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105" yWindow="3540" windowWidth="11910" windowHeight="6210"/>
  </bookViews>
  <sheets>
    <sheet name="FULL_SUM" sheetId="12" r:id="rId1"/>
    <sheet name="MS_LOG" sheetId="10" r:id="rId2"/>
    <sheet name="MS_LOG FF&amp;E" sheetId="13" state="hidden" r:id="rId3"/>
    <sheet name="MS_LOG RAW" sheetId="14" state="hidden" r:id="rId4"/>
  </sheets>
  <definedNames>
    <definedName name="_xlnm._FilterDatabase" localSheetId="0" hidden="1">FULL_SUM!$A$9:$P$9</definedName>
    <definedName name="_xlnm._FilterDatabase" localSheetId="1" hidden="1">MS_LOG!$A$10:$AG$327</definedName>
    <definedName name="_xlnm._FilterDatabase" localSheetId="2" hidden="1">'MS_LOG FF&amp;E'!$A$10:$X$73</definedName>
    <definedName name="_xlnm._FilterDatabase" localSheetId="3" hidden="1">'MS_LOG RAW'!$A$10:$X$63</definedName>
    <definedName name="_xlnm.Print_Area" localSheetId="0">FULL_SUM!$A$1:$N$20</definedName>
    <definedName name="_xlnm.Print_Area" localSheetId="1">MS_LOG!$A$1:$X$327</definedName>
    <definedName name="_xlnm.Print_Area" localSheetId="2">'MS_LOG FF&amp;E'!$A$1:$X$73</definedName>
    <definedName name="_xlnm.Print_Area" localSheetId="3">'MS_LOG RAW'!$A$1:$X$63</definedName>
    <definedName name="_xlnm.Print_Titles" localSheetId="1">MS_LOG!$1:$10</definedName>
    <definedName name="_xlnm.Print_Titles" localSheetId="2">'MS_LOG FF&amp;E'!$1:$10</definedName>
    <definedName name="_xlnm.Print_Titles" localSheetId="3">'MS_LOG RAW'!$1:$10</definedName>
    <definedName name="WCVRF" localSheetId="0">#REF!</definedName>
    <definedName name="WCVRF" localSheetId="2">#REF!</definedName>
    <definedName name="WCVRF" localSheetId="3">#REF!</definedName>
    <definedName name="WCVRF">#REF!</definedName>
  </definedNames>
  <calcPr calcId="145621"/>
</workbook>
</file>

<file path=xl/calcChain.xml><?xml version="1.0" encoding="utf-8"?>
<calcChain xmlns="http://schemas.openxmlformats.org/spreadsheetml/2006/main">
  <c r="W266" i="10" l="1"/>
  <c r="T266" i="10"/>
  <c r="V266" i="10" s="1"/>
  <c r="J179" i="10" l="1"/>
  <c r="T179" i="10"/>
  <c r="V179" i="10" s="1"/>
  <c r="W179" i="10"/>
  <c r="J178" i="10" l="1"/>
  <c r="T178" i="10"/>
  <c r="V178" i="10" s="1"/>
  <c r="W178" i="10"/>
  <c r="W31" i="10" l="1"/>
  <c r="T31" i="10"/>
  <c r="V31" i="10" s="1"/>
  <c r="W117" i="10" l="1"/>
  <c r="T117" i="10"/>
  <c r="V117" i="10" s="1"/>
  <c r="W250" i="10" l="1"/>
  <c r="T250" i="10"/>
  <c r="V250" i="10" s="1"/>
  <c r="W130" i="10" l="1"/>
  <c r="T130" i="10"/>
  <c r="V130" i="10" s="1"/>
  <c r="W176" i="10" l="1"/>
  <c r="T176" i="10"/>
  <c r="V176" i="10" s="1"/>
  <c r="T177" i="10" l="1"/>
  <c r="V177" i="10" s="1"/>
  <c r="W177" i="10"/>
  <c r="W118" i="10" l="1"/>
  <c r="T118" i="10"/>
  <c r="V118" i="10" s="1"/>
  <c r="T116" i="10"/>
  <c r="V116" i="10" s="1"/>
  <c r="W115" i="10"/>
  <c r="T115" i="10"/>
  <c r="V115" i="10" s="1"/>
  <c r="T174" i="10" l="1"/>
  <c r="V174" i="10" s="1"/>
  <c r="W174" i="10"/>
  <c r="W290" i="10" l="1"/>
  <c r="T290" i="10"/>
  <c r="V290" i="10" s="1"/>
  <c r="W251" i="10"/>
  <c r="T251" i="10"/>
  <c r="V251" i="10" s="1"/>
  <c r="W164" i="10"/>
  <c r="T164" i="10"/>
  <c r="V164" i="10" s="1"/>
  <c r="T172" i="10" l="1"/>
  <c r="V172" i="10" s="1"/>
  <c r="W172" i="10"/>
  <c r="T242" i="10" l="1"/>
  <c r="V242" i="10" s="1"/>
  <c r="T175" i="10" l="1"/>
  <c r="V175" i="10" s="1"/>
  <c r="T173" i="10"/>
  <c r="V173" i="10" s="1"/>
  <c r="T171" i="10" l="1"/>
  <c r="V171" i="10" s="1"/>
  <c r="T163" i="10" l="1"/>
  <c r="V163" i="10" s="1"/>
  <c r="T249" i="10" l="1"/>
  <c r="V249" i="10" s="1"/>
  <c r="T289" i="10" l="1"/>
  <c r="V289" i="10" s="1"/>
  <c r="W325" i="10" l="1"/>
  <c r="T325" i="10"/>
  <c r="V325" i="10" s="1"/>
  <c r="T224" i="10" l="1"/>
  <c r="V224" i="10" s="1"/>
  <c r="T239" i="10" l="1"/>
  <c r="V239" i="10" s="1"/>
  <c r="W239" i="10"/>
  <c r="W222" i="10" l="1"/>
  <c r="T222" i="10"/>
  <c r="V222" i="10" s="1"/>
  <c r="W225" i="10" l="1"/>
  <c r="T225" i="10"/>
  <c r="V225" i="10" s="1"/>
  <c r="W223" i="10" l="1"/>
  <c r="T223" i="10"/>
  <c r="V223" i="10" s="1"/>
  <c r="W170" i="10" l="1"/>
  <c r="T170" i="10"/>
  <c r="V170" i="10" s="1"/>
  <c r="T326" i="10" l="1"/>
  <c r="V326" i="10" s="1"/>
  <c r="W326" i="10"/>
  <c r="W169" i="10" l="1"/>
  <c r="T169" i="10"/>
  <c r="V169" i="10" s="1"/>
  <c r="T168" i="10"/>
  <c r="V168" i="10" s="1"/>
  <c r="W274" i="10" l="1"/>
  <c r="T274" i="10"/>
  <c r="V274" i="10" s="1"/>
  <c r="T221" i="10" l="1"/>
  <c r="V221" i="10" s="1"/>
  <c r="T321" i="10" l="1"/>
  <c r="V321" i="10" s="1"/>
  <c r="W321" i="10"/>
  <c r="W126" i="10" l="1"/>
  <c r="T126" i="10"/>
  <c r="V126" i="10" s="1"/>
  <c r="W220" i="10" l="1"/>
  <c r="T220" i="10"/>
  <c r="V220" i="10" s="1"/>
  <c r="T241" i="10" l="1"/>
  <c r="V241" i="10" s="1"/>
  <c r="W27" i="10" l="1"/>
  <c r="T27" i="10"/>
  <c r="V27" i="10" s="1"/>
  <c r="T219" i="10" l="1"/>
  <c r="V219" i="10" s="1"/>
  <c r="W219" i="10"/>
  <c r="W80" i="10" l="1"/>
  <c r="T80" i="10"/>
  <c r="V80" i="10" s="1"/>
  <c r="W22" i="10"/>
  <c r="T22" i="10"/>
  <c r="V22" i="10" s="1"/>
  <c r="W86" i="10"/>
  <c r="T86" i="10"/>
  <c r="V86" i="10" s="1"/>
  <c r="W288" i="10"/>
  <c r="T288" i="10"/>
  <c r="V288" i="10" s="1"/>
  <c r="W24" i="10"/>
  <c r="T24" i="10"/>
  <c r="V24" i="10" s="1"/>
  <c r="W90" i="10"/>
  <c r="T90" i="10"/>
  <c r="V90" i="10" s="1"/>
  <c r="W273" i="10" l="1"/>
  <c r="T273" i="10"/>
  <c r="V273" i="10" s="1"/>
  <c r="W272" i="10" l="1"/>
  <c r="T272" i="10"/>
  <c r="V272" i="10" s="1"/>
  <c r="W312" i="10" l="1"/>
  <c r="T312" i="10"/>
  <c r="V312" i="10" s="1"/>
  <c r="W217" i="10" l="1"/>
  <c r="T217" i="10"/>
  <c r="V217" i="10" s="1"/>
  <c r="W167" i="10"/>
  <c r="T167" i="10"/>
  <c r="V167" i="10" s="1"/>
  <c r="W275" i="10"/>
  <c r="T275" i="10"/>
  <c r="V275" i="10" s="1"/>
  <c r="W121" i="10"/>
  <c r="T121" i="10"/>
  <c r="V121" i="10" s="1"/>
  <c r="T120" i="10"/>
  <c r="V120" i="10" s="1"/>
  <c r="T218" i="10" l="1"/>
  <c r="V218" i="10" s="1"/>
  <c r="W271" i="10" l="1"/>
  <c r="T271" i="10"/>
  <c r="V271" i="10" s="1"/>
  <c r="T143" i="10" l="1"/>
  <c r="V143" i="10" s="1"/>
  <c r="T302" i="10" l="1"/>
  <c r="V302" i="10" s="1"/>
  <c r="W302" i="10"/>
  <c r="T320" i="10" l="1"/>
  <c r="V320" i="10" s="1"/>
  <c r="W318" i="10"/>
  <c r="T318" i="10"/>
  <c r="V318" i="10" s="1"/>
  <c r="T46" i="10" l="1"/>
  <c r="V46" i="10" s="1"/>
  <c r="W46" i="10"/>
  <c r="W100" i="10" l="1"/>
  <c r="W101" i="10"/>
  <c r="W114" i="10"/>
  <c r="W162" i="10"/>
  <c r="W244" i="10"/>
  <c r="T319" i="10" l="1"/>
  <c r="V319" i="10" s="1"/>
  <c r="W319" i="10"/>
  <c r="T248" i="10" l="1"/>
  <c r="V248" i="10" s="1"/>
  <c r="W248" i="10"/>
  <c r="W158" i="10" l="1"/>
  <c r="T166" i="10" l="1"/>
  <c r="V166" i="10" s="1"/>
  <c r="W166" i="10"/>
  <c r="T158" i="10" l="1"/>
  <c r="V158" i="10" s="1"/>
  <c r="T247" i="10" l="1"/>
  <c r="V247" i="10" s="1"/>
  <c r="W246" i="10" l="1"/>
  <c r="T246" i="10"/>
  <c r="V246" i="10" s="1"/>
  <c r="T186" i="10" l="1"/>
  <c r="V186" i="10" s="1"/>
  <c r="T244" i="10" l="1"/>
  <c r="V244" i="10" s="1"/>
  <c r="U128" i="10" l="1"/>
  <c r="T112" i="10" l="1"/>
  <c r="V112" i="10" s="1"/>
  <c r="W112" i="10"/>
  <c r="T127" i="10" l="1"/>
  <c r="V127" i="10" s="1"/>
  <c r="W45" i="10" l="1"/>
  <c r="T45" i="10"/>
  <c r="V45" i="10" s="1"/>
  <c r="T44" i="10"/>
  <c r="W185" i="10" l="1"/>
  <c r="T185" i="10"/>
  <c r="V185" i="10" s="1"/>
  <c r="W184" i="10" l="1"/>
  <c r="T184" i="10"/>
  <c r="V184" i="10" s="1"/>
  <c r="W41" i="10" l="1"/>
  <c r="T41" i="10"/>
  <c r="V41" i="10" s="1"/>
  <c r="W38" i="10"/>
  <c r="T38" i="10"/>
  <c r="V38" i="10" s="1"/>
  <c r="T129" i="10" l="1"/>
  <c r="V129" i="10" s="1"/>
  <c r="T128" i="10"/>
  <c r="V128" i="10" s="1"/>
  <c r="T47" i="10" l="1"/>
  <c r="T125" i="10" l="1"/>
  <c r="V125" i="10" s="1"/>
  <c r="V44" i="10" l="1"/>
  <c r="W44" i="10"/>
  <c r="W159" i="10"/>
  <c r="T159" i="10"/>
  <c r="V159" i="10" s="1"/>
  <c r="W39" i="10"/>
  <c r="T39" i="10"/>
  <c r="V39" i="10" s="1"/>
  <c r="T124" i="10" l="1"/>
  <c r="V124" i="10" s="1"/>
  <c r="T123" i="10" l="1"/>
  <c r="V123" i="10" s="1"/>
  <c r="W122" i="10"/>
  <c r="T122" i="10"/>
  <c r="V122" i="10" s="1"/>
  <c r="W47" i="10" l="1"/>
  <c r="V47" i="10"/>
  <c r="T238" i="10"/>
  <c r="V238" i="10" s="1"/>
  <c r="T114" i="10" l="1"/>
  <c r="V114" i="10" s="1"/>
  <c r="W42" i="10" l="1"/>
  <c r="T42" i="10"/>
  <c r="V42" i="10" s="1"/>
  <c r="W40" i="10"/>
  <c r="T40" i="10"/>
  <c r="V40" i="10" s="1"/>
  <c r="W323" i="10" l="1"/>
  <c r="W324" i="10"/>
  <c r="T324" i="10"/>
  <c r="V324" i="10" s="1"/>
  <c r="T323" i="10"/>
  <c r="V323" i="10" s="1"/>
  <c r="W37" i="10" l="1"/>
  <c r="T37" i="10"/>
  <c r="V37" i="10" s="1"/>
  <c r="W243" i="10"/>
  <c r="T243" i="10"/>
  <c r="V243" i="10" s="1"/>
  <c r="W245" i="10"/>
  <c r="T245" i="10"/>
  <c r="V245" i="10" s="1"/>
  <c r="T187" i="10" l="1"/>
  <c r="V187" i="10" s="1"/>
  <c r="W187" i="10"/>
  <c r="T43" i="10"/>
  <c r="V43" i="10" s="1"/>
  <c r="W43" i="10"/>
  <c r="T36" i="10"/>
  <c r="V36" i="10" s="1"/>
  <c r="W36" i="10"/>
  <c r="T162" i="10" l="1"/>
  <c r="V162" i="10" s="1"/>
  <c r="T165" i="10"/>
  <c r="V165" i="10" s="1"/>
  <c r="T240" i="10"/>
  <c r="V240" i="10" s="1"/>
  <c r="T157" i="10"/>
  <c r="V157" i="10" s="1"/>
  <c r="W183" i="10" l="1"/>
  <c r="T183" i="10"/>
  <c r="V183" i="10" s="1"/>
  <c r="T237" i="10"/>
  <c r="V237" i="10" s="1"/>
  <c r="W156" i="10"/>
  <c r="T156" i="10"/>
  <c r="V156" i="10" s="1"/>
  <c r="T110" i="10"/>
  <c r="V110" i="10" s="1"/>
  <c r="T301" i="10" l="1"/>
  <c r="V301" i="10" s="1"/>
  <c r="T160" i="10" l="1"/>
  <c r="V160" i="10" s="1"/>
  <c r="W160" i="10"/>
  <c r="T161" i="10" l="1"/>
  <c r="V161" i="10" s="1"/>
  <c r="W105" i="10" l="1"/>
  <c r="T105" i="10"/>
  <c r="V105" i="10" s="1"/>
  <c r="W262" i="10" l="1"/>
  <c r="T262" i="10"/>
  <c r="V262" i="10" s="1"/>
  <c r="W260" i="10"/>
  <c r="T260" i="10"/>
  <c r="V260" i="10" s="1"/>
  <c r="T111" i="10" l="1"/>
  <c r="V111" i="10" s="1"/>
  <c r="W109" i="10" l="1"/>
  <c r="T109" i="10"/>
  <c r="V109" i="10" s="1"/>
  <c r="W316" i="10" l="1"/>
  <c r="T316" i="10"/>
  <c r="V316" i="10" s="1"/>
  <c r="W270" i="10"/>
  <c r="T270" i="10"/>
  <c r="V270" i="10" s="1"/>
  <c r="T236" i="10" l="1"/>
  <c r="V236" i="10" s="1"/>
  <c r="W107" i="10"/>
  <c r="T107" i="10"/>
  <c r="V107" i="10" s="1"/>
  <c r="T155" i="10" l="1"/>
  <c r="V155" i="10" s="1"/>
  <c r="T311" i="10" l="1"/>
  <c r="V311" i="10" s="1"/>
  <c r="T108" i="10" l="1"/>
  <c r="T263" i="10" l="1"/>
  <c r="W269" i="10" l="1"/>
  <c r="T269" i="10"/>
  <c r="V269" i="10" s="1"/>
  <c r="W267" i="10"/>
  <c r="T267" i="10"/>
  <c r="V267" i="10" s="1"/>
  <c r="W313" i="10" l="1"/>
  <c r="T313" i="10"/>
  <c r="V313" i="10" s="1"/>
  <c r="W268" i="10" l="1"/>
  <c r="T268" i="10"/>
  <c r="V268" i="10" s="1"/>
  <c r="T317" i="10"/>
  <c r="V317" i="10" s="1"/>
  <c r="W315" i="10"/>
  <c r="T315" i="10"/>
  <c r="V315" i="10" s="1"/>
  <c r="W314" i="10"/>
  <c r="T314" i="10"/>
  <c r="V314" i="10" s="1"/>
  <c r="W264" i="10"/>
  <c r="T264" i="10"/>
  <c r="V264" i="10" s="1"/>
  <c r="T113" i="10" l="1"/>
  <c r="V113" i="10" s="1"/>
  <c r="T26" i="10" l="1"/>
  <c r="V26" i="10" s="1"/>
  <c r="W265" i="10" l="1"/>
  <c r="T265" i="10"/>
  <c r="V265" i="10" s="1"/>
  <c r="W263" i="10"/>
  <c r="V263" i="10"/>
  <c r="W261" i="10"/>
  <c r="T261" i="10"/>
  <c r="V261" i="10" s="1"/>
  <c r="W259" i="10" l="1"/>
  <c r="T259" i="10"/>
  <c r="V259" i="10" s="1"/>
  <c r="T216" i="10" l="1"/>
  <c r="V216" i="10" s="1"/>
  <c r="W215" i="10" l="1"/>
  <c r="T215" i="10"/>
  <c r="V215" i="10" s="1"/>
  <c r="T119" i="10" l="1"/>
  <c r="V119" i="10" s="1"/>
  <c r="T256" i="10" l="1"/>
  <c r="V256" i="10" s="1"/>
  <c r="V108" i="10" l="1"/>
  <c r="W108" i="10"/>
  <c r="T106" i="10" l="1"/>
  <c r="V106" i="10" s="1"/>
  <c r="W106" i="10"/>
  <c r="W284" i="10" l="1"/>
  <c r="T284" i="10"/>
  <c r="V284" i="10" s="1"/>
  <c r="T257" i="10" l="1"/>
  <c r="V257" i="10" s="1"/>
  <c r="T305" i="10" l="1"/>
  <c r="V305" i="10" s="1"/>
  <c r="T283" i="10" l="1"/>
  <c r="V283" i="10" s="1"/>
  <c r="T282" i="10" l="1"/>
  <c r="V282" i="10" s="1"/>
  <c r="W71" i="10" l="1"/>
  <c r="T71" i="10"/>
  <c r="V71" i="10" s="1"/>
  <c r="W69" i="10"/>
  <c r="T69" i="10"/>
  <c r="V69" i="10" s="1"/>
  <c r="W300" i="10" l="1"/>
  <c r="T300" i="10"/>
  <c r="V300" i="10" s="1"/>
  <c r="W297" i="10" l="1"/>
  <c r="T297" i="10"/>
  <c r="V297" i="10" s="1"/>
  <c r="T299" i="10" l="1"/>
  <c r="V299" i="10" s="1"/>
  <c r="T235" i="10"/>
  <c r="V235" i="10" s="1"/>
  <c r="W235" i="10"/>
  <c r="T298" i="10" l="1"/>
  <c r="V298" i="10" s="1"/>
  <c r="T68" i="10" l="1"/>
  <c r="V68" i="10" s="1"/>
  <c r="W68" i="10"/>
  <c r="T234" i="10" l="1"/>
  <c r="V234" i="10" s="1"/>
  <c r="T70" i="10" l="1"/>
  <c r="V70" i="10" s="1"/>
  <c r="T62" i="10"/>
  <c r="V62" i="10" s="1"/>
  <c r="W62" i="10"/>
  <c r="T255" i="10"/>
  <c r="V255" i="10" s="1"/>
  <c r="T134" i="10" l="1"/>
  <c r="V134" i="10" s="1"/>
  <c r="T104" i="10"/>
  <c r="V104" i="10" s="1"/>
  <c r="W104" i="10"/>
  <c r="W35" i="10"/>
  <c r="W25" i="10"/>
  <c r="T25" i="10"/>
  <c r="V25" i="10" s="1"/>
  <c r="T254" i="10" l="1"/>
  <c r="V254" i="10" s="1"/>
  <c r="T103" i="10" l="1"/>
  <c r="V103" i="10" s="1"/>
  <c r="T102" i="10" l="1"/>
  <c r="V102" i="10" s="1"/>
  <c r="T100" i="10" l="1"/>
  <c r="V100" i="10" s="1"/>
  <c r="T145" i="10" l="1"/>
  <c r="V145" i="10" s="1"/>
  <c r="W145" i="10"/>
  <c r="T144" i="10" l="1"/>
  <c r="V144" i="10" s="1"/>
  <c r="W144" i="10"/>
  <c r="W139" i="10" l="1"/>
  <c r="T139" i="10"/>
  <c r="V139" i="10" s="1"/>
  <c r="T101" i="10" l="1"/>
  <c r="V101" i="10" s="1"/>
  <c r="T99" i="10"/>
  <c r="V99" i="10" s="1"/>
  <c r="W142" i="10" l="1"/>
  <c r="T142" i="10"/>
  <c r="V142" i="10" s="1"/>
  <c r="T98" i="10" l="1"/>
  <c r="V98" i="10" s="1"/>
  <c r="W98" i="10"/>
  <c r="W97" i="10"/>
  <c r="T97" i="10"/>
  <c r="V97" i="10" s="1"/>
  <c r="W150" i="10" l="1"/>
  <c r="T150" i="10" l="1"/>
  <c r="V150" i="10" s="1"/>
  <c r="W214" i="10" l="1"/>
  <c r="T214" i="10"/>
  <c r="V214" i="10" s="1"/>
  <c r="W213" i="10"/>
  <c r="T213" i="10"/>
  <c r="V213" i="10" s="1"/>
  <c r="W212" i="10"/>
  <c r="T212" i="10"/>
  <c r="V212" i="10" s="1"/>
  <c r="W211" i="10"/>
  <c r="T211" i="10"/>
  <c r="V211" i="10" s="1"/>
  <c r="T296" i="10" l="1"/>
  <c r="V296" i="10" s="1"/>
  <c r="T35" i="10"/>
  <c r="V35" i="10" s="1"/>
  <c r="T308" i="10" l="1"/>
  <c r="V308" i="10" s="1"/>
  <c r="T310" i="10" l="1"/>
  <c r="V310" i="10" s="1"/>
  <c r="T67" i="10" l="1"/>
  <c r="V67" i="10" s="1"/>
  <c r="W67" i="10"/>
  <c r="T57" i="10"/>
  <c r="V57" i="10" s="1"/>
  <c r="W57" i="10"/>
  <c r="T53" i="10" l="1"/>
  <c r="V53" i="10" s="1"/>
  <c r="W53" i="10"/>
  <c r="T82" i="10" l="1"/>
  <c r="V82" i="10" s="1"/>
  <c r="T137" i="10" l="1"/>
  <c r="V137" i="10" s="1"/>
  <c r="W137" i="10"/>
  <c r="T96" i="10" l="1"/>
  <c r="V96" i="10" s="1"/>
  <c r="T208" i="10" l="1"/>
  <c r="V208" i="10" s="1"/>
  <c r="W208" i="10"/>
  <c r="T141" i="10" l="1"/>
  <c r="V141" i="10" s="1"/>
  <c r="W233" i="10" l="1"/>
  <c r="T233" i="10"/>
  <c r="V233" i="10" s="1"/>
  <c r="T232" i="10" l="1"/>
  <c r="V232" i="10" s="1"/>
  <c r="W207" i="10" l="1"/>
  <c r="T207" i="10"/>
  <c r="V207" i="10" s="1"/>
  <c r="T192" i="10" l="1"/>
  <c r="V192" i="10" s="1"/>
  <c r="W192" i="10"/>
  <c r="T309" i="10" l="1"/>
  <c r="V309" i="10" s="1"/>
  <c r="T307" i="10" l="1"/>
  <c r="V307" i="10" s="1"/>
  <c r="T306" i="10" l="1"/>
  <c r="V306" i="10" s="1"/>
  <c r="T85" i="10" l="1"/>
  <c r="V85" i="10" s="1"/>
  <c r="T89" i="10"/>
  <c r="V89" i="10" s="1"/>
  <c r="T81" i="10"/>
  <c r="V81" i="10" s="1"/>
  <c r="W77" i="10" l="1"/>
  <c r="T77" i="10"/>
  <c r="V77" i="10" s="1"/>
  <c r="W32" i="10" l="1"/>
  <c r="T32" i="10"/>
  <c r="V32" i="10" s="1"/>
  <c r="T30" i="10" l="1"/>
  <c r="V30" i="10" s="1"/>
  <c r="W30" i="10"/>
  <c r="T29" i="10"/>
  <c r="V29" i="10" s="1"/>
  <c r="W29" i="10"/>
  <c r="T28" i="10" l="1"/>
  <c r="V28" i="10" s="1"/>
  <c r="W28" i="10"/>
  <c r="T23" i="10" l="1"/>
  <c r="V23" i="10" s="1"/>
  <c r="T21" i="10" l="1"/>
  <c r="V21" i="10" s="1"/>
  <c r="T13" i="10" l="1"/>
  <c r="V13" i="10" s="1"/>
  <c r="W13" i="10"/>
  <c r="T12" i="10" l="1"/>
  <c r="V12" i="10" s="1"/>
  <c r="T253" i="10" l="1"/>
  <c r="V253" i="10" s="1"/>
  <c r="T88" i="10" l="1"/>
  <c r="V88" i="10" s="1"/>
  <c r="T84" i="10"/>
  <c r="V84" i="10" s="1"/>
  <c r="T287" i="10" l="1"/>
  <c r="V287" i="10" s="1"/>
  <c r="T291" i="10"/>
  <c r="V291" i="10" s="1"/>
  <c r="T140" i="10" l="1"/>
  <c r="V140" i="10" s="1"/>
  <c r="T231" i="10"/>
  <c r="V231" i="10" s="1"/>
  <c r="T61" i="10" l="1"/>
  <c r="V61" i="10" l="1"/>
  <c r="T304" i="10"/>
  <c r="V304" i="10" s="1"/>
  <c r="T193" i="10" l="1"/>
  <c r="V193" i="10" s="1"/>
  <c r="T194" i="10"/>
  <c r="V194" i="10" s="1"/>
  <c r="T195" i="10"/>
  <c r="V195" i="10" s="1"/>
  <c r="T196" i="10"/>
  <c r="V196" i="10" s="1"/>
  <c r="T197" i="10"/>
  <c r="V197" i="10" s="1"/>
  <c r="T198" i="10"/>
  <c r="V198" i="10" s="1"/>
  <c r="T199" i="10"/>
  <c r="V199" i="10" s="1"/>
  <c r="T200" i="10"/>
  <c r="V200" i="10" s="1"/>
  <c r="T201" i="10"/>
  <c r="V201" i="10" s="1"/>
  <c r="T202" i="10"/>
  <c r="V202" i="10" s="1"/>
  <c r="T203" i="10"/>
  <c r="V203" i="10" s="1"/>
  <c r="T204" i="10"/>
  <c r="V204" i="10" s="1"/>
  <c r="T205" i="10"/>
  <c r="V205" i="10" s="1"/>
  <c r="T206" i="10"/>
  <c r="V206" i="10" s="1"/>
  <c r="T292" i="10" l="1"/>
  <c r="V292" i="10" s="1"/>
  <c r="T293" i="10"/>
  <c r="V293" i="10" s="1"/>
  <c r="T148" i="10" l="1"/>
  <c r="V148" i="10" s="1"/>
  <c r="W148" i="10"/>
  <c r="T79" i="10" l="1"/>
  <c r="V79" i="10" s="1"/>
  <c r="T191" i="10" l="1"/>
  <c r="V191" i="10" s="1"/>
  <c r="W193" i="10"/>
  <c r="T76" i="10"/>
  <c r="V76" i="10" s="1"/>
  <c r="W258" i="10" l="1"/>
  <c r="T258" i="10"/>
  <c r="V258" i="10" s="1"/>
  <c r="W285" i="10" l="1"/>
  <c r="T285" i="10"/>
  <c r="V285" i="10" s="1"/>
  <c r="T91" i="10" l="1"/>
  <c r="V91" i="10" s="1"/>
  <c r="W229" i="10"/>
  <c r="T229" i="10"/>
  <c r="V229" i="10" s="1"/>
  <c r="T133" i="10" l="1"/>
  <c r="V133" i="10" s="1"/>
  <c r="W147" i="10"/>
  <c r="T147" i="10"/>
  <c r="V147" i="10" s="1"/>
  <c r="W19" i="10" l="1"/>
  <c r="T19" i="10"/>
  <c r="V19" i="10" s="1"/>
  <c r="T87" i="10" l="1"/>
  <c r="V87" i="10" s="1"/>
  <c r="T83" i="10"/>
  <c r="V83" i="10" s="1"/>
  <c r="W34" i="10" l="1"/>
  <c r="T34" i="10"/>
  <c r="V34" i="10" s="1"/>
  <c r="W33" i="10" l="1"/>
  <c r="T33" i="10"/>
  <c r="V33" i="10" s="1"/>
  <c r="W152" i="10" l="1"/>
  <c r="T152" i="10"/>
  <c r="V152" i="10" s="1"/>
  <c r="W16" i="10" l="1"/>
  <c r="T16" i="10"/>
  <c r="V16" i="10" s="1"/>
  <c r="W15" i="10"/>
  <c r="T15" i="10"/>
  <c r="V15" i="10" s="1"/>
  <c r="T64" i="10"/>
  <c r="V64" i="10" s="1"/>
  <c r="W63" i="10"/>
  <c r="T63" i="10"/>
  <c r="V63" i="10" s="1"/>
  <c r="T60" i="10"/>
  <c r="V60" i="10" s="1"/>
  <c r="W182" i="10" l="1"/>
  <c r="T182" i="10"/>
  <c r="V182" i="10" s="1"/>
  <c r="T230" i="10" l="1"/>
  <c r="V230" i="10" s="1"/>
  <c r="W78" i="10" l="1"/>
  <c r="T78" i="10"/>
  <c r="V78" i="10" s="1"/>
  <c r="W181" i="10" l="1"/>
  <c r="T181" i="10"/>
  <c r="V181" i="10" s="1"/>
  <c r="W281" i="10"/>
  <c r="T281" i="10"/>
  <c r="V281" i="10" s="1"/>
  <c r="L4" i="10" l="1"/>
  <c r="W12" i="10" l="1"/>
  <c r="W20" i="10"/>
  <c r="W14" i="10" l="1"/>
  <c r="T14" i="10"/>
  <c r="V14" i="10" s="1"/>
  <c r="T20" i="10"/>
  <c r="V20" i="10" s="1"/>
  <c r="W17" i="10" l="1"/>
  <c r="T17" i="10"/>
  <c r="V17" i="10" s="1"/>
  <c r="W151" i="10" l="1"/>
  <c r="T151" i="10"/>
  <c r="V151" i="10" s="1"/>
  <c r="T149" i="10"/>
  <c r="V149" i="10" s="1"/>
  <c r="T280" i="10" l="1"/>
  <c r="V280" i="10" s="1"/>
  <c r="W136" i="10"/>
  <c r="T136" i="10"/>
  <c r="V136" i="10" s="1"/>
  <c r="W278" i="10"/>
  <c r="T278" i="10"/>
  <c r="V278" i="10" s="1"/>
  <c r="W73" i="10" l="1"/>
  <c r="T138" i="10"/>
  <c r="V138" i="10" s="1"/>
  <c r="T146" i="10"/>
  <c r="V146" i="10" s="1"/>
  <c r="T132" i="10"/>
  <c r="V132" i="10" s="1"/>
  <c r="T75" i="10"/>
  <c r="V75" i="10" s="1"/>
  <c r="W75" i="10"/>
  <c r="T73" i="10"/>
  <c r="V73" i="10" s="1"/>
  <c r="T228" i="10"/>
  <c r="V228" i="10" s="1"/>
  <c r="T66" i="10"/>
  <c r="V66" i="10" s="1"/>
  <c r="T56" i="10"/>
  <c r="V56" i="10" s="1"/>
  <c r="T52" i="10"/>
  <c r="V52" i="10" s="1"/>
  <c r="U66" i="14" l="1"/>
  <c r="W66" i="14" s="1"/>
  <c r="T66" i="14"/>
  <c r="V66" i="14" s="1"/>
  <c r="W62" i="14"/>
  <c r="W61" i="14"/>
  <c r="W59" i="14"/>
  <c r="W58" i="14"/>
  <c r="W57" i="14"/>
  <c r="W56" i="14"/>
  <c r="W55" i="14"/>
  <c r="W54" i="14"/>
  <c r="W53" i="14"/>
  <c r="W52" i="14"/>
  <c r="W50" i="14"/>
  <c r="W48" i="14"/>
  <c r="W47" i="14"/>
  <c r="W46" i="14"/>
  <c r="W44" i="14"/>
  <c r="W43" i="14"/>
  <c r="W42" i="14"/>
  <c r="W41" i="14"/>
  <c r="W40" i="14"/>
  <c r="W39" i="14"/>
  <c r="W37" i="14"/>
  <c r="W36" i="14"/>
  <c r="W35" i="14"/>
  <c r="W34" i="14"/>
  <c r="W33" i="14"/>
  <c r="W32" i="14"/>
  <c r="W30" i="14"/>
  <c r="W29" i="14"/>
  <c r="W28" i="14"/>
  <c r="W27" i="14"/>
  <c r="T27" i="14"/>
  <c r="V27" i="14" s="1"/>
  <c r="W26" i="14"/>
  <c r="T26" i="14"/>
  <c r="V26" i="14" s="1"/>
  <c r="W25" i="14"/>
  <c r="T25" i="14"/>
  <c r="V25" i="14" s="1"/>
  <c r="W24" i="14"/>
  <c r="T24" i="14"/>
  <c r="V24" i="14" s="1"/>
  <c r="W23" i="14"/>
  <c r="W22" i="14"/>
  <c r="W21" i="14"/>
  <c r="T21" i="14"/>
  <c r="V21" i="14" s="1"/>
  <c r="W20" i="14"/>
  <c r="W19" i="14"/>
  <c r="T19" i="14"/>
  <c r="V19" i="14" s="1"/>
  <c r="W18" i="14"/>
  <c r="W17" i="14"/>
  <c r="W15" i="14"/>
  <c r="W14" i="14"/>
  <c r="W13" i="14"/>
  <c r="W12" i="14"/>
  <c r="A13" i="14"/>
  <c r="A14" i="14" s="1"/>
  <c r="A15" i="14" s="1"/>
  <c r="A17" i="14" s="1"/>
  <c r="A18" i="14" s="1"/>
  <c r="A19" i="14" s="1"/>
  <c r="A20" i="14" s="1"/>
  <c r="A21" i="14" s="1"/>
  <c r="A22" i="14" s="1"/>
  <c r="A23" i="14" s="1"/>
  <c r="A24" i="14" s="1"/>
  <c r="A25" i="14" s="1"/>
  <c r="A26" i="14" s="1"/>
  <c r="A27" i="14" s="1"/>
  <c r="A28" i="14" s="1"/>
  <c r="A29" i="14" s="1"/>
  <c r="A30" i="14" s="1"/>
  <c r="A32" i="14" l="1"/>
  <c r="A33" i="14" s="1"/>
  <c r="A34" i="14" s="1"/>
  <c r="A35" i="14" s="1"/>
  <c r="A36" i="14" s="1"/>
  <c r="A37" i="14" s="1"/>
  <c r="A39" i="14" s="1"/>
  <c r="A40" i="14" s="1"/>
  <c r="A41" i="14" s="1"/>
  <c r="A42" i="14" s="1"/>
  <c r="A43" i="14" s="1"/>
  <c r="A44" i="14" s="1"/>
  <c r="A46" i="14" l="1"/>
  <c r="A47" i="14" s="1"/>
  <c r="A48" i="14" s="1"/>
  <c r="A50" i="14" l="1"/>
  <c r="A52" i="14" l="1"/>
  <c r="A53" i="14" s="1"/>
  <c r="A54" i="14" s="1"/>
  <c r="A55" i="14" s="1"/>
  <c r="A56" i="14" s="1"/>
  <c r="A57" i="14" s="1"/>
  <c r="A58" i="14" s="1"/>
  <c r="A59" i="14" s="1"/>
  <c r="A61" i="14" l="1"/>
  <c r="A62" i="14" s="1"/>
  <c r="W40" i="13" l="1"/>
  <c r="U76" i="13"/>
  <c r="W76" i="13" s="1"/>
  <c r="T76" i="13"/>
  <c r="V76" i="13" s="1"/>
  <c r="W72" i="13"/>
  <c r="W71" i="13"/>
  <c r="W70" i="13"/>
  <c r="W69" i="13"/>
  <c r="W68" i="13"/>
  <c r="W67" i="13"/>
  <c r="W65" i="13"/>
  <c r="W64" i="13"/>
  <c r="W63" i="13"/>
  <c r="U62" i="13"/>
  <c r="W62" i="13" s="1"/>
  <c r="T62" i="13"/>
  <c r="V62" i="13" s="1"/>
  <c r="W61" i="13"/>
  <c r="W60" i="13"/>
  <c r="W59" i="13"/>
  <c r="T59" i="13"/>
  <c r="V59" i="13" s="1"/>
  <c r="W57" i="13"/>
  <c r="W56" i="13"/>
  <c r="W54" i="13"/>
  <c r="W53" i="13"/>
  <c r="W52" i="13"/>
  <c r="T52" i="13"/>
  <c r="V52" i="13" s="1"/>
  <c r="W50" i="13"/>
  <c r="W49" i="13"/>
  <c r="W48" i="13"/>
  <c r="W47" i="13"/>
  <c r="W46" i="13"/>
  <c r="W45" i="13"/>
  <c r="W44" i="13"/>
  <c r="W43" i="13"/>
  <c r="W42" i="13"/>
  <c r="W39" i="13"/>
  <c r="W37" i="13"/>
  <c r="W36" i="13"/>
  <c r="W35" i="13"/>
  <c r="W34" i="13"/>
  <c r="W33" i="13"/>
  <c r="T33" i="13"/>
  <c r="V33" i="13" s="1"/>
  <c r="W32" i="13"/>
  <c r="W30" i="13"/>
  <c r="W29" i="13"/>
  <c r="W28" i="13"/>
  <c r="W27" i="13"/>
  <c r="W26" i="13"/>
  <c r="W25" i="13"/>
  <c r="W24" i="13"/>
  <c r="W22" i="13"/>
  <c r="W21" i="13"/>
  <c r="W20" i="13"/>
  <c r="W19" i="13"/>
  <c r="W18" i="13"/>
  <c r="W17" i="13"/>
  <c r="W16" i="13"/>
  <c r="W15" i="13"/>
  <c r="W14" i="13"/>
  <c r="W13" i="13"/>
  <c r="W12" i="13"/>
  <c r="A12" i="13"/>
  <c r="A13" i="13" s="1"/>
  <c r="A14" i="13" s="1"/>
  <c r="A15" i="13" s="1"/>
  <c r="A16" i="13" s="1"/>
  <c r="A17" i="13" s="1"/>
  <c r="A18" i="13" s="1"/>
  <c r="A19" i="13" s="1"/>
  <c r="A20" i="13" s="1"/>
  <c r="A21" i="13" s="1"/>
  <c r="A22" i="13" s="1"/>
  <c r="A24" i="13" l="1"/>
  <c r="A25" i="13" s="1"/>
  <c r="A26" i="13" s="1"/>
  <c r="A27" i="13" s="1"/>
  <c r="A28" i="13" s="1"/>
  <c r="A29" i="13" s="1"/>
  <c r="A30" i="13" s="1"/>
  <c r="A32" i="13" s="1"/>
  <c r="A33" i="13" s="1"/>
  <c r="A34" i="13" s="1"/>
  <c r="A35" i="13" s="1"/>
  <c r="A36" i="13" s="1"/>
  <c r="A37" i="13" s="1"/>
  <c r="U330" i="10"/>
  <c r="W330" i="10" s="1"/>
  <c r="T330" i="10"/>
  <c r="V330" i="10" s="1"/>
  <c r="T286" i="10"/>
  <c r="V286" i="10" s="1"/>
  <c r="A39" i="13" l="1"/>
  <c r="T277" i="10"/>
  <c r="V277" i="10" s="1"/>
  <c r="T227" i="10"/>
  <c r="V227" i="10" s="1"/>
  <c r="T135" i="10"/>
  <c r="V135" i="10" s="1"/>
  <c r="T74" i="10"/>
  <c r="V74" i="10" s="1"/>
  <c r="T72" i="10"/>
  <c r="V72" i="10" s="1"/>
  <c r="T65" i="10"/>
  <c r="V65" i="10" s="1"/>
  <c r="T55" i="10"/>
  <c r="V55" i="10" s="1"/>
  <c r="A40" i="13" l="1"/>
  <c r="A41" i="13" s="1"/>
  <c r="A42" i="13" s="1"/>
  <c r="A43" i="13" s="1"/>
  <c r="A44" i="13" s="1"/>
  <c r="A45" i="13" s="1"/>
  <c r="A46" i="13" s="1"/>
  <c r="A47" i="13" s="1"/>
  <c r="A48" i="13" s="1"/>
  <c r="A49" i="13" s="1"/>
  <c r="A50" i="13" s="1"/>
  <c r="A52" i="13" s="1"/>
  <c r="A53" i="13" s="1"/>
  <c r="A54" i="13" s="1"/>
  <c r="A56" i="13" s="1"/>
  <c r="A57" i="13" s="1"/>
  <c r="A59" i="13" s="1"/>
  <c r="A60" i="13" s="1"/>
  <c r="A61" i="13" s="1"/>
  <c r="A62" i="13" s="1"/>
  <c r="A63" i="13" s="1"/>
  <c r="A64" i="13" s="1"/>
  <c r="A65" i="13" s="1"/>
  <c r="A67" i="13" s="1"/>
  <c r="A68" i="13" s="1"/>
  <c r="A69" i="13" s="1"/>
  <c r="A70" i="13" s="1"/>
  <c r="A71" i="13" s="1"/>
  <c r="A72" i="13" s="1"/>
  <c r="T51" i="10" l="1"/>
  <c r="V51" i="10" s="1"/>
  <c r="A12" i="10" l="1"/>
  <c r="A13" i="10" s="1"/>
  <c r="A14" i="10" s="1"/>
  <c r="A15" i="10" l="1"/>
  <c r="W295" i="10"/>
  <c r="W294" i="10"/>
  <c r="W279" i="10"/>
  <c r="W59" i="10"/>
  <c r="W58" i="10"/>
  <c r="W54" i="10"/>
  <c r="W50" i="10"/>
  <c r="W49" i="10"/>
  <c r="Q18" i="12"/>
  <c r="E18" i="12" s="1"/>
  <c r="Q17" i="12"/>
  <c r="Q16" i="12"/>
  <c r="Q15" i="12"/>
  <c r="Q14" i="12"/>
  <c r="Q13" i="12"/>
  <c r="Q12" i="12"/>
  <c r="Q11" i="12"/>
  <c r="Q10" i="12"/>
  <c r="E10" i="12" s="1"/>
  <c r="B18" i="12"/>
  <c r="B17" i="12"/>
  <c r="B16" i="12"/>
  <c r="B15" i="12"/>
  <c r="B14" i="12"/>
  <c r="B13" i="12"/>
  <c r="B11" i="12"/>
  <c r="B10" i="12"/>
  <c r="A1" i="12"/>
  <c r="A16" i="10" l="1"/>
  <c r="A17" i="10" s="1"/>
  <c r="A18" i="10" s="1"/>
  <c r="A19" i="10" s="1"/>
  <c r="A20" i="10" s="1"/>
  <c r="A21" i="10" s="1"/>
  <c r="I17" i="12"/>
  <c r="P18" i="12"/>
  <c r="J15" i="12"/>
  <c r="O10" i="12"/>
  <c r="M16" i="12"/>
  <c r="M12" i="12"/>
  <c r="N13" i="12"/>
  <c r="P14" i="12"/>
  <c r="H14" i="12"/>
  <c r="I11" i="12"/>
  <c r="J17" i="12"/>
  <c r="K13" i="12"/>
  <c r="K14" i="12"/>
  <c r="I12" i="12"/>
  <c r="J13" i="12"/>
  <c r="O14" i="12"/>
  <c r="N15" i="12"/>
  <c r="K16" i="12"/>
  <c r="K18" i="12"/>
  <c r="N10" i="12"/>
  <c r="K15" i="12"/>
  <c r="I16" i="12"/>
  <c r="N16" i="12"/>
  <c r="M17" i="12"/>
  <c r="L18" i="12"/>
  <c r="O15" i="12"/>
  <c r="M18" i="12"/>
  <c r="K10" i="12"/>
  <c r="H13" i="12"/>
  <c r="O13" i="12"/>
  <c r="L14" i="12"/>
  <c r="H15" i="12"/>
  <c r="M15" i="12"/>
  <c r="J16" i="12"/>
  <c r="O18" i="12"/>
  <c r="P11" i="12"/>
  <c r="J10" i="12"/>
  <c r="I15" i="12"/>
  <c r="H18" i="12"/>
  <c r="M11" i="12"/>
  <c r="H11" i="12"/>
  <c r="L11" i="12"/>
  <c r="M14" i="12"/>
  <c r="N17" i="12"/>
  <c r="O17" i="12"/>
  <c r="P12" i="12"/>
  <c r="P10" i="12"/>
  <c r="P13" i="12"/>
  <c r="N11" i="12"/>
  <c r="O16" i="12"/>
  <c r="J18" i="12"/>
  <c r="N18" i="12"/>
  <c r="I18" i="12"/>
  <c r="H17" i="12"/>
  <c r="L17" i="12"/>
  <c r="P17" i="12"/>
  <c r="K17" i="12"/>
  <c r="H16" i="12"/>
  <c r="L16" i="12"/>
  <c r="P16" i="12"/>
  <c r="L15" i="12"/>
  <c r="P15" i="12"/>
  <c r="J14" i="12"/>
  <c r="N14" i="12"/>
  <c r="I14" i="12"/>
  <c r="L13" i="12"/>
  <c r="I13" i="12"/>
  <c r="M13" i="12"/>
  <c r="J12" i="12"/>
  <c r="N12" i="12"/>
  <c r="K12" i="12"/>
  <c r="O12" i="12"/>
  <c r="H12" i="12"/>
  <c r="L12" i="12"/>
  <c r="J11" i="12"/>
  <c r="K11" i="12"/>
  <c r="O11" i="12"/>
  <c r="H10" i="12"/>
  <c r="L10" i="12"/>
  <c r="I10" i="12"/>
  <c r="M10" i="12"/>
  <c r="A22" i="10" l="1"/>
  <c r="A23" i="10" s="1"/>
  <c r="A24" i="10" s="1"/>
  <c r="D18" i="12"/>
  <c r="C18" i="12"/>
  <c r="G20" i="12"/>
  <c r="E17" i="12"/>
  <c r="C16" i="12"/>
  <c r="E16" i="12"/>
  <c r="D16" i="12"/>
  <c r="E15" i="12"/>
  <c r="D15" i="12"/>
  <c r="C15" i="12"/>
  <c r="C14" i="12"/>
  <c r="D14" i="12"/>
  <c r="E14" i="12"/>
  <c r="E13" i="12"/>
  <c r="E12" i="12"/>
  <c r="E11" i="12"/>
  <c r="D11" i="12"/>
  <c r="Q20" i="12"/>
  <c r="H4" i="12"/>
  <c r="F18" i="12" l="1"/>
  <c r="F15" i="12"/>
  <c r="F14" i="12"/>
  <c r="F16" i="12"/>
  <c r="E20" i="12"/>
  <c r="C11" i="12"/>
  <c r="F11" i="12" s="1"/>
  <c r="C17" i="12" l="1"/>
  <c r="D17" i="12"/>
  <c r="F17" i="12" l="1"/>
  <c r="D10" i="12"/>
  <c r="C10" i="12"/>
  <c r="F10" i="12" l="1"/>
  <c r="C13" i="12" l="1"/>
  <c r="D13" i="12"/>
  <c r="O20" i="12"/>
  <c r="K20" i="12"/>
  <c r="N20" i="12"/>
  <c r="J20" i="12"/>
  <c r="M20" i="12"/>
  <c r="I20" i="12"/>
  <c r="P20" i="12"/>
  <c r="L20" i="12"/>
  <c r="D12" i="12" l="1"/>
  <c r="D20" i="12" s="1"/>
  <c r="C12" i="12"/>
  <c r="C20" i="12" s="1"/>
  <c r="H20" i="12"/>
  <c r="F13" i="12"/>
  <c r="B12" i="12" l="1"/>
  <c r="F12" i="12"/>
  <c r="F20" i="12" s="1"/>
  <c r="A25" i="10"/>
  <c r="A26" i="10" s="1"/>
  <c r="A27" i="10" l="1"/>
  <c r="A28" i="10" s="1"/>
  <c r="A29" i="10" s="1"/>
  <c r="A30" i="10" s="1"/>
  <c r="A31" i="10" l="1"/>
  <c r="A32" i="10" s="1"/>
  <c r="A33" i="10" s="1"/>
  <c r="A34" i="10" s="1"/>
  <c r="A35" i="10" s="1"/>
  <c r="A36" i="10" s="1"/>
  <c r="A37" i="10" s="1"/>
  <c r="A38" i="10" s="1"/>
  <c r="A39" i="10" l="1"/>
  <c r="A40" i="10" l="1"/>
  <c r="A41" i="10" l="1"/>
  <c r="A42" i="10" s="1"/>
  <c r="A43" i="10" s="1"/>
  <c r="A44" i="10" s="1"/>
  <c r="A45" i="10" s="1"/>
  <c r="A46" i="10" l="1"/>
  <c r="A47" i="10" s="1"/>
  <c r="A49" i="10" l="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l="1"/>
  <c r="A87" i="10" s="1"/>
  <c r="A88" i="10" s="1"/>
  <c r="A89" i="10" s="1"/>
  <c r="A90" i="10" l="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l="1"/>
  <c r="A127" i="10"/>
  <c r="A128" i="10" s="1"/>
  <c r="A129" i="10" s="1"/>
  <c r="A130" i="10" l="1"/>
  <c r="A132" i="10" s="1"/>
  <c r="A133" i="10" s="1"/>
  <c r="A134" i="10" s="1"/>
  <c r="A135" i="10" s="1"/>
  <c r="A136" i="10" s="1"/>
  <c r="A137" i="10" s="1"/>
  <c r="A138" i="10" s="1"/>
  <c r="A139" i="10" s="1"/>
  <c r="A140" i="10" s="1"/>
  <c r="A141" i="10" s="1"/>
  <c r="A142" i="10" s="1"/>
  <c r="A143" i="10" s="1"/>
  <c r="A144" i="10" s="1"/>
  <c r="A145" i="10" s="1"/>
  <c r="A146" i="10" s="1"/>
  <c r="A147" i="10" s="1"/>
  <c r="A148" i="10" s="1"/>
  <c r="A149" i="10" s="1"/>
  <c r="A150" i="10" s="1"/>
  <c r="A151" i="10" s="1"/>
  <c r="A152" i="10" s="1"/>
  <c r="A153" i="10" s="1"/>
  <c r="A154" i="10" s="1"/>
  <c r="A155" i="10" s="1"/>
  <c r="A156" i="10" s="1"/>
  <c r="A157" i="10" s="1"/>
  <c r="A158" i="10" s="1"/>
  <c r="A159" i="10" s="1"/>
  <c r="A160" i="10" s="1"/>
  <c r="A161" i="10" s="1"/>
  <c r="A162" i="10" s="1"/>
  <c r="A116" i="10"/>
  <c r="A117" i="10" s="1"/>
  <c r="A118" i="10" l="1"/>
  <c r="A119" i="10" s="1"/>
  <c r="A120" i="10" s="1"/>
  <c r="A121" i="10" s="1"/>
  <c r="A122" i="10" s="1"/>
  <c r="A123" i="10" s="1"/>
  <c r="A124" i="10" s="1"/>
  <c r="A125" i="10" s="1"/>
  <c r="A163" i="10"/>
  <c r="A164" i="10" l="1"/>
  <c r="A165" i="10" s="1"/>
  <c r="A166" i="10" s="1"/>
  <c r="A167" i="10" s="1"/>
  <c r="A168" i="10" s="1"/>
  <c r="A169" i="10" s="1"/>
  <c r="A170" i="10" s="1"/>
  <c r="A171" i="10" l="1"/>
  <c r="A172" i="10" s="1"/>
  <c r="A173" i="10" l="1"/>
  <c r="A174" i="10" s="1"/>
  <c r="A175" i="10" l="1"/>
  <c r="A176" i="10" l="1"/>
  <c r="A177" i="10" l="1"/>
  <c r="A178" i="10" l="1"/>
  <c r="A179" i="10" l="1"/>
  <c r="A181" i="10" s="1"/>
  <c r="A182" i="10" s="1"/>
  <c r="A183" i="10" s="1"/>
  <c r="A184" i="10" s="1"/>
  <c r="A185" i="10" s="1"/>
  <c r="A186" i="10" s="1"/>
  <c r="A187" i="10" s="1"/>
  <c r="A188" i="10" s="1"/>
  <c r="A189" i="10" s="1"/>
  <c r="A191" i="10" s="1"/>
  <c r="A192" i="10" s="1"/>
  <c r="A193" i="10" s="1"/>
  <c r="A194" i="10" s="1"/>
  <c r="A195" i="10" s="1"/>
  <c r="A196" i="10" s="1"/>
  <c r="A197" i="10" s="1"/>
  <c r="A198" i="10" s="1"/>
  <c r="A199" i="10" s="1"/>
  <c r="A200" i="10" s="1"/>
  <c r="A201" i="10" s="1"/>
  <c r="A202" i="10" s="1"/>
  <c r="A203" i="10" s="1"/>
  <c r="A204" i="10" s="1"/>
  <c r="A205" i="10" s="1"/>
  <c r="A206" i="10" s="1"/>
  <c r="A207" i="10" s="1"/>
  <c r="A208" i="10" s="1"/>
  <c r="A209" i="10" s="1"/>
  <c r="A210" i="10" s="1"/>
  <c r="A211" i="10" s="1"/>
  <c r="A212" i="10" s="1"/>
  <c r="A213" i="10" s="1"/>
  <c r="A214" i="10" s="1"/>
  <c r="A215" i="10" s="1"/>
  <c r="A216" i="10" s="1"/>
  <c r="A217" i="10" s="1"/>
  <c r="A218" i="10" s="1"/>
  <c r="A219" i="10" s="1"/>
  <c r="A220" i="10" s="1"/>
  <c r="A221" i="10" s="1"/>
  <c r="A222" i="10" s="1"/>
  <c r="A223" i="10" s="1"/>
  <c r="A224" i="10" s="1"/>
  <c r="A225" i="10" s="1"/>
  <c r="A227" i="10" s="1"/>
  <c r="A228" i="10" s="1"/>
  <c r="A229" i="10" s="1"/>
  <c r="A230" i="10" s="1"/>
  <c r="A231" i="10" s="1"/>
  <c r="A232" i="10" s="1"/>
  <c r="A233" i="10" s="1"/>
  <c r="A234" i="10" s="1"/>
  <c r="A235" i="10" s="1"/>
  <c r="A236" i="10" s="1"/>
  <c r="A237" i="10" s="1"/>
  <c r="A238" i="10" s="1"/>
  <c r="A239" i="10" s="1"/>
  <c r="A240" i="10" s="1"/>
  <c r="A241" i="10" s="1"/>
  <c r="A242" i="10" s="1"/>
  <c r="A243" i="10" s="1"/>
  <c r="A244" i="10" s="1"/>
  <c r="A245" i="10" s="1"/>
  <c r="A246" i="10" s="1"/>
  <c r="A247" i="10" s="1"/>
  <c r="A248" i="10" s="1"/>
  <c r="A249" i="10" s="1"/>
  <c r="A250" i="10" s="1"/>
  <c r="A251" i="10" s="1"/>
  <c r="A253" i="10" s="1"/>
  <c r="A254" i="10" s="1"/>
  <c r="A255" i="10" s="1"/>
  <c r="A256" i="10" s="1"/>
  <c r="A257" i="10" s="1"/>
  <c r="A258" i="10" s="1"/>
  <c r="A259" i="10" s="1"/>
  <c r="A260" i="10" s="1"/>
  <c r="A261" i="10" s="1"/>
  <c r="A262" i="10" s="1"/>
  <c r="A263" i="10" s="1"/>
  <c r="A264" i="10" s="1"/>
  <c r="A265" i="10" s="1"/>
  <c r="A266" i="10" l="1"/>
  <c r="A267" i="10" s="1"/>
  <c r="A268" i="10" s="1"/>
  <c r="A269" i="10" s="1"/>
  <c r="A270" i="10" s="1"/>
  <c r="A271" i="10" s="1"/>
  <c r="A272" i="10" s="1"/>
  <c r="A273" i="10" s="1"/>
  <c r="A274" i="10" s="1"/>
  <c r="A275" i="10" s="1"/>
  <c r="A278" i="10" s="1"/>
  <c r="A279" i="10" s="1"/>
  <c r="A280" i="10" s="1"/>
  <c r="A281" i="10" s="1"/>
  <c r="A282" i="10" s="1"/>
  <c r="A283" i="10" s="1"/>
  <c r="A284" i="10" s="1"/>
  <c r="A285" i="10" s="1"/>
  <c r="A286" i="10" s="1"/>
  <c r="A287" i="10" s="1"/>
  <c r="A288" i="10" s="1"/>
  <c r="A289" i="10" s="1"/>
  <c r="A277" i="10" l="1"/>
  <c r="A290" i="10"/>
  <c r="A291" i="10" s="1"/>
  <c r="A292" i="10" s="1"/>
  <c r="A293" i="10" s="1"/>
  <c r="A294" i="10" s="1"/>
  <c r="A295" i="10" s="1"/>
  <c r="A296" i="10" s="1"/>
  <c r="A297" i="10" s="1"/>
  <c r="A298" i="10" s="1"/>
  <c r="A299" i="10" s="1"/>
  <c r="A300" i="10" s="1"/>
  <c r="A301" i="10" s="1"/>
  <c r="A302" i="10" s="1"/>
  <c r="A304" i="10" s="1"/>
  <c r="A305" i="10" s="1"/>
  <c r="A306" i="10" s="1"/>
  <c r="A307" i="10" s="1"/>
  <c r="A308" i="10" s="1"/>
  <c r="A309" i="10" s="1"/>
  <c r="A310" i="10" s="1"/>
  <c r="A311" i="10" s="1"/>
  <c r="A312" i="10" s="1"/>
  <c r="A313" i="10" s="1"/>
  <c r="A314" i="10" s="1"/>
  <c r="A315" i="10" s="1"/>
  <c r="A316" i="10" s="1"/>
  <c r="A317" i="10" s="1"/>
  <c r="A318" i="10" s="1"/>
  <c r="A319" i="10" s="1"/>
  <c r="A320" i="10" s="1"/>
  <c r="A321" i="10" s="1"/>
  <c r="A323" i="10" s="1"/>
  <c r="A324" i="10" s="1"/>
  <c r="A325" i="10" s="1"/>
  <c r="A326" i="10" s="1"/>
</calcChain>
</file>

<file path=xl/sharedStrings.xml><?xml version="1.0" encoding="utf-8"?>
<sst xmlns="http://schemas.openxmlformats.org/spreadsheetml/2006/main" count="4734" uniqueCount="1607">
  <si>
    <t>Remarks</t>
  </si>
  <si>
    <t>Type of Material</t>
  </si>
  <si>
    <t>Area of Application</t>
  </si>
  <si>
    <t>Manufacturer / 
Supplier</t>
  </si>
  <si>
    <t>Type of Submittal</t>
  </si>
  <si>
    <t>Date 
Submitted</t>
  </si>
  <si>
    <t>Date 
Commented</t>
  </si>
  <si>
    <t>STATUS</t>
  </si>
  <si>
    <t>Latest Status</t>
  </si>
  <si>
    <t>Sr. No.</t>
  </si>
  <si>
    <t>TOTAL NO. OF MATERIALS SUBMITTED:</t>
  </si>
  <si>
    <t>TOTAL NO. OF MATERIALS TO BE SUBMITTED:</t>
  </si>
  <si>
    <t>BALANCE NO. OF MATERIALS TO BE SUBMITTED:</t>
  </si>
  <si>
    <t>OVERDUE (OD)</t>
  </si>
  <si>
    <t>Initiator/ Follow-up By</t>
  </si>
  <si>
    <t>STATUS LEGEND</t>
  </si>
  <si>
    <t>Tracking</t>
  </si>
  <si>
    <t>Rev. No:</t>
  </si>
  <si>
    <t>NOS:</t>
  </si>
  <si>
    <t>%</t>
  </si>
  <si>
    <t>Time taken to reply</t>
  </si>
  <si>
    <t>No. of Days OverDue</t>
  </si>
  <si>
    <t xml:space="preserve">Issued To </t>
  </si>
  <si>
    <t>GLI Ref. No.</t>
  </si>
  <si>
    <t>Material Description As Per Specification/ Contract Doc.</t>
  </si>
  <si>
    <t>A - Approved</t>
  </si>
  <si>
    <t>OD -  Overdue</t>
  </si>
  <si>
    <t>X - No Longer in Use/Not in Scope</t>
  </si>
  <si>
    <t>SS - Superseded by New Revision</t>
  </si>
  <si>
    <t xml:space="preserve">Location of Use </t>
  </si>
  <si>
    <t>P - Issued for Approval</t>
  </si>
  <si>
    <t>APPROVED  (A)</t>
  </si>
  <si>
    <t>APPROVED AS NOTED (B)</t>
  </si>
  <si>
    <t>Specs.  Ref:</t>
  </si>
  <si>
    <t>METAL</t>
  </si>
  <si>
    <t>Proposed / Submitted Material</t>
  </si>
  <si>
    <t>B - Approved as Noted</t>
  </si>
  <si>
    <t>C - Resubmit</t>
  </si>
  <si>
    <t>D - Rejected</t>
  </si>
  <si>
    <t>IR- Internal Review Return for Correction</t>
  </si>
  <si>
    <t>RESUBMIT (C):</t>
  </si>
  <si>
    <t>REJECTED (D)</t>
  </si>
  <si>
    <t>INTERNAL REVIEW RETURN FOR CORRECTION (IR)</t>
  </si>
  <si>
    <t>ISSUED FOR REVIEW/APPROVAL (P)</t>
  </si>
  <si>
    <t>ISSUED TO SITE, AWAITED ACKNOWLEDGEMENT COPY</t>
  </si>
  <si>
    <t>CANCELLED / NOT IN GLI SCOPE (X)</t>
  </si>
  <si>
    <t xml:space="preserve">FOR INFORMATION (FI) / NO ACTION </t>
  </si>
  <si>
    <t>FI - For Information only</t>
  </si>
  <si>
    <t xml:space="preserve">FINISHES MATERIAL SCHEDULE &amp; SUBMITTAL TRACKING LOG </t>
  </si>
  <si>
    <t>Planned Submission Start Date</t>
  </si>
  <si>
    <t>Planned Submission Finish Date</t>
  </si>
  <si>
    <t>SAMPLE</t>
  </si>
  <si>
    <t>6mm THICK PLAIN MDF</t>
  </si>
  <si>
    <t>12mm THICK PLAIN MDF</t>
  </si>
  <si>
    <t>18mm THICK PLAIN MDF</t>
  </si>
  <si>
    <t>MDF</t>
  </si>
  <si>
    <t>PLYWOOD</t>
  </si>
  <si>
    <t xml:space="preserve">IRONMONGERY </t>
  </si>
  <si>
    <t>FIRE RATED DOOR CORE  (60MIN FR)</t>
  </si>
  <si>
    <t>FIRE DOOR SEAL (INTUMESCENT STRIP)</t>
  </si>
  <si>
    <t>FIRE RATED EXPANDING FOAM</t>
  </si>
  <si>
    <t>FR DACRON 100gms</t>
  </si>
  <si>
    <t>RAHA POLYESTER FIBER THERMOBONDED DACRON M7201</t>
  </si>
  <si>
    <t xml:space="preserve">40KG DENSITY FR FOAM PAD 100mm THICK </t>
  </si>
  <si>
    <t xml:space="preserve">40KG DENSITY FLAME RETARDANT FOAM PAD 100mm THICK </t>
  </si>
  <si>
    <t xml:space="preserve">40KG DENSITY FR FOAM PAD 50mm THICK </t>
  </si>
  <si>
    <t xml:space="preserve">40KG DENSITY FLAME RETARDANT FOAM PAD 50mm THICK </t>
  </si>
  <si>
    <t xml:space="preserve">40KG DENSITY FR FOAM PAD 10mm THICK </t>
  </si>
  <si>
    <t xml:space="preserve">40KG DENSITY FLAME RETARDANT FOAM PAD 10mm THICK </t>
  </si>
  <si>
    <t>GLASS &amp; MIRROR</t>
  </si>
  <si>
    <t>FURNITURE HARDWARE</t>
  </si>
  <si>
    <t>DOUBLE BALL CATCH</t>
  </si>
  <si>
    <t>TIE RACK</t>
  </si>
  <si>
    <t xml:space="preserve"> DRAWER RUNNER</t>
  </si>
  <si>
    <t>WARDROBE FITTINGS</t>
  </si>
  <si>
    <t>FLAP HINGE MARKANT</t>
  </si>
  <si>
    <t>CABINET HINGE 110° ANGLE 
FULL OVERLAY</t>
  </si>
  <si>
    <t>CABINET HINGE 110° ANGLE 
HALF OVERLAY</t>
  </si>
  <si>
    <t>CABINET HINGE 110° ANGLE 
INSET TYPE</t>
  </si>
  <si>
    <t>Material Ref.</t>
  </si>
  <si>
    <t>WOOD</t>
  </si>
  <si>
    <t>PLYWOOD: 18mm MARINE PLYWOOD</t>
  </si>
  <si>
    <t>_</t>
  </si>
  <si>
    <t>SOSS HINGE</t>
  </si>
  <si>
    <t>SOFT CLOSING SIDE MOUNTING DRAWER RUNNER LEFT AND RIGHT</t>
  </si>
  <si>
    <t>WALLCOVERING</t>
  </si>
  <si>
    <t>MAGNETIC PUSH CATCH</t>
  </si>
  <si>
    <t xml:space="preserve">DOOR HARDWARE </t>
  </si>
  <si>
    <t>REBATE SEAL</t>
  </si>
  <si>
    <t>ADHESIVE FOR MIRROR</t>
  </si>
  <si>
    <t xml:space="preserve">30KG DENSITY FR FOAM PAD 100mm THICK </t>
  </si>
  <si>
    <t xml:space="preserve">30KG DENSITY FLAME RETARDANT FOAM PAD 100mm THICK </t>
  </si>
  <si>
    <t xml:space="preserve">30KG DENSITY FR FOAM PAD 50mm THICK </t>
  </si>
  <si>
    <t xml:space="preserve">30KG DENSITY FLAME RETARDANT FOAM PAD 50mm THICK </t>
  </si>
  <si>
    <t xml:space="preserve">30KG DENSITY FR FOAM PAD 10mm THICK </t>
  </si>
  <si>
    <t xml:space="preserve">30KG DENSITY FLAME RETARDANT FOAM PAD 10mm THICK </t>
  </si>
  <si>
    <t>CHEST LID HINGE</t>
  </si>
  <si>
    <t xml:space="preserve">55KG DENSITY FR FOAM PAD 100mm THICK </t>
  </si>
  <si>
    <t xml:space="preserve">55KG DENSITY FLAME RETARDANT FOAM PAD 100mm THICK </t>
  </si>
  <si>
    <t>VENEER</t>
  </si>
  <si>
    <t>INTUMESCENT PROTECTION KIT</t>
  </si>
  <si>
    <t>INTUMESCENT PROTECTION KIT:
1mm THICK LORIENT INTUMESCENT PROTECTION KIT (A4 SHEET)  
(AS PER SAMPLE)</t>
  </si>
  <si>
    <t>ACOUSTIC CORNER SEAL</t>
  </si>
  <si>
    <t>ACOUSTIC CORNER SEAL:
REDDIPLEX ACOUSTIC CORNER SEAL.
R9946, COLOR BROWN.
SIZE: 12X12MM WITH SELF ADHESIVE TAPE NOISE PROTECTION INDEX RW31db
(AS PER SAMPLE)</t>
  </si>
  <si>
    <t>WATER TIGHT SEALANT</t>
  </si>
  <si>
    <t>FOAM</t>
  </si>
  <si>
    <t>SEALANT</t>
  </si>
  <si>
    <t>WALL COVERING</t>
  </si>
  <si>
    <t xml:space="preserve">As of:-  </t>
  </si>
  <si>
    <t>FIRE STOP SYSTEM</t>
  </si>
  <si>
    <t>SILICONE SEALANT</t>
  </si>
  <si>
    <t>FABRIC</t>
  </si>
  <si>
    <t xml:space="preserve"> STAINLESS STEEL U CHANNEL</t>
  </si>
  <si>
    <t>FABRIC / LEATHER UPHOLSTRY</t>
  </si>
  <si>
    <t>WOOD/VENEER &amp; LACQUER FINISH</t>
  </si>
  <si>
    <t>LACQUER FINISH</t>
  </si>
  <si>
    <t>GLASS</t>
  </si>
  <si>
    <t>ACRYLIC</t>
  </si>
  <si>
    <t>MIRROR</t>
  </si>
  <si>
    <t>ADHESIVE</t>
  </si>
  <si>
    <t>MARBLE</t>
  </si>
  <si>
    <t>TECHNICAL
 DATA</t>
  </si>
  <si>
    <t>MC BOND WALL COVERING ADHESIVE READY MIXED</t>
  </si>
  <si>
    <t>PRIMER</t>
  </si>
  <si>
    <t>STONE FINISH</t>
  </si>
  <si>
    <t>ST 008</t>
  </si>
  <si>
    <t>ST 009</t>
  </si>
  <si>
    <t>ST 010</t>
  </si>
  <si>
    <t>ST 011</t>
  </si>
  <si>
    <t>ST 011.1</t>
  </si>
  <si>
    <t>ST 012</t>
  </si>
  <si>
    <t>ST 013</t>
  </si>
  <si>
    <t>ST 016</t>
  </si>
  <si>
    <t>ST 017</t>
  </si>
  <si>
    <t>ST 034</t>
  </si>
  <si>
    <t>PORCELAIN TILE</t>
  </si>
  <si>
    <t>CERAMIC TILE</t>
  </si>
  <si>
    <t>GRANITE</t>
  </si>
  <si>
    <t>SEALER</t>
  </si>
  <si>
    <t>GROUT</t>
  </si>
  <si>
    <t>TM 101</t>
  </si>
  <si>
    <t>TM 105</t>
  </si>
  <si>
    <t>Argenta Ceramica - Spain, 11 mm, 450x900 mm, honed, Full body porcelain</t>
  </si>
  <si>
    <t>Fotiled TD 126008M, 11 mm, 600x600 mm, beige &amp; honed, full body porcelain</t>
  </si>
  <si>
    <t>Fotiled TD 126008M, 11 mm, 120x600 mm, beige &amp; honed, full body porcelain</t>
  </si>
  <si>
    <t>RAK ceramics - Calixto flooring - Beige, 330x330 mm, 10 mm thick, Matt - non slip</t>
  </si>
  <si>
    <t>RAK ceramics - Calixto white + beige, 250x330 mm, 12 mm thick, Glossy</t>
  </si>
  <si>
    <t>BFP stone - Nano glass, 20 mm thick, polished. Cut to size</t>
  </si>
  <si>
    <t>20 mm Sina Beige, honed, 100% natural. Cut to size</t>
  </si>
  <si>
    <t>20 mm Marroun Scurro Marble, polished, 100% natural. Cut to size</t>
  </si>
  <si>
    <t>Black absoluto, 20 mm (+20 mm for edge profile), polished, 100% natural stone</t>
  </si>
  <si>
    <t>BFP stone - Nano glass, 10 mm thick, polished. Cut to size</t>
  </si>
  <si>
    <t>Keracolor-132-beige2000</t>
  </si>
  <si>
    <t>Mapei-131-Vanilla</t>
  </si>
  <si>
    <t>Keraset grey - Mapei</t>
  </si>
  <si>
    <t>Fiore de pesco, 20 mm, polished, 100% natural</t>
  </si>
  <si>
    <t>15 Gold - Acqua mix Inc.</t>
  </si>
  <si>
    <t>AW 701</t>
  </si>
  <si>
    <t>SILVER BACKING MIRROR FOR TV UNIT, 940X740 mm, 6mm THICK, CLEAR</t>
  </si>
  <si>
    <t>AW 703</t>
  </si>
  <si>
    <t>ANTIQUE BRONZE MIRROR, 6MM  THICK</t>
  </si>
  <si>
    <t>AW 704</t>
  </si>
  <si>
    <t>TOUGHENED CRYSTAL CLEAR GLASS - LOW IRON, 10MM THICK, TRANSAPRENT POLISHED, FOR SHOWER DOOR</t>
  </si>
  <si>
    <t>AW 706</t>
  </si>
  <si>
    <t>AR 103</t>
  </si>
  <si>
    <t>MILKY WHITE, 5-6 MM THICK, 22% TRANSPARENT</t>
  </si>
  <si>
    <t>MT 304</t>
  </si>
  <si>
    <t>POLISHED STAINLESS STEEL5X10 MM FOR LUGGAGE SHELVES</t>
  </si>
  <si>
    <t>MT 305</t>
  </si>
  <si>
    <t>POLISHED STAINLESS STEEL FOR TOILET NICHES CORNERS</t>
  </si>
  <si>
    <t>RUBBER SEAL</t>
  </si>
  <si>
    <t>SHOWER DOOR TRANSPARENT SEAL</t>
  </si>
  <si>
    <t>Reconstituted Ebony Veneer - FF - 040-5902/3, 0.5-0.6mm, 25% GLOSSY</t>
  </si>
  <si>
    <t>Reconstituted OAK Veneer, BUSNELLI, R069/2 FP, 0.5-0.6mm, 25% GLOSSY</t>
  </si>
  <si>
    <t>FB 210</t>
  </si>
  <si>
    <t>FB 232</t>
  </si>
  <si>
    <t>ATELIER A - BNS 78923-26, 100% POLYESTER INHERENT FR</t>
  </si>
  <si>
    <t xml:space="preserve">KIRBY APOLLO FR CLAY - KB 5035/05, 450gsm, 60%POLYESTER-40%PU, </t>
  </si>
  <si>
    <t>FIRE RETARDANT: BS5828 PART 1 IGNITION 0 CIGARETTE TEST AND 1 MATCH TEST</t>
  </si>
  <si>
    <t>FIRE RETARDANT: CAT 117 FOR 3 LAYERS</t>
  </si>
  <si>
    <t>WP 606</t>
  </si>
  <si>
    <t>WP 607</t>
  </si>
  <si>
    <t>WP 605</t>
  </si>
  <si>
    <t>WP 612</t>
  </si>
  <si>
    <t>WP 614</t>
  </si>
  <si>
    <t>WP 620</t>
  </si>
  <si>
    <t>PT 602</t>
  </si>
  <si>
    <t>PT 603</t>
  </si>
  <si>
    <t>PT 604</t>
  </si>
  <si>
    <t>POWDER COATED METAL L-SHAPE PROFILE UNDER GLASS, BLACK RAL 7022, 30x20mm</t>
  </si>
  <si>
    <t>PT 600</t>
  </si>
  <si>
    <t>WALL PAINT</t>
  </si>
  <si>
    <t>CEILING PAINT, FENOMASTIC, JOTUN S 0502G -04-A1/10-C1</t>
  </si>
  <si>
    <t>BACKWALL AND CEILING FENOMASTIC PAINT, JOTUN S 0500N</t>
  </si>
  <si>
    <t>WALL PAINT, FENOMASTIC, JOTUN S 1000N-05 A6</t>
  </si>
  <si>
    <t>OMEXCO ETERNITY ET 2002, AGED BEIGE, MATT FINISH, 1mm THICK</t>
  </si>
  <si>
    <t>OMEXCO NV - HOR1114, BEIGE, ON NON WOVEN BACKING</t>
  </si>
  <si>
    <t>REFLECTIVE TEMPERED BACK PAINTED GLASS, MIRODEC-RAL 7006 COLOR, LOW IRON,  CRYSTAL CLEAR, BEVELLED POLISHED EDGE</t>
  </si>
  <si>
    <t>SQUISITO - ARTE NOCTIS - REF.38154, CREAM/BEIGE, NATURAL EFFECT</t>
  </si>
  <si>
    <t>MURASPEC - CHANCERY - TESSAI 03A83</t>
  </si>
  <si>
    <t>MURASPEC - UNION - CELESTE A2A33</t>
  </si>
  <si>
    <t>PAINT FINISH MAMORINO - METALLIC EFFECT - PEGASUS COLOR-METALLIC TOP-COPPER BRONZE+SILVER</t>
  </si>
  <si>
    <t>MURASPEC - MUREK - NUREY 04A16, PAPER BACKED</t>
  </si>
  <si>
    <t>FRIT WOOD</t>
  </si>
  <si>
    <t>GYPSUM CEILINGS &amp; PAINT</t>
  </si>
  <si>
    <t>GYPSUM BOARD</t>
  </si>
  <si>
    <r>
      <t xml:space="preserve">WAFI HOTEL COMPLEX AND MALL EXPANSION
</t>
    </r>
    <r>
      <rPr>
        <b/>
        <sz val="16"/>
        <color rgb="FFFF0000"/>
        <rFont val="Arial"/>
        <family val="2"/>
      </rPr>
      <t xml:space="preserve">SUMMARY OF THE LOG FOR MATERIALS </t>
    </r>
  </si>
  <si>
    <t>TECHNICAL SHEET</t>
  </si>
  <si>
    <t>RECONSTITUTED STONE</t>
  </si>
  <si>
    <t xml:space="preserve">GLASS </t>
  </si>
  <si>
    <t>10MM THICK GLASS FASCIA FOR DRAWERS</t>
  </si>
  <si>
    <t xml:space="preserve"> FIRE DOOR SEAL 15X4mm INTUMESCENT STRIP
(SAMPLE AS SUBMITTED FOR REV.0)</t>
  </si>
  <si>
    <t>JOINT FOAM FIRE=RESISTANT PLUS</t>
  </si>
  <si>
    <t>JOINT FOAM</t>
  </si>
  <si>
    <t>FIRE STOP SYSTEM: FLEXIBLE FIRE STOP SEALANT</t>
  </si>
  <si>
    <t>MR GYPSUM BOARD 12.5mm FOR WET AREAS</t>
  </si>
  <si>
    <t>STANDARD GYPSUM BOARD 12.5mm FOR FRY AREAS</t>
  </si>
  <si>
    <t>18mm THICK MDF FR</t>
  </si>
  <si>
    <t>18mm MDF MR</t>
  </si>
  <si>
    <t>30mm MDF MR</t>
  </si>
  <si>
    <t>NFR DOOR CORE 44mm</t>
  </si>
  <si>
    <t>FIRE RATED DOOR CORE  (90MIN FR)</t>
  </si>
  <si>
    <t>30mm THICK PLAIN MDF</t>
  </si>
  <si>
    <t>SOLID BEACHWOOD</t>
  </si>
  <si>
    <t xml:space="preserve">SOLID MERANTI </t>
  </si>
  <si>
    <t>SOLID MAHOGANY</t>
  </si>
  <si>
    <t>KOTTO VENEER</t>
  </si>
  <si>
    <t>MATERIAL FINISHES SUBMISSION PROGRESS /STATUS- SUMMARY</t>
  </si>
  <si>
    <t>S. NO.</t>
  </si>
  <si>
    <t>MATERIAL TYPE</t>
  </si>
  <si>
    <t>TOTAL QUANTITY</t>
  </si>
  <si>
    <t xml:space="preserve">SUBMITTED </t>
  </si>
  <si>
    <t>SENT TO SITE (SITE TEAM TO BE FOLLOWED)</t>
  </si>
  <si>
    <t>BALANCE TO SUBMIT</t>
  </si>
  <si>
    <t>REMARKS</t>
  </si>
  <si>
    <t>MATERIAL APPROVAL STATUS</t>
  </si>
  <si>
    <t>A</t>
  </si>
  <si>
    <t>B</t>
  </si>
  <si>
    <t>B/C</t>
  </si>
  <si>
    <t>C</t>
  </si>
  <si>
    <t>D</t>
  </si>
  <si>
    <t>P</t>
  </si>
  <si>
    <t>OD</t>
  </si>
  <si>
    <t>Balance</t>
  </si>
  <si>
    <t>FI &amp; X</t>
  </si>
  <si>
    <t>ISSUED TO SITE</t>
  </si>
  <si>
    <t>TOTAL</t>
  </si>
  <si>
    <t>1
2
3</t>
  </si>
  <si>
    <t>1
2
4</t>
  </si>
  <si>
    <t>1
2
5</t>
  </si>
  <si>
    <t>1
2
6</t>
  </si>
  <si>
    <t>1
2
7</t>
  </si>
  <si>
    <t>1
2
8</t>
  </si>
  <si>
    <t>1
2
9</t>
  </si>
  <si>
    <t>1
2
10</t>
  </si>
  <si>
    <t>1
2
11</t>
  </si>
  <si>
    <t>1
2
12</t>
  </si>
  <si>
    <t>1
2
13</t>
  </si>
  <si>
    <t>1
2
14</t>
  </si>
  <si>
    <t>1
2
15</t>
  </si>
  <si>
    <t>1
2
16</t>
  </si>
  <si>
    <t>1
2
17</t>
  </si>
  <si>
    <t>1
2
19</t>
  </si>
  <si>
    <t>1
2
20</t>
  </si>
  <si>
    <t>1
2
21</t>
  </si>
  <si>
    <t>1
2
22</t>
  </si>
  <si>
    <t>1
2
23</t>
  </si>
  <si>
    <t>1
2
24</t>
  </si>
  <si>
    <t>1
2
25</t>
  </si>
  <si>
    <t>1
2
26</t>
  </si>
  <si>
    <t>1
2
27</t>
  </si>
  <si>
    <t>1
2
28</t>
  </si>
  <si>
    <t>1
2
29</t>
  </si>
  <si>
    <t>1
2
30</t>
  </si>
  <si>
    <t>1
2
31</t>
  </si>
  <si>
    <t>1
2
32</t>
  </si>
  <si>
    <t>1
2
33</t>
  </si>
  <si>
    <t>1
2
34</t>
  </si>
  <si>
    <t>1
2
35</t>
  </si>
  <si>
    <t>1
2
36</t>
  </si>
  <si>
    <t>1
2
37</t>
  </si>
  <si>
    <t>1
2
38</t>
  </si>
  <si>
    <t>1
2
40</t>
  </si>
  <si>
    <t>1
2
41</t>
  </si>
  <si>
    <t>1
2
42</t>
  </si>
  <si>
    <t>1
2
43</t>
  </si>
  <si>
    <t>1
2
44</t>
  </si>
  <si>
    <t>1
2
45</t>
  </si>
  <si>
    <t>1
2
46</t>
  </si>
  <si>
    <t>1
2
47</t>
  </si>
  <si>
    <t>1
2
48</t>
  </si>
  <si>
    <t>1
2
49</t>
  </si>
  <si>
    <t>1
2
50</t>
  </si>
  <si>
    <t>1
2
51</t>
  </si>
  <si>
    <t>1
2
53</t>
  </si>
  <si>
    <t>1
2
54</t>
  </si>
  <si>
    <t>1
2
55</t>
  </si>
  <si>
    <t>1
2
56</t>
  </si>
  <si>
    <t>1
2
57</t>
  </si>
  <si>
    <t>1
2
58</t>
  </si>
  <si>
    <t>1
2
60</t>
  </si>
  <si>
    <t>1
2
61</t>
  </si>
  <si>
    <t>1
2
62</t>
  </si>
  <si>
    <t>1
2
63</t>
  </si>
  <si>
    <t>1
2
64</t>
  </si>
  <si>
    <t>1
2
65</t>
  </si>
  <si>
    <t>1
2
66</t>
  </si>
  <si>
    <t>1
2
67</t>
  </si>
  <si>
    <t>1
2
68</t>
  </si>
  <si>
    <t>1
2
70</t>
  </si>
  <si>
    <t>1
2
71</t>
  </si>
  <si>
    <t>1
2
72</t>
  </si>
  <si>
    <t>1
2
73</t>
  </si>
  <si>
    <t>1
2
74</t>
  </si>
  <si>
    <t>1
2
76</t>
  </si>
  <si>
    <t>1
2
77</t>
  </si>
  <si>
    <t>1
2
78</t>
  </si>
  <si>
    <t>1
2
79</t>
  </si>
  <si>
    <t>1
2
81</t>
  </si>
  <si>
    <t>1
2
82</t>
  </si>
  <si>
    <t>1
2
83</t>
  </si>
  <si>
    <t>1
2
84</t>
  </si>
  <si>
    <t>1
2
85</t>
  </si>
  <si>
    <t>1
2
86</t>
  </si>
  <si>
    <t>1
2
87</t>
  </si>
  <si>
    <t>1
2
88</t>
  </si>
  <si>
    <t>1
2
89</t>
  </si>
  <si>
    <t>1
2
90</t>
  </si>
  <si>
    <t>1
2
92</t>
  </si>
  <si>
    <t>1
2
93</t>
  </si>
  <si>
    <t>1
2
94</t>
  </si>
  <si>
    <t>1
2
95</t>
  </si>
  <si>
    <t>1
2
96</t>
  </si>
  <si>
    <t>1
2
97</t>
  </si>
  <si>
    <t>1
2
99</t>
  </si>
  <si>
    <t>1
2
100</t>
  </si>
  <si>
    <t>1
2
101</t>
  </si>
  <si>
    <t>1
2
102</t>
  </si>
  <si>
    <t>1
2
103</t>
  </si>
  <si>
    <t>1
2
104</t>
  </si>
  <si>
    <t>1
2
105</t>
  </si>
  <si>
    <t>1
2
106</t>
  </si>
  <si>
    <t>1
2
107</t>
  </si>
  <si>
    <t>-</t>
  </si>
  <si>
    <t>MKM</t>
  </si>
  <si>
    <t>B/C- Approved as Noted / Resubmit</t>
  </si>
  <si>
    <t>HANGING RAIL</t>
  </si>
  <si>
    <t>FI</t>
  </si>
  <si>
    <t>Plain MDF - Adequate Thickness as per Contract Documents.
(Sample Provided 12 &amp; 18mm for Indicative Purpose)</t>
  </si>
  <si>
    <t>Wherever Applicable</t>
  </si>
  <si>
    <t>09951</t>
  </si>
  <si>
    <t>Evergreen</t>
  </si>
  <si>
    <t>High Moisture Resistant MDF - Adequate Thickness as per Contract Documents.
(Sample provided is 18mm thick)</t>
  </si>
  <si>
    <t>Wet Areas -Wherever Applicable</t>
  </si>
  <si>
    <t>18mm Thick Marine Plywood - Film Faced</t>
  </si>
  <si>
    <t>Tridel Supreme</t>
  </si>
  <si>
    <t>09951-3</t>
  </si>
  <si>
    <t>Plywood - Adequate Thickness as per Contract Documents.
(Sample Provided 12 &amp; 18mm for Indicative Purpose)</t>
  </si>
  <si>
    <t>Central Panel Products- Singapore</t>
  </si>
  <si>
    <t>Complete set of Knauf 12.5mm Thick Gypsum Board Material (Regular &amp; MR) with Suspension System including Accessories and Fastening Devices</t>
  </si>
  <si>
    <t>Knauf</t>
  </si>
  <si>
    <t>Ceiling - Wherever Applicable</t>
  </si>
  <si>
    <t>MS-0001-00</t>
  </si>
  <si>
    <t>MS-0002-00</t>
  </si>
  <si>
    <t>MS-0003-00</t>
  </si>
  <si>
    <t>MS-0004-00</t>
  </si>
  <si>
    <t>MS-0005-00</t>
  </si>
  <si>
    <t>LACQUER</t>
  </si>
  <si>
    <t>ACETOXY SILICONE</t>
  </si>
  <si>
    <t>MS-0006-00</t>
  </si>
  <si>
    <t>Acrylic Emulsion Paint System including Primer &amp; Stucco 
Colour Reference (RAL) sample to be submitted separately.</t>
  </si>
  <si>
    <t>Jotun</t>
  </si>
  <si>
    <t>Ceiling  &amp; Walls - Wherever Applicable</t>
  </si>
  <si>
    <t>MS-0007-00</t>
  </si>
  <si>
    <t>1MM Thick Stainless Steel Mirror Finish (304 Grade)</t>
  </si>
  <si>
    <t>YC INOX CO, LTD</t>
  </si>
  <si>
    <t>Luggage Rack, Toilet Niche Frame</t>
  </si>
  <si>
    <t>MS-0008-00</t>
  </si>
  <si>
    <t>6mm Thick Antique Mirror on Clear Glass
(1) Ant 001, (2) Ant 002, (3)  Ant 003, (4)- Ant 004</t>
  </si>
  <si>
    <t>Touch Of Glass</t>
  </si>
  <si>
    <t>Standard Room &amp; Executive Room</t>
  </si>
  <si>
    <t>MS-0009-00</t>
  </si>
  <si>
    <t xml:space="preserve">60min Fire Rated Door Core 54mm - Halspan 60 Optima (FD60) </t>
  </si>
  <si>
    <t>Halspan</t>
  </si>
  <si>
    <t>60min Fire Rated Doors from L8 to L41</t>
  </si>
  <si>
    <t>MS-0010-00</t>
  </si>
  <si>
    <t>Non Fire Rated 44mm thick Solid Door Core - Linex France</t>
  </si>
  <si>
    <t>LINEX</t>
  </si>
  <si>
    <t>Non Fire Rated Doors from L8 to L41</t>
  </si>
  <si>
    <t>ACCESS PANEL</t>
  </si>
  <si>
    <t>CEILING ACCESS PANEL  60X60</t>
  </si>
  <si>
    <t>ISSUED TO SITE ON 07/12/16</t>
  </si>
  <si>
    <t>MS-0011-00</t>
  </si>
  <si>
    <r>
      <t xml:space="preserve">WAFI HOTEL COMPLEX AND MALL EXPANSION - PHASE 8, 
WAFI CITY - Plot No. 3153804, UMM HURAIR SECOND DUBAI
</t>
    </r>
    <r>
      <rPr>
        <b/>
        <sz val="30"/>
        <color rgb="FFFF0000"/>
        <rFont val="Arial"/>
        <family val="2"/>
      </rPr>
      <t>(INTERIOR FITOUT WORKS)</t>
    </r>
  </si>
  <si>
    <t>-MDF to comply with BSEN 622-1-2003 &amp; 622-5-2009
'- Self Certificate by manufacturer is not acceptable.
-Submit test report from DCL approved laboratory</t>
  </si>
  <si>
    <t>-MDF to comply with BSEN 622-1-2003 &amp; 622-5-2009
-Submit test report from DCL approved laboratory</t>
  </si>
  <si>
    <t>-Provided data sheet and test certificate are contredictry each other
-Manufacturer &amp; origin different in data sheet &amp; test report.
-M/s. GLI to provide verifyable proof that material is confirming to specs (BS 1088)</t>
  </si>
  <si>
    <t>Submit sample boards - 3 sets refer to email dated 07/12/16</t>
  </si>
  <si>
    <t>Resubmit it with  (a) sample boards (b) checklist attached &amp; (c ) Dividers</t>
  </si>
  <si>
    <t>Refer to email dated 07/12/16
Resubmit with sample boards, filled in check list &amp; dividers</t>
  </si>
  <si>
    <t>FORMICA</t>
  </si>
  <si>
    <t>BATTALON 0806</t>
  </si>
  <si>
    <t>ICE WHITE 0953</t>
  </si>
  <si>
    <t>10MM THICK TRANSPARENT FASCIA FOR DRAWERS</t>
  </si>
  <si>
    <t>MS-0001-01</t>
  </si>
  <si>
    <t>SS</t>
  </si>
  <si>
    <t>MS-0002-01</t>
  </si>
  <si>
    <t>MS-0003-01</t>
  </si>
  <si>
    <t>MS-0007-01</t>
  </si>
  <si>
    <t>5MM THICK Stainless Steel Metal Inset Polished</t>
  </si>
  <si>
    <t>MS-0009-01</t>
  </si>
  <si>
    <t>MS-0010-01</t>
  </si>
  <si>
    <t>Non Fire Rated Core: Linex 44mm thick Solid Door Core</t>
  </si>
  <si>
    <t>Silver Mirror 6mm thick</t>
  </si>
  <si>
    <t>All Guest Rooms</t>
  </si>
  <si>
    <t>MS-0012-00</t>
  </si>
  <si>
    <t>MS-0013-00</t>
  </si>
  <si>
    <t>Thick Back Painted Glass (RAL 7006) with Polished Chamfered Edge 6mm</t>
  </si>
  <si>
    <t>Guest Rooms Corridors</t>
  </si>
  <si>
    <t>MS-0014-00</t>
  </si>
  <si>
    <t>Thick Clear Toughened Glass 10mm</t>
  </si>
  <si>
    <t>Guest Rooms Shower Enclosures</t>
  </si>
  <si>
    <t>SUBMIT MATERIAL INSPECTIONS, WILL CONDUCT RANDOM FACTORY VISITS.</t>
  </si>
  <si>
    <t>- MANUFACTURER OF PRODUCT APPROVED, PROVIDE SAMPLE BOARDS FOR COLOR/TEXTURE CONFIRMATION.
- CHECKLIST MISSING, BOQ, DRAWING MISSING.</t>
  </si>
  <si>
    <t>REV.00 COMMNETS NOT ADDRESSED, TEST CERTIFICATE NOT ATTACHED.</t>
  </si>
  <si>
    <t>PREVIOUS COMMENTS NOT ADDRESSED, TEST CERTIFICATE NOT AVAILABLE.</t>
  </si>
  <si>
    <t>Refer to MS-0001</t>
  </si>
  <si>
    <t>Refer to MS-0002</t>
  </si>
  <si>
    <t>Refer to MS-0005</t>
  </si>
  <si>
    <t>Refer to MS-0006</t>
  </si>
  <si>
    <t>MS-0005-01</t>
  </si>
  <si>
    <t>MS-0008-01</t>
  </si>
  <si>
    <t>Mirodec</t>
  </si>
  <si>
    <t xml:space="preserve">6mm Thick Antique Bronze Finished Mirror </t>
  </si>
  <si>
    <t>CEILING ACCESS PANEL  45x45</t>
  </si>
  <si>
    <t>MS-0015-00</t>
  </si>
  <si>
    <t>MS-0016-00</t>
  </si>
  <si>
    <t>6mm thick Frosted Acrylic</t>
  </si>
  <si>
    <t>Asia Poly Ind.</t>
  </si>
  <si>
    <t>Vanity Counter Front Panels</t>
  </si>
  <si>
    <t>10mm thick Clear Acrylic</t>
  </si>
  <si>
    <t>Wardrobe Drawer Fascia</t>
  </si>
  <si>
    <t xml:space="preserve">40KG DENSITY FR FOAM PAD 20mm THICK </t>
  </si>
  <si>
    <t>20mm thick 40KG Density, Fire Retardent Polyurethene Foam Pad (PUF 40N - FR)</t>
  </si>
  <si>
    <t>Three Star</t>
  </si>
  <si>
    <t>MS-0017-00</t>
  </si>
  <si>
    <t>MS-0018-00</t>
  </si>
  <si>
    <t>11mm Thick 600x600mm Full Body Porcelain Tile "Fotiles TD126008M" Beige Colour Honed Finish and 11mm Thick 120x600mm Skirting. (As per sample)</t>
  </si>
  <si>
    <t>As Above</t>
  </si>
  <si>
    <t>Refer to Submittal No: 0018</t>
  </si>
  <si>
    <t>NAM</t>
  </si>
  <si>
    <t>11mm Thick 450x900mm Argenta Wafi Sina  Full Body Porcelain Tile, Beige Colour Honed Finish With Pre-Incision  (As per sample)</t>
  </si>
  <si>
    <t>Argenta Spain</t>
  </si>
  <si>
    <t>Fotiles China</t>
  </si>
  <si>
    <t>MS-0019-00</t>
  </si>
  <si>
    <t>MS-0020-00</t>
  </si>
  <si>
    <t>Bathroom Flooring &amp; Wall Cladding All Units.</t>
  </si>
  <si>
    <t>8.5mm Thick 250x330mm Ceramic Tile CALIXTO "A50RCALX-WH0.G0U" White Colour and CALIXTO "A50RCALX-BE0.G0U" Beige Colour Glossy Finish  (As per sample)</t>
  </si>
  <si>
    <t>RAK Ceramics</t>
  </si>
  <si>
    <t>Apartment -Wall Cladding-Maid Toilet-Laundry-Storage</t>
  </si>
  <si>
    <t>10X10mm THICK</t>
  </si>
  <si>
    <t>* APARTMENT, JUNIOR SUITE &amp; STANDARD ROOM /EXECUTIVE ARE HAVING DIFFERENT SAMPLE.
* THE SUBMITTED SAMPLE IS FOR JUNIOR SUITE ONLY</t>
  </si>
  <si>
    <r>
      <rPr>
        <strike/>
        <sz val="16"/>
        <rFont val="Arial"/>
        <family val="2"/>
      </rPr>
      <t xml:space="preserve">Standard Room &amp; Executive Room
</t>
    </r>
    <r>
      <rPr>
        <sz val="16"/>
        <color rgb="FFFF0000"/>
        <rFont val="Arial"/>
        <family val="2"/>
      </rPr>
      <t>JUNIOR SUITE ONLY</t>
    </r>
  </si>
  <si>
    <r>
      <t xml:space="preserve">GLASS IS BACK PAINTED, LOW IRON, REFLECTIVE &amp; TOUGHENED
</t>
    </r>
    <r>
      <rPr>
        <sz val="16"/>
        <color rgb="FFFF0000"/>
        <rFont val="Arial"/>
        <family val="2"/>
      </rPr>
      <t>PROVIDE JUSTIFICATION FOR ALTERNATIVE SUPPLIER</t>
    </r>
  </si>
  <si>
    <t>ACRYLIC TO BE MILKY WHITE FROSTED</t>
  </si>
  <si>
    <t>TO FOLLOW THE PREPARED METHOD OF TILING FOR WALL PATTERN.</t>
  </si>
  <si>
    <t>DARK TILE (REF: A50RCALX) IS FOR FLOOR, THE OTHER LIGHT TILE IS FOR WALLS.</t>
  </si>
  <si>
    <t>Apartment Entrance, Living, Kitchen &amp; Corridor</t>
  </si>
  <si>
    <t>ST 011
ST 011.1</t>
  </si>
  <si>
    <t>-Submit  gyproc or acceptable equivalent (Knauf etc)
-Submitted Test report is for gypsum board only, from different manufacturer, different country of origin. Not  Relevant.</t>
  </si>
  <si>
    <t>Test Report required from local authority approved laboratory.</t>
  </si>
  <si>
    <t>Incomplete Submission.
Manufacturer is not accepted. Comply to MKM technical specifications. Refer attached comments.</t>
  </si>
  <si>
    <t>Submission is incomplete
Attached test certificate is "FAKE"
Refer attached comments.</t>
  </si>
  <si>
    <t>CEILING ACCESS PANEL  30X30</t>
  </si>
  <si>
    <t>BMG</t>
  </si>
  <si>
    <t>MS-0011-01</t>
  </si>
  <si>
    <t>MS-0024-0</t>
  </si>
  <si>
    <t>Pyroplex</t>
  </si>
  <si>
    <t>Fire Rated Doors</t>
  </si>
  <si>
    <t>MS-0023-0</t>
  </si>
  <si>
    <t>Tekapur /ETT</t>
  </si>
  <si>
    <t>MS-0032-0</t>
  </si>
  <si>
    <t>MS-0026-0</t>
  </si>
  <si>
    <t>Ebony Veneer -Reconsitituted EB M2/3 FY Extra</t>
  </si>
  <si>
    <t>Busnelli Int'l</t>
  </si>
  <si>
    <t>MS-0025-00</t>
  </si>
  <si>
    <t>Proterminal Silver Anodised Aluminium Profile - PTAA10</t>
  </si>
  <si>
    <t>Progress Profile</t>
  </si>
  <si>
    <t>Toilet Niches</t>
  </si>
  <si>
    <t>MS-0028-0</t>
  </si>
  <si>
    <t>MS-0027-0</t>
  </si>
  <si>
    <t>MS-0029-0</t>
  </si>
  <si>
    <t>Global Lumber</t>
  </si>
  <si>
    <t>Chabros</t>
  </si>
  <si>
    <t xml:space="preserve">Solid Wood - European Beech </t>
  </si>
  <si>
    <t>Frames of Non Fire Rated Doors</t>
  </si>
  <si>
    <t>Solid Wood  - Meranti</t>
  </si>
  <si>
    <t>Backing Support &amp;  Wooden Frame Structure for Joinery</t>
  </si>
  <si>
    <t xml:space="preserve">Solid Wood - African Mohagony </t>
  </si>
  <si>
    <t>Frames of Fire Rated Wooden Doors</t>
  </si>
  <si>
    <t>Reconstituted Walnut Veneer,  0.5-0.6mm, 25% GLOSSY</t>
  </si>
  <si>
    <t>Walnut matching to TM-105</t>
  </si>
  <si>
    <t>(INCLUDED IN VENEER SUBMITTAL MS-0026)</t>
  </si>
  <si>
    <t xml:space="preserve">REFER TO MS-0032 </t>
  </si>
  <si>
    <t>JOINT FOAM FIRE RESISTANT PLUS</t>
  </si>
  <si>
    <t>MS-0033-0</t>
  </si>
  <si>
    <t xml:space="preserve">Please refer mockup.
Profile to use must be "SS" with glossy chrome finish. 
Aluminium not acceptable.
</t>
  </si>
  <si>
    <t>Argenta Ceramica Tiles 11mm thick WAFI SINA BEIGE 600 x 600MM Honed
(For Sample finish please refer to 300 x 600 sample under submittal # 0031-00)</t>
  </si>
  <si>
    <t>Argenta Ceramica - Spain, 11 mm, 600x600 mm, honed, Full body porcelain</t>
  </si>
  <si>
    <t>1 Bedroom Suite B Guest Toilet Flooring</t>
  </si>
  <si>
    <t>Argenta Ceramica Tiles 11mm thick WAFI SINA  BEIGE 300 X 600mm Honed</t>
  </si>
  <si>
    <t>Bathroom Wall Cladding 2 Bedroom Ty-4 &amp;  3 Bedroom Ty-5</t>
  </si>
  <si>
    <t>Argenta Ceramica - Spain, 11 mm, 300x600 mm, honed, Full body porcelain</t>
  </si>
  <si>
    <t>Local authority  compliance to be ensured.</t>
  </si>
  <si>
    <t>Attached test certificatefrom "Certifire is expired. Submit valid certificate.
Attached ISO certificate is for a different manufacturer not relevant to submittal.</t>
  </si>
  <si>
    <t>SOLID BEACH WOOD</t>
  </si>
  <si>
    <t>Mirror Adhesive &amp; Silicon Sealant (VT-210 Clear)</t>
  </si>
  <si>
    <t>V-Tech</t>
  </si>
  <si>
    <t>Mirror Installation Wherver Applicable</t>
  </si>
  <si>
    <t>SS CHANNEL  FOR GLASS</t>
  </si>
  <si>
    <t>MAPEI ADHESIVE (KERASET GREY)</t>
  </si>
  <si>
    <t>MAPEI</t>
  </si>
  <si>
    <t>Wall &amp; Flooring (Wherever Applicable)</t>
  </si>
  <si>
    <t>MS-0034-0</t>
  </si>
  <si>
    <t>MAPEI GROUT (ULTRA COLOR PLUS) - Specific Colours to be Selected by the Employer from the Colour Chart Provided</t>
  </si>
  <si>
    <t>Product Approved.
Colour is "131 Vanilla" approved for guest toilets.
Submit colour proposal for Maid's Toilet</t>
  </si>
  <si>
    <t>Approved for Ceramic Tiles only as per data sheet
Submit suitable material for stone tile, marble, tiles over waterproofing.</t>
  </si>
  <si>
    <t>M/s. GLI to ensure the compatability of sealant with mirror coating.
Safety Data Sheet provided in Unknown Language.</t>
  </si>
  <si>
    <r>
      <rPr>
        <strike/>
        <sz val="16"/>
        <rFont val="Arial"/>
        <family val="2"/>
      </rPr>
      <t>ST-011</t>
    </r>
    <r>
      <rPr>
        <sz val="16"/>
        <rFont val="Arial"/>
        <family val="2"/>
      </rPr>
      <t xml:space="preserve"> ST010.1
Bill No-02, Page-32</t>
    </r>
  </si>
  <si>
    <r>
      <rPr>
        <strike/>
        <sz val="16"/>
        <rFont val="Arial"/>
        <family val="2"/>
      </rPr>
      <t>ST 011.1</t>
    </r>
    <r>
      <rPr>
        <sz val="16"/>
        <rFont val="Arial"/>
        <family val="2"/>
      </rPr>
      <t xml:space="preserve"> ST010.2
WF7</t>
    </r>
  </si>
  <si>
    <t>Revised specification sheet attached for record.</t>
  </si>
  <si>
    <t>Refer to attached comments sheet</t>
  </si>
  <si>
    <t>Random moisture test to be conducted on site as a part of quality assurance by GLI QA/QC.
To comply with local authority requirement for fire rated doors.</t>
  </si>
  <si>
    <t>Random moisture test to be conducted on site as a part of quality assurance by GLI QA/QC.
Fire retardent paint as per attachment to be applied before delivery to site.</t>
  </si>
  <si>
    <t>18mm Both Side Melamine MDF - Slate Grey - SF-MF132</t>
  </si>
  <si>
    <t>Emilam</t>
  </si>
  <si>
    <t>Apartments - Pantry Unit &amp; High Counter</t>
  </si>
  <si>
    <t>MS-0037-0</t>
  </si>
  <si>
    <t>MS-0036-0</t>
  </si>
  <si>
    <t>18mm Both Side Melamine MDF
Option1: SF-MF101 - Designer White
Option2: SF-MF102 - Frosty White</t>
  </si>
  <si>
    <t>Apartment - Pantry Unit &amp; High Counters</t>
  </si>
  <si>
    <t>MS-0035-00</t>
  </si>
  <si>
    <t>330x330mm Ceramic Tile A04RZSPC-WH0-MOU Model ref: 4/KJ-SPC-WH  (As per sample selected vide RFI Ref: MKM-05Q-IDP-01-RFI-0009 Rev-02)</t>
  </si>
  <si>
    <t>Apartment -Flooring for Maid Room-Laundry-Storage</t>
  </si>
  <si>
    <t>MS-0013-01</t>
  </si>
  <si>
    <t xml:space="preserve"> 6mm Reflected Tempered Back Painted Glass (RAL 7006) with Polished Chamfered Edge</t>
  </si>
  <si>
    <t>MS-0012-01</t>
  </si>
  <si>
    <t>AGC</t>
  </si>
  <si>
    <t>MS-0007-02</t>
  </si>
  <si>
    <t xml:space="preserve">10x10mm thick Stainless Steel Square Bar Grade-304 Metal Inset Satin Finished </t>
  </si>
  <si>
    <t>MS-0038-0</t>
  </si>
  <si>
    <t>2mm PVC Lipping  - SF-MF101, 102, 132</t>
  </si>
  <si>
    <t>TILE APPROVED VIA RFI-0009</t>
  </si>
  <si>
    <t>MS-0041-0</t>
  </si>
  <si>
    <t>Aluminium F Profile (Powder coated Mill finished)</t>
  </si>
  <si>
    <t>Apt-Guest Room Corridor Ceiling</t>
  </si>
  <si>
    <t>RK</t>
  </si>
  <si>
    <t>Location drawing not attached.
Assure it is for edge shadow gap.</t>
  </si>
  <si>
    <t>TMI</t>
  </si>
  <si>
    <t>Ceiling Edge Profile</t>
  </si>
  <si>
    <t>Rev-01 Comment complied.
Both ends of inset steel need to be chanfered to prevent tearing of luggage.</t>
  </si>
  <si>
    <t>Melamine MDF not acceptable.
Submit 'Formica' or equalent as specified</t>
  </si>
  <si>
    <t>CLIP TOP HINGE 110° ANGLE 
FULL OVERLAY</t>
  </si>
  <si>
    <t>CLIP TOP HINGE 110° ANGLE 
HALF OVERLAY</t>
  </si>
  <si>
    <t>CLIP TOP HINGE 110° ANGLE 
INSET TYPE</t>
  </si>
  <si>
    <t>FULL EXIT DRAWER RUNNER SOFT CLOSING 500MM</t>
  </si>
  <si>
    <t>FULL EXIT DRAWER RUNNER SOFT CLOSING 400MM</t>
  </si>
  <si>
    <t>FULL EXIT DRAWER RUNNER PUSH TO OPEN 20"</t>
  </si>
  <si>
    <t>ROUND TUBE STEEL HANGER</t>
  </si>
  <si>
    <t>FLANGE BRACKET</t>
  </si>
  <si>
    <t>DRAWER LOCK</t>
  </si>
  <si>
    <t>DRAWER LOCKING DEVICE</t>
  </si>
  <si>
    <t>DRAWER TIP-ON SYSTEM</t>
  </si>
  <si>
    <t>SHOWER DOOR HINGES</t>
  </si>
  <si>
    <t xml:space="preserve">LIPPING TO BE COMPATIBLE WITH “FORMICA” OR EQUIVALENT TO BE SUBMITTED.
LIPPING THICKNESS TO BE AS PER MOCKUP </t>
  </si>
  <si>
    <t>Veneer sample  + % of lacquer (finish) is OK.
No data available to verify the durability and consistency of lacquer product. MKM suggest "Sayerlak" products as per attached datasheet or equivalent</t>
  </si>
  <si>
    <t>MS-0042-00</t>
  </si>
  <si>
    <t>UPHOLSTERY FABRIC BNS 78923-26 WIDTH : 138 COMPOSITION : 100% POLYSTER IFR (SAMPLE AS SPECIFIED)</t>
  </si>
  <si>
    <t>Atelier - Italy</t>
  </si>
  <si>
    <t>FABRIC WALL PANELS / GUEST ROOM CORRIDORS (19TH - 41ST FLOOR)</t>
  </si>
  <si>
    <t>MS-0039-00</t>
  </si>
  <si>
    <t>90min FIRE RATED DOOR:
64mm THICK HALSPAN FD90 DOOR CORE</t>
  </si>
  <si>
    <t>Lift Lobby Door (As per Schedule)</t>
  </si>
  <si>
    <t>FURNITURE HARDWARE AS PER ATTACHED LIST</t>
  </si>
  <si>
    <t>Wordrobe &amp; Furniture</t>
  </si>
  <si>
    <t>MS-0043-0</t>
  </si>
  <si>
    <t>COMPLIANCE WITH LOCAL AUTHORITY REGULATIONS TO BE ASSURED HALSPAN CORE AUTHORITY CERTIFICATE TO BE SUBMITTED INCORPORATE TO TESTED DOOR DETAILS INTO DOOR DRAWING (MKM-05Q-10P-01-DWG-0509)</t>
  </si>
  <si>
    <t>LEVEL 19 TO 50 – GUESTROOM CORRIDORS.</t>
  </si>
  <si>
    <t>NO CODE FOR NORMAL SILVER BACKING MIRROR – USED WITH THE FRAMED TV-MIRROR UNIT IN BEDROOM.</t>
  </si>
  <si>
    <t>APPROVED</t>
  </si>
  <si>
    <t>MS-0045-0</t>
  </si>
  <si>
    <t>Walnut Reconstituted Veneer, 2 crown up &amp; down pattern with colour lab sample 
N-M379/1F</t>
  </si>
  <si>
    <t>Busnelli</t>
  </si>
  <si>
    <t>VENEER SAMPLE AS WOOD/COLOR APPROVED. GLOSS LEVEL TO BE CHANGED TO 15%.</t>
  </si>
  <si>
    <t>MS-0044-00</t>
  </si>
  <si>
    <t>6mm Black Back Painted Glass Tempered</t>
  </si>
  <si>
    <t>Guardian</t>
  </si>
  <si>
    <t>TV Wall Unit</t>
  </si>
  <si>
    <t>MS-0050-00</t>
  </si>
  <si>
    <t xml:space="preserve">Decorative Paint
Marmorino Venezia, Giallo Polished Plaster </t>
  </si>
  <si>
    <t>Accent Wall to TV unit</t>
  </si>
  <si>
    <t>Pegasus</t>
  </si>
  <si>
    <t>MS-0046-00</t>
  </si>
  <si>
    <t>PT 600
PT 601
PT 603</t>
  </si>
  <si>
    <t>Fenomastic Emulsion Matt - S0500-N</t>
  </si>
  <si>
    <t>Ceiling  &amp; Walls - Guestroom Corridor</t>
  </si>
  <si>
    <t>MS-0047-00</t>
  </si>
  <si>
    <t>Fenomastic Emulsion Matt - S0502-G</t>
  </si>
  <si>
    <t>Ceiling - Standard Room and Executive Room</t>
  </si>
  <si>
    <t>MS-0048-00</t>
  </si>
  <si>
    <t>Fenomastic Emulsion Matt - S1000-N</t>
  </si>
  <si>
    <t>Wall - Standard Room and Executive Room</t>
  </si>
  <si>
    <t>• ALL BLUM ACCESSORIES APPROVED, DOOR SOFT CLOSER MISSING.
• ITEMS 5, 11, 12, 13, 14 PROVIDE BETTER OPTIONS MATCHING MOCK-UP.
• ITEM 15-PROVIDE LOCATION OF USE- PROVIDE BETTER OPTION.</t>
  </si>
  <si>
    <t>BETTER PRODUCT REQUIRED</t>
  </si>
  <si>
    <t>MAGNETIC PUSH CATCH + STRIKING PLATE</t>
  </si>
  <si>
    <t>REFER MOCK-UP (PHOTOS ATTACHED)</t>
  </si>
  <si>
    <t>OVAL TUBE AS PER MOCK UP</t>
  </si>
  <si>
    <t>LOCATION OF USE. PROVIDE BETTER OPTION.</t>
  </si>
  <si>
    <t>MS-0049-00</t>
  </si>
  <si>
    <t>WALL COVERING: NEWMOR ART.REF.: PP NEW EX 02.17.01 COLOUR BEIGE 
(AS PER SAMPLE)</t>
  </si>
  <si>
    <t>Newmor</t>
  </si>
  <si>
    <t>BEDROOM AND LIVING ROOM (19TH TO 23RD FLOOR)</t>
  </si>
  <si>
    <t>MS-0027-1</t>
  </si>
  <si>
    <t>Frames of All Wooden Doors</t>
  </si>
  <si>
    <t>MS-0025-01</t>
  </si>
  <si>
    <t xml:space="preserve">PROTERMINAL POLISHED CHROME ALUMINUM – PTBC10 </t>
  </si>
  <si>
    <t>MS-0051-00</t>
  </si>
  <si>
    <t>1- 10mm Clear Low Iron Tempered Glass for Shower Enclosure
2- Glass to Glass Hinge (316 Grade)
3- Wall to Glass Hinge (316 Grade)
4- Plastic Lipseal
5- SS U Channel 20x16x20mm (316 Grade)</t>
  </si>
  <si>
    <t xml:space="preserve">Dubai Glass Industry </t>
  </si>
  <si>
    <t xml:space="preserve">All Shower Enclosers </t>
  </si>
  <si>
    <t>LOCAL AUTHORITY COMPLIANCE TO BE ENSURED FOR FIRE RATED AND NON-FIRE RATED DOORS.</t>
  </si>
  <si>
    <t>COLOR &amp; PATTERN EFFECT NOT MATCHING TEAR RESISTANCE IS WEAK.</t>
  </si>
  <si>
    <t>REFER TO MS-0036-0</t>
  </si>
  <si>
    <t>REFER TO MS-0037-0</t>
  </si>
  <si>
    <t>MS-0036-1</t>
  </si>
  <si>
    <t>Marino Laminate</t>
  </si>
  <si>
    <t>MS-0037-1</t>
  </si>
  <si>
    <t>MS-0052-0</t>
  </si>
  <si>
    <t>KIRBY APOLLO FR CLAY - KB 5035/05, 450gsm, 60%POLYESTER-40%PU, FIRE RETARDANT: BS5828 PART 1 IGNITION 0 CIGARETTE TEST AND 1 MATCH TEST</t>
  </si>
  <si>
    <t>SYNTHETIC LEATHER ART T71A0603 COLOUR#R 
(AS PER SAMPLE)</t>
  </si>
  <si>
    <t>Texomode</t>
  </si>
  <si>
    <t>FABRIC FOR HEADBOARD, DRAWER AND CABINET FACE @ ALL ROOM TYPES</t>
  </si>
  <si>
    <t>White lily suede finish Ref# LAM/21081-WL</t>
  </si>
  <si>
    <t>Proposed alternative is not matching with specified item – Formica as discussed during progress meeting, submit Formica refer tender addendum drawing ‘DET-0334’. Finish to be as per RFI-0002</t>
  </si>
  <si>
    <t>Incomplete submittal, material don’t comply with specified fire retardant test certificate as per ID specification required.</t>
  </si>
  <si>
    <t>Marrone Scuro Marble - 20mm thick</t>
  </si>
  <si>
    <t>MS-0053-00</t>
  </si>
  <si>
    <t>Vanity Counter - Guest Toilet</t>
  </si>
  <si>
    <t>MS-0054-00</t>
  </si>
  <si>
    <t>Sina Beige - 20mm Thick (Honed)</t>
  </si>
  <si>
    <t>Stone Factory</t>
  </si>
  <si>
    <t>Cistern Ledge &amp; Threshold (Bathroom Vanity Counter)</t>
  </si>
  <si>
    <t>Nano Crystal - 20mm Thick (Polished Finish)</t>
  </si>
  <si>
    <t>MS-0055-00</t>
  </si>
  <si>
    <t>Counter Top - Kitchen Counter</t>
  </si>
  <si>
    <t>Black Absolute Granite - 20mm Thick (Polished Finish)</t>
  </si>
  <si>
    <t>MS-0056-0</t>
  </si>
  <si>
    <t>Counter Top - Kitchen High Counter</t>
  </si>
  <si>
    <t>MS-0057-0</t>
  </si>
  <si>
    <t>MAPEI Keraflex Cementitious Adhesive to Fix Marble Thresholds</t>
  </si>
  <si>
    <t>MAPEI / Stone Factory</t>
  </si>
  <si>
    <t>To Fix Marble Thresholds (Wherever Applicable)</t>
  </si>
  <si>
    <t>Follow manufacture recommendations for application.</t>
  </si>
  <si>
    <t>MS-0058-0</t>
  </si>
  <si>
    <t>MAPEI Kerapoxy - Epoxy Adhesive to Fix Marble and Granite Over Counter Top and Facia</t>
  </si>
  <si>
    <t>To Fix Marble &amp; Granite (Wherever Applicable)</t>
  </si>
  <si>
    <t>MS-0059-0</t>
  </si>
  <si>
    <t>MAPEI - Ultracolor Plus Grout - To Grout Marble Joints in Thresholds</t>
  </si>
  <si>
    <t>To Grout Marble Joint in Thresholds (Wherever Applicable)</t>
  </si>
  <si>
    <t>Grout product approved (previously approved via MS-0034) obtain grout color approval prior to use submit sample mock up</t>
  </si>
  <si>
    <t>MS-0060-0</t>
  </si>
  <si>
    <t>AQUAMIX - Sealer Choice Gold - Sealer Coat for Marble and Granite</t>
  </si>
  <si>
    <t>AQUAMIX / Stone Factory</t>
  </si>
  <si>
    <t>Sealer Coat for Marble and Granite (Wherever Applicable)</t>
  </si>
  <si>
    <t>REFER TO MS-0051</t>
  </si>
  <si>
    <t>X</t>
  </si>
  <si>
    <t>MS-0039-01</t>
  </si>
  <si>
    <t>Cancelled- superseded by MS-0027-01</t>
  </si>
  <si>
    <t>Grey Colour Laminate:  Slate Suede Finish Ref: LAM/22099-SLT (As per Sample)</t>
  </si>
  <si>
    <t>Meeting was conducted at MKM office with proposed supplier representative and GLI team, Refer to attached comments sheet based on meeting discussion.</t>
  </si>
  <si>
    <t>DRAWER RUNNER</t>
  </si>
  <si>
    <t>DRAWER RUNNER SINGLE EXTENSION - 432.16.935</t>
  </si>
  <si>
    <t>Maid room Wardrobe &amp; Work Desk Type 1</t>
  </si>
  <si>
    <t>MS-0065-0</t>
  </si>
  <si>
    <t>SUBMIT STAINLESS STEEL AS PER MOCK UP AND AS DISCUSSED WITH CAROLINE</t>
  </si>
  <si>
    <t>Solid Wood - Irokko Movingui Wood</t>
  </si>
  <si>
    <t>Arabuild</t>
  </si>
  <si>
    <t>Frames of all Wooden Doors</t>
  </si>
  <si>
    <t>MS-0064-0</t>
  </si>
  <si>
    <t>MS-0066-0</t>
  </si>
  <si>
    <t>Fret Cut Decorative Timber Screen</t>
  </si>
  <si>
    <t>Greenline</t>
  </si>
  <si>
    <t>MS-0037-2</t>
  </si>
  <si>
    <t>Formica</t>
  </si>
  <si>
    <t>MS-0036-2</t>
  </si>
  <si>
    <t>LAMINATE ICE WHITE 0953</t>
  </si>
  <si>
    <t>MS-0061-00</t>
  </si>
  <si>
    <t>WALL COVERING: NEWMOR ART.REF.: PP NEW EX 02.17.35 
(AS PER SAMPLE)</t>
  </si>
  <si>
    <t xml:space="preserve">APARTMENTS - ACCENT WALL BEHIND HEADBOARDS </t>
  </si>
  <si>
    <t>MS-0062-00</t>
  </si>
  <si>
    <t>WALL COVERING: NEWMOR ART.REF.: PP NEW 03.17.01
(AS PER SAMPLE)</t>
  </si>
  <si>
    <t xml:space="preserve">STD. ROOM &amp; EXE.ROOM - HEADBOARD ACCENT WALL </t>
  </si>
  <si>
    <t>MS-0063-00</t>
  </si>
  <si>
    <t>WALL COVERING: NEWMOR ART.REF.: DP NEW  UK 02.17.65A
(AS PER SAMPLE)</t>
  </si>
  <si>
    <t>STD. ROOM &amp; EXE.ROOM - BEDROOM &amp; LIVING ROOM</t>
  </si>
  <si>
    <t>MS-0043-1</t>
  </si>
  <si>
    <t>1- Wardrobe Rail - 801.13.222 - Chrome
2- Rail End Support - 803.25.260 - Chrome
3- SOSS Hinges - 341.07.727 - Nickel Plated</t>
  </si>
  <si>
    <t>Hafele</t>
  </si>
  <si>
    <t xml:space="preserve">COMPLIANCE WITH LOCAL AUTHORITY REGULATIONS TO BE ENSURED </t>
  </si>
  <si>
    <t>MS-0025-02</t>
  </si>
  <si>
    <t xml:space="preserve">PROTERMINAL POLISHED CHROME ALUMINUM – PTOC10 </t>
  </si>
  <si>
    <t>• While submitting revisions always attach previous comments (to be inserted right after the coversheet)
• Follow previous revision comment, follow the mock-up and submit mirror finish stainless steel.
• RFI-0004’s response provides the contact detail of dealer not the specification.</t>
  </si>
  <si>
    <t>• TEXTURE, SHINE &amp; TEAR RESISTANCE NOT MATCHING WITH SPECIFIED.
• AS DISCUSSED WITH CAROLINE.</t>
  </si>
  <si>
    <t>• DESIGN OF PROPOSED PRODUCT IS MATCHING WITH SPECIFIED PRODUCT BUT LARGER SAMPLE AND LESS SHINING REQUIRED TO CONFIRM.
• TEAR RESISTANCE IS LOWER THAN SPECIFIED.</t>
  </si>
  <si>
    <t>• TEXTURE, SHINE NOT MATCHING.
• MATERIAL QUALITY IS LOWER THAN SPECIFIED.
• TEAR RESISTANCE IS LESS.</t>
  </si>
  <si>
    <t>MS-0025-03</t>
  </si>
  <si>
    <t xml:space="preserve">PROTERMINAL POLISHED CHROME ALUMINUM – PTACM10 </t>
  </si>
  <si>
    <t>REFER THE ATTACHED COMMENTS SHEET</t>
  </si>
  <si>
    <t>1- COLOR NOT BRONZE, PAINTED TO MATCH THE VENEER.
2- JUST FOR CONFIRMATION PROPOSE ANOTHER ACRYLIC CODE AP_000-CLEAR 1SMF</t>
  </si>
  <si>
    <t>MS-0051-01</t>
  </si>
  <si>
    <t>1- Glass Hinge (316 Grade)
2- Plastic Lipseal
3- SS U Channel 20x16x20mm (316 Grade)</t>
  </si>
  <si>
    <t>REFER TO SUBMITTAL NO: 0051</t>
  </si>
  <si>
    <t>GLASS DOOR HARDWARE</t>
  </si>
  <si>
    <t>MS-0067-0</t>
  </si>
  <si>
    <t>820.22.110 - Built-In Switch Unit With Universal Push Button Switch</t>
  </si>
  <si>
    <t xml:space="preserve">All Wardrobes </t>
  </si>
  <si>
    <t>• REFER ATTACHED COMMENTS SHEET.
RESUBMIT AS PER THE MOCK UP.</t>
  </si>
  <si>
    <t>WALL COVERING: MURASPEC - CHANCERY - TESSAI 03A83
(AS PER SAMPLE)</t>
  </si>
  <si>
    <t>Muraspec</t>
  </si>
  <si>
    <t>8th to 17th Floor - TV Units</t>
  </si>
  <si>
    <t>MS-0068-00</t>
  </si>
  <si>
    <t>MS-0069-00</t>
  </si>
  <si>
    <t>AW 703.B</t>
  </si>
  <si>
    <t xml:space="preserve">6mm Thick Gold Antique Mirror </t>
  </si>
  <si>
    <t>Guest Rooms (Except Junior Suite)</t>
  </si>
  <si>
    <t>MS-0066-1</t>
  </si>
  <si>
    <t>MS-0001-02</t>
  </si>
  <si>
    <t>MS-0002-02</t>
  </si>
  <si>
    <t>MS-0003-02</t>
  </si>
  <si>
    <t>• PROCEED WITH PROCUREMENT
NOTE: DEMONSTRATE TO MKM, ON SPECIFIC SOURCE OF PROCUREMENT WITH DELIVERY NOTE, I.E. FROM M/S EVERGREEN.</t>
  </si>
  <si>
    <t>MS-0062-01</t>
  </si>
  <si>
    <t>WALL COVERING: ACCENT-HEAD BOARD.REF.: OMEXCO - ETERNITY ET 202
(SAMPLE AS SPECIFIED )</t>
  </si>
  <si>
    <t>MS-0070-0</t>
  </si>
  <si>
    <t>MAPEI - Ultracolor Plus Grout - Colour Jasmine 130</t>
  </si>
  <si>
    <t>Porcelain Tile (Foshan Tile) joints (Wherever applicable).</t>
  </si>
  <si>
    <t>MS-0071-00</t>
  </si>
  <si>
    <t>Fenomastic  Matt Emulsion Paint color off white RAL#9010, Wall &amp; Seiling.</t>
  </si>
  <si>
    <t xml:space="preserve">Mashrabiya: 
'Fret Cut Decorative Timber Screen 
'Timber Paint Color S 8500 N 
3mm Acrylic ref AP-000 Clear </t>
  </si>
  <si>
    <t xml:space="preserve">WP-607 IS TO BE REPLACED WITH WP-612 USED ON WALLS IN GUEST ROOM STANDARD  / EXECUTIVE. </t>
  </si>
  <si>
    <t>MS-0072-0</t>
  </si>
  <si>
    <t>Option 1: Formica Colors Wood Laminate American Walnut (F5150)
Option 2: Century Laminate 421 Classic Wain SU 0.8mm</t>
  </si>
  <si>
    <t xml:space="preserve">Formica  &amp; Centuryply </t>
  </si>
  <si>
    <t>NH</t>
  </si>
  <si>
    <t>Acrylic  Ref .AP-000  SMF Approved
paint on fret cut screed is yet to be approved.
Note :
Polished side of acrylic to face the wall and the frosted side is facing bedroom.</t>
  </si>
  <si>
    <t>Inspection for Grout colour approved
Note : Tiles not levelled, space between tiles not correct, Gap must be maintained consistant.</t>
  </si>
  <si>
    <t>MS-0073-0</t>
  </si>
  <si>
    <t>MS-0074-0</t>
  </si>
  <si>
    <t>MS-0075-0</t>
  </si>
  <si>
    <t>MS-0076-0</t>
  </si>
  <si>
    <t>Furniture Hardware : Lamp touch magnetic push catch (Long Stroke) Model ref: LAM120B colour brown size : A46mm x B7mm x C17mm</t>
  </si>
  <si>
    <t>Lamp Sugatsune</t>
  </si>
  <si>
    <t>Furniture Hardware : Drawer Lock (Camlock) Ref : TGL507111 Nickel Plated</t>
  </si>
  <si>
    <t>Amstrong</t>
  </si>
  <si>
    <t>GRMS Access Doors Guest Rooms (Wherever Applicable)</t>
  </si>
  <si>
    <t>Furniture Hardware : Ultimate Push catch model ref : SC5381BR Colour Brown, size : A57mm x B22mm x C18mm D14mm</t>
  </si>
  <si>
    <t>Ultimate</t>
  </si>
  <si>
    <t>Apartments &amp; Guest Rooms work desk &amp; cabinets (Wherever Applicable)</t>
  </si>
  <si>
    <t>Dometic Connecting fitting for Refrigerators door hafele ref : 568.16.020 colour guide : White and Rail : Black</t>
  </si>
  <si>
    <t>Mini Bar Fridge Cabinet @ Guest Rooms (Wherever Aplicable)</t>
  </si>
  <si>
    <t>APPROVED WITH COMMENTS</t>
  </si>
  <si>
    <t>Laminate new proposed supplier matches the walnut veneer.
Provide single side finish sample for review.</t>
  </si>
  <si>
    <t>MS-0015-01</t>
  </si>
  <si>
    <t>6mm thick Milky White Acrylic  Ref : AP-445-Opal</t>
  </si>
  <si>
    <t>Vanity Counter Front Panels + Corridor Panel Cover</t>
  </si>
  <si>
    <t xml:space="preserve">MILKY WHITE – OPAL IS APPROVED </t>
  </si>
  <si>
    <t>MS-0077-0</t>
  </si>
  <si>
    <t>18mm Thick 2 Side White Colour (MF-101) Melamine Faced  MR MDF with 2mm thick PVC Lipping</t>
  </si>
  <si>
    <t>Laundry Cabinets @ Apartments 
(Wherever Aplicable)</t>
  </si>
  <si>
    <t>MS-0078-0</t>
  </si>
  <si>
    <t xml:space="preserve">2mm thick PVC Edge Banding (Lipping) with Century Laminate Classic Walnut 421 </t>
  </si>
  <si>
    <t>Trient</t>
  </si>
  <si>
    <t>Pantry Units &amp; High Counter @ Apartments 
(Wherever Aplicable)</t>
  </si>
  <si>
    <t>MS-0051-02</t>
  </si>
  <si>
    <t>HAFELE</t>
  </si>
  <si>
    <t xml:space="preserve">1- Glass to Wall Hinge - 981.53.152
2- Glass to Glass Hinge - 981.53.182
</t>
  </si>
  <si>
    <t>PVC</t>
  </si>
  <si>
    <t>Emilam / Al Jamoom</t>
  </si>
  <si>
    <t>MS-0080-0</t>
  </si>
  <si>
    <t>MS-0081-0</t>
  </si>
  <si>
    <t>2mm Thick PVC Lipping White</t>
  </si>
  <si>
    <t xml:space="preserve">2mm Thick PVC Lipping Grey </t>
  </si>
  <si>
    <t>PVC LIPPING</t>
  </si>
  <si>
    <t>MS-0014-01</t>
  </si>
  <si>
    <t xml:space="preserve">10mm Thick Clear Toughened Glass for shower Enclosure </t>
  </si>
  <si>
    <t>Al Diwan Glass &amp; Aluminum Cont</t>
  </si>
  <si>
    <t>MS-0079-00</t>
  </si>
  <si>
    <t>GLASS IRONMONGREY</t>
  </si>
  <si>
    <t>1- Plastic Lipseal
2- SS U Channel 20x16x20mm (316 Grade)
3- Dow Coring Silicone 781</t>
  </si>
  <si>
    <t>MS-0082-00</t>
  </si>
  <si>
    <t>TOWEL RAIL</t>
  </si>
  <si>
    <t>Towel Rail - 316 Grade for Glass Door, 450mm long</t>
  </si>
  <si>
    <t>West Gate</t>
  </si>
  <si>
    <t>All Bathrooms - Shower Enclosures</t>
  </si>
  <si>
    <t>PROPOSED PRODUCT “SGG DIAMANT” MANUFACTURED BY “SAINT GOBAIN”  AND SUPPLIED BY “AL DIWAN” IS APPROVED.</t>
  </si>
  <si>
    <t>PROPOSED PRODUCT’S “HAFELE – AQUASYS”, “CHROME PLATED POLISHED BRASS” IS APPROVED.</t>
  </si>
  <si>
    <t>PROPOSED MATERIALS ARE APPROVED.
1- 316 GRADE SS “U” CHANNEL, FROM TAIWAN (PYRAMID / YC INOX)
2- DOW CORNING 781 SEALANT
3- TRANSPARENT LIPSEAL BY “ROYAL”</t>
  </si>
  <si>
    <t>THE WHITE BANDING IS NOT A PERFECT MATCH TO FORMICA ICE WHITE COLOR.</t>
  </si>
  <si>
    <t>SAMPLE: OPTION 2 IS APPROVED</t>
  </si>
  <si>
    <t>PROPOSED PRODUCT IS EXACTLY THE SAME USED IN MOCK-UP.</t>
  </si>
  <si>
    <t>MS-0080-1</t>
  </si>
  <si>
    <t>MS-0083-0</t>
  </si>
  <si>
    <t>SILICATE BOARD:
Calcium Silicate 6mm thick panel</t>
  </si>
  <si>
    <t>Dexone/Gemini Trading</t>
  </si>
  <si>
    <t>WC Back Wall to Receive Tile Finish</t>
  </si>
  <si>
    <t>• FOLLOW CHECKLIST REQUIREMENTS.
• ATTACH RECENT TEST REPORT, TRADE LICENSE OF MANUFACTURER / SUPPLIER
• COUNTRY OF ORIGIN, PREVIOUS PROJECT APPROVAL.</t>
  </si>
  <si>
    <t>MS-0083-1</t>
  </si>
  <si>
    <t>TEST REPORT (RECENT) AND ATTACHED. REQUIRED AS PER REV-00 COMMENTS.</t>
  </si>
  <si>
    <t>MS-0052-1</t>
  </si>
  <si>
    <t>MS-0084-0</t>
  </si>
  <si>
    <t>VENTILATION GRILL: 
Ref# 575.24.900 - Aluminiun Profiled - Silver Color, size: 570mm x 57mm</t>
  </si>
  <si>
    <t>Mini Bar Guest Room &amp; Pantry units at apartments</t>
  </si>
  <si>
    <t>MS-0086-0</t>
  </si>
  <si>
    <t>SINA BEIGE - 30mm THICK</t>
  </si>
  <si>
    <t>Bathroom Threshold</t>
  </si>
  <si>
    <t>MS-0083-2</t>
  </si>
  <si>
    <t>Lesso /Gemini Trading</t>
  </si>
  <si>
    <t>• SUBJECT MATERIAL IS NOT APPROVED, REV00 COMMENTS WERE NOT ADDRESSED, CHECKLIST REQUIREMENTS WERE NOT SATISFIED.
• FIBER REINFORCED CALCIUM SILICATE BOARD MANUFACTURED BY LESSO IS APPROVED BASED ON THE DATA SHEET PROVIDED BY M/S GLI POST SUBMISSION (ATTACHED HERE)</t>
  </si>
  <si>
    <t>MS-0085-00</t>
  </si>
  <si>
    <t>Grey Mirror 6mm thick</t>
  </si>
  <si>
    <t>Apt 1, 2 &amp; 3 Bedroom unit level 8 to 17 Floor &amp; Junior Sutie A + B</t>
  </si>
  <si>
    <t>COLOR NOT MATCHING.
OVERALL FINISH &amp; LOOK NOT MATCHING. ALTERNATIVE SAMPLE REJECTED.</t>
  </si>
  <si>
    <t>MS-0087-00</t>
  </si>
  <si>
    <t>MS ANGLE - (NATIONAL RED OXIDE PRIMER)</t>
  </si>
  <si>
    <t>National Paint</t>
  </si>
  <si>
    <t>Vanity Unit &amp; WC Backwall</t>
  </si>
  <si>
    <t>• RED OXIDE PRIMER COATING NOT SUFFICIENT FOR CORROSION PROTECTION.
• SUBMIT PROTECTIVE COATING COMPLYING TO TECHNICAL SPECIFICATION (REFER COMMENT IN MATERIAL INSPECTION MI-0049)
• ALTERNATIVELY PROPOSE GI FRAME WORK.</t>
  </si>
  <si>
    <t>MS-0088-0</t>
  </si>
  <si>
    <t>Hafele Star Tec PVC Rebate Seal Drak Brown Colour (Hafele Ref: 950.10.302) &amp; Hafele Star Tec TPE Rebate Seal Drak Brown Colour (Hafele Ref: 950.10.312)</t>
  </si>
  <si>
    <t>Normal Wooden Doors 950.10.302  &amp;  
Main Entrance Doors 950.10.312 (Wherever Aplicable)</t>
  </si>
  <si>
    <t xml:space="preserve">Color approved for 8th – 17th floor only (walnut finish) use ‘1’ hr Fire rated, Dark Brown Color, door seal from ‘HAFELE’ for all apartment doors (Internal / External). </t>
  </si>
  <si>
    <t>PVC SEAL</t>
  </si>
  <si>
    <t>MS-0052-2</t>
  </si>
  <si>
    <t>MS-0027-2</t>
  </si>
  <si>
    <t>• PROVIDE RECENT CERTIFICATE OF ORIGIN, ATTACHED CERTIFICATE IS DATED SEPT 2015.
• COMPLY WITH LOCAL AUTHORITY REQUIREMENTS FOR FIRE RATED DOOR.</t>
  </si>
  <si>
    <t>MS-0090-00</t>
  </si>
  <si>
    <t>WBP Plywood - Adequate Thickness as per Contract Documents.
(Sample Provided 18mm for Indicative Purpose)</t>
  </si>
  <si>
    <t>Central Panel Products / Greenline</t>
  </si>
  <si>
    <t>Joinery Items As per Contract</t>
  </si>
  <si>
    <t>TEST REPORTS NOT PROVIDED. PLEASE PROVIDE TEST REPORT SIMILAR TO ATTACHED SAMPLE REPORT.</t>
  </si>
  <si>
    <t>MS-0091-00</t>
  </si>
  <si>
    <t>PROJOLLY ECO - VINYL RESIN WHITE IVORY COLOR - REF# PJE 100106</t>
  </si>
  <si>
    <t>Corner Beading at Maids Toilets</t>
  </si>
  <si>
    <t>FOR MAIDS TOILETS ONLY, SUBMIT SQUARE BREADING, SAME MATERIAL.</t>
  </si>
  <si>
    <t>MS-0004-01</t>
  </si>
  <si>
    <t>OPTION 1: TEKCOM APPROVED, PROVIDED DATA SHEET AND TEST REPORT IS COMPLYING TO INTERNATIONAL STANDARDS.
OPTION 2: KORINDO – NOT APPROVED, PROVIDE SIMILAR TEST REPORT.</t>
  </si>
  <si>
    <t>MS-0087A-00</t>
  </si>
  <si>
    <t>HILTI NAILS - X-CC U27 P8</t>
  </si>
  <si>
    <t>HILTI</t>
  </si>
  <si>
    <t>Guest Room Ceiling and Corridor Ceiling Suspension</t>
  </si>
  <si>
    <t>NOT SUITABLE FOR SUBJECT PURPOSE</t>
  </si>
  <si>
    <t>• Previous comments not addressed.
• Test certificate attached for alternative proposal is not related to the material proposed, nor is tested as per applicable standard.
• Submit final product only, with test certificate equivalent to specified.
• Refer comments inside.</t>
  </si>
  <si>
    <t>MS-0091-01</t>
  </si>
  <si>
    <t>PROJOLLY ECO - VINYL RESIN WHITE IVORY COLOR - REF# PJQ 100106</t>
  </si>
  <si>
    <t>* FOR MAID ROOM ONLY</t>
  </si>
  <si>
    <t>MS-0092-00</t>
  </si>
  <si>
    <t>Gypsum Casting Elements (GRG)</t>
  </si>
  <si>
    <t>Golden Line</t>
  </si>
  <si>
    <t>Corridor Atrium &amp; Cove Light  and Wherever Applicable</t>
  </si>
  <si>
    <t>• PRECAST GYPSUM CONCEPT APPROVED.
• SUBMITTED ITEM IS NOT GRG (GLASS REINFORCED GYPSUM) AS GLASS FIBERS ARE NOT USED.
• ARRANGE MEETING WITH TECHNICAL PERSON FOR MANUFACTURER.
• METHOD STATEMENT TO BE SUBMITTED SEPARATELY.</t>
  </si>
  <si>
    <t>MS-0093-00</t>
  </si>
  <si>
    <t>Walls &amp; Seilings (wherever apppicable)</t>
  </si>
  <si>
    <t>Jotun - Jotamastic Smart Pack</t>
  </si>
  <si>
    <t>Steel Structure Vanity Unit</t>
  </si>
  <si>
    <t>MS-0092-01</t>
  </si>
  <si>
    <t>Precast Gypsum</t>
  </si>
  <si>
    <t>Corridor Atrium &amp; Cove Light</t>
  </si>
  <si>
    <t>SUBMIT CONTROL SAMPLES COATED WITH SUBJECT PRODUCT – SAMPLE RECEIVED ON 07-08-17</t>
  </si>
  <si>
    <t xml:space="preserve">• DRAFT WARRANTY PERIOD CHANGED IN REV-01, NOT ACCEPTABLE, TO FOLLOW REV-00.
• MATERIAL SPECIFICATION SHEET IS INCORRECT, SOURCE OF DATA NOT MENTIONED.
• SAMPLE APPROVED, FIBER TO BE PLACED IN THE CENTER.
• PARODIC TESTING REQUIRED </t>
  </si>
  <si>
    <t>MS-0004-02</t>
  </si>
  <si>
    <t>Korindo</t>
  </si>
  <si>
    <t>18mm Thick Marine Plywood - Film Faced
(Incorporating Previous Comments)</t>
  </si>
  <si>
    <t>MS-0090-01</t>
  </si>
  <si>
    <t>WBP Plywood - Adequate Thickness as per Contract Documents.
(Incorporating Previous Comments)</t>
  </si>
  <si>
    <t>MS-0095-00</t>
  </si>
  <si>
    <t>Knauf/Technocraft</t>
  </si>
  <si>
    <t>1 - (Area 1, 2 Bedroom, Studio A&amp;B)  Master Bathroom 8th, 9th 10th Floor &amp; Apt 1102, 1103, 1104
2 - (Area - 3 Bedroom) Master Bathroom, 8th, 9th, 10 floor &amp; Apt 1101</t>
  </si>
  <si>
    <t>Access Panels - Knauf (MR) 
1 - Size: 800 x 1000mm  
2 - Size: 900 x 1100mm</t>
  </si>
  <si>
    <t>INCOMPLETE SUBMITTAL. MATERIAL PREVIOUSLY SUBMITTED AS MS-0011 (ATTACHED). MS-0011 REV-00 COMMENTS NOT COMPLIED.
TECHNICAL SPECIFICATION COMPLIANCE NOT PROVIDED.</t>
  </si>
  <si>
    <t>NOTE: 
1- % SWELLING FOR WBP (6.46%) AS PER REPORT ATTACHED IS ALMOST THERE OF REGULAR PAY (2.5%) REPORT ATTACHED WITH MS-0003-02.
2- ASSUME THAT WON’T BE AFFECTING THE INTERNAL USE</t>
  </si>
  <si>
    <t>1- FORMALDEHYDE CONTENT &amp; FORMALDEHYDE RELEASE NOT TESTED.
2- REST OF THE TEST VALUES ARE WITHIN ACCEPTABLE LIMITS.</t>
  </si>
  <si>
    <t>MS-0095-01</t>
  </si>
  <si>
    <t>Technocraft</t>
  </si>
  <si>
    <t>• SUBMIT JUSTIFICATION FOR ALTERNATIVE LETTER FROM APPROVED MANUFACTURER THAT MENTIONED SIZES ARE NOT AVAILABLE.
• SUBMIT SAMPLE TO CHECK OPERATION</t>
  </si>
  <si>
    <t>MS-0049-01</t>
  </si>
  <si>
    <t>WALL COVERING: Art Ref- WQ10281C, Width: 137cm, Composition: Custom made Vinly Wallpaper in Paperback (AS PER SAMPLE)</t>
  </si>
  <si>
    <t>Wall Quest / NGC Nafees</t>
  </si>
  <si>
    <t>MS-0052-4</t>
  </si>
  <si>
    <t>(2 Options) 
Art ref: A17/2019, Width: 140cm, Composition: PU/PVC, FR Standard: BS 5852 Part1</t>
  </si>
  <si>
    <t>Warps &amp; Wefts</t>
  </si>
  <si>
    <t>INCOMPLETE SUBMISSION.
• SPECIFICATION NOT ATTACHED
• PREVIOUS COMMENTS NOT ATTACHED.
• PREVIOUS COMMENTS NOT ADDRESSED.
• MANUFACTURER’S DATA SHEET NOT ATTACHED.
• AS PREVIOUSLY MENTIONED SEVERAL TIMES SUPPLIER’S SELF-CERTIFICATION WILL NOT CONSIDERED AS A VALID CERTIFICATION.</t>
  </si>
  <si>
    <t>MS-0095-02</t>
  </si>
  <si>
    <t>* ACCESS PANEL IS APPROVED AS PER ATTACHED SAMPLE. KEEP THE SAMPLE WITH MKM AS CONTROL SAMPLE.
* GYPSUM BOARD SHOULD BE MR (MOIST RESISTANT)</t>
  </si>
  <si>
    <t xml:space="preserve">USE ORIGINALLY SPECIFIED ITEM. FROM MURASPEC </t>
  </si>
  <si>
    <t>MS-0096-00</t>
  </si>
  <si>
    <t>ANT1, SM &amp; BG</t>
  </si>
  <si>
    <t xml:space="preserve">ANTELIO GLASS - BLACK BACK PAINTED,
STOPSOL CLASSIC 6mm GREY,
PLANIBAL BRONZE 6mm 
</t>
  </si>
  <si>
    <t>AGC GLASS</t>
  </si>
  <si>
    <t>MIRODEC</t>
  </si>
  <si>
    <t>16th Floor Private Apartment</t>
  </si>
  <si>
    <t>1. Black BP Glass - Tempered Float Backpainted Glass in RAL Black; Polished Edge (THK-6mm)
2. Grey Reflective - Tempered Grey Reflective Glass; Polished Edge (THK-6mm)
3. Bronze Glass - Tempered Bronze Tinted Glass; Polished Edge (THK-6mm)</t>
  </si>
  <si>
    <t>Lacquered wood - Sikkens code 5051 E1.03.77 (or NCS S 1505-Y70R)</t>
  </si>
  <si>
    <t>Lacquered Finish Wood -  NCS S 1505-Y70R</t>
  </si>
  <si>
    <t xml:space="preserve">EVI </t>
  </si>
  <si>
    <t>LW1</t>
  </si>
  <si>
    <t>MS-0097-00</t>
  </si>
  <si>
    <t>Wall Cladding @ Master Bedroom &amp; Twin Room</t>
  </si>
  <si>
    <t>MS-0098-00</t>
  </si>
  <si>
    <t>Lacquered grey: Sikkens 5051 F0.03.66 (or NCS S 3502-Y)</t>
  </si>
  <si>
    <t>LW2</t>
  </si>
  <si>
    <t>Lacquered Finish Wood -  NCS S 3502-Y</t>
  </si>
  <si>
    <t xml:space="preserve">Master Wardrobe </t>
  </si>
  <si>
    <t>MS-0052-5</t>
  </si>
  <si>
    <t>MS-0099-0</t>
  </si>
  <si>
    <t>16th Floor Joinery</t>
  </si>
  <si>
    <t>Wood Veneer:
Busnelli - Natural Walnut Custom DGA - Basswood Walnut Dogato
(Sample from Specified Source)</t>
  </si>
  <si>
    <t>MS-0100-0</t>
  </si>
  <si>
    <t>Wood Veneer:
Busnelli - Nero Dark Wood Veneer M 2002/F
(Sample from Specified Source)</t>
  </si>
  <si>
    <t>16th Floor Gym Veneered Strip</t>
  </si>
  <si>
    <t>W01</t>
  </si>
  <si>
    <t>No BOQ Reference
No drawings with highlighted the locations to use.
No proper manufacturer details, incomplete documents.</t>
  </si>
  <si>
    <t>MS-0101-0</t>
  </si>
  <si>
    <t>Ulitimate</t>
  </si>
  <si>
    <t>TV Unit Type-3 Glass Shelves Support @ Studio A in Level 8 to 17</t>
  </si>
  <si>
    <t>Furniture Hardware:
Ultimate Glass Bracket Code: FO130202101 Chrome Finished
(Sample from Specified Source)</t>
  </si>
  <si>
    <t>As discussed &amp; agreed in the meeting please submit another type of bracket.</t>
  </si>
  <si>
    <t>MS-0102-00</t>
  </si>
  <si>
    <t>F01</t>
  </si>
  <si>
    <t>WALL CLADDING 1 - 216TH FLOOR APARTMENT</t>
  </si>
  <si>
    <t>DEDAR</t>
  </si>
  <si>
    <t>Fabric: Jasper Col. 07 Latte
(Sample from Specified Source)</t>
  </si>
  <si>
    <t>MS-0103-00</t>
  </si>
  <si>
    <t>F02</t>
  </si>
  <si>
    <t>WALL CLADDING 2 - 216TH FLOOR APARTMENT</t>
  </si>
  <si>
    <t>Fabric: Flushy Col. 108 Neve
(Sample from Specified Source)</t>
  </si>
  <si>
    <t>MEM</t>
  </si>
  <si>
    <t>MS-0104-00</t>
  </si>
  <si>
    <t>TV Paneling &amp; Behind Twin Beds - 16th Floor Apartment</t>
  </si>
  <si>
    <t>Fabric: Memory 143, Ref-1232
(Sample from Specified Source)</t>
  </si>
  <si>
    <t>The material is not as per the requirement or specs.</t>
  </si>
  <si>
    <t xml:space="preserve">MS ANGLE </t>
  </si>
  <si>
    <t>Furniture Hardware:
Glass Bracket</t>
  </si>
  <si>
    <t>NAILS</t>
  </si>
  <si>
    <t>MS-0105-00</t>
  </si>
  <si>
    <t>Stone:
Statuario Marble (Natural White) - 20mm Thick - Polished
(As per Sample)</t>
  </si>
  <si>
    <t>Joinery</t>
  </si>
  <si>
    <t>A Marble for Counters, Ledge, Wall Rib Threshold must Receive Sealant to Proterct Sealant Specs to be Submitted for approval.</t>
  </si>
  <si>
    <t>Sample piece is approved, site review prior to it production. Mrble installation to be in line with commented shop drawings.</t>
  </si>
  <si>
    <t>MS-0106-0</t>
  </si>
  <si>
    <t>Mock - Up Apartment - Twin Bedrrom</t>
  </si>
  <si>
    <t>Furniture:
Headboard - CNC Engravement
(As per Sample)</t>
  </si>
  <si>
    <t>Comments on Attached Image.</t>
  </si>
  <si>
    <t>MS-0107-00</t>
  </si>
  <si>
    <t>Fabric:
Cotton - Confetti - Book 125, SRL # 17, W=140cm
(To be treated with FR &amp; SR, certificate upon final delivery)
(As per Data Sheet)</t>
  </si>
  <si>
    <t>York Trading / Al Sahara</t>
  </si>
  <si>
    <t>Bed Base - Secondary (Twin &amp; King)</t>
  </si>
  <si>
    <t>MS-0109-00</t>
  </si>
  <si>
    <t>SWA-109</t>
  </si>
  <si>
    <t>Wall Paper:
J. Josephon, Bolta - Malta Linen, BVD-307, Width - 137cm
(As per Data Sheet)</t>
  </si>
  <si>
    <t>J. Josephson / BHS Trading</t>
  </si>
  <si>
    <t>Secondary (Twin &amp; King) 9801 the TV Wall</t>
  </si>
  <si>
    <t>MS-0110-00</t>
  </si>
  <si>
    <t>SWA-107</t>
  </si>
  <si>
    <t>Master Bedroom 901 / Behind the TV Wall</t>
  </si>
  <si>
    <t>MS-0111-00</t>
  </si>
  <si>
    <t>SWA-115</t>
  </si>
  <si>
    <t>Apartment 901 / Corridor Wall</t>
  </si>
  <si>
    <t>MS-0112-00</t>
  </si>
  <si>
    <t>SWA-310F</t>
  </si>
  <si>
    <t>LEATHER</t>
  </si>
  <si>
    <t>Leather:
Iman 72760, Col: 9920, Width: 140cm
(As per Data Sheet)</t>
  </si>
  <si>
    <t>Housles</t>
  </si>
  <si>
    <t>Master Bedroom - Master Bedbase</t>
  </si>
  <si>
    <t>MS-0113-00</t>
  </si>
  <si>
    <t>SWA-309F</t>
  </si>
  <si>
    <t>Lugano Trading</t>
  </si>
  <si>
    <t>Leather:
Bridstone, Col-52, Width: 140cm (FR Inherent)
(As per Data Sheet)</t>
  </si>
  <si>
    <t>Master Bedroom 901 - Head Board</t>
  </si>
  <si>
    <t>MS-0108-00</t>
  </si>
  <si>
    <t>Wall Paper:
Option 1: Prisma - Concorde KIP40470 - Width - 130cm
Option 1: Prisma - Concorde KIP40471 - Width - 130cm
(As per Sample)</t>
  </si>
  <si>
    <t>Material is approved as procured from specified supplier. All original certificates upon its procurement.</t>
  </si>
  <si>
    <t>Material is approved as procured from specified supplier. To submit all original certificates upon its procurement.</t>
  </si>
  <si>
    <t>Material is approved as procured from specified supplier. Submit original certificates upon its procurement.</t>
  </si>
  <si>
    <t>Please ensure correct material is procured as color codes don’t match.</t>
  </si>
  <si>
    <t>MS-0112-01</t>
  </si>
  <si>
    <t>Leather:
Iman 72706, Col: 9920, Width: 140cm
(As per Data Sheet)</t>
  </si>
  <si>
    <t>MS-0113-01</t>
  </si>
  <si>
    <t>Leather:
Bridgestone, Col-54, Width: 140cm (FR Inherent)
(As per Data Sheet)</t>
  </si>
  <si>
    <t>Material is Approved as procured from specified supplier. To submit Original Certificates upon its procurement.</t>
  </si>
  <si>
    <t>• REFER TO DUCCUO GRASSI ARCHITECTS DRAWING NO 6-2- REV.1 DETAIL A TAT (DARK WOOD VENEER NERO M 2165/F BY BUSNELLI) PARQUET FLOOR.
• COLOR IS CORRECT BUT IT SHOULD BE PARQUET FLOOR
• SUBMIT BIGGER SAMPLE</t>
  </si>
  <si>
    <t>• AS PER BUSNELLI, ORIGINAL CODE IS 0298 NATURAL WALNUT CUSTOM DGA
• RESUBMIT BIGGER SAMPLE – 600X1200MM</t>
  </si>
  <si>
    <t>As for specs should be Matt Finish - Matt Lacquered Ivory (Lacquered Grey) - NCS S 3502 Y.</t>
  </si>
  <si>
    <t>*No fire test certificate attached.
*Material as per spec is correect. (Code is approved)
*Submit with fire test certificate for approval.</t>
  </si>
  <si>
    <t>*Code / Sample correct as per spec.
*No fire test certificate attached, submit fire test certificates for approval.</t>
  </si>
  <si>
    <t>Approved.</t>
  </si>
  <si>
    <t>MS-0114-00</t>
  </si>
  <si>
    <t xml:space="preserve">WP </t>
  </si>
  <si>
    <t>Wall Paper:
Veneto 2616.41, Width: 137cm
(As per Sample)</t>
  </si>
  <si>
    <t>Vescom</t>
  </si>
  <si>
    <t>16th Floor Apartment</t>
  </si>
  <si>
    <t>Dressing Room @ Twin Bedroom Behind the Wardorbe</t>
  </si>
  <si>
    <t>The material is not complied with the earlier comments.
Corridors spec revised by WAI.
MKM will issue new drawings &amp; new specs for corridor wallpaper shortly.
Submit wallpaper material as per new spec &amp; details.</t>
  </si>
  <si>
    <t>Arte</t>
  </si>
  <si>
    <t>Walls - Corridor 8 to 23</t>
  </si>
  <si>
    <t>LACQUER FINISH (LW), SIKKENS COLOR CONCEPT 5051FN.01.86 THIS WAS REPLACED BY LW1-SIKKENS CODE 5051E1.03.77 &amp; CAN BE REPLACED BY NCS S 1505-Y70R</t>
  </si>
  <si>
    <t>MS-0115-00</t>
  </si>
  <si>
    <t xml:space="preserve">ANT1 </t>
  </si>
  <si>
    <t>Glass:
Antello Glass Black Painted Glass - Polished Egde (Thickness: 6mm)</t>
  </si>
  <si>
    <t>Saint Gobin / ACG Glass</t>
  </si>
  <si>
    <t>MS-0098-01</t>
  </si>
  <si>
    <t>MS-0117-00</t>
  </si>
  <si>
    <t>Decastelli / Giusto Manetti Battiloro</t>
  </si>
  <si>
    <t>16th Floor Private Partment - Wall Panelling</t>
  </si>
  <si>
    <t>MS-0118-00</t>
  </si>
  <si>
    <t>Leather:
Ultimate Touch 155 Duck Egg
(As per Data Sheet)</t>
  </si>
  <si>
    <t>JAB</t>
  </si>
  <si>
    <t>Mock Up Room (Guestrooms) &amp; Suites - Head Board</t>
  </si>
  <si>
    <t>SWGS-101</t>
  </si>
  <si>
    <t>Wallpaper:
J-Josephson - Fiddleback Bolta - BVD 310
(As per Data Sheet)</t>
  </si>
  <si>
    <t>Mock Up Room (Guestrooms) &amp; Suites - Walls</t>
  </si>
  <si>
    <t>MS-0119-00</t>
  </si>
  <si>
    <t>Headboard - CNC Engravement</t>
  </si>
  <si>
    <t>Wood Veneer:
Busnelli - Natural Walnut Custom DGA - Basswood Walnut Dogato</t>
  </si>
  <si>
    <t xml:space="preserve">Busnelli </t>
  </si>
  <si>
    <t>Wood Veneer:
Busnelli - Nero Dark Wood Veneer M 2002/F</t>
  </si>
  <si>
    <t>MS-0099-1</t>
  </si>
  <si>
    <t>Wood Veneer:
Busnelli - 0298 Natural Walnut Custom DGA - Basswood Walnut Dogato
(Sample from Specified Source Incorporating Previous Comments)</t>
  </si>
  <si>
    <t>MS-0102-01</t>
  </si>
  <si>
    <t>MS-0103-01</t>
  </si>
  <si>
    <t>Material is approved as procured from specified supplier. Verify its right color.</t>
  </si>
  <si>
    <t>Material is approved as procured from specified supplier.</t>
  </si>
  <si>
    <t>Follow the colour from Jotun. Photo Attached.</t>
  </si>
  <si>
    <t>Material veneer cutting pattern width is only 100mm, it should be 250mm to 300mm width quarter cut pattern pointing upward direction.</t>
  </si>
  <si>
    <t>Fabric: Jasper Col. 07 Latte</t>
  </si>
  <si>
    <t>Aproved with Comments.
FR certificate will be submitted during material inspection as per Dedar letter re: Prj#1252 dated 12 Feb 2018.</t>
  </si>
  <si>
    <t>Fabric: Flushy Col. 108 Neve</t>
  </si>
  <si>
    <t>Fabric: Memory 143, Ref-1232</t>
  </si>
  <si>
    <t>Wall Paper:</t>
  </si>
  <si>
    <t>Aproved with comments.
Make sure to comply with (FR) Fire Retardant.</t>
  </si>
  <si>
    <t>Antello Glass Black Painted Glass</t>
  </si>
  <si>
    <t>Material should be exactly as per control sample.
Antelio glass  black back painted (ANT1).
Not matching with control sample.</t>
  </si>
  <si>
    <t>IMITATION GOLD LEAF - COLOUR 2.5 - BOX (BURNISHED BRASS)</t>
  </si>
  <si>
    <t>PAINT FINISHED METAL:
IMITATION GOLD LEAF - COLOUR 2.5 - BOX (BURNISHED BRASS)
(As per Sample)</t>
  </si>
  <si>
    <t>Colour application should match as per control sample. Gold paint finish burnish brass (Delabre Brass)</t>
  </si>
  <si>
    <t>Fabric:
Cotton - Confetti - Book 125, SRL # 17, W=140cm</t>
  </si>
  <si>
    <t>Leather:
Iman 72760, Col: 9920, Width: 140cm</t>
  </si>
  <si>
    <t>Bridgestone, Col-54, Width: 140cm (FR Inherent)</t>
  </si>
  <si>
    <t>Ultimate Touch 155 Duck Egg</t>
  </si>
  <si>
    <t xml:space="preserve">Fenomastic Emulsion Paint </t>
  </si>
  <si>
    <t>Connecting fitting</t>
  </si>
  <si>
    <t>magnetic push catch</t>
  </si>
  <si>
    <t xml:space="preserve">Drawer Lock </t>
  </si>
  <si>
    <t xml:space="preserve">Push catch </t>
  </si>
  <si>
    <t>VENTILATION GRILL</t>
  </si>
  <si>
    <t>Micro Switch</t>
  </si>
  <si>
    <t>Clear Toughened Glass</t>
  </si>
  <si>
    <t>Glass Door Hardware</t>
  </si>
  <si>
    <t>Rebate Seal</t>
  </si>
  <si>
    <t>Metal Profile</t>
  </si>
  <si>
    <t>Calcium Silicate</t>
  </si>
  <si>
    <t>RAW MATERIAL</t>
  </si>
  <si>
    <t>Melamine Faced  MR MDF</t>
  </si>
  <si>
    <t xml:space="preserve">PVC Edge Banding </t>
  </si>
  <si>
    <t xml:space="preserve">Adhesive </t>
  </si>
  <si>
    <t xml:space="preserve">Grout </t>
  </si>
  <si>
    <t>Stone  SINA BEIGE</t>
  </si>
  <si>
    <t>Stone:
Statuario Marble</t>
  </si>
  <si>
    <t>PAINT</t>
  </si>
  <si>
    <t>GRG</t>
  </si>
  <si>
    <t>MS-0120-0</t>
  </si>
  <si>
    <t>Mock Up Sample of Fret Cut Design on Veneered MDF for T.V Wall Unit
(As per Sampel)</t>
  </si>
  <si>
    <t>T.V Wall Unit @ Studio Type -A</t>
  </si>
  <si>
    <t>MS-0097-01</t>
  </si>
  <si>
    <t>MS-0121-00</t>
  </si>
  <si>
    <t>6mm Thick Etched Bronze Tinted Mirror
(As per Sample Installed at Site)</t>
  </si>
  <si>
    <t>Glaverbel / Five Stars Aluminium</t>
  </si>
  <si>
    <t>Bathrooms @ Guest Rooms &amp; Suites and Apartment Master Bedrooms</t>
  </si>
  <si>
    <t>Fret pattern to be in solid wood. Dimensions to be as per new site dimensions/heights.</t>
  </si>
  <si>
    <t>Approved: Lacquered Finish
Color Ref: NCS S 1505-Y70R with 20% Glossy.</t>
  </si>
  <si>
    <t>Material inspected and found acceptable. To be reviewd after installation of main back lit mirror in front of it.</t>
  </si>
  <si>
    <t>MS-0116-00</t>
  </si>
  <si>
    <t>SM</t>
  </si>
  <si>
    <t>Stopsol Classic 6mm Grey by AGC Glass</t>
  </si>
  <si>
    <t>Rendered Wall Finish</t>
  </si>
  <si>
    <t>Wall Finish</t>
  </si>
  <si>
    <t>Rendered Wall Finish - Decorative
Option 1 - Ref# P00411
Option 2 - Ref# P00412</t>
  </si>
  <si>
    <t>Al Zubaidi Modern Decorative</t>
  </si>
  <si>
    <t>Apartments</t>
  </si>
  <si>
    <t>MS-0122-00</t>
  </si>
  <si>
    <t>MS-0099-2</t>
  </si>
  <si>
    <t>MS-0126-00</t>
  </si>
  <si>
    <t>Bronze Glass:
Tempered Bronze Tinted Glass - Polished Edge (Thickness:6mm
(As per Sample)</t>
  </si>
  <si>
    <t>ACG Glass / Mirodec</t>
  </si>
  <si>
    <t>MS-0125-00</t>
  </si>
  <si>
    <t>Silver Mirror 6mm thick
(As per Sample)</t>
  </si>
  <si>
    <t>Gardian</t>
  </si>
  <si>
    <t>1601 Apartment</t>
  </si>
  <si>
    <t>MS-0115-01</t>
  </si>
  <si>
    <t>MS-0124-00</t>
  </si>
  <si>
    <t>Aluminium Fret Cut Design A/C Grill
Frame Thickness: 12/20mm, Pattern Thickness: 6mm
(Unfinished Sample to present the design only, Color WAPC-104 will be submitted separately)</t>
  </si>
  <si>
    <t>Greenline Interiors</t>
  </si>
  <si>
    <t>Atrium Wall Feature @ Apartments Atrium Corridor 8th Floor</t>
  </si>
  <si>
    <t>MS-0123-0</t>
  </si>
  <si>
    <t>Hafele Star Tec PVC Rebate Seal Drak Brown Colour (Hafele Ref: 950.10.312) 
(As per Sample)</t>
  </si>
  <si>
    <t>19th to 41th Floor Doors &amp; Apartment 1601</t>
  </si>
  <si>
    <t>GLASS REFLECTION SHOULD MATCH THE CONTROL SAMPLE</t>
  </si>
  <si>
    <t>Metal (Powder Coating)
Metal Aluminium- RAL 9005 (Black)
(As per Sample)</t>
  </si>
  <si>
    <t xml:space="preserve">Du Coats/Greenline </t>
  </si>
  <si>
    <t xml:space="preserve">Metal (Powder Coating)
Metal Aluminium (Trim) - RAL 7006 </t>
  </si>
  <si>
    <t>MS-0127-00</t>
  </si>
  <si>
    <t>MS-0128-00</t>
  </si>
  <si>
    <t>VM</t>
  </si>
  <si>
    <t>STONE</t>
  </si>
  <si>
    <t>RTR</t>
  </si>
  <si>
    <t>Rough Open Pore Finishing Light</t>
  </si>
  <si>
    <t>HHS</t>
  </si>
  <si>
    <t>HTR</t>
  </si>
  <si>
    <t>Honed Travertine Stone</t>
  </si>
  <si>
    <t>BRE</t>
  </si>
  <si>
    <t>Breccia Capraia Marble Honed</t>
  </si>
  <si>
    <t>GR</t>
  </si>
  <si>
    <t>Gris du Marais Marbl Matt Hound</t>
  </si>
  <si>
    <t>TT</t>
  </si>
  <si>
    <t>I gioielli handmade Terracotta by Fornace Brioni</t>
  </si>
  <si>
    <t>SEN</t>
  </si>
  <si>
    <t>Sensation Marble</t>
  </si>
  <si>
    <t>FWG</t>
  </si>
  <si>
    <t>Fantastico White Granite &amp; Match Grout</t>
  </si>
  <si>
    <t>16th Floor Private Apartment - Kitchen</t>
  </si>
  <si>
    <t>HR</t>
  </si>
  <si>
    <t>HEX ROMBO 12x21 Col Avorio by Etruria Design</t>
  </si>
  <si>
    <t>Wall Tile</t>
  </si>
  <si>
    <t>LM 02</t>
  </si>
  <si>
    <t>Formica Laminate Wood Grains Beige Oak 0868</t>
  </si>
  <si>
    <t>Private Apartment</t>
  </si>
  <si>
    <t>PA</t>
  </si>
  <si>
    <t>MS-0130-0</t>
  </si>
  <si>
    <t>Stone
Light Traventine Stone (Rough Open Pore Finishing) - 2cm
(Sample as Selected By Client)</t>
  </si>
  <si>
    <t>MS-0129-0</t>
  </si>
  <si>
    <t>Stone
Honed Traventine Stone - 2cm
(Sample as Selected By Client)</t>
  </si>
  <si>
    <t>16th Floor Private Apartment - Wall Cladding</t>
  </si>
  <si>
    <t>MS-0131-0</t>
  </si>
  <si>
    <t>Stone
Gris Du Marais Marble Stone
(Sample as Selected By Client)</t>
  </si>
  <si>
    <t>16th Floor Private Apartment - Master Bedroom Wall Cladding/Flooring</t>
  </si>
  <si>
    <t>MS-0132-0</t>
  </si>
  <si>
    <t>CR</t>
  </si>
  <si>
    <t>Cerma D'Orcia Limestone</t>
  </si>
  <si>
    <t>Stone
Crema D'Orcia Limestone
(Sample as Selected By Client)</t>
  </si>
  <si>
    <t xml:space="preserve">16th Floor Private Apartment </t>
  </si>
  <si>
    <t>As per Client's instructions, specialist paint is now replaced by wall paper. Find attached revised ID specs.</t>
  </si>
  <si>
    <t>Private Apartment 1601</t>
  </si>
  <si>
    <t>Brass metal finish to be used in replace of BR finish@ wet areas</t>
  </si>
  <si>
    <t>HPL Laminate RAL 9001</t>
  </si>
  <si>
    <t>OTHERS</t>
  </si>
  <si>
    <t>TAT</t>
  </si>
  <si>
    <t>REP Col. 222</t>
  </si>
  <si>
    <t>Ruckstuhi carpet</t>
  </si>
  <si>
    <t>Private Apartment 1601 - Gym flooring</t>
  </si>
  <si>
    <t>Rexa, DuPont</t>
  </si>
  <si>
    <t xml:space="preserve">Private Apartment 1601 - Twin room bathroom vanity </t>
  </si>
  <si>
    <t>HTR1</t>
  </si>
  <si>
    <t>GR1</t>
  </si>
  <si>
    <t>MS-0100-1</t>
  </si>
  <si>
    <t>BG</t>
  </si>
  <si>
    <t>Plainibel Bronze Glass</t>
  </si>
  <si>
    <t>IRONMONGERY
1- Hardware Set Schedule 
2- Door Schedule 
3- Technical Data</t>
  </si>
  <si>
    <t>MS-0117-01</t>
  </si>
  <si>
    <t>MS-0133-0</t>
  </si>
  <si>
    <t>Wall Tile
HEX ROMBO 12x21 Col Avorio 
(As per Sample)</t>
  </si>
  <si>
    <t>Etruria</t>
  </si>
  <si>
    <t>MS-0134-0</t>
  </si>
  <si>
    <t>Formica Laminate Colour Collection CYGNET</t>
  </si>
  <si>
    <t>LM 01</t>
  </si>
  <si>
    <t>MS-0135-0</t>
  </si>
  <si>
    <t>MS-0136-0</t>
  </si>
  <si>
    <t>PVC Lipping</t>
  </si>
  <si>
    <t>MS-0139-0</t>
  </si>
  <si>
    <t>Stone
Breccia Capraia Marble - Honed Finish
(Sample as Selected By Client)</t>
  </si>
  <si>
    <t>MS-0140-0</t>
  </si>
  <si>
    <t>Stone
Sensation Marble - 2cm
(Sample as Selected By Client)</t>
  </si>
  <si>
    <t>MS-0141-0</t>
  </si>
  <si>
    <t>Stone
Fantastico White Granite 2cm - Polished Finish
(Sample as Selected By Client)</t>
  </si>
  <si>
    <t>MS-0143-0</t>
  </si>
  <si>
    <t>Hranipex</t>
  </si>
  <si>
    <t>PVC Lipping to Match with Formica Laminate Submittal Ref.: MS-0135_Rev.00
Emilam MF 702 Grey Antique
(As Per Sample)</t>
  </si>
  <si>
    <t>MS-0137-0</t>
  </si>
  <si>
    <t>2mm Hranipex - ABS-HU 121343
PVC Lipping to Match with Formica Laminate Submittal Ref: MS-0134 Rev.00
(As per Sample)</t>
  </si>
  <si>
    <t>Glass:
Tempered Grey Reflected Glass; Polished Egde (Thickness: 6mm)
Mirodec Ref: KB/056(2)-18
(Sample Incorporating Previous Comments &amp; Matching to Control Sample)</t>
  </si>
  <si>
    <t>AGC Glass / Mirodec</t>
  </si>
  <si>
    <t>MS-0116-01</t>
  </si>
  <si>
    <t>MS-0144-0</t>
  </si>
  <si>
    <t>Formica Sno White Ref: F2296 - Matt Finish
(As per Sample)</t>
  </si>
  <si>
    <t>16th Floor Private Apartment - Twin Samll bedroom bathroom vanity</t>
  </si>
  <si>
    <t>2mm Hranipex - ABS-HU 10911
PVC Lipping to Match with Formica Laminate Submittal Ref: MS-0143 Rev.00
(As per Sample)</t>
  </si>
  <si>
    <t>Stone
Gris Du Marais - Sand Blasted Finish
(Sample as Selected By Client)</t>
  </si>
  <si>
    <t>16th Floor Private Apartment - Master Bathroom Flooring</t>
  </si>
  <si>
    <t>MS-0145-0</t>
  </si>
  <si>
    <t>MS-0146-0</t>
  </si>
  <si>
    <t>Stone
Light Travertine - Sand Blasted Finish
(Sample as Selected By Client)</t>
  </si>
  <si>
    <t xml:space="preserve">Vanity Corian® DuPont top W1675xD530xH120mm Glacier White C01 with integerated Moode washbasin 700x400mm </t>
  </si>
  <si>
    <t>MS-0147-00</t>
  </si>
  <si>
    <t>Vanity Corian® DuPont top W1675xD530xH120mm Glacier White C01 with integerated Moode washbasin 700x400mm - Scatolato thick H 12cm
(As per Sample)</t>
  </si>
  <si>
    <t>Rexa</t>
  </si>
  <si>
    <t>*Approved with Comment.
*Material provided should match with wood grain beige Oak 0868 as specified by I.D.</t>
  </si>
  <si>
    <t>Formica/Modec</t>
  </si>
  <si>
    <t>Approved as Specified by I.D
Wood Grains Beige Oak 0868.</t>
  </si>
  <si>
    <t xml:space="preserve">Approved as Specified by I.D
</t>
  </si>
  <si>
    <t>Approved as Specified by I.D.</t>
  </si>
  <si>
    <t>16th Floor Private Partment - Wall Panelling Bottom, Skirting &amp; Top Shadow Gap Filler</t>
  </si>
  <si>
    <t>Approved as Specified by I.D.
RAL 7006 Beige Grey.</t>
  </si>
  <si>
    <t>16th Floor Private Apartment - Doors, Twin Bedroom Wardrobe, (Guest Restroom Mirror Frame), Living Room TV Cabinet</t>
  </si>
  <si>
    <t xml:space="preserve">Approved as Specified from I.D.
</t>
  </si>
  <si>
    <t>The attached sample to be match with the colour as specified on ID drawings. Planibel Bronze 6mm Thick by AGC Glass unlimited.</t>
  </si>
  <si>
    <t>GLI to ensure that the mirror provided will have a high &amp; long lasting quality of both front &amp; backing materials.</t>
  </si>
  <si>
    <t>Sample piece is approved, however its finishing to improve at joints, Provide fuill sample with right color.</t>
  </si>
  <si>
    <t>Color of rebate seal does not match with Macassal Ebony Veneer.
Prefer to have darker color.</t>
  </si>
  <si>
    <t>Colour for the attached sample is good. But GLI should provide proper paint protection to avoid the peeling of paint.</t>
  </si>
  <si>
    <t>Glass:
6mm thick Grey Tinted Mirror
(Matching Control Sample)</t>
  </si>
  <si>
    <t>The sample should match exactly with the control sample, reflection effect with RAL 9004.</t>
  </si>
  <si>
    <t>Wood:
Solid Wood - Ash (Stained to Match Specified Sample)
(Incorporating Previous Comments)</t>
  </si>
  <si>
    <t>Busnelli/Chabros</t>
  </si>
  <si>
    <t>Approved with Comments.
By Busnelli as Specified Source.</t>
  </si>
  <si>
    <t>Wood Veneer:
Reconsituted Veneer- Walnut Crown Cut FKBU
(Sample as specified by Client)</t>
  </si>
  <si>
    <t>Busnelli/Fritz Kohi</t>
  </si>
  <si>
    <t>Based on the attached coordination emails, the sample you have provided is rejected by Duccio Grassi Architect.
Please wait for the exact sample by before you re-submit the sample.</t>
  </si>
  <si>
    <t>MS-0138-0</t>
  </si>
  <si>
    <t>Hafele Door Ironmongery - Enclose the Following:
A- Hardware Sets
B- Material Data Sheets
C- Door Schedule
D- Layout Key Plans
Notes:
1- As discussed with Mr. Emmanuel, this submittal does not include any samples due to small QTY, Only hardware schedule, door schedule, key plans &amp; Data sheet of each hardware.
2- This submittal does not include the samples of the Lever handle and Pull Handles which will follow by another Separate submittal later.</t>
  </si>
  <si>
    <t>16th Floor Private Apartment Woodne Doors Harware</t>
  </si>
  <si>
    <t>MS-0123-1</t>
  </si>
  <si>
    <t>Submit the Sample with RAL 9001, as colour as specified in dwg.</t>
  </si>
  <si>
    <t>The colour of the sample is not matching with the Formica (MS-0134)
Submit the matching colour.</t>
  </si>
  <si>
    <t xml:space="preserve">As per dwg.data sheet no.5-2 Rev.02, spefied as RAL-9001.
Please submit formula with RAL-9001.
</t>
  </si>
  <si>
    <t>One sample approved which is 98% matching with control sample.
One sample rejected.</t>
  </si>
  <si>
    <t>Material approval is subject to Mock Up installation &amp; our review of the same at site.</t>
  </si>
  <si>
    <t>Approved as discussed by Stone Factory with Client.</t>
  </si>
  <si>
    <t>A specified on DGA drawing.</t>
  </si>
  <si>
    <t>MS-0143-1</t>
  </si>
  <si>
    <t>Formica :HPL
Option-1: Irish Cream Matte 58 (MAT) - F1534
Option-2: Magnolia Matte 58 (MAT) - F15341 (As per Sample)</t>
  </si>
  <si>
    <t>MS-0099-3</t>
  </si>
  <si>
    <t>Wood Veneer:
Reconsituted Veneer- Walnut Crown Cut FKBU (2 Options)
(Sample as specified by Client)</t>
  </si>
  <si>
    <t>Busnelli &amp; Greenline</t>
  </si>
  <si>
    <t>MS-0149-00</t>
  </si>
  <si>
    <t>Item Ref: REP, Col. 222, Composition: 48% Hair Yarn, 36.7% Pure New Wool, 15% PES, 0.3% Antistatic Roll Width: Approx. 400cm, 13’4” ft</t>
  </si>
  <si>
    <t>Ruckstuhl Carpets</t>
  </si>
  <si>
    <t>Approved with comments.
GLI should comply based on DGA attached comment.
Update the rejected item &amp; re-submit.</t>
  </si>
  <si>
    <t>MS-0150-00</t>
  </si>
  <si>
    <t>Metal
Aluminum Flat Bar Powder Coated - Grey RAL 7024
(As per Sample)</t>
  </si>
  <si>
    <t>Apartment - Fridge Door Finger - Pull Gap in the Kitchen L-8 to L-17</t>
  </si>
  <si>
    <t>MS-0151-00</t>
  </si>
  <si>
    <t>BR</t>
  </si>
  <si>
    <t>Brushed Brass Finish
Proposal to match BR Finish to use Only Where BR finish (Gold Leaf) is not feasable to use or apply, Please refer to below area of application.
As per Sample)</t>
  </si>
  <si>
    <t>Ultimate/Greenline</t>
  </si>
  <si>
    <t>Private Apartment 1601 - Metal Flooring divider strip, Glass shower channels, vanity mirror frame</t>
  </si>
  <si>
    <t>MS-0138-1</t>
  </si>
  <si>
    <t>Hafele Door Ironmongery 
A- Hardware Sets (Updated), B- Material Data Sheets, C- Door Schedule, D- Layout Key Plans
Notes:
- Attached sample for the handle represent the finish will be applied for all the hardware finishes in Satin Brass finish ( alternative finish to match BR finish) 
- The pull handle and door plates will be custom made as per our approved shop drawing with BR finish (Gold leaf) as per our approved material</t>
  </si>
  <si>
    <t>MS-0148-00</t>
  </si>
  <si>
    <t>Private Apartment 1601 - Guest Rooms &amp; Suites</t>
  </si>
  <si>
    <t>Metal:
Dark Brass Finish</t>
  </si>
  <si>
    <t>Classic Metal Coating LLC</t>
  </si>
  <si>
    <t>Based on the attached email by DGA, the material submitted  / W01  is approved.</t>
  </si>
  <si>
    <t>As per Hassan</t>
  </si>
  <si>
    <t>The handle sample submitted is approved.
GLI should ensure that all ironmongery to be use will be Brass finish as commented by ID/DGA.</t>
  </si>
  <si>
    <t>Based on the attached email dated; 24 May 2018 DGA advise to use W01 Veneer wood finish instead of Laminated Wood RAL 9001.</t>
  </si>
  <si>
    <t>MS-0115-02</t>
  </si>
  <si>
    <t>MS-0126-01</t>
  </si>
  <si>
    <t>Glass:
6mm thick Black backpainted  Antelio Glass
Option 1: MNT(ST)-GL-108-BP Ral 9004
Option 2: MNT(ST)-GL-120-BP Ral 9004
Option 3: MNT(ST)-GL-136-BP Ral 9004
(Matching Control Sample attached)</t>
  </si>
  <si>
    <t>Sample piece is approved. Fixing design as per approved shop drawing.</t>
  </si>
  <si>
    <t>CARPET</t>
  </si>
  <si>
    <t>CORIAN</t>
  </si>
  <si>
    <t xml:space="preserve">• Please submit private unit apartment separately from guest room &amp; Suite 
• Location of use, material description are confusing &amp; unacceptable. </t>
  </si>
  <si>
    <t>MS-0148-01</t>
  </si>
  <si>
    <t>Guest Rooms &amp; Suites</t>
  </si>
  <si>
    <t>SWGS-115</t>
  </si>
  <si>
    <t>HH</t>
  </si>
  <si>
    <t>MS-0152-00</t>
  </si>
  <si>
    <t>Approved, Option 3.</t>
  </si>
  <si>
    <t>Approved as specified.</t>
  </si>
  <si>
    <t>Based on the attached coordination email with I.D/DGA date 28 May 2018 &amp; the attached Fire Testing documents, the material is approved.</t>
  </si>
  <si>
    <t>Refer to the attached email from I.D/DGA, that the material submitted is approved for flooring profile divider only.</t>
  </si>
  <si>
    <t>J. Josephson / Goodrich Global Trading LLC</t>
  </si>
  <si>
    <t>Guestrooms &amp; Suites - Bedroom</t>
  </si>
  <si>
    <t>MS-0153-00</t>
  </si>
  <si>
    <t>Wall Covering
Premier Wall Vogue 6 - PV6343 Cavatina Silk - Incense 
(As per Data Sheet)</t>
  </si>
  <si>
    <t>Wall Covering
Premier Wall Vogue 6 - PV6343 Cavatina Silk - Cardamom
(As per Data Sheet)</t>
  </si>
  <si>
    <t>MS-0154-00</t>
  </si>
  <si>
    <t>SWGS-110</t>
  </si>
  <si>
    <t>Wallpaper:
J-Josephson - Bolta - Fiddleback - BVD 305
(As per Data Sheet)</t>
  </si>
  <si>
    <t>Guestrooms &amp; Suites - Living Room</t>
  </si>
  <si>
    <t>Wall Paper:
J. Josephon, Bolta - Silk Road BVD-309
(As per Data Sheet)</t>
  </si>
  <si>
    <t>Wall Paper:
J. Josephon, Bolta - Fiddleback BVD-310
(As per Data Sheet)</t>
  </si>
  <si>
    <t>SWA-116</t>
  </si>
  <si>
    <t>SWA-117</t>
  </si>
  <si>
    <t>MT1</t>
  </si>
  <si>
    <t>MRR</t>
  </si>
  <si>
    <t>SWA-117.1</t>
  </si>
  <si>
    <t>SWA-116.1</t>
  </si>
  <si>
    <t>SWA-112
SWGS-112</t>
  </si>
  <si>
    <t>PT-600
SWA-104
SWA-105
SWGS-104
SWGS-105</t>
  </si>
  <si>
    <t>ST 017
SWA-119</t>
  </si>
  <si>
    <t>ST 016
SWA-118</t>
  </si>
  <si>
    <t>ST-051</t>
  </si>
  <si>
    <t>Stone
Capuccino Onyx
(Sample as Selected By Client)</t>
  </si>
  <si>
    <t>Mini Bar Counter &amp; Back Splash - Guestroom (L19 to L41)</t>
  </si>
  <si>
    <t>MS-0155-0</t>
  </si>
  <si>
    <t>WAPC-108</t>
  </si>
  <si>
    <t>ARTE NOCTIS COLLECTION - MIRA - REFERENCE 38154</t>
  </si>
  <si>
    <t>SQUISITO</t>
  </si>
  <si>
    <t>Sample piece is approved. All installations to be in line with approved shop drawings.</t>
  </si>
  <si>
    <t>MS-0156-00</t>
  </si>
  <si>
    <t>Glass 
6mm thick Grey Tinted Glass (Gr-GL)
(As per Sample)</t>
  </si>
  <si>
    <t>Top of Coffee Table (SWGS-325)</t>
  </si>
  <si>
    <t>MS-0122-01</t>
  </si>
  <si>
    <t>Premierwall Urban, Item Ref: PUR7344, Roll Size: 130cm x 35m</t>
  </si>
  <si>
    <t>Goodrich Global</t>
  </si>
  <si>
    <t>TV Wall @ Living Room</t>
  </si>
  <si>
    <t>MS-0079-01</t>
  </si>
  <si>
    <t>MS-0157-00</t>
  </si>
  <si>
    <t>Collezione Cesaro</t>
  </si>
  <si>
    <t>SWA-318F
SWA-326F</t>
  </si>
  <si>
    <t>MS-0160-0</t>
  </si>
  <si>
    <t>Data Sheets</t>
  </si>
  <si>
    <t>Bedside Table Drawer Knob:
Kawajun Hardware PC-142-GL Pull and Knob Gold Plated Zinc Alloy
(AS per Data Sheet - Specified Supplier Needs 2 Weeks to Arrange Sample)</t>
  </si>
  <si>
    <t>Kawajun / Metallic Equipment</t>
  </si>
  <si>
    <t>Guestrooms &amp; Suite Table Drawer Knob</t>
  </si>
  <si>
    <t>MS-0120-1</t>
  </si>
  <si>
    <t>Fret Cut pattern Screen:
25mm Thick MDF Fret Cut Pattern Screen with Veneer SWA-102 Finish
(As per Sample)</t>
  </si>
  <si>
    <t>MS-0158-00</t>
  </si>
  <si>
    <t>Mirror:
6mm thick Grey Tinted Mirror with Custom Etched Pattern
(As per Sample)</t>
  </si>
  <si>
    <t>Joseph Decorative Glass/Mirodec</t>
  </si>
  <si>
    <t>Junior Suite 19th to 23rd Floor Dining Units</t>
  </si>
  <si>
    <t>MS-0159-0</t>
  </si>
  <si>
    <t>Bedside Table Knob:
Hafele Steel Knob 133.50.678 Gold Champaigne Finish
9As per Sample)</t>
  </si>
  <si>
    <t>Apartments Master Bedroom Bedside Table</t>
  </si>
  <si>
    <t>Material is approved as procured from specified supplier &amp; specs. Application as per ID drawings.</t>
  </si>
  <si>
    <t>Sample piece is approved. Application to be as per ID drawings.</t>
  </si>
  <si>
    <t>Sample piece is approved. However we need to review its slab. Application as per ID drawings.</t>
  </si>
  <si>
    <t>Proposed material is approved to provide Mock Up sample for our review application.</t>
  </si>
  <si>
    <t>Material I approved as procured from specified supplier &amp; specs. Application as per ID drawings.</t>
  </si>
  <si>
    <t>Material is approved as procured form specified supplier &amp; in line with ID specs/Finishes.</t>
  </si>
  <si>
    <t>Cebu Fil-Veneer Corporation/Atelier-A</t>
  </si>
  <si>
    <t>Item Ref: BNS 78923-26, FR Standards: CA117 (2 layered 260 cm)
(Submitted material as per verbal agreement of higher management)</t>
  </si>
  <si>
    <t>MS-0162-00</t>
  </si>
  <si>
    <t>Wallpaper @ Corridor Walls / Corridor Walls at 8th – 17th floors</t>
  </si>
  <si>
    <t>TM 105
SWA-102
SWA-103</t>
  </si>
  <si>
    <t>SWGS-109</t>
  </si>
  <si>
    <t>AS PER HASSAN</t>
  </si>
  <si>
    <t>WAPC-104</t>
  </si>
  <si>
    <t>SWA-319F 
SWA-327F</t>
  </si>
  <si>
    <t>MS-0163-0</t>
  </si>
  <si>
    <t>Blum</t>
  </si>
  <si>
    <t>Push to Open Set for Shutters:
BL956A1002SW - Blum Tip on for Door Silk WH Long Version
BL956A1201SW - Blum Tip on Adapter
BL9551008 - Blum Adhesive Plate for Tip on
BL75B1550 - Blum Clip Top 107D Hinge Blumoton
BL1736100 - Blum Clip M.Plate
(As per Sample)</t>
  </si>
  <si>
    <t>Junior Suite(New Dining Unit Shutter), Junior &amp; GuestRooms Suites(Work Desk Shutters)</t>
  </si>
  <si>
    <t>MS-0164-00</t>
  </si>
  <si>
    <t>SWGS-301F
SWGS-316F</t>
  </si>
  <si>
    <t>Leather:
Leather Bed Base
(As per Data Sheet)</t>
  </si>
  <si>
    <t>Leather:
Faux Leather Headboard
(As per Data Sheet)</t>
  </si>
  <si>
    <t>SWA-318 Headboard 3BR Secondary Bedroom (King)
SWA-326 Headboard 2BR &amp; 3BR Secondary Bedroom (Twin)</t>
  </si>
  <si>
    <t>SWGS-301 Bed Base (King Size) Junior &amp; Guestroom Suite
SWGS-316 Bed Base (Twin Size) Junior &amp; Guest Room Suite</t>
  </si>
  <si>
    <t>Sample piece approved in principal. However its finishing within thickness to improve.</t>
  </si>
  <si>
    <t>Material approved as procured from ID specified supplier &amp; specs to provide original certificate upon its procurement.</t>
  </si>
  <si>
    <t xml:space="preserve">Sample piece provided is not approved. Pattern to sum down. Etched pattern finishing is poor please discuss. </t>
  </si>
  <si>
    <t>Sample piece is approved to provide original certificate upon its procurement.</t>
  </si>
  <si>
    <t>Provide sample for our review &amp; Confirmation.</t>
  </si>
  <si>
    <t>MS-0045-1</t>
  </si>
  <si>
    <t>Walnut Reconstituted Veneer, 2 crown up &amp; down pattern with colour lab sample 
N-M379/1F
(Subject to previous approval)</t>
  </si>
  <si>
    <t>MS-0046-01</t>
  </si>
  <si>
    <t>Fenomastic Emulsion Matt - S0500-N
(Subject to previous approval)</t>
  </si>
  <si>
    <t>MS-0036-3</t>
  </si>
  <si>
    <t>LAMINATE ICE WHITE 0953
(Subject to Previous Approval)</t>
  </si>
  <si>
    <t>MS-0037-3</t>
  </si>
  <si>
    <t>BATTALON 0806
(Subject to Previous Approval)</t>
  </si>
  <si>
    <t>MS-0055-01</t>
  </si>
  <si>
    <t>Nano Crystal - 20mm Thick (Polished Finish)
(Subject to Previous Approval)</t>
  </si>
  <si>
    <t>SWA-118</t>
  </si>
  <si>
    <t>MS-0056-1</t>
  </si>
  <si>
    <t>SWA-119</t>
  </si>
  <si>
    <t>Black Absolute Granite - 20mm Thick (Polished Finish)
(Subject to Previous Approval)</t>
  </si>
  <si>
    <t>MS-0161-00</t>
  </si>
  <si>
    <t>Faux Leather:
                   OPTION 1: Collection: Wild West, Design: Tannery, Col. 12-Brindle
                   OPTION 2: Collection: UV &amp; FR Quality Synthetic Leather, Item Ref # H478
                   OPTION 3: Collection: UV &amp; FR Quality Synthetic Leather, Item Ref # H477
(As per Sample)</t>
  </si>
  <si>
    <t>Private Apartment 1601 Twin Dressing Room - Faux Leather for Inside Drawer</t>
  </si>
  <si>
    <t xml:space="preserve">Antic-Cuir/'Option-1: Silkland / Option-2&amp;3: Al Reyami </t>
  </si>
  <si>
    <t>Stone
Volakas Marble - 2 cm
(Sample as Selected By Client)</t>
  </si>
  <si>
    <t>Master Room Bedside Table &amp; TV Desk</t>
  </si>
  <si>
    <t>MS-0105-1</t>
  </si>
  <si>
    <t>Material is approved as from specified supplier &amp; in line with ID specs. Provide original certificate upon its procurement.</t>
  </si>
  <si>
    <t>Approved. Option 2 by I.D/DGA.</t>
  </si>
  <si>
    <t>Hafele - Knob - Antique Brass - 118.06.116</t>
  </si>
  <si>
    <t>Apartment - Work Desk Master Bedroom</t>
  </si>
  <si>
    <t>MS-0165-0</t>
  </si>
  <si>
    <t>MS-0160-1</t>
  </si>
  <si>
    <t>Bedside Table Drawer Knob:
Kawajun Hardware PC-142-GL Pull and Knob Gold Plated Zinc Alloy
(As per Sample)</t>
  </si>
  <si>
    <t>MS-0124-01</t>
  </si>
  <si>
    <t>Aluminium Fret Cut Design A/C Grill
Frame Thickness: 12/20mm, Pattern Thickness: 6mm
(Incorporation Previous Comments)</t>
  </si>
  <si>
    <t>Sample piece is approved in principal, however we need to review slabs prior to in Procurement.</t>
  </si>
  <si>
    <t>SWA-112 &amp; SWGS-112</t>
  </si>
  <si>
    <t>Material is approved as confirmed earlier.</t>
  </si>
  <si>
    <t>MS-0137-1</t>
  </si>
  <si>
    <t>2mm Hranipex - ABS-HU 188533 PVC Lipping to Match with Formica Laminate Submittal Ref: MS-0134 Rev.00
(As per Sample)</t>
  </si>
  <si>
    <t>Sample Pieces are Approved Provide Mock-Up Sample for Our Review</t>
  </si>
  <si>
    <t>Provide actual physical sample for our review / approvals.</t>
  </si>
  <si>
    <t>Sample piece is approved installation as per commented shop drawing.</t>
  </si>
  <si>
    <t>Color Finish to Match Control Sample Provided.</t>
  </si>
  <si>
    <t>SWA-101</t>
  </si>
  <si>
    <t>As discussed with higher management, it is approved.
Note; Should be same material as L-19 to L41 levels, but only change in the colored.</t>
  </si>
  <si>
    <t>Approved, 2mm Hranifex - ABS-HU-12208 PVC lipping.</t>
  </si>
  <si>
    <t>MS-0154-01</t>
  </si>
  <si>
    <t>Wallpaper:
J-Josephson - Bolta - BVD 305
(As per Sample)</t>
  </si>
  <si>
    <t>MS-0166-00</t>
  </si>
  <si>
    <t xml:space="preserve">Faux Leather:
Collection: UV &amp; FR Quality Synthetic Leather, Item Ref # H478
                   </t>
  </si>
  <si>
    <t xml:space="preserve">Al Reyami </t>
  </si>
  <si>
    <t>Master Bedroom Faux Leather for Inside Drawer</t>
  </si>
  <si>
    <t>MS-0167-0</t>
  </si>
  <si>
    <t>Furniture Handle:
Simplex: 11.091.003X - Satin Brass Finish
(As per Sample)</t>
  </si>
  <si>
    <t>Simplex</t>
  </si>
  <si>
    <t>16th Floor Private Apartment @ Kitchen Pantyr Unit</t>
  </si>
  <si>
    <t>Leather for Bed Base</t>
  </si>
  <si>
    <t>Faux Leather for Headboard</t>
  </si>
  <si>
    <t>Faux Leather for Drawer</t>
  </si>
  <si>
    <t>Metal -Powder Coated</t>
  </si>
  <si>
    <t>Metal -AC Grill</t>
  </si>
  <si>
    <t>Metal- Dark Brass Finish</t>
  </si>
  <si>
    <t>Sample approved for Bolta Li Ming - BVD 305.</t>
  </si>
  <si>
    <t>MS-0158-01</t>
  </si>
  <si>
    <t>MS-0168-00</t>
  </si>
  <si>
    <t>SWGS-107</t>
  </si>
  <si>
    <t>SWGS-106</t>
  </si>
  <si>
    <t>Mirror:
6mm thick Grey Tinted Mirror Mirror
(As per Sample)</t>
  </si>
  <si>
    <t>Mirror:
6mm thick Grey Tinted Etched Mirror
(As per Sample)</t>
  </si>
  <si>
    <t>MS-0169-00</t>
  </si>
  <si>
    <t>Underlay</t>
  </si>
  <si>
    <t>Durafit</t>
  </si>
  <si>
    <t>Gym</t>
  </si>
  <si>
    <t>Carpet Underlay - Durafit 650</t>
  </si>
  <si>
    <t>MS-0170-0</t>
  </si>
  <si>
    <t>Adjustable Shelf Pin Support - 282.01.701
Shelf Sleeve - 282.05.704
(As per Sample)</t>
  </si>
  <si>
    <t>Dining Unit @ Junior Suites Level 19th to 23rd</t>
  </si>
  <si>
    <t>MS-0165-1</t>
  </si>
  <si>
    <t>Approved with Comment -Carpet underlay thickness should be adjusted to match the carpet &amp; timber / wood strip surface levels.</t>
  </si>
  <si>
    <t>Too Fraige, need some stronger shelf supports.</t>
  </si>
  <si>
    <t>Sample Approved.</t>
  </si>
  <si>
    <t>Sample piece is approved. All installation as per commented drawings.</t>
  </si>
  <si>
    <t>Furniture Hardware:
Hafele - Knob : 118.06.116 - Antique Brass Finish
(As per Sample)</t>
  </si>
  <si>
    <t>SWA-600</t>
  </si>
  <si>
    <t>Approved based on I.D/DGA confirmation
-Email copy attached.</t>
  </si>
  <si>
    <t>MS-0117-02</t>
  </si>
  <si>
    <t>PAINT FINISHED METAL:
BURNISHED BRASS to match Control Sample received from MKM 
(As per Sample)</t>
  </si>
  <si>
    <t>MS-0170-1</t>
  </si>
  <si>
    <t>Expansion Shelf Support with Collar - 35XXB0900
Bolt with M4 thread for extractable bush - PRXMT040931
Options-01: Bianco White, Options-02: Nero Black
(As per Sample)</t>
  </si>
  <si>
    <t>MS-0171-00</t>
  </si>
  <si>
    <t>ARK</t>
  </si>
  <si>
    <t>Demista Heated Pads for Anti-Fog Mirrors (Adequete Sizes as per Contract Documents)</t>
  </si>
  <si>
    <t>Demista - R &amp; D Marketing</t>
  </si>
  <si>
    <t>16th Floor Private Apartment Master Bedroom &amp; Twin Toilet</t>
  </si>
  <si>
    <t>ARK-0001</t>
  </si>
  <si>
    <t>MS-0172-00</t>
  </si>
  <si>
    <t>ARK-0002</t>
  </si>
  <si>
    <t>Paint:
Fenomastic Emulsion Matt - S0500-N
(As per Technical Data)
Note: Previously approved with MKM-05Q-IDP-01-MS-0046-01</t>
  </si>
  <si>
    <t>WES-104
WES-105
WES-104.1
WES-105.1</t>
  </si>
  <si>
    <t>MS-0173-00</t>
  </si>
  <si>
    <t>ARK-0003</t>
  </si>
  <si>
    <t>Metal 
Dark Brass Finish - RN: 230518
(As per Technical Data)
Note: Previously approved with MKM-05Q-IDP-01-MS-0148-01</t>
  </si>
  <si>
    <t>45th to 50th Floor Executive Suite - Joinery</t>
  </si>
  <si>
    <t>WES-107</t>
  </si>
  <si>
    <t>45th to 50th Floor Executive Suite - Walls and Ceiling / Wall &amp; Ceiling @ Bathroom</t>
  </si>
  <si>
    <t>MS-0174-00</t>
  </si>
  <si>
    <t>ARK-0004</t>
  </si>
  <si>
    <t>WES-119</t>
  </si>
  <si>
    <t>Mirror
Silver Backed Mirror 6mm thick 
(As per Technical Data)
Note: Previously approved with MKM-05Q-IDP-01-MS-0125-00</t>
  </si>
  <si>
    <t>MS-0175-00</t>
  </si>
  <si>
    <t>ARK-0005</t>
  </si>
  <si>
    <t>WES-120</t>
  </si>
  <si>
    <t>Mirror
6mm thick Grey Tinted Mirror
(As per Technical Data)
Note: Previously approved with MKM-05Q-IDP-01-MS-0168-00</t>
  </si>
  <si>
    <t>WES-110</t>
  </si>
  <si>
    <t>(45th TO 50th FLOOR
EXECUTIVE SUITE)
JOINERY</t>
  </si>
  <si>
    <t>BRONZE MIRROR / 
6 MM THICK BRONZE MIRROR WITh BEVELLED EDGES</t>
  </si>
  <si>
    <t>WES-111</t>
  </si>
  <si>
    <t>GREY TINTED MIRROR WITh CUSTOM ETChED pATTERN - REFER TO
DRAWINGS FOR Pattern / 
6 MM ThICK GREY TINTED MIRROR WITh CUSTOM ETChED PATTERN</t>
  </si>
  <si>
    <t>JOSEPH DECORATIVE GLASS</t>
  </si>
  <si>
    <t>ARK-0006</t>
  </si>
  <si>
    <t>ARK-0007</t>
  </si>
  <si>
    <t>MS-0176-00</t>
  </si>
  <si>
    <t>MS-0177-00</t>
  </si>
  <si>
    <t>Mirror
6mm thick Grey Tinted Mirror with Etched Pattern
(As per Sample)</t>
  </si>
  <si>
    <t>Mirror
6mm thick Bronze Mirror with Beveled Edges 
(As per Sample)</t>
  </si>
  <si>
    <t>MS-0124-02</t>
  </si>
  <si>
    <t>ARK-0008</t>
  </si>
  <si>
    <t>Black color sample approved for wooden shelf support.  Contractor to provide mock up sample for our approvals.</t>
  </si>
  <si>
    <t>Contractor to provide attach ID spec/cut sheet along with their submittal along with its physical sample.</t>
  </si>
  <si>
    <t>MS-0172-01</t>
  </si>
  <si>
    <t>MS-0173-01</t>
  </si>
  <si>
    <t>MS-0174-01</t>
  </si>
  <si>
    <t>MS-0175-01</t>
  </si>
  <si>
    <t>The light color scratch should be more smaller &amp; more random direction as per control sample.</t>
  </si>
  <si>
    <t>Contractor to provide all relevant documents inclusive of ID spec &amp; Cut Sheets (Check you submittal documents)</t>
  </si>
  <si>
    <t>MS-0176-01</t>
  </si>
  <si>
    <t>To provide ID spec/Cut sheet along with your submittals. Also physical sample piece is required for the same.</t>
  </si>
  <si>
    <t>MS-0177-01</t>
  </si>
  <si>
    <t>MS-0178-0</t>
  </si>
  <si>
    <t>ARK-0009</t>
  </si>
  <si>
    <t>WES-102 / WES-102.1</t>
  </si>
  <si>
    <t>TIMBER VENEER - BUSNELLI - NOCE WALNUT NM 116XX - 20% GLOSSY /
TIMBER VENEER - BUSNELLI - NOCE WALNUT NM 116XX - 20% GLOSSY -
TO BE MOISTURE RESISTANT AND SUITABLE FOR WET AREA /
TIMBER VENEER STAINED TO AppROVED SAMpLE WITh HEAVY DUTY, UV-STABLE, ANTI-SCRATCh
AND LOW VOC LEVEL pOLYUREThANE LACQUER SATIN FINISh. /  TO BE MOISTURE RESISTANT AND
SUITABLE FOR WET AREA</t>
  </si>
  <si>
    <t>(45th TO 50th FLOOR
EXECUTIVE SUITE)
WALL PANELING AND JOINERY
BATHROOM CEILING PANELING</t>
  </si>
  <si>
    <t xml:space="preserve">TIMBER VENEER - BUSNELLI - NOCE WALNUT NM 116XX - 20% GLOSSY /
TIMBER VENEER </t>
  </si>
  <si>
    <t>MS-0179-0</t>
  </si>
  <si>
    <t>ARK-0010</t>
  </si>
  <si>
    <t>WLC-102</t>
  </si>
  <si>
    <t>TIMBER VENEER - NOCE WALNUT N 0116/1F mT - 20% GLOSSY
TIMBER VENEER STAINED TO APPROVED SAMPLE WITH HEAVY DUTY, UV-STABLE, ANTI-SCRATCH
AND LOW VOC LEVEL POLYURETHJANE LACQUER SATIN FINISH.</t>
  </si>
  <si>
    <t>(45th TO 50th FLOOR
EXECUTIVE SUITE) 
(LIFT CAR)
JOINERY</t>
  </si>
  <si>
    <t>Timber Veneer - Noce Walnut N 0116/1F MT - 20% Glossy</t>
  </si>
  <si>
    <t>MS-0180-0</t>
  </si>
  <si>
    <t>ARK-0011</t>
  </si>
  <si>
    <t>TIMBER VENEER - STAINED TO BLACK FINISH - 25% GLOSSY
TIMBER VENEER STAINED TO APPROVED SAMPLE WITh HEAVY DUTY, UV-STABLE, ANTI-SCRATCH
AND LOW VOC LEVEL POLYURETHANE LACQUER SATIN FINISH.</t>
  </si>
  <si>
    <t>Timber Veneer - Stained To Black Finish - 25% Glossy</t>
  </si>
  <si>
    <t>Material is approved. Application procedure to be as per previous approved samples</t>
  </si>
  <si>
    <t>Contractor to follow same Material as approved earlier. Application as per approved shop drawing</t>
  </si>
  <si>
    <t>WES-119
WLC-105</t>
  </si>
  <si>
    <t>Contractor to follow similar instructions as provided on your material submittal earlier.</t>
  </si>
  <si>
    <t>Contractor to follow similar comments as made on previous submittals. Application as per approved shop drawings.</t>
  </si>
  <si>
    <t>Provide relevant documents inclusive of ID specs &amp; its shop Drawings</t>
  </si>
  <si>
    <t>ARK-0012</t>
  </si>
  <si>
    <t>MS-0181-00</t>
  </si>
  <si>
    <t>BRONZE GLASS</t>
  </si>
  <si>
    <t>Glass
10mm thick Tempered Bronze Glass
(As per Sample)</t>
  </si>
  <si>
    <t>Emirates Float Glass LLC</t>
  </si>
  <si>
    <t xml:space="preserve">
EXECUTIVE SUITE</t>
  </si>
  <si>
    <t>Material sample is approved application as per ID drawings and specifications. Mock up sample is required at site prior to any bulk production.</t>
  </si>
  <si>
    <t>Veneer to have straight quarter cut grains, no crown cut and knots. Verify &amp; resubmit accordingly.</t>
  </si>
  <si>
    <t>Material sample is approved for veneer (WLC-103 &amp; WES-112). Solid wood sample to match (WES-115) to be provided. Application as per ID drawings &amp; specs. Mock up sample is required at site prior to any bulk production</t>
  </si>
  <si>
    <t>Material is approved. Application as per ID specs / Drwg</t>
  </si>
  <si>
    <t>Material in principal is fine. Contractor to provide size, artwork / drawing prior to its procurement.</t>
  </si>
  <si>
    <t>Sample submitted is too light in color. It needs to be much darker but not 100% opaque. Revise &amp; resubmit.</t>
  </si>
  <si>
    <t>WES-107
WLC-101</t>
  </si>
  <si>
    <t>WLC-103, WES-112 WES-115</t>
  </si>
  <si>
    <t>N/A</t>
  </si>
  <si>
    <t>SWGS - 111 &amp; SWA - 111, WAPC - 104</t>
  </si>
  <si>
    <t>09952</t>
  </si>
  <si>
    <t>WD-01</t>
  </si>
  <si>
    <t>RFI # 004</t>
  </si>
  <si>
    <t xml:space="preserve">TM-101
</t>
  </si>
  <si>
    <t>WD1</t>
  </si>
  <si>
    <t>WD2,WD2a &amp; WD3</t>
  </si>
  <si>
    <t>MS-0030-00</t>
  </si>
  <si>
    <t>MS-0031-00</t>
  </si>
  <si>
    <t>ST-010, ST-011, ST-011.1, ST-012 &amp; ST-013</t>
  </si>
  <si>
    <t>WD-11</t>
  </si>
  <si>
    <t>WD-2, WD-2a, WD-3, WD-3a,WD-13</t>
  </si>
  <si>
    <t xml:space="preserve">SWA-102
</t>
  </si>
  <si>
    <t>SWA-104
SWA-105</t>
  </si>
  <si>
    <t>PT-603, S/230/10</t>
  </si>
  <si>
    <t>PT-604, S/230/10</t>
  </si>
  <si>
    <t>S-009</t>
  </si>
  <si>
    <t>As per Mock Up</t>
  </si>
  <si>
    <t>ST-009</t>
  </si>
  <si>
    <t>SWGS-300F</t>
  </si>
  <si>
    <t>SWGS-114</t>
  </si>
  <si>
    <t>MKM-05Q-IDP-01-CI-0077</t>
  </si>
  <si>
    <t>CI-0079_Rev.00</t>
  </si>
  <si>
    <t>SWA-601</t>
  </si>
  <si>
    <t>SWGS-600</t>
  </si>
  <si>
    <t>RFI Ref:0113-00</t>
  </si>
  <si>
    <t>CI-0090-00 &amp; Approved Mock Up</t>
  </si>
  <si>
    <t>Subject to final commissioning.</t>
  </si>
  <si>
    <t>MS-0182-0</t>
  </si>
  <si>
    <t>ARK-0013</t>
  </si>
  <si>
    <t>Wood:
Wooden Pattern for Lift Car as requested by Client
(Sample only for Pattern Reference not Material Finish)</t>
  </si>
  <si>
    <t>Lift Car</t>
  </si>
  <si>
    <t>LI</t>
  </si>
  <si>
    <t>Approved as per I.D confirmation item Ref # H478.</t>
  </si>
  <si>
    <t>MS-0183-00</t>
  </si>
  <si>
    <t>ARK-0014</t>
  </si>
  <si>
    <t>WLC-101</t>
  </si>
  <si>
    <t>Metal
Dark Brass Finish
(Sample as previously approved with MKM-5Q-IDP-01-MS-0148-01 - Copy Attached)</t>
  </si>
  <si>
    <t xml:space="preserve">Classic Metal Coating  </t>
  </si>
  <si>
    <t>Sample piece with recessed metal in timber panel is fine, however colors are not inline with ID specifications. Kindly verify.</t>
  </si>
  <si>
    <t>Sample piece approved earlier. All applications to be inline with ID Specs/Drawings.</t>
  </si>
  <si>
    <t>MS-0179-1</t>
  </si>
  <si>
    <t>Veneer
Timber Veneer - Walnut N 0116 Quarter Cut</t>
  </si>
  <si>
    <t>MW</t>
  </si>
  <si>
    <t>Sample piece is approved, installation to be inline with commented shop drawings.
Mock up sample for approvals prior to any bulk procurement/production.</t>
  </si>
  <si>
    <t>SW</t>
  </si>
  <si>
    <t>MS-0184-0</t>
  </si>
  <si>
    <t>0015</t>
  </si>
  <si>
    <t>ADHESIVE:
Sudal Wall Panel Adhesive</t>
  </si>
  <si>
    <t>Sudal</t>
  </si>
  <si>
    <t>Joinery &amp; Furniture</t>
  </si>
  <si>
    <t>HS</t>
  </si>
  <si>
    <t>Approved</t>
  </si>
  <si>
    <t>MS-0185-00</t>
  </si>
  <si>
    <t>ARK-0016</t>
  </si>
  <si>
    <t>Mirror
6mm Thk Grey Tinted Etched Mirror</t>
  </si>
  <si>
    <t>a</t>
  </si>
  <si>
    <t xml:space="preserve">The material was approved on liast year.
-Now the supplier only changed. </t>
  </si>
  <si>
    <t>MS-0107-01</t>
  </si>
  <si>
    <t>ARK-0017-00</t>
  </si>
  <si>
    <t>Fabric:
option1: Cotton - Zen-Book # 223, SRL# 01
Option 2: Cotton - Zec - Book# 223, SRL# 07
(As per Sample)</t>
  </si>
  <si>
    <t>York Trading</t>
  </si>
  <si>
    <t>Option - 1: Cotton - Zen - Book # 223, SRL # 01. Approved for 319/F &amp; 327/F.</t>
  </si>
  <si>
    <r>
      <t xml:space="preserve">XYY PROJCT
CITY ABC
</t>
    </r>
    <r>
      <rPr>
        <b/>
        <sz val="30"/>
        <color rgb="FFFF0000"/>
        <rFont val="Arial"/>
        <family val="2"/>
      </rPr>
      <t>(INTERIOR FITOUT WORKS)</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</si>
</sst>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409]d\-mmm\-yy;@"/>
    <numFmt numFmtId="165" formatCode="[$-409]dd\-mmm\-yy;@"/>
    <numFmt numFmtId="166" formatCode="[$-F800]dddd\,\ mmmm\ dd\,\ yyyy"/>
  </numFmts>
  <fonts count="25">
    <font>
      <sz val="11"/>
      <color theme="1"/>
      <name val="Calibri"/>
      <family val="2"/>
      <scheme val="minor"/>
    </font>
    <font>
      <sz val="11"/>
      <color theme="1"/>
      <name val="Calibri"/>
      <family val="2"/>
      <scheme val="minor"/>
    </font>
    <font>
      <sz val="10"/>
      <name val="Arial"/>
      <family val="2"/>
    </font>
    <font>
      <sz val="12"/>
      <name val="Arial"/>
      <family val="2"/>
    </font>
    <font>
      <sz val="9"/>
      <name val="Geneva"/>
      <family val="2"/>
    </font>
    <font>
      <u/>
      <sz val="12.65"/>
      <color theme="10"/>
      <name val="Calibri"/>
      <family val="2"/>
    </font>
    <font>
      <sz val="10"/>
      <name val="MS Sans Serif"/>
      <family val="2"/>
    </font>
    <font>
      <sz val="10"/>
      <name val="Helvetica 45 Light"/>
      <family val="2"/>
    </font>
    <font>
      <sz val="11"/>
      <name val="Times New Roman"/>
      <family val="1"/>
    </font>
    <font>
      <sz val="12"/>
      <color theme="1"/>
      <name val="Arial"/>
      <family val="2"/>
      <charset val="178"/>
    </font>
    <font>
      <sz val="16"/>
      <color theme="1"/>
      <name val="Arial"/>
      <family val="2"/>
    </font>
    <font>
      <sz val="16"/>
      <name val="Arial"/>
      <family val="2"/>
    </font>
    <font>
      <b/>
      <sz val="16"/>
      <name val="Arial"/>
      <family val="2"/>
    </font>
    <font>
      <b/>
      <sz val="16"/>
      <color theme="1"/>
      <name val="Arial"/>
      <family val="2"/>
    </font>
    <font>
      <b/>
      <sz val="24"/>
      <color theme="1"/>
      <name val="Arial"/>
      <family val="2"/>
    </font>
    <font>
      <b/>
      <sz val="30"/>
      <color theme="1"/>
      <name val="Arial"/>
      <family val="2"/>
    </font>
    <font>
      <b/>
      <sz val="16"/>
      <color rgb="FFFF0000"/>
      <name val="Arial"/>
      <family val="2"/>
    </font>
    <font>
      <b/>
      <sz val="11"/>
      <color theme="1"/>
      <name val="Calibri"/>
      <family val="2"/>
      <scheme val="minor"/>
    </font>
    <font>
      <b/>
      <sz val="18"/>
      <color theme="1"/>
      <name val="Arial"/>
      <family val="2"/>
    </font>
    <font>
      <sz val="14"/>
      <color theme="1"/>
      <name val="Arial"/>
      <family val="2"/>
    </font>
    <font>
      <b/>
      <sz val="20"/>
      <name val="Arial"/>
      <family val="2"/>
    </font>
    <font>
      <b/>
      <sz val="30"/>
      <color rgb="FFFF0000"/>
      <name val="Arial"/>
      <family val="2"/>
    </font>
    <font>
      <strike/>
      <sz val="16"/>
      <name val="Arial"/>
      <family val="2"/>
    </font>
    <font>
      <sz val="16"/>
      <color rgb="FFFF0000"/>
      <name val="Arial"/>
      <family val="2"/>
    </font>
    <font>
      <sz val="14"/>
      <name val="Arial"/>
      <family val="2"/>
    </font>
  </fonts>
  <fills count="19">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
      <patternFill patternType="solid">
        <fgColor rgb="FF00B05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00B0F0"/>
        <bgColor indexed="64"/>
      </patternFill>
    </fill>
    <fill>
      <patternFill patternType="solid">
        <fgColor theme="9" tint="0.59999389629810485"/>
        <bgColor indexed="64"/>
      </patternFill>
    </fill>
    <fill>
      <gradientFill degree="90">
        <stop position="0">
          <color theme="0"/>
        </stop>
        <stop position="1">
          <color theme="4"/>
        </stop>
      </gradientFill>
    </fill>
    <fill>
      <gradientFill type="path" left="0.5" right="0.5" top="0.5" bottom="0.5">
        <stop position="0">
          <color theme="0"/>
        </stop>
        <stop position="1">
          <color theme="4"/>
        </stop>
      </gradient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indexed="9"/>
        <bgColor indexed="64"/>
      </patternFill>
    </fill>
    <fill>
      <patternFill patternType="solid">
        <fgColor theme="2" tint="-9.9978637043366805E-2"/>
        <bgColor indexed="64"/>
      </patternFill>
    </fill>
  </fills>
  <borders count="48">
    <border>
      <left/>
      <right/>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style="thin">
        <color auto="1"/>
      </right>
      <top style="thin">
        <color indexed="64"/>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auto="1"/>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style="medium">
        <color indexed="64"/>
      </left>
      <right style="thin">
        <color indexed="64"/>
      </right>
      <top/>
      <bottom style="thin">
        <color indexed="64"/>
      </bottom>
      <diagonal/>
    </border>
    <border>
      <left/>
      <right style="medium">
        <color auto="1"/>
      </right>
      <top/>
      <bottom style="medium">
        <color auto="1"/>
      </bottom>
      <diagonal/>
    </border>
    <border>
      <left style="medium">
        <color auto="1"/>
      </left>
      <right style="thin">
        <color indexed="64"/>
      </right>
      <top/>
      <bottom/>
      <diagonal/>
    </border>
    <border>
      <left/>
      <right style="medium">
        <color auto="1"/>
      </right>
      <top/>
      <bottom style="thin">
        <color auto="1"/>
      </bottom>
      <diagonal/>
    </border>
    <border>
      <left/>
      <right style="medium">
        <color auto="1"/>
      </right>
      <top style="thin">
        <color indexed="64"/>
      </top>
      <bottom style="medium">
        <color auto="1"/>
      </bottom>
      <diagonal/>
    </border>
    <border>
      <left style="thin">
        <color indexed="64"/>
      </left>
      <right style="medium">
        <color indexed="64"/>
      </right>
      <top style="medium">
        <color auto="1"/>
      </top>
      <bottom/>
      <diagonal/>
    </border>
    <border>
      <left style="medium">
        <color indexed="64"/>
      </left>
      <right style="thin">
        <color auto="1"/>
      </right>
      <top style="medium">
        <color auto="1"/>
      </top>
      <bottom/>
      <diagonal/>
    </border>
    <border>
      <left style="thin">
        <color indexed="64"/>
      </left>
      <right style="thin">
        <color indexed="64"/>
      </right>
      <top style="medium">
        <color auto="1"/>
      </top>
      <bottom/>
      <diagonal/>
    </border>
    <border>
      <left/>
      <right style="thin">
        <color auto="1"/>
      </right>
      <top style="medium">
        <color auto="1"/>
      </top>
      <bottom/>
      <diagonal/>
    </border>
    <border>
      <left style="thin">
        <color indexed="64"/>
      </left>
      <right/>
      <top style="medium">
        <color auto="1"/>
      </top>
      <bottom/>
      <diagonal/>
    </border>
    <border>
      <left style="thin">
        <color auto="1"/>
      </left>
      <right/>
      <top/>
      <bottom style="thin">
        <color auto="1"/>
      </bottom>
      <diagonal/>
    </border>
    <border>
      <left style="thin">
        <color indexed="64"/>
      </left>
      <right/>
      <top style="thin">
        <color indexed="64"/>
      </top>
      <bottom style="thin">
        <color auto="1"/>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auto="1"/>
      </right>
      <top style="thin">
        <color auto="1"/>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thin">
        <color indexed="64"/>
      </top>
      <bottom/>
      <diagonal/>
    </border>
  </borders>
  <cellStyleXfs count="41">
    <xf numFmtId="0" fontId="0" fillId="0" borderId="0"/>
    <xf numFmtId="9" fontId="1" fillId="0" borderId="0" applyFont="0" applyFill="0" applyBorder="0" applyAlignment="0" applyProtection="0"/>
    <xf numFmtId="0" fontId="4" fillId="0" borderId="0"/>
    <xf numFmtId="43" fontId="2" fillId="0" borderId="0" applyFont="0" applyFill="0" applyBorder="0" applyAlignment="0" applyProtection="0"/>
    <xf numFmtId="165" fontId="5" fillId="0" borderId="0" applyNumberFormat="0" applyFill="0" applyBorder="0" applyAlignment="0" applyProtection="0">
      <alignment vertical="top"/>
      <protection locked="0"/>
    </xf>
    <xf numFmtId="165" fontId="2" fillId="0" borderId="0"/>
    <xf numFmtId="165" fontId="2" fillId="0" borderId="0"/>
    <xf numFmtId="165" fontId="1" fillId="0" borderId="0"/>
    <xf numFmtId="165" fontId="6" fillId="0" borderId="0"/>
    <xf numFmtId="165" fontId="2" fillId="0" borderId="0"/>
    <xf numFmtId="165" fontId="2" fillId="0" borderId="0" applyNumberFormat="0" applyFont="0" applyFill="0" applyBorder="0" applyAlignment="0" applyProtection="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2" fillId="0" borderId="0" applyNumberFormat="0" applyFont="0" applyFill="0" applyBorder="0" applyAlignment="0" applyProtection="0">
      <alignment vertical="top"/>
    </xf>
    <xf numFmtId="165" fontId="6" fillId="0" borderId="0"/>
    <xf numFmtId="165" fontId="6" fillId="0" borderId="0"/>
    <xf numFmtId="165" fontId="2" fillId="0" borderId="0"/>
    <xf numFmtId="0" fontId="7" fillId="0" borderId="0"/>
    <xf numFmtId="0" fontId="2" fillId="0" borderId="0"/>
    <xf numFmtId="165" fontId="2" fillId="0" borderId="0"/>
    <xf numFmtId="0" fontId="2" fillId="0" borderId="0"/>
    <xf numFmtId="165" fontId="2" fillId="0" borderId="0"/>
    <xf numFmtId="165" fontId="2" fillId="0" borderId="0"/>
    <xf numFmtId="165" fontId="8" fillId="0" borderId="0"/>
    <xf numFmtId="165" fontId="9" fillId="0" borderId="0"/>
    <xf numFmtId="0" fontId="7" fillId="0" borderId="0"/>
    <xf numFmtId="165" fontId="1" fillId="0" borderId="0"/>
    <xf numFmtId="165" fontId="1" fillId="0" borderId="0"/>
    <xf numFmtId="165" fontId="3" fillId="0" borderId="0"/>
    <xf numFmtId="165" fontId="1" fillId="0" borderId="0"/>
    <xf numFmtId="9" fontId="2" fillId="0" borderId="0" applyFont="0" applyFill="0" applyBorder="0" applyAlignment="0" applyProtection="0"/>
    <xf numFmtId="9" fontId="6" fillId="0" borderId="0" applyFont="0" applyFill="0" applyBorder="0" applyAlignment="0" applyProtection="0"/>
    <xf numFmtId="165" fontId="1" fillId="0" borderId="7" applyFill="0"/>
    <xf numFmtId="165" fontId="1" fillId="11" borderId="7"/>
    <xf numFmtId="165" fontId="1" fillId="12" borderId="7"/>
  </cellStyleXfs>
  <cellXfs count="287">
    <xf numFmtId="0" fontId="0" fillId="0" borderId="0" xfId="0"/>
    <xf numFmtId="0" fontId="11" fillId="0" borderId="4" xfId="0" applyFont="1" applyBorder="1" applyAlignment="1" applyProtection="1">
      <alignment horizontal="center" vertical="center" wrapText="1"/>
      <protection locked="0"/>
    </xf>
    <xf numFmtId="0" fontId="11" fillId="0" borderId="4" xfId="0" applyFont="1" applyBorder="1" applyAlignment="1" applyProtection="1">
      <alignment vertical="center" wrapText="1"/>
      <protection locked="0"/>
    </xf>
    <xf numFmtId="164" fontId="11" fillId="0" borderId="4" xfId="0" applyNumberFormat="1" applyFont="1" applyBorder="1" applyAlignment="1" applyProtection="1">
      <alignment horizontal="center" vertical="center" wrapText="1"/>
      <protection locked="0"/>
    </xf>
    <xf numFmtId="0" fontId="10" fillId="0" borderId="0" xfId="0" applyFont="1" applyAlignment="1" applyProtection="1">
      <alignment vertical="center"/>
      <protection locked="0"/>
    </xf>
    <xf numFmtId="164" fontId="10" fillId="0" borderId="0" xfId="0" applyNumberFormat="1" applyFont="1" applyAlignment="1" applyProtection="1">
      <alignment horizontal="center" vertical="center"/>
      <protection locked="0"/>
    </xf>
    <xf numFmtId="1" fontId="10" fillId="0" borderId="0" xfId="0" applyNumberFormat="1" applyFont="1" applyAlignment="1" applyProtection="1">
      <alignment horizontal="center" vertical="center"/>
      <protection locked="0"/>
    </xf>
    <xf numFmtId="0" fontId="13" fillId="0" borderId="0" xfId="0" applyFont="1" applyAlignment="1" applyProtection="1">
      <alignment horizontal="center" vertical="center"/>
      <protection locked="0"/>
    </xf>
    <xf numFmtId="0" fontId="12" fillId="0" borderId="0" xfId="0" applyFont="1" applyAlignment="1" applyProtection="1">
      <alignment horizontal="center" vertical="center"/>
      <protection locked="0"/>
    </xf>
    <xf numFmtId="0" fontId="10" fillId="0" borderId="0" xfId="0" applyFont="1" applyAlignment="1" applyProtection="1">
      <alignment horizontal="center" vertical="center"/>
      <protection locked="0"/>
    </xf>
    <xf numFmtId="0" fontId="10" fillId="0" borderId="0" xfId="0" applyFont="1" applyAlignment="1" applyProtection="1">
      <alignment horizontal="center" vertical="center" wrapText="1"/>
      <protection locked="0"/>
    </xf>
    <xf numFmtId="0" fontId="10" fillId="0" borderId="0" xfId="0" applyFont="1" applyAlignment="1" applyProtection="1">
      <alignment vertical="center" wrapText="1"/>
      <protection locked="0"/>
    </xf>
    <xf numFmtId="164" fontId="13" fillId="3" borderId="4" xfId="0" applyNumberFormat="1" applyFont="1" applyFill="1" applyBorder="1" applyAlignment="1" applyProtection="1">
      <alignment horizontal="center" vertical="center" textRotation="90" wrapText="1"/>
      <protection locked="0"/>
    </xf>
    <xf numFmtId="0" fontId="12" fillId="2" borderId="2" xfId="0" applyFont="1" applyFill="1" applyBorder="1" applyAlignment="1" applyProtection="1">
      <alignment horizontal="left" vertical="center"/>
      <protection locked="0"/>
    </xf>
    <xf numFmtId="0" fontId="12" fillId="2" borderId="2" xfId="0" applyFont="1" applyFill="1" applyBorder="1" applyAlignment="1" applyProtection="1">
      <alignment horizontal="center" vertical="center" wrapText="1"/>
      <protection locked="0"/>
    </xf>
    <xf numFmtId="49" fontId="12" fillId="2" borderId="2" xfId="0" applyNumberFormat="1" applyFont="1" applyFill="1" applyBorder="1" applyAlignment="1" applyProtection="1">
      <alignment horizontal="center" vertical="center" wrapText="1"/>
      <protection locked="0"/>
    </xf>
    <xf numFmtId="0" fontId="12" fillId="2" borderId="2" xfId="0" applyFont="1" applyFill="1" applyBorder="1" applyAlignment="1" applyProtection="1">
      <alignment horizontal="center" vertical="center"/>
      <protection locked="0"/>
    </xf>
    <xf numFmtId="164" fontId="12" fillId="2" borderId="2" xfId="0" applyNumberFormat="1" applyFont="1" applyFill="1" applyBorder="1" applyAlignment="1" applyProtection="1">
      <alignment horizontal="left" vertical="center" textRotation="90" wrapText="1"/>
      <protection locked="0"/>
    </xf>
    <xf numFmtId="164" fontId="12" fillId="2" borderId="5" xfId="0" applyNumberFormat="1" applyFont="1" applyFill="1" applyBorder="1" applyAlignment="1" applyProtection="1">
      <alignment horizontal="center" vertical="center" textRotation="90" wrapText="1"/>
      <protection locked="0"/>
    </xf>
    <xf numFmtId="10" fontId="10" fillId="0" borderId="0" xfId="0" applyNumberFormat="1" applyFont="1" applyBorder="1" applyAlignment="1" applyProtection="1">
      <alignment horizontal="center" vertical="center"/>
      <protection locked="0"/>
    </xf>
    <xf numFmtId="0" fontId="10" fillId="0" borderId="0" xfId="0" applyFont="1" applyBorder="1" applyAlignment="1" applyProtection="1">
      <alignment vertical="center"/>
      <protection locked="0"/>
    </xf>
    <xf numFmtId="0" fontId="10" fillId="0" borderId="0" xfId="0" applyFont="1" applyBorder="1" applyAlignment="1" applyProtection="1">
      <alignment horizontal="center" vertical="center"/>
      <protection locked="0"/>
    </xf>
    <xf numFmtId="0" fontId="11" fillId="0" borderId="4" xfId="0" applyFont="1" applyBorder="1" applyAlignment="1" applyProtection="1">
      <alignment horizontal="left" vertical="center" wrapText="1"/>
      <protection locked="0"/>
    </xf>
    <xf numFmtId="0" fontId="12" fillId="2" borderId="2" xfId="0" applyFont="1" applyFill="1" applyBorder="1" applyAlignment="1" applyProtection="1">
      <alignment horizontal="left" vertical="center" wrapText="1"/>
      <protection locked="0"/>
    </xf>
    <xf numFmtId="0" fontId="11" fillId="0" borderId="4" xfId="0" quotePrefix="1" applyFont="1" applyBorder="1" applyAlignment="1" applyProtection="1">
      <alignment horizontal="left" vertical="center" wrapText="1"/>
      <protection locked="0"/>
    </xf>
    <xf numFmtId="1" fontId="13" fillId="3" borderId="4" xfId="0" applyNumberFormat="1" applyFont="1" applyFill="1" applyBorder="1" applyAlignment="1" applyProtection="1">
      <alignment horizontal="center" vertical="center" textRotation="90" wrapText="1"/>
      <protection locked="0"/>
    </xf>
    <xf numFmtId="2" fontId="13" fillId="3" borderId="4" xfId="0" applyNumberFormat="1" applyFont="1" applyFill="1" applyBorder="1" applyAlignment="1" applyProtection="1">
      <alignment horizontal="center" vertical="center" textRotation="90" wrapText="1"/>
      <protection locked="0"/>
    </xf>
    <xf numFmtId="10" fontId="10" fillId="0" borderId="0" xfId="0" quotePrefix="1" applyNumberFormat="1" applyFont="1" applyBorder="1" applyAlignment="1" applyProtection="1">
      <alignment horizontal="center" vertical="center"/>
      <protection locked="0"/>
    </xf>
    <xf numFmtId="0" fontId="10" fillId="0" borderId="0" xfId="0" applyFont="1" applyBorder="1" applyAlignment="1" applyProtection="1">
      <alignment horizontal="left" vertical="center"/>
      <protection locked="0"/>
    </xf>
    <xf numFmtId="0" fontId="10" fillId="0" borderId="0" xfId="0" quotePrefix="1" applyFont="1" applyBorder="1" applyAlignment="1" applyProtection="1">
      <alignment horizontal="center" vertical="center"/>
      <protection locked="0"/>
    </xf>
    <xf numFmtId="0" fontId="11" fillId="0" borderId="0" xfId="0" applyFont="1" applyAlignment="1" applyProtection="1">
      <alignment horizontal="left" vertical="center"/>
      <protection locked="0"/>
    </xf>
    <xf numFmtId="0" fontId="12" fillId="0" borderId="4" xfId="0" applyFont="1" applyBorder="1" applyAlignment="1" applyProtection="1">
      <alignment horizontal="center" vertical="center" wrapText="1"/>
      <protection locked="0"/>
    </xf>
    <xf numFmtId="1" fontId="12" fillId="2" borderId="5" xfId="0" applyNumberFormat="1" applyFont="1" applyFill="1" applyBorder="1" applyAlignment="1" applyProtection="1">
      <alignment horizontal="center" vertical="center" textRotation="90" wrapText="1"/>
      <protection locked="0"/>
    </xf>
    <xf numFmtId="2" fontId="12" fillId="2" borderId="5" xfId="0" applyNumberFormat="1" applyFont="1" applyFill="1" applyBorder="1" applyAlignment="1" applyProtection="1">
      <alignment horizontal="center" vertical="center" textRotation="90" wrapText="1"/>
      <protection locked="0"/>
    </xf>
    <xf numFmtId="2" fontId="12" fillId="2" borderId="2" xfId="0" applyNumberFormat="1" applyFont="1" applyFill="1" applyBorder="1" applyAlignment="1" applyProtection="1">
      <alignment horizontal="center" vertical="center" textRotation="90" wrapText="1"/>
      <protection locked="0"/>
    </xf>
    <xf numFmtId="0" fontId="12" fillId="2" borderId="2" xfId="0" applyFont="1" applyFill="1" applyBorder="1" applyAlignment="1" applyProtection="1">
      <alignment horizontal="center" vertical="center" textRotation="90"/>
      <protection locked="0"/>
    </xf>
    <xf numFmtId="1" fontId="11" fillId="0" borderId="4" xfId="0" applyNumberFormat="1" applyFont="1" applyBorder="1" applyAlignment="1" applyProtection="1">
      <alignment horizontal="center" vertical="center" wrapText="1"/>
      <protection locked="0"/>
    </xf>
    <xf numFmtId="0" fontId="0" fillId="0" borderId="0" xfId="0" applyProtection="1">
      <protection locked="0"/>
    </xf>
    <xf numFmtId="0" fontId="13" fillId="7" borderId="10" xfId="0" applyFont="1" applyFill="1" applyBorder="1" applyAlignment="1" applyProtection="1">
      <alignment horizontal="center" vertical="center"/>
      <protection hidden="1"/>
    </xf>
    <xf numFmtId="10" fontId="10" fillId="0" borderId="11" xfId="0" applyNumberFormat="1" applyFont="1" applyBorder="1" applyAlignment="1" applyProtection="1">
      <alignment horizontal="center" vertical="center"/>
      <protection hidden="1"/>
    </xf>
    <xf numFmtId="10" fontId="10" fillId="0" borderId="13" xfId="0" applyNumberFormat="1" applyFont="1" applyBorder="1" applyAlignment="1" applyProtection="1">
      <alignment horizontal="center" vertical="center"/>
      <protection hidden="1"/>
    </xf>
    <xf numFmtId="10" fontId="10" fillId="0" borderId="19" xfId="0" applyNumberFormat="1" applyFont="1" applyBorder="1" applyAlignment="1" applyProtection="1">
      <alignment horizontal="center" vertical="center"/>
      <protection hidden="1"/>
    </xf>
    <xf numFmtId="0" fontId="10" fillId="0" borderId="0" xfId="0" applyFont="1" applyFill="1" applyBorder="1" applyAlignment="1" applyProtection="1">
      <alignment horizontal="center" vertical="center" wrapText="1"/>
      <protection locked="0"/>
    </xf>
    <xf numFmtId="166" fontId="10" fillId="4" borderId="0" xfId="0" applyNumberFormat="1" applyFont="1" applyFill="1" applyBorder="1" applyAlignment="1" applyProtection="1">
      <alignment horizontal="left" vertical="center" wrapText="1"/>
      <protection locked="0"/>
    </xf>
    <xf numFmtId="1" fontId="12" fillId="2" borderId="14" xfId="0" applyNumberFormat="1" applyFont="1" applyFill="1" applyBorder="1" applyAlignment="1" applyProtection="1">
      <alignment horizontal="left" vertical="center" indent="1"/>
      <protection locked="0"/>
    </xf>
    <xf numFmtId="0" fontId="11" fillId="2" borderId="32" xfId="0" applyFont="1" applyFill="1" applyBorder="1" applyAlignment="1" applyProtection="1">
      <alignment horizontal="left" vertical="center"/>
      <protection locked="0"/>
    </xf>
    <xf numFmtId="0" fontId="11" fillId="0" borderId="11" xfId="0" applyFont="1" applyBorder="1" applyAlignment="1" applyProtection="1">
      <alignment horizontal="center" vertical="center" wrapText="1"/>
      <protection locked="0"/>
    </xf>
    <xf numFmtId="0" fontId="11" fillId="0" borderId="11" xfId="0" applyFont="1" applyBorder="1" applyAlignment="1" applyProtection="1">
      <alignment horizontal="left" vertical="center" wrapText="1"/>
      <protection locked="0"/>
    </xf>
    <xf numFmtId="1" fontId="10" fillId="5" borderId="15" xfId="0" applyNumberFormat="1" applyFont="1" applyFill="1" applyBorder="1" applyAlignment="1" applyProtection="1">
      <alignment horizontal="center" vertical="center"/>
      <protection locked="0"/>
    </xf>
    <xf numFmtId="0" fontId="10" fillId="5" borderId="16" xfId="0" applyFont="1" applyFill="1" applyBorder="1" applyAlignment="1" applyProtection="1">
      <alignment horizontal="center" vertical="center" wrapText="1"/>
      <protection locked="0"/>
    </xf>
    <xf numFmtId="49" fontId="10" fillId="5" borderId="16" xfId="0" applyNumberFormat="1" applyFont="1" applyFill="1" applyBorder="1" applyAlignment="1" applyProtection="1">
      <alignment horizontal="center" vertical="center" wrapText="1"/>
      <protection locked="0"/>
    </xf>
    <xf numFmtId="0" fontId="10" fillId="5" borderId="16" xfId="0" applyFont="1" applyFill="1" applyBorder="1" applyAlignment="1" applyProtection="1">
      <alignment vertical="center" wrapText="1"/>
      <protection locked="0"/>
    </xf>
    <xf numFmtId="0" fontId="10" fillId="5" borderId="16" xfId="0" applyFont="1" applyFill="1" applyBorder="1" applyAlignment="1" applyProtection="1">
      <alignment horizontal="center" vertical="center"/>
      <protection locked="0"/>
    </xf>
    <xf numFmtId="166" fontId="10" fillId="5" borderId="16" xfId="0" applyNumberFormat="1" applyFont="1" applyFill="1" applyBorder="1" applyAlignment="1" applyProtection="1">
      <alignment horizontal="left" vertical="center" wrapText="1"/>
      <protection locked="0"/>
    </xf>
    <xf numFmtId="164" fontId="10" fillId="5" borderId="16" xfId="0" applyNumberFormat="1" applyFont="1" applyFill="1" applyBorder="1" applyAlignment="1" applyProtection="1">
      <alignment horizontal="center" vertical="center" wrapText="1"/>
      <protection locked="0"/>
    </xf>
    <xf numFmtId="1" fontId="10" fillId="5" borderId="16" xfId="0" applyNumberFormat="1" applyFont="1" applyFill="1" applyBorder="1" applyAlignment="1" applyProtection="1">
      <alignment horizontal="center" vertical="center"/>
      <protection locked="0"/>
    </xf>
    <xf numFmtId="0" fontId="13" fillId="5" borderId="16" xfId="0" applyFont="1" applyFill="1" applyBorder="1" applyAlignment="1" applyProtection="1">
      <alignment horizontal="center" vertical="center"/>
      <protection locked="0"/>
    </xf>
    <xf numFmtId="0" fontId="12" fillId="5" borderId="16" xfId="0" applyFont="1" applyFill="1" applyBorder="1" applyAlignment="1" applyProtection="1">
      <alignment horizontal="center" vertical="center"/>
      <protection locked="0"/>
    </xf>
    <xf numFmtId="0" fontId="11" fillId="5" borderId="33" xfId="0" applyFont="1" applyFill="1" applyBorder="1" applyAlignment="1" applyProtection="1">
      <alignment horizontal="left" vertical="center" wrapText="1"/>
      <protection locked="0"/>
    </xf>
    <xf numFmtId="1" fontId="11" fillId="0" borderId="20" xfId="0" applyNumberFormat="1" applyFont="1" applyBorder="1" applyAlignment="1" applyProtection="1">
      <alignment horizontal="center" vertical="center" wrapText="1"/>
      <protection locked="0"/>
    </xf>
    <xf numFmtId="2" fontId="12" fillId="3" borderId="36" xfId="0" applyNumberFormat="1" applyFont="1" applyFill="1" applyBorder="1" applyAlignment="1" applyProtection="1">
      <alignment vertical="center" textRotation="90" wrapText="1"/>
      <protection locked="0"/>
    </xf>
    <xf numFmtId="164" fontId="13" fillId="3" borderId="20" xfId="0" applyNumberFormat="1" applyFont="1" applyFill="1" applyBorder="1" applyAlignment="1" applyProtection="1">
      <alignment horizontal="center" vertical="center" textRotation="90" wrapText="1"/>
      <protection locked="0"/>
    </xf>
    <xf numFmtId="0" fontId="13" fillId="3" borderId="36" xfId="0" applyFont="1" applyFill="1" applyBorder="1" applyAlignment="1" applyProtection="1">
      <alignment vertical="center" textRotation="90" wrapText="1"/>
      <protection locked="0"/>
    </xf>
    <xf numFmtId="0" fontId="12" fillId="3" borderId="34" xfId="0" applyFont="1" applyFill="1" applyBorder="1" applyAlignment="1" applyProtection="1">
      <alignment vertical="center" wrapText="1"/>
      <protection locked="0"/>
    </xf>
    <xf numFmtId="0" fontId="11" fillId="0" borderId="6" xfId="0" applyFont="1" applyBorder="1" applyAlignment="1" applyProtection="1">
      <alignment horizontal="left" vertical="center" wrapText="1"/>
      <protection locked="0"/>
    </xf>
    <xf numFmtId="0" fontId="11" fillId="0" borderId="20" xfId="0" applyFont="1" applyBorder="1" applyAlignment="1" applyProtection="1">
      <alignment horizontal="left" vertical="center" wrapText="1"/>
      <protection locked="0"/>
    </xf>
    <xf numFmtId="0" fontId="11" fillId="0" borderId="20" xfId="0" applyFont="1" applyBorder="1" applyAlignment="1" applyProtection="1">
      <alignment horizontal="center" vertical="center" wrapText="1"/>
      <protection locked="0"/>
    </xf>
    <xf numFmtId="164" fontId="11" fillId="0" borderId="11" xfId="0" applyNumberFormat="1" applyFont="1" applyBorder="1" applyAlignment="1" applyProtection="1">
      <alignment horizontal="center" vertical="center" wrapText="1"/>
      <protection locked="0"/>
    </xf>
    <xf numFmtId="164" fontId="11" fillId="0" borderId="20" xfId="0" applyNumberFormat="1" applyFont="1" applyBorder="1" applyAlignment="1" applyProtection="1">
      <alignment horizontal="center" vertical="center" wrapText="1"/>
      <protection locked="0"/>
    </xf>
    <xf numFmtId="0" fontId="11" fillId="0" borderId="40" xfId="0" applyFont="1" applyBorder="1" applyAlignment="1" applyProtection="1">
      <alignment horizontal="center" vertical="center" wrapText="1"/>
      <protection locked="0"/>
    </xf>
    <xf numFmtId="0" fontId="13" fillId="3" borderId="20" xfId="0" applyFont="1" applyFill="1" applyBorder="1" applyAlignment="1" applyProtection="1">
      <alignment horizontal="center" vertical="center" wrapText="1"/>
      <protection locked="0"/>
    </xf>
    <xf numFmtId="49" fontId="11" fillId="0" borderId="20" xfId="0" applyNumberFormat="1" applyFont="1" applyBorder="1" applyAlignment="1" applyProtection="1">
      <alignment horizontal="center" vertical="center" wrapText="1"/>
      <protection locked="0"/>
    </xf>
    <xf numFmtId="0" fontId="11" fillId="0" borderId="20" xfId="0" quotePrefix="1" applyFont="1" applyBorder="1" applyAlignment="1" applyProtection="1">
      <alignment horizontal="center" vertical="center" wrapText="1"/>
      <protection locked="0"/>
    </xf>
    <xf numFmtId="164" fontId="11" fillId="0" borderId="5" xfId="0" applyNumberFormat="1" applyFont="1" applyBorder="1" applyAlignment="1" applyProtection="1">
      <alignment horizontal="center" vertical="center" wrapText="1"/>
      <protection locked="0"/>
    </xf>
    <xf numFmtId="49" fontId="11" fillId="0" borderId="20" xfId="0" quotePrefix="1" applyNumberFormat="1" applyFont="1" applyBorder="1" applyAlignment="1" applyProtection="1">
      <alignment horizontal="center" vertical="center" wrapText="1"/>
      <protection locked="0"/>
    </xf>
    <xf numFmtId="164" fontId="11" fillId="0" borderId="14" xfId="0" applyNumberFormat="1" applyFont="1" applyBorder="1" applyAlignment="1" applyProtection="1">
      <alignment horizontal="center" vertical="center" wrapText="1"/>
      <protection locked="0"/>
    </xf>
    <xf numFmtId="0" fontId="11" fillId="0" borderId="11" xfId="0" applyFont="1" applyBorder="1" applyAlignment="1" applyProtection="1">
      <alignment vertical="center" wrapText="1"/>
      <protection locked="0"/>
    </xf>
    <xf numFmtId="0" fontId="12" fillId="2" borderId="2" xfId="0" applyFont="1" applyFill="1" applyBorder="1" applyAlignment="1" applyProtection="1">
      <alignment vertical="center" wrapText="1"/>
      <protection locked="0"/>
    </xf>
    <xf numFmtId="0" fontId="10" fillId="0" borderId="11" xfId="0" applyFont="1" applyBorder="1" applyAlignment="1" applyProtection="1">
      <alignment horizontal="left" vertical="center" wrapText="1"/>
      <protection locked="0"/>
    </xf>
    <xf numFmtId="49" fontId="11" fillId="0" borderId="4" xfId="0" applyNumberFormat="1" applyFont="1" applyBorder="1" applyAlignment="1" applyProtection="1">
      <alignment horizontal="center" vertical="center" wrapText="1"/>
      <protection locked="0"/>
    </xf>
    <xf numFmtId="0" fontId="11" fillId="0" borderId="4" xfId="0" applyFont="1" applyFill="1" applyBorder="1" applyAlignment="1" applyProtection="1">
      <alignment horizontal="left" vertical="center" wrapText="1"/>
      <protection locked="0"/>
    </xf>
    <xf numFmtId="0" fontId="11" fillId="0" borderId="40" xfId="0" applyFont="1" applyFill="1" applyBorder="1" applyAlignment="1" applyProtection="1">
      <alignment horizontal="center" vertical="center" wrapText="1"/>
      <protection locked="0"/>
    </xf>
    <xf numFmtId="49" fontId="11" fillId="0" borderId="20" xfId="0" quotePrefix="1" applyNumberFormat="1" applyFont="1" applyFill="1" applyBorder="1" applyAlignment="1" applyProtection="1">
      <alignment horizontal="center" vertical="center" wrapText="1"/>
      <protection locked="0"/>
    </xf>
    <xf numFmtId="0" fontId="11" fillId="0" borderId="6" xfId="0" applyFont="1" applyFill="1" applyBorder="1" applyAlignment="1" applyProtection="1">
      <alignment horizontal="left" vertical="center" wrapText="1"/>
      <protection locked="0"/>
    </xf>
    <xf numFmtId="0" fontId="11" fillId="0" borderId="4" xfId="0" applyFont="1" applyFill="1" applyBorder="1" applyAlignment="1" applyProtection="1">
      <alignment vertical="center" wrapText="1"/>
      <protection locked="0"/>
    </xf>
    <xf numFmtId="0" fontId="11" fillId="0" borderId="11" xfId="0" applyFont="1" applyFill="1" applyBorder="1" applyAlignment="1" applyProtection="1">
      <alignment horizontal="left" vertical="center" wrapText="1"/>
      <protection locked="0"/>
    </xf>
    <xf numFmtId="0" fontId="11" fillId="0" borderId="20" xfId="0" applyFont="1" applyFill="1" applyBorder="1" applyAlignment="1" applyProtection="1">
      <alignment horizontal="left" vertical="center" wrapText="1"/>
      <protection locked="0"/>
    </xf>
    <xf numFmtId="0" fontId="11" fillId="0" borderId="11" xfId="0" applyFont="1" applyFill="1" applyBorder="1" applyAlignment="1" applyProtection="1">
      <alignment horizontal="center" vertical="center" wrapText="1"/>
      <protection locked="0"/>
    </xf>
    <xf numFmtId="164" fontId="11" fillId="0" borderId="20" xfId="0" applyNumberFormat="1" applyFont="1" applyFill="1" applyBorder="1" applyAlignment="1" applyProtection="1">
      <alignment horizontal="center" vertical="center" wrapText="1"/>
      <protection locked="0"/>
    </xf>
    <xf numFmtId="164" fontId="11" fillId="0" borderId="11" xfId="0" applyNumberFormat="1" applyFont="1" applyFill="1" applyBorder="1" applyAlignment="1" applyProtection="1">
      <alignment horizontal="center" vertical="center" wrapText="1"/>
      <protection locked="0"/>
    </xf>
    <xf numFmtId="164" fontId="11" fillId="0" borderId="5" xfId="0" applyNumberFormat="1" applyFont="1" applyFill="1" applyBorder="1" applyAlignment="1" applyProtection="1">
      <alignment horizontal="center" vertical="center" wrapText="1"/>
      <protection locked="0"/>
    </xf>
    <xf numFmtId="164" fontId="11" fillId="0" borderId="4" xfId="0" applyNumberFormat="1" applyFont="1" applyFill="1" applyBorder="1" applyAlignment="1" applyProtection="1">
      <alignment horizontal="center" vertical="center" wrapText="1"/>
      <protection locked="0"/>
    </xf>
    <xf numFmtId="1" fontId="11" fillId="0" borderId="4" xfId="0" applyNumberFormat="1" applyFont="1" applyFill="1" applyBorder="1" applyAlignment="1" applyProtection="1">
      <alignment horizontal="center" vertical="center" wrapText="1"/>
      <protection locked="0"/>
    </xf>
    <xf numFmtId="0" fontId="12" fillId="0" borderId="4" xfId="0" applyFont="1" applyFill="1" applyBorder="1" applyAlignment="1" applyProtection="1">
      <alignment horizontal="center" vertical="center" wrapText="1"/>
      <protection locked="0"/>
    </xf>
    <xf numFmtId="0" fontId="11" fillId="0" borderId="4" xfId="0" applyFont="1" applyFill="1" applyBorder="1" applyAlignment="1" applyProtection="1">
      <alignment horizontal="center" vertical="center" wrapText="1"/>
      <protection locked="0"/>
    </xf>
    <xf numFmtId="0" fontId="11" fillId="0" borderId="20" xfId="0" applyFont="1" applyFill="1" applyBorder="1" applyAlignment="1" applyProtection="1">
      <alignment horizontal="center" vertical="center" wrapText="1"/>
      <protection locked="0"/>
    </xf>
    <xf numFmtId="0" fontId="13" fillId="7" borderId="9" xfId="0" applyFont="1" applyFill="1" applyBorder="1" applyAlignment="1" applyProtection="1">
      <alignment horizontal="center" vertical="center" wrapText="1"/>
      <protection hidden="1"/>
    </xf>
    <xf numFmtId="0" fontId="10" fillId="0" borderId="4" xfId="0" applyFont="1" applyBorder="1" applyAlignment="1" applyProtection="1">
      <alignment horizontal="center" vertical="center" wrapText="1"/>
      <protection hidden="1"/>
    </xf>
    <xf numFmtId="0" fontId="10" fillId="0" borderId="12" xfId="0" applyFont="1" applyBorder="1" applyAlignment="1" applyProtection="1">
      <alignment horizontal="center" vertical="center" wrapText="1"/>
      <protection hidden="1"/>
    </xf>
    <xf numFmtId="0" fontId="10" fillId="0" borderId="1" xfId="0" applyFont="1" applyBorder="1" applyAlignment="1" applyProtection="1">
      <alignment horizontal="center" vertical="center" wrapText="1"/>
      <protection hidden="1"/>
    </xf>
    <xf numFmtId="0" fontId="10" fillId="0" borderId="0" xfId="0" applyFont="1" applyBorder="1" applyAlignment="1" applyProtection="1">
      <alignment horizontal="center" vertical="center" wrapText="1"/>
      <protection locked="0"/>
    </xf>
    <xf numFmtId="0" fontId="0" fillId="0" borderId="0" xfId="0" applyAlignment="1" applyProtection="1">
      <alignment wrapText="1"/>
      <protection locked="0"/>
    </xf>
    <xf numFmtId="49" fontId="11" fillId="0" borderId="4" xfId="0" applyNumberFormat="1" applyFont="1" applyFill="1" applyBorder="1" applyAlignment="1" applyProtection="1">
      <alignment horizontal="center" vertical="center" wrapText="1"/>
      <protection locked="0"/>
    </xf>
    <xf numFmtId="49" fontId="10" fillId="0" borderId="0" xfId="0" applyNumberFormat="1" applyFont="1" applyAlignment="1" applyProtection="1">
      <alignment horizontal="center" vertical="center" wrapText="1"/>
      <protection locked="0"/>
    </xf>
    <xf numFmtId="0" fontId="0" fillId="0" borderId="0" xfId="0" applyAlignment="1" applyProtection="1">
      <alignment horizontal="center"/>
      <protection locked="0"/>
    </xf>
    <xf numFmtId="0" fontId="11" fillId="0" borderId="6" xfId="0" applyFont="1" applyBorder="1" applyAlignment="1" applyProtection="1">
      <alignment vertical="center" wrapText="1"/>
      <protection locked="0"/>
    </xf>
    <xf numFmtId="1" fontId="11" fillId="0" borderId="40" xfId="0" applyNumberFormat="1" applyFont="1" applyBorder="1" applyAlignment="1" applyProtection="1">
      <alignment horizontal="center" vertical="center" wrapText="1"/>
      <protection locked="0"/>
    </xf>
    <xf numFmtId="0" fontId="0" fillId="0" borderId="0" xfId="0" applyBorder="1" applyProtection="1">
      <protection locked="0"/>
    </xf>
    <xf numFmtId="0" fontId="13" fillId="0" borderId="0" xfId="0" applyFont="1" applyBorder="1" applyAlignment="1" applyProtection="1">
      <alignment horizontal="center" vertical="center"/>
      <protection locked="0"/>
    </xf>
    <xf numFmtId="1" fontId="11" fillId="0" borderId="0" xfId="0" applyNumberFormat="1" applyFont="1" applyBorder="1" applyAlignment="1" applyProtection="1">
      <alignment horizontal="center" vertical="center" wrapText="1"/>
      <protection locked="0"/>
    </xf>
    <xf numFmtId="0" fontId="12" fillId="0" borderId="0" xfId="0" applyFont="1" applyBorder="1" applyAlignment="1" applyProtection="1">
      <alignment horizontal="center" vertical="center" wrapText="1"/>
      <protection locked="0"/>
    </xf>
    <xf numFmtId="0" fontId="11" fillId="0" borderId="0" xfId="0" applyFont="1" applyBorder="1" applyAlignment="1" applyProtection="1">
      <alignment horizontal="center" vertical="center" wrapText="1"/>
      <protection locked="0"/>
    </xf>
    <xf numFmtId="0" fontId="13" fillId="3" borderId="8" xfId="0" applyFont="1" applyFill="1" applyBorder="1" applyAlignment="1" applyProtection="1">
      <alignment horizontal="center" vertical="center" wrapText="1"/>
      <protection locked="0"/>
    </xf>
    <xf numFmtId="0" fontId="11" fillId="0" borderId="40" xfId="0" applyFont="1" applyBorder="1" applyAlignment="1" applyProtection="1">
      <alignment horizontal="left" vertical="center" wrapText="1"/>
      <protection locked="0"/>
    </xf>
    <xf numFmtId="0" fontId="19" fillId="0" borderId="0" xfId="0" applyFont="1" applyBorder="1" applyAlignment="1" applyProtection="1">
      <alignment vertical="center"/>
      <protection hidden="1"/>
    </xf>
    <xf numFmtId="49" fontId="12" fillId="7" borderId="21" xfId="2" applyNumberFormat="1" applyFont="1" applyFill="1" applyBorder="1" applyAlignment="1" applyProtection="1">
      <alignment horizontal="center" vertical="center" wrapText="1"/>
      <protection hidden="1"/>
    </xf>
    <xf numFmtId="49" fontId="12" fillId="7" borderId="12" xfId="2" applyNumberFormat="1" applyFont="1" applyFill="1" applyBorder="1" applyAlignment="1" applyProtection="1">
      <alignment horizontal="center" vertical="center" wrapText="1"/>
      <protection hidden="1"/>
    </xf>
    <xf numFmtId="0" fontId="12" fillId="7" borderId="13" xfId="2" applyFont="1" applyFill="1" applyBorder="1" applyAlignment="1" applyProtection="1">
      <alignment horizontal="center" vertical="center"/>
      <protection hidden="1"/>
    </xf>
    <xf numFmtId="0" fontId="12" fillId="7" borderId="21" xfId="2" applyFont="1" applyFill="1" applyBorder="1" applyAlignment="1" applyProtection="1">
      <alignment horizontal="center" vertical="center" wrapText="1"/>
      <protection hidden="1"/>
    </xf>
    <xf numFmtId="0" fontId="12" fillId="7" borderId="12" xfId="2" applyFont="1" applyFill="1" applyBorder="1" applyAlignment="1" applyProtection="1">
      <alignment horizontal="center" vertical="center"/>
      <protection hidden="1"/>
    </xf>
    <xf numFmtId="0" fontId="12" fillId="7" borderId="13" xfId="2" applyFont="1" applyFill="1" applyBorder="1" applyAlignment="1" applyProtection="1">
      <alignment horizontal="center" vertical="center" wrapText="1"/>
      <protection hidden="1"/>
    </xf>
    <xf numFmtId="0" fontId="11" fillId="17" borderId="29" xfId="2" applyFont="1" applyFill="1" applyBorder="1" applyAlignment="1" applyProtection="1">
      <alignment horizontal="center" vertical="center"/>
      <protection hidden="1"/>
    </xf>
    <xf numFmtId="1" fontId="12" fillId="17" borderId="1" xfId="2" applyNumberFormat="1" applyFont="1" applyFill="1" applyBorder="1" applyAlignment="1" applyProtection="1">
      <alignment horizontal="left" vertical="center" wrapText="1"/>
      <protection hidden="1"/>
    </xf>
    <xf numFmtId="1" fontId="12" fillId="17" borderId="1" xfId="2" applyNumberFormat="1" applyFont="1" applyFill="1" applyBorder="1" applyAlignment="1" applyProtection="1">
      <alignment horizontal="center" vertical="center" wrapText="1"/>
      <protection hidden="1"/>
    </xf>
    <xf numFmtId="1" fontId="12" fillId="0" borderId="1" xfId="2" applyNumberFormat="1" applyFont="1" applyFill="1" applyBorder="1" applyAlignment="1" applyProtection="1">
      <alignment horizontal="center" vertical="center" wrapText="1"/>
      <protection hidden="1"/>
    </xf>
    <xf numFmtId="0" fontId="12" fillId="0" borderId="19" xfId="2" applyNumberFormat="1" applyFont="1" applyFill="1" applyBorder="1" applyAlignment="1" applyProtection="1">
      <alignment horizontal="center" vertical="center" wrapText="1"/>
      <protection hidden="1"/>
    </xf>
    <xf numFmtId="0" fontId="12" fillId="0" borderId="29" xfId="2" applyNumberFormat="1" applyFont="1" applyFill="1" applyBorder="1" applyAlignment="1" applyProtection="1">
      <alignment horizontal="center" vertical="center" wrapText="1"/>
      <protection hidden="1"/>
    </xf>
    <xf numFmtId="0" fontId="12" fillId="0" borderId="1" xfId="2" applyNumberFormat="1" applyFont="1" applyFill="1" applyBorder="1" applyAlignment="1" applyProtection="1">
      <alignment horizontal="center" vertical="center" wrapText="1"/>
      <protection hidden="1"/>
    </xf>
    <xf numFmtId="0" fontId="12" fillId="0" borderId="1" xfId="2" applyNumberFormat="1" applyFont="1" applyFill="1" applyBorder="1" applyAlignment="1" applyProtection="1">
      <alignment horizontal="center" vertical="center"/>
      <protection hidden="1"/>
    </xf>
    <xf numFmtId="0" fontId="12" fillId="0" borderId="19" xfId="2" applyNumberFormat="1" applyFont="1" applyFill="1" applyBorder="1" applyAlignment="1" applyProtection="1">
      <alignment horizontal="center" vertical="center"/>
      <protection hidden="1"/>
    </xf>
    <xf numFmtId="0" fontId="12" fillId="0" borderId="29" xfId="2" applyFont="1" applyFill="1" applyBorder="1" applyAlignment="1" applyProtection="1">
      <alignment horizontal="center" vertical="center"/>
      <protection hidden="1"/>
    </xf>
    <xf numFmtId="0" fontId="12" fillId="0" borderId="1" xfId="2" applyFont="1" applyFill="1" applyBorder="1" applyAlignment="1" applyProtection="1">
      <alignment horizontal="center" vertical="center"/>
      <protection hidden="1"/>
    </xf>
    <xf numFmtId="0" fontId="12" fillId="0" borderId="19" xfId="2" applyFont="1" applyFill="1" applyBorder="1" applyAlignment="1" applyProtection="1">
      <alignment horizontal="center" vertical="center"/>
      <protection hidden="1"/>
    </xf>
    <xf numFmtId="1" fontId="12" fillId="17" borderId="4" xfId="2" applyNumberFormat="1" applyFont="1" applyFill="1" applyBorder="1" applyAlignment="1" applyProtection="1">
      <alignment horizontal="left" vertical="center" wrapText="1"/>
      <protection hidden="1"/>
    </xf>
    <xf numFmtId="1" fontId="12" fillId="17" borderId="4" xfId="2" applyNumberFormat="1" applyFont="1" applyFill="1" applyBorder="1" applyAlignment="1" applyProtection="1">
      <alignment horizontal="center" vertical="center" wrapText="1"/>
      <protection hidden="1"/>
    </xf>
    <xf numFmtId="1" fontId="12" fillId="0" borderId="4" xfId="2" applyNumberFormat="1" applyFont="1" applyFill="1" applyBorder="1" applyAlignment="1" applyProtection="1">
      <alignment horizontal="center" vertical="center" wrapText="1"/>
      <protection hidden="1"/>
    </xf>
    <xf numFmtId="0" fontId="12" fillId="0" borderId="11" xfId="2" applyNumberFormat="1" applyFont="1" applyFill="1" applyBorder="1" applyAlignment="1" applyProtection="1">
      <alignment horizontal="center" vertical="center" wrapText="1"/>
      <protection hidden="1"/>
    </xf>
    <xf numFmtId="1" fontId="12" fillId="0" borderId="4" xfId="2" applyNumberFormat="1" applyFont="1" applyFill="1" applyBorder="1" applyAlignment="1" applyProtection="1">
      <alignment horizontal="left" vertical="center" wrapText="1"/>
      <protection hidden="1"/>
    </xf>
    <xf numFmtId="0" fontId="11" fillId="18" borderId="15" xfId="2" applyFont="1" applyFill="1" applyBorder="1" applyAlignment="1" applyProtection="1">
      <alignment horizontal="center" vertical="center"/>
      <protection hidden="1"/>
    </xf>
    <xf numFmtId="1" fontId="12" fillId="18" borderId="16" xfId="2" applyNumberFormat="1" applyFont="1" applyFill="1" applyBorder="1" applyAlignment="1" applyProtection="1">
      <alignment horizontal="left" vertical="center" wrapText="1"/>
      <protection hidden="1"/>
    </xf>
    <xf numFmtId="1" fontId="12" fillId="18" borderId="16" xfId="2" applyNumberFormat="1" applyFont="1" applyFill="1" applyBorder="1" applyAlignment="1" applyProtection="1">
      <alignment horizontal="center" vertical="center" wrapText="1"/>
      <protection hidden="1"/>
    </xf>
    <xf numFmtId="0" fontId="12" fillId="18" borderId="16" xfId="2" applyNumberFormat="1" applyFont="1" applyFill="1" applyBorder="1" applyAlignment="1" applyProtection="1">
      <alignment horizontal="center" vertical="center" wrapText="1"/>
      <protection hidden="1"/>
    </xf>
    <xf numFmtId="0" fontId="12" fillId="18" borderId="16" xfId="2" applyNumberFormat="1" applyFont="1" applyFill="1" applyBorder="1" applyAlignment="1" applyProtection="1">
      <alignment horizontal="center" vertical="center"/>
      <protection hidden="1"/>
    </xf>
    <xf numFmtId="0" fontId="12" fillId="18" borderId="16" xfId="2" applyFont="1" applyFill="1" applyBorder="1" applyAlignment="1" applyProtection="1">
      <alignment horizontal="center" vertical="center"/>
      <protection hidden="1"/>
    </xf>
    <xf numFmtId="0" fontId="12" fillId="18" borderId="33" xfId="2" applyFont="1" applyFill="1" applyBorder="1" applyAlignment="1" applyProtection="1">
      <alignment horizontal="center" vertical="center"/>
      <protection hidden="1"/>
    </xf>
    <xf numFmtId="0" fontId="17" fillId="0" borderId="0" xfId="0" applyFont="1"/>
    <xf numFmtId="0" fontId="11" fillId="17" borderId="45" xfId="2" applyFont="1" applyFill="1" applyBorder="1" applyAlignment="1" applyProtection="1">
      <alignment horizontal="center" vertical="center"/>
      <protection hidden="1"/>
    </xf>
    <xf numFmtId="0" fontId="12" fillId="17" borderId="46" xfId="2" applyFont="1" applyFill="1" applyBorder="1" applyAlignment="1" applyProtection="1">
      <alignment horizontal="left" vertical="center"/>
      <protection hidden="1"/>
    </xf>
    <xf numFmtId="1" fontId="12" fillId="17" borderId="46" xfId="2" applyNumberFormat="1" applyFont="1" applyFill="1" applyBorder="1" applyAlignment="1" applyProtection="1">
      <alignment horizontal="center" vertical="center" wrapText="1"/>
      <protection hidden="1"/>
    </xf>
    <xf numFmtId="0" fontId="10" fillId="0" borderId="0" xfId="0" applyFont="1" applyAlignment="1" applyProtection="1">
      <alignment wrapText="1"/>
      <protection locked="0"/>
    </xf>
    <xf numFmtId="0" fontId="11" fillId="0" borderId="41" xfId="0" applyFont="1" applyBorder="1" applyAlignment="1" applyProtection="1">
      <alignment horizontal="center" vertical="center" wrapText="1"/>
      <protection locked="0"/>
    </xf>
    <xf numFmtId="0" fontId="11" fillId="0" borderId="40" xfId="0" applyFont="1" applyBorder="1" applyAlignment="1" applyProtection="1">
      <alignment vertical="center" wrapText="1"/>
      <protection locked="0"/>
    </xf>
    <xf numFmtId="0" fontId="11" fillId="0" borderId="11" xfId="0" quotePrefix="1" applyFont="1" applyBorder="1" applyAlignment="1" applyProtection="1">
      <alignment horizontal="left" vertical="center" wrapText="1"/>
      <protection locked="0"/>
    </xf>
    <xf numFmtId="49" fontId="11" fillId="0" borderId="11" xfId="0" applyNumberFormat="1" applyFont="1" applyBorder="1" applyAlignment="1" applyProtection="1">
      <alignment horizontal="left" vertical="center" wrapText="1"/>
      <protection locked="0"/>
    </xf>
    <xf numFmtId="0" fontId="11" fillId="0" borderId="6" xfId="0" quotePrefix="1" applyFont="1" applyBorder="1" applyAlignment="1" applyProtection="1">
      <alignment horizontal="left" vertical="center" wrapText="1"/>
      <protection locked="0"/>
    </xf>
    <xf numFmtId="0" fontId="11" fillId="0" borderId="4" xfId="0" quotePrefix="1" applyFont="1" applyBorder="1" applyAlignment="1" applyProtection="1">
      <alignment vertical="center" wrapText="1"/>
      <protection locked="0"/>
    </xf>
    <xf numFmtId="0" fontId="11" fillId="0" borderId="5" xfId="0" applyFont="1" applyBorder="1" applyAlignment="1" applyProtection="1">
      <alignment horizontal="left" vertical="center" wrapText="1"/>
      <protection locked="0"/>
    </xf>
    <xf numFmtId="49" fontId="11" fillId="0" borderId="42" xfId="0" applyNumberFormat="1" applyFont="1" applyBorder="1" applyAlignment="1" applyProtection="1">
      <alignment horizontal="center" vertical="center" wrapText="1"/>
      <protection locked="0"/>
    </xf>
    <xf numFmtId="0" fontId="11" fillId="0" borderId="47" xfId="0" applyFont="1" applyBorder="1" applyAlignment="1" applyProtection="1">
      <alignment horizontal="center" vertical="center" wrapText="1"/>
      <protection locked="0"/>
    </xf>
    <xf numFmtId="0" fontId="11" fillId="0" borderId="42" xfId="0" applyFont="1" applyBorder="1" applyAlignment="1" applyProtection="1">
      <alignment horizontal="left" vertical="center" wrapText="1"/>
      <protection locked="0"/>
    </xf>
    <xf numFmtId="0" fontId="11" fillId="0" borderId="6" xfId="0" quotePrefix="1" applyFont="1" applyBorder="1" applyAlignment="1" applyProtection="1">
      <alignment vertical="center" wrapText="1"/>
      <protection locked="0"/>
    </xf>
    <xf numFmtId="0" fontId="11" fillId="0" borderId="5" xfId="0" applyFont="1" applyFill="1" applyBorder="1" applyAlignment="1" applyProtection="1">
      <alignment horizontal="center" vertical="center" wrapText="1"/>
      <protection locked="0"/>
    </xf>
    <xf numFmtId="0" fontId="11" fillId="0" borderId="5" xfId="0" applyFont="1" applyBorder="1" applyAlignment="1" applyProtection="1">
      <alignment horizontal="center" vertical="center" wrapText="1"/>
      <protection locked="0"/>
    </xf>
    <xf numFmtId="49" fontId="11" fillId="0" borderId="4" xfId="0" quotePrefix="1" applyNumberFormat="1" applyFont="1" applyBorder="1" applyAlignment="1" applyProtection="1">
      <alignment horizontal="center" vertical="center" wrapText="1"/>
      <protection locked="0"/>
    </xf>
    <xf numFmtId="49" fontId="24" fillId="0" borderId="11" xfId="0" applyNumberFormat="1" applyFont="1" applyBorder="1" applyAlignment="1" applyProtection="1">
      <alignment horizontal="left" vertical="center" wrapText="1"/>
      <protection locked="0"/>
    </xf>
    <xf numFmtId="0" fontId="23" fillId="0" borderId="4" xfId="0" applyFont="1" applyBorder="1" applyAlignment="1" applyProtection="1">
      <alignment horizontal="center" vertical="center" wrapText="1"/>
      <protection locked="0"/>
    </xf>
    <xf numFmtId="0" fontId="11" fillId="0" borderId="4" xfId="0" quotePrefix="1" applyFont="1" applyBorder="1" applyAlignment="1" applyProtection="1">
      <alignment horizontal="center" vertical="center" wrapText="1"/>
      <protection locked="0"/>
    </xf>
    <xf numFmtId="49" fontId="23" fillId="0" borderId="4" xfId="0" applyNumberFormat="1" applyFont="1" applyBorder="1" applyAlignment="1" applyProtection="1">
      <alignment horizontal="center" vertical="center" wrapText="1"/>
      <protection locked="0"/>
    </xf>
    <xf numFmtId="49" fontId="12" fillId="7" borderId="8" xfId="2" applyNumberFormat="1" applyFont="1" applyFill="1" applyBorder="1" applyAlignment="1" applyProtection="1">
      <alignment horizontal="center" vertical="center" wrapText="1"/>
      <protection hidden="1"/>
    </xf>
    <xf numFmtId="49" fontId="12" fillId="7" borderId="9" xfId="2" applyNumberFormat="1" applyFont="1" applyFill="1" applyBorder="1" applyAlignment="1" applyProtection="1">
      <alignment horizontal="center" vertical="center" wrapText="1"/>
      <protection hidden="1"/>
    </xf>
    <xf numFmtId="49" fontId="12" fillId="7" borderId="10" xfId="2" applyNumberFormat="1" applyFont="1" applyFill="1" applyBorder="1" applyAlignment="1" applyProtection="1">
      <alignment horizontal="center" vertical="center" wrapText="1"/>
      <protection hidden="1"/>
    </xf>
    <xf numFmtId="164" fontId="18" fillId="4" borderId="22" xfId="0" applyNumberFormat="1" applyFont="1" applyFill="1" applyBorder="1" applyAlignment="1" applyProtection="1">
      <alignment horizontal="right" vertical="center" wrapText="1"/>
      <protection hidden="1"/>
    </xf>
    <xf numFmtId="164" fontId="18" fillId="4" borderId="23" xfId="0" applyNumberFormat="1" applyFont="1" applyFill="1" applyBorder="1" applyAlignment="1" applyProtection="1">
      <alignment horizontal="right" vertical="center" wrapText="1"/>
      <protection hidden="1"/>
    </xf>
    <xf numFmtId="164" fontId="18" fillId="4" borderId="24" xfId="0" applyNumberFormat="1" applyFont="1" applyFill="1" applyBorder="1" applyAlignment="1" applyProtection="1">
      <alignment horizontal="right" vertical="center" wrapText="1"/>
      <protection hidden="1"/>
    </xf>
    <xf numFmtId="164" fontId="18" fillId="4" borderId="25" xfId="0" applyNumberFormat="1" applyFont="1" applyFill="1" applyBorder="1" applyAlignment="1" applyProtection="1">
      <alignment horizontal="right" vertical="center" wrapText="1"/>
      <protection hidden="1"/>
    </xf>
    <xf numFmtId="164" fontId="18" fillId="4" borderId="0" xfId="0" applyNumberFormat="1" applyFont="1" applyFill="1" applyBorder="1" applyAlignment="1" applyProtection="1">
      <alignment horizontal="right" vertical="center" wrapText="1"/>
      <protection hidden="1"/>
    </xf>
    <xf numFmtId="164" fontId="18" fillId="4" borderId="26" xfId="0" applyNumberFormat="1" applyFont="1" applyFill="1" applyBorder="1" applyAlignment="1" applyProtection="1">
      <alignment horizontal="right" vertical="center" wrapText="1"/>
      <protection hidden="1"/>
    </xf>
    <xf numFmtId="164" fontId="18" fillId="4" borderId="27" xfId="0" applyNumberFormat="1" applyFont="1" applyFill="1" applyBorder="1" applyAlignment="1" applyProtection="1">
      <alignment horizontal="right" vertical="center" wrapText="1"/>
      <protection hidden="1"/>
    </xf>
    <xf numFmtId="164" fontId="18" fillId="4" borderId="28" xfId="0" applyNumberFormat="1" applyFont="1" applyFill="1" applyBorder="1" applyAlignment="1" applyProtection="1">
      <alignment horizontal="right" vertical="center" wrapText="1"/>
      <protection hidden="1"/>
    </xf>
    <xf numFmtId="164" fontId="18" fillId="4" borderId="30" xfId="0" applyNumberFormat="1" applyFont="1" applyFill="1" applyBorder="1" applyAlignment="1" applyProtection="1">
      <alignment horizontal="right" vertical="center" wrapText="1"/>
      <protection hidden="1"/>
    </xf>
    <xf numFmtId="164" fontId="20" fillId="4" borderId="22" xfId="0" applyNumberFormat="1" applyFont="1" applyFill="1" applyBorder="1" applyAlignment="1" applyProtection="1">
      <alignment horizontal="left" vertical="center" wrapText="1"/>
      <protection hidden="1"/>
    </xf>
    <xf numFmtId="164" fontId="20" fillId="4" borderId="23" xfId="0" applyNumberFormat="1" applyFont="1" applyFill="1" applyBorder="1" applyAlignment="1" applyProtection="1">
      <alignment horizontal="left" vertical="center" wrapText="1"/>
      <protection hidden="1"/>
    </xf>
    <xf numFmtId="164" fontId="20" fillId="4" borderId="24" xfId="0" applyNumberFormat="1" applyFont="1" applyFill="1" applyBorder="1" applyAlignment="1" applyProtection="1">
      <alignment horizontal="left" vertical="center" wrapText="1"/>
      <protection hidden="1"/>
    </xf>
    <xf numFmtId="164" fontId="20" fillId="4" borderId="25" xfId="0" applyNumberFormat="1" applyFont="1" applyFill="1" applyBorder="1" applyAlignment="1" applyProtection="1">
      <alignment horizontal="left" vertical="center" wrapText="1"/>
      <protection hidden="1"/>
    </xf>
    <xf numFmtId="164" fontId="20" fillId="4" borderId="0" xfId="0" applyNumberFormat="1" applyFont="1" applyFill="1" applyBorder="1" applyAlignment="1" applyProtection="1">
      <alignment horizontal="left" vertical="center" wrapText="1"/>
      <protection hidden="1"/>
    </xf>
    <xf numFmtId="164" fontId="20" fillId="4" borderId="26" xfId="0" applyNumberFormat="1" applyFont="1" applyFill="1" applyBorder="1" applyAlignment="1" applyProtection="1">
      <alignment horizontal="left" vertical="center" wrapText="1"/>
      <protection hidden="1"/>
    </xf>
    <xf numFmtId="164" fontId="20" fillId="4" borderId="27" xfId="0" applyNumberFormat="1" applyFont="1" applyFill="1" applyBorder="1" applyAlignment="1" applyProtection="1">
      <alignment horizontal="left" vertical="center" wrapText="1"/>
      <protection hidden="1"/>
    </xf>
    <xf numFmtId="164" fontId="20" fillId="4" borderId="28" xfId="0" applyNumberFormat="1" applyFont="1" applyFill="1" applyBorder="1" applyAlignment="1" applyProtection="1">
      <alignment horizontal="left" vertical="center" wrapText="1"/>
      <protection hidden="1"/>
    </xf>
    <xf numFmtId="164" fontId="20" fillId="4" borderId="30" xfId="0" applyNumberFormat="1" applyFont="1" applyFill="1" applyBorder="1" applyAlignment="1" applyProtection="1">
      <alignment horizontal="left" vertical="center" wrapText="1"/>
      <protection hidden="1"/>
    </xf>
    <xf numFmtId="0" fontId="14" fillId="0" borderId="8" xfId="0" applyFont="1" applyBorder="1" applyAlignment="1" applyProtection="1">
      <alignment horizontal="center" vertical="center"/>
      <protection hidden="1"/>
    </xf>
    <xf numFmtId="0" fontId="14" fillId="0" borderId="9" xfId="0" applyFont="1" applyBorder="1" applyAlignment="1" applyProtection="1">
      <alignment horizontal="center" vertical="center"/>
      <protection hidden="1"/>
    </xf>
    <xf numFmtId="0" fontId="14" fillId="0" borderId="10" xfId="0" applyFont="1" applyBorder="1" applyAlignment="1" applyProtection="1">
      <alignment horizontal="center" vertical="center"/>
      <protection hidden="1"/>
    </xf>
    <xf numFmtId="0" fontId="14" fillId="0" borderId="20" xfId="0" applyFont="1" applyBorder="1" applyAlignment="1" applyProtection="1">
      <alignment horizontal="center" vertical="center"/>
      <protection hidden="1"/>
    </xf>
    <xf numFmtId="0" fontId="14" fillId="0" borderId="4" xfId="0" applyFont="1" applyBorder="1" applyAlignment="1" applyProtection="1">
      <alignment horizontal="center" vertical="center"/>
      <protection hidden="1"/>
    </xf>
    <xf numFmtId="0" fontId="14" fillId="0" borderId="11" xfId="0" applyFont="1" applyBorder="1" applyAlignment="1" applyProtection="1">
      <alignment horizontal="center" vertical="center"/>
      <protection hidden="1"/>
    </xf>
    <xf numFmtId="0" fontId="14" fillId="0" borderId="42" xfId="0" applyFont="1" applyBorder="1" applyAlignment="1" applyProtection="1">
      <alignment horizontal="center" vertical="center"/>
      <protection hidden="1"/>
    </xf>
    <xf numFmtId="0" fontId="14" fillId="0" borderId="43" xfId="0" applyFont="1" applyBorder="1" applyAlignment="1" applyProtection="1">
      <alignment horizontal="center" vertical="center"/>
      <protection hidden="1"/>
    </xf>
    <xf numFmtId="0" fontId="14" fillId="0" borderId="44" xfId="0" applyFont="1" applyBorder="1" applyAlignment="1" applyProtection="1">
      <alignment horizontal="center" vertical="center"/>
      <protection hidden="1"/>
    </xf>
    <xf numFmtId="0" fontId="12" fillId="7" borderId="8" xfId="2" applyFont="1" applyFill="1" applyBorder="1" applyAlignment="1" applyProtection="1">
      <alignment horizontal="center" vertical="center" wrapText="1"/>
      <protection hidden="1"/>
    </xf>
    <xf numFmtId="0" fontId="12" fillId="7" borderId="21" xfId="2" applyFont="1" applyFill="1" applyBorder="1" applyAlignment="1" applyProtection="1">
      <alignment horizontal="center" vertical="center" wrapText="1"/>
      <protection hidden="1"/>
    </xf>
    <xf numFmtId="0" fontId="12" fillId="7" borderId="9" xfId="2" applyFont="1" applyFill="1" applyBorder="1" applyAlignment="1" applyProtection="1">
      <alignment horizontal="center" vertical="center" wrapText="1"/>
      <protection hidden="1"/>
    </xf>
    <xf numFmtId="0" fontId="12" fillId="7" borderId="12" xfId="2" applyFont="1" applyFill="1" applyBorder="1" applyAlignment="1" applyProtection="1">
      <alignment horizontal="center" vertical="center" wrapText="1"/>
      <protection hidden="1"/>
    </xf>
    <xf numFmtId="49" fontId="12" fillId="7" borderId="12" xfId="2" applyNumberFormat="1" applyFont="1" applyFill="1" applyBorder="1" applyAlignment="1" applyProtection="1">
      <alignment horizontal="center" vertical="center" wrapText="1"/>
      <protection hidden="1"/>
    </xf>
    <xf numFmtId="49" fontId="12" fillId="7" borderId="13" xfId="2" applyNumberFormat="1" applyFont="1" applyFill="1" applyBorder="1" applyAlignment="1" applyProtection="1">
      <alignment horizontal="center" vertical="center" wrapText="1"/>
      <protection hidden="1"/>
    </xf>
    <xf numFmtId="164" fontId="13" fillId="3" borderId="35" xfId="0" applyNumberFormat="1" applyFont="1" applyFill="1" applyBorder="1" applyAlignment="1" applyProtection="1">
      <alignment horizontal="center" vertical="center" textRotation="90" wrapText="1"/>
      <protection locked="0"/>
    </xf>
    <xf numFmtId="164" fontId="13" fillId="3" borderId="29" xfId="0" applyNumberFormat="1" applyFont="1" applyFill="1" applyBorder="1" applyAlignment="1" applyProtection="1">
      <alignment horizontal="center" vertical="center" textRotation="90" wrapText="1"/>
      <protection locked="0"/>
    </xf>
    <xf numFmtId="0" fontId="13" fillId="15" borderId="4" xfId="0" applyFont="1" applyFill="1" applyBorder="1" applyAlignment="1" applyProtection="1">
      <alignment horizontal="left" vertical="center" shrinkToFit="1"/>
      <protection locked="0"/>
    </xf>
    <xf numFmtId="0" fontId="0" fillId="15" borderId="4" xfId="0" applyFill="1" applyBorder="1" applyAlignment="1" applyProtection="1">
      <alignment horizontal="left" vertical="center" shrinkToFit="1"/>
      <protection locked="0"/>
    </xf>
    <xf numFmtId="0" fontId="12" fillId="0" borderId="4" xfId="0" applyFont="1" applyBorder="1" applyAlignment="1" applyProtection="1">
      <alignment horizontal="left" vertical="center" shrinkToFit="1"/>
      <protection locked="0"/>
    </xf>
    <xf numFmtId="0" fontId="0" fillId="0" borderId="4" xfId="0" applyBorder="1" applyAlignment="1" applyProtection="1">
      <alignment horizontal="left" vertical="center" shrinkToFit="1"/>
      <protection locked="0"/>
    </xf>
    <xf numFmtId="0" fontId="0" fillId="0" borderId="11" xfId="0" applyBorder="1" applyAlignment="1" applyProtection="1">
      <alignment horizontal="left" vertical="center" shrinkToFit="1"/>
      <protection locked="0"/>
    </xf>
    <xf numFmtId="0" fontId="13" fillId="3" borderId="24" xfId="0" applyFont="1" applyFill="1" applyBorder="1" applyAlignment="1" applyProtection="1">
      <alignment horizontal="center" vertical="center" wrapText="1"/>
      <protection locked="0"/>
    </xf>
    <xf numFmtId="0" fontId="13" fillId="3" borderId="32" xfId="0" applyFont="1" applyFill="1" applyBorder="1" applyAlignment="1" applyProtection="1">
      <alignment horizontal="center" vertical="center" wrapText="1"/>
      <protection locked="0"/>
    </xf>
    <xf numFmtId="0" fontId="14" fillId="0" borderId="22" xfId="0" applyFont="1" applyBorder="1" applyAlignment="1" applyProtection="1">
      <alignment horizontal="center" vertical="center" wrapText="1" shrinkToFit="1"/>
      <protection locked="0"/>
    </xf>
    <xf numFmtId="0" fontId="14" fillId="0" borderId="25" xfId="0" applyFont="1" applyBorder="1" applyAlignment="1" applyProtection="1">
      <alignment horizontal="center" vertical="center" wrapText="1" shrinkToFit="1"/>
      <protection locked="0"/>
    </xf>
    <xf numFmtId="0" fontId="14" fillId="0" borderId="27" xfId="0" applyFont="1" applyBorder="1" applyAlignment="1" applyProtection="1">
      <alignment horizontal="center" vertical="center" wrapText="1" shrinkToFit="1"/>
      <protection locked="0"/>
    </xf>
    <xf numFmtId="164" fontId="14" fillId="0" borderId="24" xfId="0" applyNumberFormat="1" applyFont="1" applyBorder="1" applyAlignment="1" applyProtection="1">
      <alignment horizontal="center" vertical="center" wrapText="1" shrinkToFit="1"/>
      <protection locked="0"/>
    </xf>
    <xf numFmtId="164" fontId="14" fillId="0" borderId="26" xfId="0" applyNumberFormat="1" applyFont="1" applyBorder="1" applyAlignment="1" applyProtection="1">
      <alignment horizontal="center" vertical="center" wrapText="1" shrinkToFit="1"/>
      <protection locked="0"/>
    </xf>
    <xf numFmtId="164" fontId="14" fillId="0" borderId="30" xfId="0" applyNumberFormat="1" applyFont="1" applyBorder="1" applyAlignment="1" applyProtection="1">
      <alignment horizontal="center" vertical="center" wrapText="1" shrinkToFit="1"/>
      <protection locked="0"/>
    </xf>
    <xf numFmtId="164" fontId="12" fillId="3" borderId="22" xfId="1" applyNumberFormat="1" applyFont="1" applyFill="1" applyBorder="1" applyAlignment="1" applyProtection="1">
      <alignment horizontal="center" vertical="center"/>
      <protection locked="0"/>
    </xf>
    <xf numFmtId="164" fontId="12" fillId="3" borderId="23" xfId="1" applyNumberFormat="1" applyFont="1" applyFill="1" applyBorder="1" applyAlignment="1" applyProtection="1">
      <alignment horizontal="center" vertical="center"/>
      <protection locked="0"/>
    </xf>
    <xf numFmtId="164" fontId="12" fillId="3" borderId="24" xfId="1" applyNumberFormat="1" applyFont="1" applyFill="1" applyBorder="1" applyAlignment="1" applyProtection="1">
      <alignment horizontal="center" vertical="center"/>
      <protection locked="0"/>
    </xf>
    <xf numFmtId="164" fontId="12" fillId="14" borderId="21" xfId="0" applyNumberFormat="1" applyFont="1" applyFill="1" applyBorder="1" applyAlignment="1" applyProtection="1">
      <alignment horizontal="left" vertical="center" shrinkToFit="1"/>
      <protection locked="0"/>
    </xf>
    <xf numFmtId="0" fontId="0" fillId="0" borderId="12" xfId="0" applyBorder="1" applyAlignment="1" applyProtection="1">
      <alignment horizontal="left" vertical="center" shrinkToFit="1"/>
      <protection locked="0"/>
    </xf>
    <xf numFmtId="164" fontId="12" fillId="0" borderId="12" xfId="0" applyNumberFormat="1" applyFont="1" applyFill="1" applyBorder="1" applyAlignment="1" applyProtection="1">
      <alignment horizontal="left" vertical="center" shrinkToFit="1"/>
      <protection locked="0"/>
    </xf>
    <xf numFmtId="0" fontId="12" fillId="0" borderId="12" xfId="0" applyFont="1" applyBorder="1" applyAlignment="1" applyProtection="1">
      <alignment horizontal="left" vertical="center" shrinkToFit="1"/>
      <protection locked="0"/>
    </xf>
    <xf numFmtId="0" fontId="0" fillId="0" borderId="13" xfId="0" applyBorder="1" applyAlignment="1" applyProtection="1">
      <alignment horizontal="left" vertical="center" shrinkToFit="1"/>
      <protection locked="0"/>
    </xf>
    <xf numFmtId="0" fontId="10" fillId="0" borderId="14" xfId="0" applyFont="1" applyBorder="1" applyAlignment="1" applyProtection="1">
      <alignment horizontal="left" vertical="center"/>
      <protection hidden="1"/>
    </xf>
    <xf numFmtId="0" fontId="0" fillId="0" borderId="5" xfId="0" applyBorder="1" applyAlignment="1" applyProtection="1">
      <alignment horizontal="left" vertical="center"/>
      <protection hidden="1"/>
    </xf>
    <xf numFmtId="0" fontId="0" fillId="0" borderId="6" xfId="0" applyBorder="1" applyAlignment="1" applyProtection="1">
      <alignment horizontal="left" vertical="center"/>
      <protection hidden="1"/>
    </xf>
    <xf numFmtId="0" fontId="10" fillId="0" borderId="15" xfId="0" applyFont="1" applyBorder="1" applyAlignment="1" applyProtection="1">
      <alignment horizontal="left" vertical="center"/>
      <protection hidden="1"/>
    </xf>
    <xf numFmtId="0" fontId="0" fillId="0" borderId="16" xfId="0" applyBorder="1" applyAlignment="1" applyProtection="1">
      <alignment horizontal="left" vertical="center"/>
      <protection hidden="1"/>
    </xf>
    <xf numFmtId="0" fontId="0" fillId="0" borderId="17" xfId="0" applyBorder="1" applyAlignment="1" applyProtection="1">
      <alignment horizontal="left" vertical="center"/>
      <protection hidden="1"/>
    </xf>
    <xf numFmtId="0" fontId="10" fillId="0" borderId="5" xfId="0" applyFont="1" applyBorder="1" applyAlignment="1" applyProtection="1">
      <alignment horizontal="left" vertical="center"/>
      <protection hidden="1"/>
    </xf>
    <xf numFmtId="0" fontId="10" fillId="0" borderId="6" xfId="0" applyFont="1" applyBorder="1" applyAlignment="1" applyProtection="1">
      <alignment horizontal="left" vertical="center"/>
      <protection hidden="1"/>
    </xf>
    <xf numFmtId="0" fontId="10" fillId="0" borderId="18" xfId="0" applyFont="1" applyBorder="1" applyAlignment="1" applyProtection="1">
      <alignment horizontal="left" vertical="center"/>
      <protection hidden="1"/>
    </xf>
    <xf numFmtId="0" fontId="0" fillId="0" borderId="2" xfId="0" applyBorder="1" applyAlignment="1" applyProtection="1">
      <alignment horizontal="left" vertical="center"/>
      <protection hidden="1"/>
    </xf>
    <xf numFmtId="0" fontId="0" fillId="0" borderId="3" xfId="0" applyBorder="1" applyAlignment="1" applyProtection="1">
      <alignment horizontal="left" vertical="center"/>
      <protection hidden="1"/>
    </xf>
    <xf numFmtId="0" fontId="13" fillId="7" borderId="8" xfId="0" applyFont="1" applyFill="1" applyBorder="1" applyAlignment="1" applyProtection="1">
      <alignment horizontal="center" vertical="center" wrapText="1"/>
      <protection hidden="1"/>
    </xf>
    <xf numFmtId="0" fontId="13" fillId="7" borderId="9" xfId="0" applyFont="1" applyFill="1" applyBorder="1" applyAlignment="1" applyProtection="1">
      <alignment horizontal="center" vertical="center"/>
      <protection hidden="1"/>
    </xf>
    <xf numFmtId="0" fontId="13" fillId="3" borderId="34" xfId="0" applyFont="1" applyFill="1" applyBorder="1" applyAlignment="1" applyProtection="1">
      <alignment horizontal="center" vertical="center" wrapText="1"/>
      <protection locked="0"/>
    </xf>
    <xf numFmtId="0" fontId="13" fillId="3" borderId="19" xfId="0" applyFont="1" applyFill="1" applyBorder="1" applyAlignment="1" applyProtection="1">
      <alignment horizontal="center" vertical="center" wrapText="1"/>
      <protection locked="0"/>
    </xf>
    <xf numFmtId="0" fontId="13" fillId="3" borderId="35" xfId="0" applyFont="1" applyFill="1" applyBorder="1" applyAlignment="1" applyProtection="1">
      <alignment horizontal="center" vertical="center" wrapText="1"/>
      <protection locked="0"/>
    </xf>
    <xf numFmtId="0" fontId="13" fillId="3" borderId="29" xfId="0" applyFont="1" applyFill="1" applyBorder="1" applyAlignment="1" applyProtection="1">
      <alignment horizontal="center" vertical="center" wrapText="1"/>
      <protection locked="0"/>
    </xf>
    <xf numFmtId="0" fontId="13" fillId="3" borderId="36" xfId="0" applyFont="1" applyFill="1" applyBorder="1" applyAlignment="1" applyProtection="1">
      <alignment horizontal="center" vertical="center" wrapText="1"/>
      <protection locked="0"/>
    </xf>
    <xf numFmtId="0" fontId="13" fillId="3" borderId="1" xfId="0" applyFont="1" applyFill="1" applyBorder="1" applyAlignment="1" applyProtection="1">
      <alignment horizontal="center" vertical="center" wrapText="1"/>
      <protection locked="0"/>
    </xf>
    <xf numFmtId="49" fontId="13" fillId="3" borderId="36" xfId="0" applyNumberFormat="1" applyFont="1" applyFill="1" applyBorder="1" applyAlignment="1" applyProtection="1">
      <alignment horizontal="center" vertical="center" wrapText="1"/>
      <protection locked="0"/>
    </xf>
    <xf numFmtId="49" fontId="13" fillId="3" borderId="1" xfId="0" applyNumberFormat="1" applyFont="1" applyFill="1" applyBorder="1" applyAlignment="1" applyProtection="1">
      <alignment horizontal="center" vertical="center" wrapText="1"/>
      <protection locked="0"/>
    </xf>
    <xf numFmtId="0" fontId="13" fillId="3" borderId="37" xfId="0" applyFont="1" applyFill="1" applyBorder="1" applyAlignment="1" applyProtection="1">
      <alignment horizontal="center" vertical="center" wrapText="1"/>
      <protection locked="0"/>
    </xf>
    <xf numFmtId="0" fontId="13" fillId="3" borderId="3" xfId="0" applyFont="1" applyFill="1" applyBorder="1" applyAlignment="1" applyProtection="1">
      <alignment horizontal="center" vertical="center" wrapText="1"/>
      <protection locked="0"/>
    </xf>
    <xf numFmtId="164" fontId="15" fillId="4" borderId="22" xfId="0" applyNumberFormat="1" applyFont="1" applyFill="1" applyBorder="1" applyAlignment="1" applyProtection="1">
      <alignment horizontal="right" vertical="center" wrapText="1"/>
      <protection locked="0"/>
    </xf>
    <xf numFmtId="164" fontId="15" fillId="4" borderId="23" xfId="0" applyNumberFormat="1" applyFont="1" applyFill="1" applyBorder="1" applyAlignment="1" applyProtection="1">
      <alignment horizontal="right" vertical="center"/>
      <protection locked="0"/>
    </xf>
    <xf numFmtId="164" fontId="15" fillId="4" borderId="24" xfId="0" applyNumberFormat="1" applyFont="1" applyFill="1" applyBorder="1" applyAlignment="1" applyProtection="1">
      <alignment horizontal="right" vertical="center"/>
      <protection locked="0"/>
    </xf>
    <xf numFmtId="164" fontId="15" fillId="4" borderId="25" xfId="0" applyNumberFormat="1" applyFont="1" applyFill="1" applyBorder="1" applyAlignment="1" applyProtection="1">
      <alignment horizontal="right" vertical="center"/>
      <protection locked="0"/>
    </xf>
    <xf numFmtId="164" fontId="15" fillId="4" borderId="0" xfId="0" applyNumberFormat="1" applyFont="1" applyFill="1" applyBorder="1" applyAlignment="1" applyProtection="1">
      <alignment horizontal="right" vertical="center"/>
      <protection locked="0"/>
    </xf>
    <xf numFmtId="164" fontId="15" fillId="4" borderId="26" xfId="0" applyNumberFormat="1" applyFont="1" applyFill="1" applyBorder="1" applyAlignment="1" applyProtection="1">
      <alignment horizontal="right" vertical="center"/>
      <protection locked="0"/>
    </xf>
    <xf numFmtId="164" fontId="15" fillId="4" borderId="27" xfId="0" applyNumberFormat="1" applyFont="1" applyFill="1" applyBorder="1" applyAlignment="1" applyProtection="1">
      <alignment horizontal="right" vertical="center"/>
      <protection locked="0"/>
    </xf>
    <xf numFmtId="164" fontId="15" fillId="4" borderId="28" xfId="0" applyNumberFormat="1" applyFont="1" applyFill="1" applyBorder="1" applyAlignment="1" applyProtection="1">
      <alignment horizontal="right" vertical="center"/>
      <protection locked="0"/>
    </xf>
    <xf numFmtId="164" fontId="15" fillId="4" borderId="30" xfId="0" applyNumberFormat="1" applyFont="1" applyFill="1" applyBorder="1" applyAlignment="1" applyProtection="1">
      <alignment horizontal="right" vertical="center"/>
      <protection locked="0"/>
    </xf>
    <xf numFmtId="164" fontId="13" fillId="3" borderId="34" xfId="0" applyNumberFormat="1" applyFont="1" applyFill="1" applyBorder="1" applyAlignment="1" applyProtection="1">
      <alignment horizontal="center" vertical="center" textRotation="90" wrapText="1"/>
      <protection locked="0"/>
    </xf>
    <xf numFmtId="164" fontId="13" fillId="3" borderId="19" xfId="0" applyNumberFormat="1" applyFont="1" applyFill="1" applyBorder="1" applyAlignment="1" applyProtection="1">
      <alignment horizontal="center" vertical="center" textRotation="90" wrapText="1"/>
      <protection locked="0"/>
    </xf>
    <xf numFmtId="0" fontId="13" fillId="3" borderId="38" xfId="0" applyFont="1" applyFill="1" applyBorder="1" applyAlignment="1" applyProtection="1">
      <alignment horizontal="center" vertical="center" wrapText="1"/>
      <protection locked="0"/>
    </xf>
    <xf numFmtId="0" fontId="13" fillId="3" borderId="39" xfId="0" applyFont="1" applyFill="1" applyBorder="1" applyAlignment="1" applyProtection="1">
      <alignment horizontal="center" vertical="center" wrapText="1"/>
      <protection locked="0"/>
    </xf>
    <xf numFmtId="1" fontId="13" fillId="3" borderId="31" xfId="0" applyNumberFormat="1" applyFont="1" applyFill="1" applyBorder="1" applyAlignment="1" applyProtection="1">
      <alignment horizontal="center" vertical="center" wrapText="1"/>
      <protection locked="0"/>
    </xf>
    <xf numFmtId="1" fontId="13" fillId="3" borderId="29" xfId="0" applyNumberFormat="1" applyFont="1" applyFill="1" applyBorder="1" applyAlignment="1" applyProtection="1">
      <alignment horizontal="center" vertical="center" wrapText="1"/>
      <protection locked="0"/>
    </xf>
    <xf numFmtId="164" fontId="14" fillId="4" borderId="22" xfId="0" applyNumberFormat="1" applyFont="1" applyFill="1" applyBorder="1" applyAlignment="1" applyProtection="1">
      <alignment horizontal="left" vertical="center"/>
      <protection locked="0"/>
    </xf>
    <xf numFmtId="164" fontId="14" fillId="4" borderId="23" xfId="0" applyNumberFormat="1" applyFont="1" applyFill="1" applyBorder="1" applyAlignment="1" applyProtection="1">
      <alignment horizontal="left" vertical="center"/>
      <protection locked="0"/>
    </xf>
    <xf numFmtId="164" fontId="14" fillId="4" borderId="24" xfId="0" applyNumberFormat="1" applyFont="1" applyFill="1" applyBorder="1" applyAlignment="1" applyProtection="1">
      <alignment horizontal="left" vertical="center"/>
      <protection locked="0"/>
    </xf>
    <xf numFmtId="164" fontId="14" fillId="4" borderId="25" xfId="0" applyNumberFormat="1" applyFont="1" applyFill="1" applyBorder="1" applyAlignment="1" applyProtection="1">
      <alignment horizontal="left" vertical="center"/>
      <protection locked="0"/>
    </xf>
    <xf numFmtId="164" fontId="14" fillId="4" borderId="0" xfId="0" applyNumberFormat="1" applyFont="1" applyFill="1" applyBorder="1" applyAlignment="1" applyProtection="1">
      <alignment horizontal="left" vertical="center"/>
      <protection locked="0"/>
    </xf>
    <xf numFmtId="164" fontId="14" fillId="4" borderId="26" xfId="0" applyNumberFormat="1" applyFont="1" applyFill="1" applyBorder="1" applyAlignment="1" applyProtection="1">
      <alignment horizontal="left" vertical="center"/>
      <protection locked="0"/>
    </xf>
    <xf numFmtId="164" fontId="14" fillId="4" borderId="27" xfId="0" applyNumberFormat="1" applyFont="1" applyFill="1" applyBorder="1" applyAlignment="1" applyProtection="1">
      <alignment horizontal="left" vertical="center"/>
      <protection locked="0"/>
    </xf>
    <xf numFmtId="164" fontId="14" fillId="4" borderId="28" xfId="0" applyNumberFormat="1" applyFont="1" applyFill="1" applyBorder="1" applyAlignment="1" applyProtection="1">
      <alignment horizontal="left" vertical="center"/>
      <protection locked="0"/>
    </xf>
    <xf numFmtId="164" fontId="14" fillId="4" borderId="30" xfId="0" applyNumberFormat="1" applyFont="1" applyFill="1" applyBorder="1" applyAlignment="1" applyProtection="1">
      <alignment horizontal="left" vertical="center"/>
      <protection locked="0"/>
    </xf>
    <xf numFmtId="0" fontId="13" fillId="0" borderId="29"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3" fillId="0" borderId="19" xfId="0" applyFont="1" applyBorder="1" applyAlignment="1" applyProtection="1">
      <alignment horizontal="center" vertical="center" wrapText="1"/>
      <protection locked="0"/>
    </xf>
    <xf numFmtId="164" fontId="12" fillId="16" borderId="20" xfId="0" applyNumberFormat="1" applyFont="1" applyFill="1" applyBorder="1" applyAlignment="1" applyProtection="1">
      <alignment horizontal="left" vertical="center" shrinkToFit="1"/>
      <protection locked="0"/>
    </xf>
    <xf numFmtId="164" fontId="12" fillId="16" borderId="4" xfId="0" applyNumberFormat="1" applyFont="1" applyFill="1" applyBorder="1" applyAlignment="1" applyProtection="1">
      <alignment horizontal="left" vertical="center" shrinkToFit="1"/>
      <protection locked="0"/>
    </xf>
    <xf numFmtId="164" fontId="12" fillId="13" borderId="20" xfId="0" applyNumberFormat="1" applyFont="1" applyFill="1" applyBorder="1" applyAlignment="1" applyProtection="1">
      <alignment horizontal="left" vertical="center" shrinkToFit="1"/>
      <protection locked="0"/>
    </xf>
    <xf numFmtId="164" fontId="12" fillId="8" borderId="20" xfId="0" applyNumberFormat="1" applyFont="1" applyFill="1" applyBorder="1" applyAlignment="1" applyProtection="1">
      <alignment horizontal="left" vertical="center" shrinkToFit="1"/>
      <protection locked="0"/>
    </xf>
    <xf numFmtId="1" fontId="12" fillId="10" borderId="4" xfId="0" applyNumberFormat="1" applyFont="1" applyFill="1" applyBorder="1" applyAlignment="1" applyProtection="1">
      <alignment horizontal="left" vertical="center" shrinkToFit="1"/>
      <protection locked="0"/>
    </xf>
    <xf numFmtId="164" fontId="12" fillId="9" borderId="4" xfId="0" applyNumberFormat="1" applyFont="1" applyFill="1" applyBorder="1" applyAlignment="1" applyProtection="1">
      <alignment horizontal="left" vertical="center" shrinkToFit="1"/>
      <protection locked="0"/>
    </xf>
    <xf numFmtId="164" fontId="12" fillId="9" borderId="11" xfId="0" applyNumberFormat="1" applyFont="1" applyFill="1" applyBorder="1" applyAlignment="1" applyProtection="1">
      <alignment horizontal="left" vertical="center" shrinkToFit="1"/>
      <protection locked="0"/>
    </xf>
    <xf numFmtId="164" fontId="12" fillId="4" borderId="4" xfId="0" applyNumberFormat="1" applyFont="1" applyFill="1" applyBorder="1" applyAlignment="1" applyProtection="1">
      <alignment horizontal="left" vertical="center" shrinkToFit="1"/>
      <protection locked="0"/>
    </xf>
    <xf numFmtId="164" fontId="12" fillId="4" borderId="11" xfId="0" applyNumberFormat="1" applyFont="1" applyFill="1" applyBorder="1" applyAlignment="1" applyProtection="1">
      <alignment horizontal="left" vertical="center" shrinkToFit="1"/>
      <protection locked="0"/>
    </xf>
    <xf numFmtId="164" fontId="12" fillId="6" borderId="4" xfId="0" applyNumberFormat="1" applyFont="1" applyFill="1" applyBorder="1" applyAlignment="1" applyProtection="1">
      <alignment horizontal="left" vertical="center" shrinkToFit="1"/>
      <protection locked="0"/>
    </xf>
  </cellXfs>
  <cellStyles count="41">
    <cellStyle name="Comma 2" xfId="3"/>
    <cellStyle name="Hyperlink 2" xfId="4"/>
    <cellStyle name="Normal" xfId="0" builtinId="0"/>
    <cellStyle name="Normal 10" xfId="5"/>
    <cellStyle name="Normal 10 2" xfId="6"/>
    <cellStyle name="Normal 11" xfId="7"/>
    <cellStyle name="Normal 11 2" xfId="8"/>
    <cellStyle name="Normal 12" xfId="9"/>
    <cellStyle name="Normal 13" xfId="10"/>
    <cellStyle name="Normal 14" xfId="11"/>
    <cellStyle name="Normal 14 2" xfId="12"/>
    <cellStyle name="Normal 14 3" xfId="13"/>
    <cellStyle name="Normal 14 3 2" xfId="14"/>
    <cellStyle name="Normal 15" xfId="15"/>
    <cellStyle name="Normal 15 2" xfId="16"/>
    <cellStyle name="Normal 15 2 2" xfId="17"/>
    <cellStyle name="Normal 15 3" xfId="18"/>
    <cellStyle name="Normal 16" xfId="19"/>
    <cellStyle name="Normal 17" xfId="2"/>
    <cellStyle name="Normal 2" xfId="20"/>
    <cellStyle name="Normal 2 2" xfId="21"/>
    <cellStyle name="Normal 2 3" xfId="22"/>
    <cellStyle name="Normal 2 30" xfId="23"/>
    <cellStyle name="Normal 2 4" xfId="24"/>
    <cellStyle name="Normal 3" xfId="25"/>
    <cellStyle name="Normal 39 2 29" xfId="26"/>
    <cellStyle name="Normal 4" xfId="27"/>
    <cellStyle name="Normal 4 2" xfId="28"/>
    <cellStyle name="Normal 5" xfId="29"/>
    <cellStyle name="Normal 6" xfId="30"/>
    <cellStyle name="Normal 60" xfId="31"/>
    <cellStyle name="Normal 7" xfId="32"/>
    <cellStyle name="Normal 7 2" xfId="33"/>
    <cellStyle name="Normal 8" xfId="34"/>
    <cellStyle name="Normal 9" xfId="35"/>
    <cellStyle name="Percent" xfId="1" builtinId="5"/>
    <cellStyle name="Percent 2" xfId="36"/>
    <cellStyle name="Percent 3" xfId="37"/>
    <cellStyle name="Style 1" xfId="38"/>
    <cellStyle name="Style 2" xfId="39"/>
    <cellStyle name="Style 3" xfId="40"/>
  </cellStyles>
  <dxfs count="12382">
    <dxf>
      <fill>
        <patternFill>
          <bgColor theme="6" tint="0.39994506668294322"/>
        </patternFill>
      </fill>
    </dxf>
    <dxf>
      <fill>
        <patternFill>
          <bgColor theme="6" tint="0.59996337778862885"/>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ill>
        <patternFill>
          <bgColor rgb="FF00B0F0"/>
        </patternFill>
      </fill>
    </dxf>
    <dxf>
      <fill>
        <patternFill>
          <bgColor theme="2" tint="-9.9948118533890809E-2"/>
        </patternFill>
      </fill>
    </dxf>
    <dxf>
      <font>
        <color theme="0"/>
      </font>
    </dxf>
    <dxf>
      <fill>
        <patternFill>
          <bgColor theme="6" tint="0.39994506668294322"/>
        </patternFill>
      </fill>
    </dxf>
    <dxf>
      <fill>
        <patternFill>
          <bgColor theme="6" tint="0.59996337778862885"/>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ill>
        <patternFill>
          <bgColor rgb="FF00B0F0"/>
        </patternFill>
      </fill>
    </dxf>
    <dxf>
      <fill>
        <patternFill>
          <bgColor theme="2" tint="-9.9948118533890809E-2"/>
        </patternFill>
      </fill>
    </dxf>
    <dxf>
      <font>
        <color theme="0"/>
      </font>
    </dxf>
    <dxf>
      <fill>
        <patternFill>
          <bgColor theme="6" tint="0.39994506668294322"/>
        </patternFill>
      </fill>
    </dxf>
    <dxf>
      <fill>
        <patternFill>
          <bgColor theme="6" tint="0.59996337778862885"/>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ill>
        <patternFill>
          <bgColor rgb="FF00B0F0"/>
        </patternFill>
      </fill>
    </dxf>
    <dxf>
      <fill>
        <patternFill>
          <bgColor theme="2" tint="-9.9948118533890809E-2"/>
        </patternFill>
      </fill>
    </dxf>
    <dxf>
      <font>
        <color theme="0"/>
      </font>
    </dxf>
    <dxf>
      <fill>
        <patternFill>
          <bgColor theme="6" tint="0.39994506668294322"/>
        </patternFill>
      </fill>
    </dxf>
    <dxf>
      <fill>
        <patternFill>
          <bgColor theme="6" tint="0.59996337778862885"/>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ill>
        <patternFill>
          <bgColor rgb="FF00B0F0"/>
        </patternFill>
      </fill>
    </dxf>
    <dxf>
      <fill>
        <patternFill>
          <bgColor theme="2" tint="-9.9948118533890809E-2"/>
        </patternFill>
      </fill>
    </dxf>
    <dxf>
      <font>
        <color theme="0"/>
      </font>
    </dxf>
    <dxf>
      <fill>
        <patternFill>
          <bgColor theme="6" tint="0.39994506668294322"/>
        </patternFill>
      </fill>
    </dxf>
    <dxf>
      <fill>
        <patternFill>
          <bgColor theme="6" tint="0.59996337778862885"/>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ill>
        <patternFill>
          <bgColor rgb="FF00B0F0"/>
        </patternFill>
      </fill>
    </dxf>
    <dxf>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theme="0"/>
      </font>
      <fill>
        <patternFill>
          <bgColor theme="5" tint="0.59996337778862885"/>
        </patternFill>
      </fill>
    </dxf>
    <dxf>
      <font>
        <color theme="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ill>
        <patternFill>
          <bgColor theme="6" tint="0.39994506668294322"/>
        </patternFill>
      </fill>
    </dxf>
    <dxf>
      <fill>
        <patternFill>
          <bgColor theme="6" tint="0.59996337778862885"/>
        </patternFill>
      </fill>
    </dxf>
    <dxf>
      <font>
        <color rgb="FFFF0000"/>
      </font>
      <fill>
        <patternFill>
          <bgColor theme="5" tint="0.79998168889431442"/>
        </patternFill>
      </fill>
    </dxf>
    <dxf>
      <font>
        <color rgb="FFFF0000"/>
      </font>
      <fill>
        <patternFill>
          <bgColor theme="5" tint="0.59996337778862885"/>
        </patternFill>
      </fill>
    </dxf>
    <dxf>
      <font>
        <color rgb="FFFF0000"/>
      </font>
      <fill>
        <patternFill>
          <bgColor theme="5" tint="0.39994506668294322"/>
        </patternFill>
      </fill>
    </dxf>
    <dxf>
      <font>
        <color rgb="FFFF0000"/>
      </font>
      <fill>
        <patternFill>
          <bgColor theme="5" tint="0.79998168889431442"/>
        </patternFill>
      </fill>
    </dxf>
    <dxf>
      <fill>
        <patternFill>
          <bgColor theme="9" tint="0.59996337778862885"/>
        </patternFill>
      </fill>
    </dxf>
    <dxf>
      <fill>
        <patternFill>
          <bgColor theme="4" tint="0.59996337778862885"/>
        </patternFill>
      </fill>
    </dxf>
    <dxf>
      <font>
        <color theme="0" tint="-0.499984740745262"/>
      </font>
    </dxf>
    <dxf>
      <font>
        <color theme="0"/>
      </font>
      <fill>
        <patternFill>
          <bgColor rgb="FF00B0F0"/>
        </patternFill>
      </fill>
    </dxf>
    <dxf>
      <font>
        <color theme="0"/>
      </font>
      <fill>
        <patternFill>
          <bgColor theme="2" tint="-9.9948118533890809E-2"/>
        </patternFill>
      </fill>
    </dxf>
    <dxf>
      <font>
        <color theme="0"/>
      </font>
    </dxf>
    <dxf>
      <font>
        <color theme="0"/>
      </font>
    </dxf>
    <dxf>
      <fill>
        <patternFill>
          <bgColor rgb="FFFFFFCC"/>
        </patternFill>
      </fill>
    </dxf>
    <dxf>
      <font>
        <color theme="0"/>
      </font>
    </dxf>
    <dxf>
      <fill>
        <patternFill>
          <bgColor rgb="FFFFFFCC"/>
        </patternFill>
      </fill>
    </dxf>
    <dxf>
      <font>
        <color theme="0"/>
      </font>
    </dxf>
    <dxf>
      <fill>
        <patternFill>
          <bgColor rgb="FFFFFFCC"/>
        </patternFill>
      </fill>
    </dxf>
    <dxf>
      <font>
        <color theme="0"/>
      </font>
    </dxf>
    <dxf>
      <fill>
        <patternFill>
          <bgColor rgb="FFFFFFCC"/>
        </patternFill>
      </fill>
    </dxf>
    <dxf>
      <font>
        <color theme="0"/>
      </font>
    </dxf>
    <dxf>
      <fill>
        <patternFill>
          <bgColor rgb="FFFFFFCC"/>
        </patternFill>
      </fill>
    </dxf>
    <dxf>
      <font>
        <color theme="0"/>
      </font>
    </dxf>
    <dxf>
      <fill>
        <patternFill>
          <bgColor rgb="FFFFFFCC"/>
        </patternFill>
      </fill>
    </dxf>
    <dxf>
      <font>
        <color theme="0"/>
      </font>
    </dxf>
    <dxf>
      <fill>
        <patternFill>
          <bgColor rgb="FFFFFFCC"/>
        </patternFill>
      </fill>
    </dxf>
    <dxf>
      <font>
        <color theme="0"/>
      </font>
    </dxf>
    <dxf>
      <fill>
        <patternFill>
          <bgColor rgb="FFFFFFCC"/>
        </patternFill>
      </fill>
    </dxf>
    <dxf>
      <font>
        <color theme="0"/>
      </font>
    </dxf>
    <dxf>
      <fill>
        <patternFill>
          <bgColor rgb="FFFFFFCC"/>
        </patternFill>
      </fill>
    </dxf>
    <dxf>
      <font>
        <color theme="0"/>
      </font>
    </dxf>
    <dxf>
      <fill>
        <patternFill>
          <bgColor rgb="FFFFFFCC"/>
        </patternFill>
      </fill>
    </dxf>
    <dxf>
      <font>
        <color theme="0"/>
      </font>
    </dxf>
    <dxf>
      <fill>
        <patternFill>
          <bgColor rgb="FFFFFFCC"/>
        </patternFill>
      </fill>
    </dxf>
    <dxf>
      <font>
        <color theme="0"/>
      </font>
    </dxf>
    <dxf>
      <fill>
        <patternFill>
          <bgColor rgb="FFFFFFCC"/>
        </patternFill>
      </fill>
    </dxf>
    <dxf>
      <font>
        <color theme="0"/>
      </font>
    </dxf>
    <dxf>
      <fill>
        <patternFill>
          <bgColor rgb="FFFFFFCC"/>
        </patternFill>
      </fill>
    </dxf>
    <dxf>
      <font>
        <color theme="0"/>
      </font>
    </dxf>
    <dxf>
      <fill>
        <patternFill>
          <bgColor rgb="FFFFFFCC"/>
        </patternFill>
      </fill>
    </dxf>
  </dxfs>
  <tableStyles count="0" defaultTableStyle="TableStyleMedium9" defaultPivotStyle="PivotStyleLight16"/>
  <colors>
    <mruColors>
      <color rgb="FFFF5050"/>
      <color rgb="FFFF7C80"/>
      <color rgb="FFFFFFCC"/>
      <color rgb="FFCCFFCC"/>
      <color rgb="FFFFFF99"/>
      <color rgb="FFFFFF66"/>
      <color rgb="FF99FFCC"/>
      <color rgb="FFC6F6C0"/>
      <color rgb="FFE2CFF1"/>
      <color rgb="FFE6D5F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layout/>
      <c:overlay val="0"/>
    </c:title>
    <c:autoTitleDeleted val="0"/>
    <c:plotArea>
      <c:layout/>
      <c:barChart>
        <c:barDir val="col"/>
        <c:grouping val="clustered"/>
        <c:varyColors val="0"/>
        <c:ser>
          <c:idx val="0"/>
          <c:order val="0"/>
          <c:tx>
            <c:strRef>
              <c:f>FULL_SUM!$A$4</c:f>
              <c:strCache>
                <c:ptCount val="1"/>
                <c:pt idx="0">
                  <c:v>MATERIAL FINISHES SUBMISSION PROGRESS /STATUS- SUMMARY</c:v>
                </c:pt>
              </c:strCache>
            </c:strRef>
          </c:tx>
          <c:invertIfNegative val="0"/>
          <c:cat>
            <c:multiLvlStrRef>
              <c:f>FULL_SUM!$C$8:$N$9</c:f>
              <c:multiLvlStrCache>
                <c:ptCount val="11"/>
                <c:lvl>
                  <c:pt idx="4">
                    <c:v>A</c:v>
                  </c:pt>
                  <c:pt idx="5">
                    <c:v>B</c:v>
                  </c:pt>
                  <c:pt idx="6">
                    <c:v>B/C</c:v>
                  </c:pt>
                  <c:pt idx="7">
                    <c:v>C</c:v>
                  </c:pt>
                  <c:pt idx="8">
                    <c:v>D</c:v>
                  </c:pt>
                  <c:pt idx="9">
                    <c:v>P</c:v>
                  </c:pt>
                  <c:pt idx="10">
                    <c:v>OD</c:v>
                  </c:pt>
                </c:lvl>
                <c:lvl>
                  <c:pt idx="0">
                    <c:v>TOTAL QUANTITY</c:v>
                  </c:pt>
                  <c:pt idx="1">
                    <c:v>SUBMITTED </c:v>
                  </c:pt>
                  <c:pt idx="2">
                    <c:v>SENT TO SITE (SITE TEAM TO BE FOLLOWED)</c:v>
                  </c:pt>
                  <c:pt idx="3">
                    <c:v>BALANCE TO SUBMIT</c:v>
                  </c:pt>
                  <c:pt idx="4">
                    <c:v>MATERIAL APPROVAL STATUS</c:v>
                  </c:pt>
                </c:lvl>
              </c:multiLvlStrCache>
            </c:multiLvlStrRef>
          </c:cat>
          <c:val>
            <c:numRef>
              <c:f>FULL_SUM!$C$20:$N$20</c:f>
              <c:numCache>
                <c:formatCode>0</c:formatCode>
                <c:ptCount val="11"/>
                <c:pt idx="0">
                  <c:v>153</c:v>
                </c:pt>
                <c:pt idx="1">
                  <c:v>152</c:v>
                </c:pt>
                <c:pt idx="2">
                  <c:v>0</c:v>
                </c:pt>
                <c:pt idx="3">
                  <c:v>1</c:v>
                </c:pt>
                <c:pt idx="4">
                  <c:v>67</c:v>
                </c:pt>
                <c:pt idx="5">
                  <c:v>83</c:v>
                </c:pt>
                <c:pt idx="6">
                  <c:v>0</c:v>
                </c:pt>
                <c:pt idx="7">
                  <c:v>2</c:v>
                </c:pt>
                <c:pt idx="8">
                  <c:v>0</c:v>
                </c:pt>
                <c:pt idx="9">
                  <c:v>0</c:v>
                </c:pt>
                <c:pt idx="10">
                  <c:v>0</c:v>
                </c:pt>
              </c:numCache>
            </c:numRef>
          </c:val>
        </c:ser>
        <c:dLbls>
          <c:showLegendKey val="0"/>
          <c:showVal val="0"/>
          <c:showCatName val="0"/>
          <c:showSerName val="0"/>
          <c:showPercent val="0"/>
          <c:showBubbleSize val="0"/>
        </c:dLbls>
        <c:gapWidth val="75"/>
        <c:overlap val="-25"/>
        <c:axId val="223913088"/>
        <c:axId val="223915008"/>
      </c:barChart>
      <c:catAx>
        <c:axId val="223913088"/>
        <c:scaling>
          <c:orientation val="minMax"/>
        </c:scaling>
        <c:delete val="0"/>
        <c:axPos val="b"/>
        <c:majorTickMark val="none"/>
        <c:minorTickMark val="none"/>
        <c:tickLblPos val="nextTo"/>
        <c:spPr>
          <a:noFill/>
        </c:spPr>
        <c:crossAx val="223915008"/>
        <c:crosses val="autoZero"/>
        <c:auto val="1"/>
        <c:lblAlgn val="ctr"/>
        <c:lblOffset val="100"/>
        <c:noMultiLvlLbl val="0"/>
      </c:catAx>
      <c:valAx>
        <c:axId val="223915008"/>
        <c:scaling>
          <c:orientation val="minMax"/>
        </c:scaling>
        <c:delete val="0"/>
        <c:axPos val="l"/>
        <c:majorGridlines/>
        <c:numFmt formatCode="0" sourceLinked="1"/>
        <c:majorTickMark val="none"/>
        <c:minorTickMark val="none"/>
        <c:tickLblPos val="nextTo"/>
        <c:spPr>
          <a:ln w="9525">
            <a:noFill/>
          </a:ln>
        </c:spPr>
        <c:crossAx val="223913088"/>
        <c:crosses val="autoZero"/>
        <c:crossBetween val="between"/>
      </c:valAx>
    </c:plotArea>
    <c:legend>
      <c:legendPos val="b"/>
      <c:layou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97724</xdr:colOff>
      <xdr:row>23</xdr:row>
      <xdr:rowOff>97648</xdr:rowOff>
    </xdr:from>
    <xdr:to>
      <xdr:col>13</xdr:col>
      <xdr:colOff>288222</xdr:colOff>
      <xdr:row>50</xdr:row>
      <xdr:rowOff>121230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45726</xdr:colOff>
      <xdr:row>0</xdr:row>
      <xdr:rowOff>103909</xdr:rowOff>
    </xdr:from>
    <xdr:to>
      <xdr:col>1</xdr:col>
      <xdr:colOff>692726</xdr:colOff>
      <xdr:row>2</xdr:row>
      <xdr:rowOff>168831</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726" y="103909"/>
          <a:ext cx="1113725" cy="8364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456125</xdr:colOff>
      <xdr:row>0</xdr:row>
      <xdr:rowOff>116115</xdr:rowOff>
    </xdr:from>
    <xdr:to>
      <xdr:col>1</xdr:col>
      <xdr:colOff>1432484</xdr:colOff>
      <xdr:row>2</xdr:row>
      <xdr:rowOff>357186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6125" y="116115"/>
          <a:ext cx="1462134" cy="11554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456125</xdr:colOff>
      <xdr:row>0</xdr:row>
      <xdr:rowOff>116115</xdr:rowOff>
    </xdr:from>
    <xdr:to>
      <xdr:col>1</xdr:col>
      <xdr:colOff>1432484</xdr:colOff>
      <xdr:row>2</xdr:row>
      <xdr:rowOff>357186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6125" y="116115"/>
          <a:ext cx="1462134" cy="11554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6"/>
  <sheetViews>
    <sheetView tabSelected="1" view="pageBreakPreview" topLeftCell="A4" zoomScale="55" zoomScaleNormal="40" zoomScaleSheetLayoutView="55" workbookViewId="0">
      <selection activeCell="F14" sqref="F14"/>
    </sheetView>
  </sheetViews>
  <sheetFormatPr defaultColWidth="13" defaultRowHeight="15"/>
  <cols>
    <col min="1" max="1" width="7" customWidth="1"/>
    <col min="2" max="2" width="39.85546875" customWidth="1"/>
    <col min="3" max="3" width="16.85546875" customWidth="1"/>
    <col min="4" max="4" width="22.42578125" customWidth="1"/>
    <col min="5" max="5" width="24.28515625" customWidth="1"/>
    <col min="6" max="6" width="17.42578125" customWidth="1"/>
    <col min="7" max="7" width="27.28515625" hidden="1" customWidth="1"/>
    <col min="8" max="8" width="12.5703125" customWidth="1"/>
    <col min="16" max="16" width="14.140625" bestFit="1" customWidth="1"/>
  </cols>
  <sheetData>
    <row r="1" spans="1:17" ht="20.25" customHeight="1">
      <c r="A1" s="171" t="str">
        <f>MS_LOG!A1</f>
        <v>XYY PROJCT
CITY ABC
(INTERIOR FITOUT WORKS)</v>
      </c>
      <c r="B1" s="172"/>
      <c r="C1" s="172"/>
      <c r="D1" s="172"/>
      <c r="E1" s="172"/>
      <c r="F1" s="172"/>
      <c r="G1" s="172"/>
      <c r="H1" s="172"/>
      <c r="I1" s="172"/>
      <c r="J1" s="172"/>
      <c r="K1" s="172"/>
      <c r="L1" s="172"/>
      <c r="M1" s="172"/>
      <c r="N1" s="173"/>
      <c r="O1" s="114"/>
      <c r="P1" s="114"/>
      <c r="Q1" s="114"/>
    </row>
    <row r="2" spans="1:17" ht="40.5" customHeight="1">
      <c r="A2" s="174"/>
      <c r="B2" s="175"/>
      <c r="C2" s="175"/>
      <c r="D2" s="175"/>
      <c r="E2" s="175"/>
      <c r="F2" s="175"/>
      <c r="G2" s="175"/>
      <c r="H2" s="175"/>
      <c r="I2" s="175"/>
      <c r="J2" s="175"/>
      <c r="K2" s="175"/>
      <c r="L2" s="175"/>
      <c r="M2" s="175"/>
      <c r="N2" s="176"/>
      <c r="O2" s="114"/>
      <c r="P2" s="114"/>
      <c r="Q2" s="114"/>
    </row>
    <row r="3" spans="1:17" ht="20.25" customHeight="1" thickBot="1">
      <c r="A3" s="177"/>
      <c r="B3" s="178"/>
      <c r="C3" s="178"/>
      <c r="D3" s="178"/>
      <c r="E3" s="178"/>
      <c r="F3" s="178"/>
      <c r="G3" s="178"/>
      <c r="H3" s="178"/>
      <c r="I3" s="178"/>
      <c r="J3" s="178"/>
      <c r="K3" s="178"/>
      <c r="L3" s="178"/>
      <c r="M3" s="178"/>
      <c r="N3" s="179"/>
      <c r="O3" s="114"/>
      <c r="P3" s="114"/>
      <c r="Q3" s="114"/>
    </row>
    <row r="4" spans="1:17" ht="20.25" customHeight="1">
      <c r="A4" s="180" t="s">
        <v>227</v>
      </c>
      <c r="B4" s="181"/>
      <c r="C4" s="181"/>
      <c r="D4" s="181"/>
      <c r="E4" s="181"/>
      <c r="F4" s="181"/>
      <c r="G4" s="182"/>
      <c r="H4" s="189" t="str">
        <f ca="1">"As of:-  " &amp; DAY(TODAY())&amp;"/"&amp;MONTH(TODAY())&amp;"/"&amp;YEAR(TODAY())</f>
        <v>As of:-  26/8/2019</v>
      </c>
      <c r="I4" s="190"/>
      <c r="J4" s="190"/>
      <c r="K4" s="190"/>
      <c r="L4" s="190"/>
      <c r="M4" s="190"/>
      <c r="N4" s="191"/>
      <c r="O4" s="114"/>
      <c r="P4" s="114"/>
      <c r="Q4" s="114"/>
    </row>
    <row r="5" spans="1:17" ht="20.25" customHeight="1">
      <c r="A5" s="183"/>
      <c r="B5" s="184"/>
      <c r="C5" s="184"/>
      <c r="D5" s="184"/>
      <c r="E5" s="184"/>
      <c r="F5" s="184"/>
      <c r="G5" s="185"/>
      <c r="H5" s="192"/>
      <c r="I5" s="193"/>
      <c r="J5" s="193"/>
      <c r="K5" s="193"/>
      <c r="L5" s="193"/>
      <c r="M5" s="193"/>
      <c r="N5" s="194"/>
      <c r="O5" s="114"/>
      <c r="P5" s="114"/>
      <c r="Q5" s="114"/>
    </row>
    <row r="6" spans="1:17" ht="20.25" customHeight="1">
      <c r="A6" s="183"/>
      <c r="B6" s="184"/>
      <c r="C6" s="184"/>
      <c r="D6" s="184"/>
      <c r="E6" s="184"/>
      <c r="F6" s="184"/>
      <c r="G6" s="185"/>
      <c r="H6" s="192"/>
      <c r="I6" s="193"/>
      <c r="J6" s="193"/>
      <c r="K6" s="193"/>
      <c r="L6" s="193"/>
      <c r="M6" s="193"/>
      <c r="N6" s="194"/>
      <c r="O6" s="114"/>
      <c r="P6" s="114"/>
      <c r="Q6" s="114"/>
    </row>
    <row r="7" spans="1:17" ht="20.25" customHeight="1" thickBot="1">
      <c r="A7" s="186"/>
      <c r="B7" s="187"/>
      <c r="C7" s="187"/>
      <c r="D7" s="187"/>
      <c r="E7" s="187"/>
      <c r="F7" s="187"/>
      <c r="G7" s="188"/>
      <c r="H7" s="195"/>
      <c r="I7" s="196"/>
      <c r="J7" s="196"/>
      <c r="K7" s="196"/>
      <c r="L7" s="196"/>
      <c r="M7" s="196"/>
      <c r="N7" s="197"/>
      <c r="O7" s="114"/>
      <c r="P7" s="114"/>
      <c r="Q7" s="114"/>
    </row>
    <row r="8" spans="1:17" ht="48" customHeight="1">
      <c r="A8" s="198" t="s">
        <v>228</v>
      </c>
      <c r="B8" s="200" t="s">
        <v>229</v>
      </c>
      <c r="C8" s="169" t="s">
        <v>230</v>
      </c>
      <c r="D8" s="200" t="s">
        <v>231</v>
      </c>
      <c r="E8" s="200" t="s">
        <v>232</v>
      </c>
      <c r="F8" s="169" t="s">
        <v>233</v>
      </c>
      <c r="G8" s="170" t="s">
        <v>234</v>
      </c>
      <c r="H8" s="168" t="s">
        <v>235</v>
      </c>
      <c r="I8" s="169"/>
      <c r="J8" s="169"/>
      <c r="K8" s="169"/>
      <c r="L8" s="169"/>
      <c r="M8" s="169"/>
      <c r="N8" s="170"/>
      <c r="O8" s="168"/>
      <c r="P8" s="169"/>
      <c r="Q8" s="170"/>
    </row>
    <row r="9" spans="1:17" ht="48" customHeight="1" thickBot="1">
      <c r="A9" s="199"/>
      <c r="B9" s="201"/>
      <c r="C9" s="202"/>
      <c r="D9" s="201"/>
      <c r="E9" s="201"/>
      <c r="F9" s="202"/>
      <c r="G9" s="203"/>
      <c r="H9" s="115" t="s">
        <v>236</v>
      </c>
      <c r="I9" s="116" t="s">
        <v>237</v>
      </c>
      <c r="J9" s="116" t="s">
        <v>238</v>
      </c>
      <c r="K9" s="116" t="s">
        <v>239</v>
      </c>
      <c r="L9" s="116" t="s">
        <v>240</v>
      </c>
      <c r="M9" s="116" t="s">
        <v>241</v>
      </c>
      <c r="N9" s="117" t="s">
        <v>242</v>
      </c>
      <c r="O9" s="118" t="s">
        <v>243</v>
      </c>
      <c r="P9" s="119" t="s">
        <v>244</v>
      </c>
      <c r="Q9" s="120" t="s">
        <v>245</v>
      </c>
    </row>
    <row r="10" spans="1:17" ht="52.5" customHeight="1">
      <c r="A10" s="121">
        <v>1</v>
      </c>
      <c r="B10" s="122" t="str">
        <f>MS_LOG!A11</f>
        <v>STONE FINISH</v>
      </c>
      <c r="C10" s="123">
        <f t="shared" ref="C10:C17" si="0">SUM(H10:O10)</f>
        <v>32</v>
      </c>
      <c r="D10" s="123">
        <f t="shared" ref="D10:D17" si="1">SUM(H10:N10)</f>
        <v>31</v>
      </c>
      <c r="E10" s="134">
        <f>Q10</f>
        <v>0</v>
      </c>
      <c r="F10" s="124">
        <f t="shared" ref="F10:F17" si="2">C10-D10</f>
        <v>1</v>
      </c>
      <c r="G10" s="125"/>
      <c r="H10" s="126">
        <f>COUNTIF(MS_LOG!W11:W48,"A")</f>
        <v>20</v>
      </c>
      <c r="I10" s="127">
        <f>COUNTIF(MS_LOG!W11:W48,"B")</f>
        <v>11</v>
      </c>
      <c r="J10" s="128">
        <f>COUNTIF(MS_LOG!W11:W48,"B/C")</f>
        <v>0</v>
      </c>
      <c r="K10" s="128">
        <f>COUNTIF(MS_LOG!W11:W48,"C")</f>
        <v>0</v>
      </c>
      <c r="L10" s="128">
        <f>COUNTIF(MS_LOG!W11:W48,"D")</f>
        <v>0</v>
      </c>
      <c r="M10" s="128">
        <f>COUNTIF(MS_LOG!W11:W48,"P")</f>
        <v>0</v>
      </c>
      <c r="N10" s="129">
        <f>COUNTIF(MS_LOG!W11:W48,"OD")</f>
        <v>0</v>
      </c>
      <c r="O10" s="130">
        <f>COUNTIF(MS_LOG!W11:W48,"0")</f>
        <v>1</v>
      </c>
      <c r="P10" s="131">
        <f>COUNTIF(MS_LOG!W11:W48,"X")+COUNTIF(MS_LOG!W11:W48,"FI")</f>
        <v>1</v>
      </c>
      <c r="Q10" s="132">
        <f>COUNTIF(MS_LOG!X11:X48,"ISSUED TO SITE*")</f>
        <v>0</v>
      </c>
    </row>
    <row r="11" spans="1:17" ht="52.5" customHeight="1">
      <c r="A11" s="121">
        <v>2</v>
      </c>
      <c r="B11" s="133" t="str">
        <f>MS_LOG!A48</f>
        <v>WOOD/VENEER &amp; LACQUER FINISH</v>
      </c>
      <c r="C11" s="134">
        <f t="shared" si="0"/>
        <v>31</v>
      </c>
      <c r="D11" s="134">
        <f t="shared" si="1"/>
        <v>31</v>
      </c>
      <c r="E11" s="134">
        <f>Q11</f>
        <v>0</v>
      </c>
      <c r="F11" s="135">
        <f t="shared" si="2"/>
        <v>0</v>
      </c>
      <c r="G11" s="136"/>
      <c r="H11" s="126">
        <f>COUNTIF(MS_LOG!W48:W131,"A")</f>
        <v>10</v>
      </c>
      <c r="I11" s="127">
        <f>COUNTIF(MS_LOG!W48:W131,"B")</f>
        <v>21</v>
      </c>
      <c r="J11" s="128">
        <f>COUNTIF(MS_LOG!W48:W131,"B/C")</f>
        <v>0</v>
      </c>
      <c r="K11" s="128">
        <f>COUNTIF(MS_LOG!W48:W131,"C")</f>
        <v>0</v>
      </c>
      <c r="L11" s="128">
        <f>COUNTIF(MS_LOG!W48:W131,"D")</f>
        <v>0</v>
      </c>
      <c r="M11" s="128">
        <f>COUNTIF(MS_LOG!W48:W131,"P")</f>
        <v>0</v>
      </c>
      <c r="N11" s="129">
        <f>COUNTIF(MS_LOG!W48:W131,"OD")</f>
        <v>0</v>
      </c>
      <c r="O11" s="130">
        <f>COUNTIF(MS_LOG!W48:W131,"0")</f>
        <v>0</v>
      </c>
      <c r="P11" s="131">
        <f>COUNTIF(MS_LOG!W48:W131,"X")+COUNTIF(MS_LOG!W48:W131,"FI")</f>
        <v>10</v>
      </c>
      <c r="Q11" s="132">
        <f>COUNTIF(MS_LOG!X48:X131,"ISSUED TO SITE*")</f>
        <v>0</v>
      </c>
    </row>
    <row r="12" spans="1:17" ht="52.5" customHeight="1">
      <c r="A12" s="121">
        <v>3</v>
      </c>
      <c r="B12" s="133" t="str">
        <f>MS_LOG!A131</f>
        <v>GLASS &amp; MIRROR</v>
      </c>
      <c r="C12" s="134">
        <f t="shared" si="0"/>
        <v>25</v>
      </c>
      <c r="D12" s="134">
        <f t="shared" si="1"/>
        <v>25</v>
      </c>
      <c r="E12" s="134">
        <f>Q12</f>
        <v>0</v>
      </c>
      <c r="F12" s="135">
        <f t="shared" si="2"/>
        <v>0</v>
      </c>
      <c r="G12" s="136"/>
      <c r="H12" s="126">
        <f>COUNTIF(MS_LOG!W131:W180,"A")</f>
        <v>11</v>
      </c>
      <c r="I12" s="127">
        <f>COUNTIF(MS_LOG!W131:W180,"B")</f>
        <v>12</v>
      </c>
      <c r="J12" s="128">
        <f>COUNTIF(MS_LOG!W131:W180,"B/C")</f>
        <v>0</v>
      </c>
      <c r="K12" s="128">
        <f>COUNTIF(MS_LOG!W131:W180,"C")</f>
        <v>2</v>
      </c>
      <c r="L12" s="128">
        <f>COUNTIF(MS_LOG!W131:W180,"D")</f>
        <v>0</v>
      </c>
      <c r="M12" s="128">
        <f>COUNTIF(MS_LOG!W131:W180,"P")</f>
        <v>0</v>
      </c>
      <c r="N12" s="129">
        <f>COUNTIF(MS_LOG!W131:W180,"OD")</f>
        <v>0</v>
      </c>
      <c r="O12" s="130">
        <f>COUNTIF(MS_LOG!W131:W180,"0")</f>
        <v>0</v>
      </c>
      <c r="P12" s="131">
        <f>COUNTIF(MS_LOG!W131:W180,"X")+COUNTIF(MS_LOG!W131:W180,"FI")</f>
        <v>2</v>
      </c>
      <c r="Q12" s="132">
        <f>COUNTIF(MS_LOG!X131:X180,"ISSUED TO SITE*")</f>
        <v>0</v>
      </c>
    </row>
    <row r="13" spans="1:17" ht="52.5" customHeight="1">
      <c r="A13" s="121">
        <v>4</v>
      </c>
      <c r="B13" s="137" t="str">
        <f>MS_LOG!A180</f>
        <v xml:space="preserve">IRONMONGERY </v>
      </c>
      <c r="C13" s="134">
        <f t="shared" si="0"/>
        <v>5</v>
      </c>
      <c r="D13" s="134">
        <f t="shared" si="1"/>
        <v>5</v>
      </c>
      <c r="E13" s="134">
        <f t="shared" ref="E13:E17" si="3">Q13</f>
        <v>0</v>
      </c>
      <c r="F13" s="135">
        <f t="shared" si="2"/>
        <v>0</v>
      </c>
      <c r="G13" s="136"/>
      <c r="H13" s="126">
        <f>COUNTIF(MS_LOG!W180:W190,"A")</f>
        <v>1</v>
      </c>
      <c r="I13" s="127">
        <f>COUNTIF(MS_LOG!W180:W190,"B")</f>
        <v>4</v>
      </c>
      <c r="J13" s="128">
        <f>COUNTIF(MS_LOG!W180:W190,"B/C")</f>
        <v>0</v>
      </c>
      <c r="K13" s="128">
        <f>COUNTIF(MS_LOG!W180:W190,"C")</f>
        <v>0</v>
      </c>
      <c r="L13" s="128">
        <f>COUNTIF(MS_LOG!W180:W190,"D")</f>
        <v>0</v>
      </c>
      <c r="M13" s="128">
        <f>COUNTIF(MS_LOG!W180:W190,"P")</f>
        <v>0</v>
      </c>
      <c r="N13" s="129">
        <f>COUNTIF(MS_LOG!W180:W190,"OD")</f>
        <v>0</v>
      </c>
      <c r="O13" s="130">
        <f>COUNTIF(MS_LOG!W180:W190,"0")</f>
        <v>0</v>
      </c>
      <c r="P13" s="131">
        <f>COUNTIF(MS_LOG!W180:W190,"X")+COUNTIF(MS_LOG!W180:W190,"FI")</f>
        <v>2</v>
      </c>
      <c r="Q13" s="132">
        <f>COUNTIF(MS_LOG!X180:X190,"ISSUED TO SITE*")</f>
        <v>0</v>
      </c>
    </row>
    <row r="14" spans="1:17" ht="52.5" customHeight="1">
      <c r="A14" s="121">
        <v>5</v>
      </c>
      <c r="B14" s="137" t="str">
        <f>MS_LOG!A190</f>
        <v>FURNITURE HARDWARE</v>
      </c>
      <c r="C14" s="134">
        <f t="shared" si="0"/>
        <v>14</v>
      </c>
      <c r="D14" s="134">
        <f t="shared" si="1"/>
        <v>14</v>
      </c>
      <c r="E14" s="134">
        <f t="shared" si="3"/>
        <v>0</v>
      </c>
      <c r="F14" s="135">
        <f t="shared" si="2"/>
        <v>0</v>
      </c>
      <c r="G14" s="136"/>
      <c r="H14" s="126">
        <f>COUNTIF(MS_LOG!W190:W226,"A")</f>
        <v>10</v>
      </c>
      <c r="I14" s="127">
        <f>COUNTIF(MS_LOG!W190:W226,"B")</f>
        <v>4</v>
      </c>
      <c r="J14" s="128">
        <f>COUNTIF(MS_LOG!W190:W226,"B/C")</f>
        <v>0</v>
      </c>
      <c r="K14" s="128">
        <f>COUNTIF(MS_LOG!W190:W226,"C")</f>
        <v>0</v>
      </c>
      <c r="L14" s="128">
        <f>COUNTIF(MS_LOG!W190:W226,"D")</f>
        <v>0</v>
      </c>
      <c r="M14" s="128">
        <f>COUNTIF(MS_LOG!W190:W226,"P")</f>
        <v>0</v>
      </c>
      <c r="N14" s="129">
        <f>COUNTIF(MS_LOG!W190:W226,"OD")</f>
        <v>0</v>
      </c>
      <c r="O14" s="130">
        <f>COUNTIF(MS_LOG!W190:W226,"0")</f>
        <v>0</v>
      </c>
      <c r="P14" s="131">
        <f>COUNTIF(MS_LOG!W190:W226,"X")+COUNTIF(MS_LOG!W190:W226,"FI")</f>
        <v>16</v>
      </c>
      <c r="Q14" s="132">
        <f>COUNTIF(MS_LOG!X190:X226,"ISSUED TO SITE*")</f>
        <v>0</v>
      </c>
    </row>
    <row r="15" spans="1:17" ht="52.5" customHeight="1">
      <c r="A15" s="121">
        <v>6</v>
      </c>
      <c r="B15" s="137" t="str">
        <f>MS_LOG!A226</f>
        <v>METAL</v>
      </c>
      <c r="C15" s="134">
        <f t="shared" si="0"/>
        <v>11</v>
      </c>
      <c r="D15" s="134">
        <f t="shared" si="1"/>
        <v>11</v>
      </c>
      <c r="E15" s="134">
        <f t="shared" si="3"/>
        <v>0</v>
      </c>
      <c r="F15" s="135">
        <f t="shared" si="2"/>
        <v>0</v>
      </c>
      <c r="G15" s="136"/>
      <c r="H15" s="126">
        <f>COUNTIF(MS_LOG!W226:W252,"A")</f>
        <v>4</v>
      </c>
      <c r="I15" s="127">
        <f>COUNTIF(MS_LOG!W226:W252,"B")</f>
        <v>7</v>
      </c>
      <c r="J15" s="128">
        <f>COUNTIF(MS_LOG!W226:W252,"B/C")</f>
        <v>0</v>
      </c>
      <c r="K15" s="128">
        <f>COUNTIF(MS_LOG!W226:W252,"C")</f>
        <v>0</v>
      </c>
      <c r="L15" s="128">
        <f>COUNTIF(MS_LOG!W226:W252,"D")</f>
        <v>0</v>
      </c>
      <c r="M15" s="128">
        <f>COUNTIF(MS_LOG!W226:W252,"P")</f>
        <v>0</v>
      </c>
      <c r="N15" s="129">
        <f>COUNTIF(MS_LOG!W226:W252,"OD")</f>
        <v>0</v>
      </c>
      <c r="O15" s="130">
        <f>COUNTIF(MS_LOG!W226:W252,"0")</f>
        <v>0</v>
      </c>
      <c r="P15" s="131">
        <f>COUNTIF(MS_LOG!W226:W252,"X")+COUNTIF(MS_LOG!W226:W252,"FI")</f>
        <v>0</v>
      </c>
      <c r="Q15" s="132">
        <f>COUNTIF(MS_LOG!X226:X252,"ISSUED TO SITE*")</f>
        <v>0</v>
      </c>
    </row>
    <row r="16" spans="1:17" ht="52.5" customHeight="1">
      <c r="A16" s="121">
        <v>7</v>
      </c>
      <c r="B16" s="137" t="str">
        <f>MS_LOG!A252</f>
        <v>FABRIC / LEATHER UPHOLSTRY</v>
      </c>
      <c r="C16" s="134">
        <f t="shared" si="0"/>
        <v>14</v>
      </c>
      <c r="D16" s="134">
        <f t="shared" si="1"/>
        <v>14</v>
      </c>
      <c r="E16" s="134">
        <f t="shared" si="3"/>
        <v>0</v>
      </c>
      <c r="F16" s="135">
        <f t="shared" si="2"/>
        <v>0</v>
      </c>
      <c r="G16" s="136"/>
      <c r="H16" s="126">
        <f>COUNTIF(MS_LOG!W252:W276,"A")</f>
        <v>4</v>
      </c>
      <c r="I16" s="127">
        <f>COUNTIF(MS_LOG!W252:W276,"B")</f>
        <v>10</v>
      </c>
      <c r="J16" s="128">
        <f>COUNTIF(MS_LOG!W252:W276,"B/C")</f>
        <v>0</v>
      </c>
      <c r="K16" s="128">
        <f>COUNTIF(MS_LOG!W252:W276,"C")</f>
        <v>0</v>
      </c>
      <c r="L16" s="128">
        <f>COUNTIF(MS_LOG!W252:W276,"D")</f>
        <v>0</v>
      </c>
      <c r="M16" s="128">
        <f>COUNTIF(MS_LOG!W252:W276,"P")</f>
        <v>0</v>
      </c>
      <c r="N16" s="129">
        <f>COUNTIF(MS_LOG!W252:W276,"OD")</f>
        <v>0</v>
      </c>
      <c r="O16" s="130">
        <f>COUNTIF(MS_LOG!W252:W276,"0")</f>
        <v>0</v>
      </c>
      <c r="P16" s="131">
        <f>COUNTIF(MS_LOG!W252:W276,"X")+COUNTIF(MS_LOG!W252:W276,"FI")</f>
        <v>0</v>
      </c>
      <c r="Q16" s="132">
        <f>COUNTIF(MS_LOG!X252:X276,"ISSUED TO SITE*")</f>
        <v>0</v>
      </c>
    </row>
    <row r="17" spans="1:17" ht="52.5" customHeight="1">
      <c r="A17" s="121">
        <v>8</v>
      </c>
      <c r="B17" s="137" t="str">
        <f>MS_LOG!A276</f>
        <v>GYPSUM CEILINGS &amp; PAINT</v>
      </c>
      <c r="C17" s="134">
        <f t="shared" si="0"/>
        <v>9</v>
      </c>
      <c r="D17" s="134">
        <f t="shared" si="1"/>
        <v>9</v>
      </c>
      <c r="E17" s="134">
        <f t="shared" si="3"/>
        <v>0</v>
      </c>
      <c r="F17" s="135">
        <f t="shared" si="2"/>
        <v>0</v>
      </c>
      <c r="G17" s="136"/>
      <c r="H17" s="126">
        <f>COUNTIF(MS_LOG!W276:W303,"A")</f>
        <v>3</v>
      </c>
      <c r="I17" s="127">
        <f>COUNTIF(MS_LOG!W276:W303,"B")</f>
        <v>6</v>
      </c>
      <c r="J17" s="128">
        <f>COUNTIF(MS_LOG!W276:W303,"B/C")</f>
        <v>0</v>
      </c>
      <c r="K17" s="128">
        <f>COUNTIF(MS_LOG!W276:W303,"C")</f>
        <v>0</v>
      </c>
      <c r="L17" s="128">
        <f>COUNTIF(MS_LOG!W276:W303,"D")</f>
        <v>0</v>
      </c>
      <c r="M17" s="128">
        <f>COUNTIF(MS_LOG!W276:W303,"P")</f>
        <v>0</v>
      </c>
      <c r="N17" s="129">
        <f>COUNTIF(MS_LOG!W276:W303,"OD")</f>
        <v>0</v>
      </c>
      <c r="O17" s="130">
        <f>COUNTIF(MS_LOG!W276:W303,"0")</f>
        <v>0</v>
      </c>
      <c r="P17" s="131">
        <f>COUNTIF(MS_LOG!W276:W303,"X")+COUNTIF(MS_LOG!W276:W303,"FI")</f>
        <v>3</v>
      </c>
      <c r="Q17" s="132">
        <f>COUNTIF(MS_LOG!X276:X303,"ISSUED TO SITE*")</f>
        <v>0</v>
      </c>
    </row>
    <row r="18" spans="1:17" ht="52.5" customHeight="1">
      <c r="A18" s="121">
        <v>9</v>
      </c>
      <c r="B18" s="137" t="str">
        <f>MS_LOG!A303</f>
        <v>WALLCOVERING</v>
      </c>
      <c r="C18" s="134">
        <f t="shared" ref="C18" si="4">SUM(H18:O18)</f>
        <v>12</v>
      </c>
      <c r="D18" s="134">
        <f t="shared" ref="D18" si="5">SUM(H18:N18)</f>
        <v>12</v>
      </c>
      <c r="E18" s="134">
        <f t="shared" ref="E18" si="6">Q18</f>
        <v>0</v>
      </c>
      <c r="F18" s="135">
        <f t="shared" ref="F18" si="7">C18-D18</f>
        <v>0</v>
      </c>
      <c r="G18" s="136"/>
      <c r="H18" s="126">
        <f>COUNTIF(MS_LOG!W303:W327,"A")</f>
        <v>4</v>
      </c>
      <c r="I18" s="127">
        <f>COUNTIF(MS_LOG!W303:W327,"B")</f>
        <v>8</v>
      </c>
      <c r="J18" s="128">
        <f>COUNTIF(MS_LOG!W303:W327,"B/C")</f>
        <v>0</v>
      </c>
      <c r="K18" s="128">
        <f>COUNTIF(MS_LOG!W303:W327,"C")</f>
        <v>0</v>
      </c>
      <c r="L18" s="128">
        <f>COUNTIF(MS_LOG!W303:W327,"D")</f>
        <v>0</v>
      </c>
      <c r="M18" s="128">
        <f>COUNTIF(MS_LOG!W303:W327,"P")</f>
        <v>0</v>
      </c>
      <c r="N18" s="129">
        <f>COUNTIF(MS_LOG!W303:W327,"OD")</f>
        <v>0</v>
      </c>
      <c r="O18" s="130">
        <f>COUNTIF(MS_LOG!W303:W327,"0")</f>
        <v>0</v>
      </c>
      <c r="P18" s="131">
        <f>COUNTIF(MS_LOG!W303:W327,"X")+COUNTIF(MS_LOG!W303:W327,"FI")</f>
        <v>0</v>
      </c>
      <c r="Q18" s="132">
        <f>COUNTIF(MS_LOG!X303:X327,"ISSUED TO SITE*")</f>
        <v>0</v>
      </c>
    </row>
    <row r="19" spans="1:17" s="145" customFormat="1" ht="6" customHeight="1" thickBot="1">
      <c r="A19" s="138"/>
      <c r="B19" s="139"/>
      <c r="C19" s="140"/>
      <c r="D19" s="140"/>
      <c r="E19" s="140"/>
      <c r="F19" s="140"/>
      <c r="G19" s="141"/>
      <c r="H19" s="141"/>
      <c r="I19" s="141"/>
      <c r="J19" s="142"/>
      <c r="K19" s="142"/>
      <c r="L19" s="142"/>
      <c r="M19" s="142"/>
      <c r="N19" s="142"/>
      <c r="O19" s="143"/>
      <c r="P19" s="143"/>
      <c r="Q19" s="144"/>
    </row>
    <row r="20" spans="1:17" ht="52.5" customHeight="1" thickBot="1">
      <c r="A20" s="146"/>
      <c r="B20" s="147" t="s">
        <v>246</v>
      </c>
      <c r="C20" s="148">
        <f>SUM(C10:C19)</f>
        <v>153</v>
      </c>
      <c r="D20" s="148">
        <f t="shared" ref="D20:Q20" si="8">SUM(D10:D19)</f>
        <v>152</v>
      </c>
      <c r="E20" s="148">
        <f t="shared" si="8"/>
        <v>0</v>
      </c>
      <c r="F20" s="148">
        <f t="shared" si="8"/>
        <v>1</v>
      </c>
      <c r="G20" s="148">
        <f t="shared" si="8"/>
        <v>0</v>
      </c>
      <c r="H20" s="148">
        <f t="shared" si="8"/>
        <v>67</v>
      </c>
      <c r="I20" s="148">
        <f t="shared" si="8"/>
        <v>83</v>
      </c>
      <c r="J20" s="148">
        <f t="shared" si="8"/>
        <v>0</v>
      </c>
      <c r="K20" s="148">
        <f t="shared" si="8"/>
        <v>2</v>
      </c>
      <c r="L20" s="148">
        <f t="shared" si="8"/>
        <v>0</v>
      </c>
      <c r="M20" s="148">
        <f t="shared" si="8"/>
        <v>0</v>
      </c>
      <c r="N20" s="148">
        <f t="shared" si="8"/>
        <v>0</v>
      </c>
      <c r="O20" s="148">
        <f t="shared" si="8"/>
        <v>1</v>
      </c>
      <c r="P20" s="148">
        <f t="shared" si="8"/>
        <v>34</v>
      </c>
      <c r="Q20" s="148">
        <f t="shared" si="8"/>
        <v>0</v>
      </c>
    </row>
    <row r="21" spans="1:17" ht="18.75" customHeight="1"/>
    <row r="22" spans="1:17" ht="18.75" customHeight="1"/>
    <row r="23" spans="1:17" ht="18.75" customHeight="1"/>
    <row r="24" spans="1:17" ht="18.75" customHeight="1"/>
    <row r="25" spans="1:17" ht="18.75" customHeight="1"/>
    <row r="26" spans="1:17" ht="18.75" customHeight="1"/>
    <row r="46" ht="63" customHeight="1"/>
  </sheetData>
  <sheetProtection password="C8D8" sheet="1" objects="1" scenarios="1" formatCells="0" formatColumns="0" formatRows="0" insertColumns="0" insertRows="0" insertHyperlinks="0" deleteColumns="0" deleteRows="0" sort="0" autoFilter="0" pivotTables="0"/>
  <autoFilter ref="A9:P9"/>
  <mergeCells count="12">
    <mergeCell ref="H8:N8"/>
    <mergeCell ref="O8:Q8"/>
    <mergeCell ref="A1:N3"/>
    <mergeCell ref="A4:G7"/>
    <mergeCell ref="H4:N7"/>
    <mergeCell ref="A8:A9"/>
    <mergeCell ref="B8:B9"/>
    <mergeCell ref="C8:C9"/>
    <mergeCell ref="D8:D9"/>
    <mergeCell ref="E8:E9"/>
    <mergeCell ref="F8:F9"/>
    <mergeCell ref="G8:G9"/>
  </mergeCells>
  <conditionalFormatting sqref="C19:I19 K19:Q19">
    <cfRule type="cellIs" dxfId="12381" priority="41" operator="notEqual">
      <formula>0</formula>
    </cfRule>
    <cfRule type="cellIs" dxfId="12380" priority="42" operator="equal">
      <formula>0</formula>
    </cfRule>
  </conditionalFormatting>
  <conditionalFormatting sqref="G17">
    <cfRule type="cellIs" dxfId="12379" priority="39" operator="notEqual">
      <formula>0</formula>
    </cfRule>
    <cfRule type="cellIs" dxfId="12378" priority="40" operator="equal">
      <formula>0</formula>
    </cfRule>
  </conditionalFormatting>
  <conditionalFormatting sqref="G14">
    <cfRule type="cellIs" dxfId="12377" priority="37" operator="notEqual">
      <formula>0</formula>
    </cfRule>
    <cfRule type="cellIs" dxfId="12376" priority="38" operator="equal">
      <formula>0</formula>
    </cfRule>
  </conditionalFormatting>
  <conditionalFormatting sqref="G15">
    <cfRule type="cellIs" dxfId="12375" priority="35" operator="notEqual">
      <formula>0</formula>
    </cfRule>
    <cfRule type="cellIs" dxfId="12374" priority="36" operator="equal">
      <formula>0</formula>
    </cfRule>
  </conditionalFormatting>
  <conditionalFormatting sqref="G16">
    <cfRule type="cellIs" dxfId="12373" priority="33" operator="notEqual">
      <formula>0</formula>
    </cfRule>
    <cfRule type="cellIs" dxfId="12372" priority="34" operator="equal">
      <formula>0</formula>
    </cfRule>
  </conditionalFormatting>
  <conditionalFormatting sqref="J20 J10">
    <cfRule type="cellIs" dxfId="12371" priority="23" operator="notEqual">
      <formula>0</formula>
    </cfRule>
    <cfRule type="cellIs" dxfId="12370" priority="24" operator="equal">
      <formula>0</formula>
    </cfRule>
  </conditionalFormatting>
  <conditionalFormatting sqref="J19">
    <cfRule type="cellIs" dxfId="12369" priority="21" operator="notEqual">
      <formula>0</formula>
    </cfRule>
    <cfRule type="cellIs" dxfId="12368" priority="22" operator="equal">
      <formula>0</formula>
    </cfRule>
  </conditionalFormatting>
  <conditionalFormatting sqref="C14:F17 C20:I20 K20:Q20 K10:Q10 C11:G13 C10:I10">
    <cfRule type="cellIs" dxfId="12367" priority="43" operator="notEqual">
      <formula>0</formula>
    </cfRule>
    <cfRule type="cellIs" dxfId="12366" priority="44" operator="equal">
      <formula>0</formula>
    </cfRule>
  </conditionalFormatting>
  <conditionalFormatting sqref="C18:F18">
    <cfRule type="cellIs" dxfId="12365" priority="7" operator="notEqual">
      <formula>0</formula>
    </cfRule>
    <cfRule type="cellIs" dxfId="12364" priority="8" operator="equal">
      <formula>0</formula>
    </cfRule>
  </conditionalFormatting>
  <conditionalFormatting sqref="G18">
    <cfRule type="cellIs" dxfId="12363" priority="5" operator="notEqual">
      <formula>0</formula>
    </cfRule>
    <cfRule type="cellIs" dxfId="12362" priority="6" operator="equal">
      <formula>0</formula>
    </cfRule>
  </conditionalFormatting>
  <conditionalFormatting sqref="H11:I17 K11:Q17">
    <cfRule type="cellIs" dxfId="12361" priority="11" operator="notEqual">
      <formula>0</formula>
    </cfRule>
    <cfRule type="cellIs" dxfId="12360" priority="12" operator="equal">
      <formula>0</formula>
    </cfRule>
  </conditionalFormatting>
  <conditionalFormatting sqref="J11:J17">
    <cfRule type="cellIs" dxfId="12359" priority="9" operator="notEqual">
      <formula>0</formula>
    </cfRule>
    <cfRule type="cellIs" dxfId="12358" priority="10" operator="equal">
      <formula>0</formula>
    </cfRule>
  </conditionalFormatting>
  <conditionalFormatting sqref="H18:I18 K18:Q18">
    <cfRule type="cellIs" dxfId="12357" priority="3" operator="notEqual">
      <formula>0</formula>
    </cfRule>
    <cfRule type="cellIs" dxfId="12356" priority="4" operator="equal">
      <formula>0</formula>
    </cfRule>
  </conditionalFormatting>
  <conditionalFormatting sqref="J18">
    <cfRule type="cellIs" dxfId="12355" priority="1" operator="notEqual">
      <formula>0</formula>
    </cfRule>
    <cfRule type="cellIs" dxfId="12354" priority="2" operator="equal">
      <formula>0</formula>
    </cfRule>
  </conditionalFormatting>
  <printOptions horizontalCentered="1"/>
  <pageMargins left="0.75" right="0.5" top="0.75" bottom="0.75" header="0.5" footer="0.5"/>
  <pageSetup paperSize="8" scale="89" fitToHeight="100" orientation="landscape" r:id="rId1"/>
  <headerFooter alignWithMargins="0">
    <oddFooter>&amp;L&amp;"Arial,Regular"&amp;14Prepared By: JF&amp;C&amp;"Arial,Regular"&amp;14Page &amp;P of &amp;N&amp;R&amp;"Arial,Regular"&amp;14REV 00</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G344"/>
  <sheetViews>
    <sheetView zoomScale="55" zoomScaleNormal="55" zoomScaleSheetLayoutView="55" workbookViewId="0">
      <selection activeCell="A4" sqref="A4:J8"/>
    </sheetView>
  </sheetViews>
  <sheetFormatPr defaultColWidth="9.140625" defaultRowHeight="15"/>
  <cols>
    <col min="1" max="1" width="7.28515625" style="37" customWidth="1"/>
    <col min="2" max="2" width="23.42578125" style="37" customWidth="1"/>
    <col min="3" max="3" width="17.140625" style="37" customWidth="1"/>
    <col min="4" max="4" width="7.5703125" style="37" customWidth="1"/>
    <col min="5" max="5" width="30.140625" style="104" customWidth="1"/>
    <col min="6" max="6" width="21.42578125" style="104" customWidth="1"/>
    <col min="7" max="7" width="17.5703125" style="104" customWidth="1"/>
    <col min="8" max="8" width="46.7109375" style="37" customWidth="1"/>
    <col min="9" max="9" width="26.85546875" style="37" customWidth="1"/>
    <col min="10" max="10" width="61" style="101" customWidth="1"/>
    <col min="11" max="11" width="25.5703125" style="37" customWidth="1"/>
    <col min="12" max="12" width="25.140625" style="37" customWidth="1"/>
    <col min="13" max="13" width="36.5703125" style="37" customWidth="1"/>
    <col min="14" max="14" width="11.140625" style="37" customWidth="1"/>
    <col min="15" max="15" width="11.85546875" style="37" customWidth="1"/>
    <col min="16" max="17" width="17.140625" style="37" customWidth="1"/>
    <col min="18" max="19" width="18.5703125" style="37" customWidth="1"/>
    <col min="20" max="20" width="7.5703125" style="37" customWidth="1"/>
    <col min="21" max="21" width="10.140625" style="37" customWidth="1"/>
    <col min="22" max="22" width="7.5703125" style="37" customWidth="1"/>
    <col min="23" max="23" width="10.140625" style="37" customWidth="1"/>
    <col min="24" max="24" width="55.5703125" style="37" customWidth="1"/>
    <col min="25" max="16384" width="9.140625" style="37"/>
  </cols>
  <sheetData>
    <row r="1" spans="1:33" ht="36" customHeight="1">
      <c r="A1" s="250" t="s">
        <v>1606</v>
      </c>
      <c r="B1" s="251"/>
      <c r="C1" s="251"/>
      <c r="D1" s="251"/>
      <c r="E1" s="251"/>
      <c r="F1" s="251"/>
      <c r="G1" s="251"/>
      <c r="H1" s="251"/>
      <c r="I1" s="251"/>
      <c r="J1" s="251"/>
      <c r="K1" s="251"/>
      <c r="L1" s="251"/>
      <c r="M1" s="251"/>
      <c r="N1" s="251"/>
      <c r="O1" s="251"/>
      <c r="P1" s="251"/>
      <c r="Q1" s="251"/>
      <c r="R1" s="251"/>
      <c r="S1" s="251"/>
      <c r="T1" s="251"/>
      <c r="U1" s="251"/>
      <c r="V1" s="251"/>
      <c r="W1" s="251"/>
      <c r="X1" s="252"/>
    </row>
    <row r="2" spans="1:33" ht="36" customHeight="1">
      <c r="A2" s="253"/>
      <c r="B2" s="254"/>
      <c r="C2" s="254"/>
      <c r="D2" s="254"/>
      <c r="E2" s="254"/>
      <c r="F2" s="254"/>
      <c r="G2" s="254"/>
      <c r="H2" s="254"/>
      <c r="I2" s="254"/>
      <c r="J2" s="254"/>
      <c r="K2" s="254"/>
      <c r="L2" s="254"/>
      <c r="M2" s="254"/>
      <c r="N2" s="254"/>
      <c r="O2" s="254"/>
      <c r="P2" s="254"/>
      <c r="Q2" s="254"/>
      <c r="R2" s="254"/>
      <c r="S2" s="254"/>
      <c r="T2" s="254"/>
      <c r="U2" s="254"/>
      <c r="V2" s="254"/>
      <c r="W2" s="254"/>
      <c r="X2" s="255"/>
    </row>
    <row r="3" spans="1:33" ht="36" customHeight="1" thickBot="1">
      <c r="A3" s="256"/>
      <c r="B3" s="257"/>
      <c r="C3" s="257"/>
      <c r="D3" s="257"/>
      <c r="E3" s="257"/>
      <c r="F3" s="257"/>
      <c r="G3" s="257"/>
      <c r="H3" s="257"/>
      <c r="I3" s="257"/>
      <c r="J3" s="257"/>
      <c r="K3" s="257"/>
      <c r="L3" s="257"/>
      <c r="M3" s="257"/>
      <c r="N3" s="257"/>
      <c r="O3" s="257"/>
      <c r="P3" s="257"/>
      <c r="Q3" s="257"/>
      <c r="R3" s="257"/>
      <c r="S3" s="257"/>
      <c r="T3" s="257"/>
      <c r="U3" s="257"/>
      <c r="V3" s="257"/>
      <c r="W3" s="257"/>
      <c r="X3" s="258"/>
    </row>
    <row r="4" spans="1:33" ht="23.25" customHeight="1">
      <c r="A4" s="265" t="s">
        <v>48</v>
      </c>
      <c r="B4" s="266"/>
      <c r="C4" s="266"/>
      <c r="D4" s="266"/>
      <c r="E4" s="266"/>
      <c r="F4" s="266"/>
      <c r="G4" s="266"/>
      <c r="H4" s="266"/>
      <c r="I4" s="266"/>
      <c r="J4" s="267"/>
      <c r="K4" s="213" t="s">
        <v>108</v>
      </c>
      <c r="L4" s="216">
        <f ca="1">TODAY()</f>
        <v>43703</v>
      </c>
      <c r="M4" s="274" t="s">
        <v>15</v>
      </c>
      <c r="N4" s="275"/>
      <c r="O4" s="275"/>
      <c r="P4" s="275"/>
      <c r="Q4" s="275"/>
      <c r="R4" s="275"/>
      <c r="S4" s="275"/>
      <c r="T4" s="275"/>
      <c r="U4" s="275"/>
      <c r="V4" s="275"/>
      <c r="W4" s="275"/>
      <c r="X4" s="276"/>
    </row>
    <row r="5" spans="1:33" ht="20.25" customHeight="1">
      <c r="A5" s="268"/>
      <c r="B5" s="269"/>
      <c r="C5" s="269"/>
      <c r="D5" s="269"/>
      <c r="E5" s="269"/>
      <c r="F5" s="269"/>
      <c r="G5" s="269"/>
      <c r="H5" s="269"/>
      <c r="I5" s="269"/>
      <c r="J5" s="270"/>
      <c r="K5" s="214"/>
      <c r="L5" s="217"/>
      <c r="M5" s="277" t="s">
        <v>25</v>
      </c>
      <c r="N5" s="278"/>
      <c r="O5" s="281" t="s">
        <v>30</v>
      </c>
      <c r="P5" s="281"/>
      <c r="Q5" s="281"/>
      <c r="R5" s="281"/>
      <c r="S5" s="281"/>
      <c r="T5" s="281"/>
      <c r="U5" s="281"/>
      <c r="V5" s="282" t="s">
        <v>27</v>
      </c>
      <c r="W5" s="282"/>
      <c r="X5" s="283"/>
    </row>
    <row r="6" spans="1:33" ht="20.25" customHeight="1">
      <c r="A6" s="268"/>
      <c r="B6" s="269"/>
      <c r="C6" s="269"/>
      <c r="D6" s="269"/>
      <c r="E6" s="269"/>
      <c r="F6" s="269"/>
      <c r="G6" s="269"/>
      <c r="H6" s="269"/>
      <c r="I6" s="269"/>
      <c r="J6" s="270"/>
      <c r="K6" s="214"/>
      <c r="L6" s="217"/>
      <c r="M6" s="279" t="s">
        <v>36</v>
      </c>
      <c r="N6" s="209"/>
      <c r="O6" s="286" t="s">
        <v>26</v>
      </c>
      <c r="P6" s="286"/>
      <c r="Q6" s="286"/>
      <c r="R6" s="286"/>
      <c r="S6" s="209"/>
      <c r="T6" s="209"/>
      <c r="U6" s="209"/>
      <c r="V6" s="284" t="s">
        <v>47</v>
      </c>
      <c r="W6" s="284"/>
      <c r="X6" s="285"/>
    </row>
    <row r="7" spans="1:33" ht="20.25" customHeight="1">
      <c r="A7" s="268"/>
      <c r="B7" s="269"/>
      <c r="C7" s="269"/>
      <c r="D7" s="269"/>
      <c r="E7" s="269"/>
      <c r="F7" s="269"/>
      <c r="G7" s="269"/>
      <c r="H7" s="269"/>
      <c r="I7" s="269"/>
      <c r="J7" s="270"/>
      <c r="K7" s="214"/>
      <c r="L7" s="217"/>
      <c r="M7" s="280" t="s">
        <v>37</v>
      </c>
      <c r="N7" s="209"/>
      <c r="O7" s="206" t="s">
        <v>39</v>
      </c>
      <c r="P7" s="206"/>
      <c r="Q7" s="207"/>
      <c r="R7" s="207"/>
      <c r="S7" s="207"/>
      <c r="T7" s="207"/>
      <c r="U7" s="207"/>
      <c r="V7" s="208" t="s">
        <v>345</v>
      </c>
      <c r="W7" s="209"/>
      <c r="X7" s="210"/>
    </row>
    <row r="8" spans="1:33" ht="20.25" customHeight="1" thickBot="1">
      <c r="A8" s="271"/>
      <c r="B8" s="272"/>
      <c r="C8" s="272"/>
      <c r="D8" s="272"/>
      <c r="E8" s="272"/>
      <c r="F8" s="272"/>
      <c r="G8" s="272"/>
      <c r="H8" s="272"/>
      <c r="I8" s="272"/>
      <c r="J8" s="273"/>
      <c r="K8" s="215"/>
      <c r="L8" s="218"/>
      <c r="M8" s="222" t="s">
        <v>38</v>
      </c>
      <c r="N8" s="223"/>
      <c r="O8" s="224" t="s">
        <v>28</v>
      </c>
      <c r="P8" s="224"/>
      <c r="Q8" s="223"/>
      <c r="R8" s="223"/>
      <c r="S8" s="223"/>
      <c r="T8" s="223"/>
      <c r="U8" s="223"/>
      <c r="V8" s="225"/>
      <c r="W8" s="223"/>
      <c r="X8" s="226"/>
    </row>
    <row r="9" spans="1:33" ht="38.25" customHeight="1" thickBot="1">
      <c r="A9" s="263" t="s">
        <v>9</v>
      </c>
      <c r="B9" s="261" t="s">
        <v>23</v>
      </c>
      <c r="C9" s="112" t="s">
        <v>1458</v>
      </c>
      <c r="D9" s="211" t="s">
        <v>17</v>
      </c>
      <c r="E9" s="248" t="s">
        <v>1</v>
      </c>
      <c r="F9" s="244" t="s">
        <v>4</v>
      </c>
      <c r="G9" s="246" t="s">
        <v>33</v>
      </c>
      <c r="H9" s="244" t="s">
        <v>24</v>
      </c>
      <c r="I9" s="240" t="s">
        <v>3</v>
      </c>
      <c r="J9" s="248" t="s">
        <v>35</v>
      </c>
      <c r="K9" s="240" t="s">
        <v>3</v>
      </c>
      <c r="L9" s="244" t="s">
        <v>29</v>
      </c>
      <c r="M9" s="240" t="s">
        <v>2</v>
      </c>
      <c r="N9" s="242" t="s">
        <v>14</v>
      </c>
      <c r="O9" s="240" t="s">
        <v>22</v>
      </c>
      <c r="P9" s="204" t="s">
        <v>49</v>
      </c>
      <c r="Q9" s="259" t="s">
        <v>50</v>
      </c>
      <c r="R9" s="219" t="s">
        <v>16</v>
      </c>
      <c r="S9" s="220"/>
      <c r="T9" s="220"/>
      <c r="U9" s="220"/>
      <c r="V9" s="220"/>
      <c r="W9" s="220"/>
      <c r="X9" s="221"/>
      <c r="AG9" s="204" t="s">
        <v>1143</v>
      </c>
    </row>
    <row r="10" spans="1:33" ht="91.5" customHeight="1">
      <c r="A10" s="264"/>
      <c r="B10" s="262"/>
      <c r="C10" s="70" t="s">
        <v>79</v>
      </c>
      <c r="D10" s="212"/>
      <c r="E10" s="249"/>
      <c r="F10" s="245"/>
      <c r="G10" s="247"/>
      <c r="H10" s="245"/>
      <c r="I10" s="241"/>
      <c r="J10" s="249"/>
      <c r="K10" s="241"/>
      <c r="L10" s="245"/>
      <c r="M10" s="241"/>
      <c r="N10" s="243"/>
      <c r="O10" s="241"/>
      <c r="P10" s="205"/>
      <c r="Q10" s="260"/>
      <c r="R10" s="61" t="s">
        <v>5</v>
      </c>
      <c r="S10" s="12" t="s">
        <v>6</v>
      </c>
      <c r="T10" s="25" t="s">
        <v>20</v>
      </c>
      <c r="U10" s="26" t="s">
        <v>7</v>
      </c>
      <c r="V10" s="60" t="s">
        <v>21</v>
      </c>
      <c r="W10" s="62" t="s">
        <v>8</v>
      </c>
      <c r="X10" s="63" t="s">
        <v>0</v>
      </c>
      <c r="AG10" s="205"/>
    </row>
    <row r="11" spans="1:33" ht="38.25" customHeight="1">
      <c r="A11" s="44" t="s">
        <v>124</v>
      </c>
      <c r="B11" s="13"/>
      <c r="C11" s="13"/>
      <c r="D11" s="13"/>
      <c r="E11" s="16"/>
      <c r="F11" s="16"/>
      <c r="G11" s="15"/>
      <c r="H11" s="16"/>
      <c r="I11" s="23"/>
      <c r="J11" s="23"/>
      <c r="K11" s="23"/>
      <c r="L11" s="23"/>
      <c r="M11" s="23"/>
      <c r="N11" s="23"/>
      <c r="O11" s="13"/>
      <c r="P11" s="17"/>
      <c r="Q11" s="17"/>
      <c r="R11" s="18"/>
      <c r="S11" s="18"/>
      <c r="T11" s="32"/>
      <c r="U11" s="33"/>
      <c r="V11" s="34"/>
      <c r="W11" s="35"/>
      <c r="X11" s="45"/>
      <c r="AG11" s="13" t="s">
        <v>1144</v>
      </c>
    </row>
    <row r="12" spans="1:33" ht="60.75">
      <c r="A12" s="59">
        <f ca="1">OFFSET(A12,-2,0)+1</f>
        <v>1</v>
      </c>
      <c r="B12" s="69" t="s">
        <v>646</v>
      </c>
      <c r="C12" s="71"/>
      <c r="D12" s="150">
        <v>0</v>
      </c>
      <c r="E12" s="64" t="s">
        <v>120</v>
      </c>
      <c r="F12" s="1" t="s">
        <v>51</v>
      </c>
      <c r="G12" s="79" t="s">
        <v>125</v>
      </c>
      <c r="H12" s="22" t="s">
        <v>149</v>
      </c>
      <c r="I12" s="47"/>
      <c r="J12" s="64" t="s">
        <v>645</v>
      </c>
      <c r="K12" s="152" t="s">
        <v>650</v>
      </c>
      <c r="L12" s="22"/>
      <c r="M12" s="76" t="s">
        <v>647</v>
      </c>
      <c r="N12" s="66" t="s">
        <v>450</v>
      </c>
      <c r="O12" s="67" t="s">
        <v>344</v>
      </c>
      <c r="P12" s="68"/>
      <c r="Q12" s="67"/>
      <c r="R12" s="68">
        <v>42803</v>
      </c>
      <c r="S12" s="3">
        <v>42807</v>
      </c>
      <c r="T12" s="36">
        <f t="shared" ref="T12:T16" ca="1" si="0">IF(S12="",TODAY()-R12,S12-R12)</f>
        <v>4</v>
      </c>
      <c r="U12" s="31" t="s">
        <v>236</v>
      </c>
      <c r="V12" s="1">
        <f t="shared" ref="V12:V16" ca="1" si="1">IF(T12&gt;14,T12-14,0)</f>
        <v>0</v>
      </c>
      <c r="W12" s="31" t="str">
        <f t="shared" ref="W12" si="2">U12</f>
        <v>A</v>
      </c>
      <c r="X12" s="47" t="s">
        <v>589</v>
      </c>
      <c r="Y12" s="149" t="s">
        <v>247</v>
      </c>
      <c r="AG12" s="73"/>
    </row>
    <row r="13" spans="1:33" ht="60.75">
      <c r="A13" s="59">
        <f ca="1">OFFSET(A13,-1,0)+1</f>
        <v>2</v>
      </c>
      <c r="B13" s="69" t="s">
        <v>648</v>
      </c>
      <c r="C13" s="71"/>
      <c r="D13" s="150">
        <v>0</v>
      </c>
      <c r="E13" s="64" t="s">
        <v>120</v>
      </c>
      <c r="F13" s="1" t="s">
        <v>51</v>
      </c>
      <c r="G13" s="1" t="s">
        <v>126</v>
      </c>
      <c r="H13" s="22" t="s">
        <v>148</v>
      </c>
      <c r="I13" s="47"/>
      <c r="J13" s="64" t="s">
        <v>649</v>
      </c>
      <c r="K13" s="152" t="s">
        <v>650</v>
      </c>
      <c r="L13" s="22"/>
      <c r="M13" s="76" t="s">
        <v>651</v>
      </c>
      <c r="N13" s="66" t="s">
        <v>450</v>
      </c>
      <c r="O13" s="67" t="s">
        <v>344</v>
      </c>
      <c r="P13" s="68"/>
      <c r="Q13" s="67"/>
      <c r="R13" s="68">
        <v>42803</v>
      </c>
      <c r="S13" s="3">
        <v>42807</v>
      </c>
      <c r="T13" s="36">
        <f t="shared" ref="T13" ca="1" si="3">IF(S13="",TODAY()-R13,S13-R13)</f>
        <v>4</v>
      </c>
      <c r="U13" s="31" t="s">
        <v>236</v>
      </c>
      <c r="V13" s="1">
        <f t="shared" ref="V13" ca="1" si="4">IF(T13&gt;14,T13-14,0)</f>
        <v>0</v>
      </c>
      <c r="W13" s="31" t="str">
        <f t="shared" ref="W13" si="5">U13</f>
        <v>A</v>
      </c>
      <c r="X13" s="47" t="s">
        <v>589</v>
      </c>
      <c r="Y13" s="149" t="s">
        <v>248</v>
      </c>
      <c r="AG13" s="73"/>
    </row>
    <row r="14" spans="1:33" ht="81">
      <c r="A14" s="59">
        <f t="shared" ref="A14:A47" ca="1" si="6">OFFSET(A14,-1,0)+1</f>
        <v>3</v>
      </c>
      <c r="B14" s="69" t="s">
        <v>454</v>
      </c>
      <c r="C14" s="71"/>
      <c r="D14" s="150">
        <v>0</v>
      </c>
      <c r="E14" s="64" t="s">
        <v>135</v>
      </c>
      <c r="F14" s="1" t="s">
        <v>51</v>
      </c>
      <c r="G14" s="79" t="s">
        <v>127</v>
      </c>
      <c r="H14" s="22" t="s">
        <v>142</v>
      </c>
      <c r="I14" s="47"/>
      <c r="J14" s="64" t="s">
        <v>451</v>
      </c>
      <c r="K14" s="47" t="s">
        <v>452</v>
      </c>
      <c r="L14" s="22"/>
      <c r="M14" s="76" t="s">
        <v>456</v>
      </c>
      <c r="N14" s="66" t="s">
        <v>450</v>
      </c>
      <c r="O14" s="67" t="s">
        <v>344</v>
      </c>
      <c r="P14" s="68"/>
      <c r="Q14" s="67"/>
      <c r="R14" s="75">
        <v>42738</v>
      </c>
      <c r="S14" s="3">
        <v>42743</v>
      </c>
      <c r="T14" s="36">
        <f t="shared" ca="1" si="0"/>
        <v>5</v>
      </c>
      <c r="U14" s="31" t="s">
        <v>236</v>
      </c>
      <c r="V14" s="1">
        <f t="shared" ca="1" si="1"/>
        <v>0</v>
      </c>
      <c r="W14" s="31" t="str">
        <f t="shared" ref="W14:W35" si="7">U14</f>
        <v>A</v>
      </c>
      <c r="X14" s="47" t="s">
        <v>465</v>
      </c>
      <c r="Y14" s="149" t="s">
        <v>249</v>
      </c>
      <c r="AG14" s="73"/>
    </row>
    <row r="15" spans="1:33" ht="81">
      <c r="A15" s="59">
        <f t="shared" ca="1" si="6"/>
        <v>4</v>
      </c>
      <c r="B15" s="69" t="s">
        <v>1550</v>
      </c>
      <c r="C15" s="71"/>
      <c r="D15" s="150">
        <v>0</v>
      </c>
      <c r="E15" s="64" t="s">
        <v>135</v>
      </c>
      <c r="F15" s="1" t="s">
        <v>51</v>
      </c>
      <c r="G15" s="79" t="s">
        <v>528</v>
      </c>
      <c r="H15" s="22" t="s">
        <v>508</v>
      </c>
      <c r="I15" s="47"/>
      <c r="J15" s="64" t="s">
        <v>507</v>
      </c>
      <c r="K15" s="47" t="s">
        <v>452</v>
      </c>
      <c r="L15" s="22"/>
      <c r="M15" s="76" t="s">
        <v>509</v>
      </c>
      <c r="N15" s="66" t="s">
        <v>450</v>
      </c>
      <c r="O15" s="67" t="s">
        <v>344</v>
      </c>
      <c r="P15" s="68"/>
      <c r="Q15" s="67"/>
      <c r="R15" s="68">
        <v>42764</v>
      </c>
      <c r="S15" s="3">
        <v>42772</v>
      </c>
      <c r="T15" s="36">
        <f t="shared" ca="1" si="0"/>
        <v>8</v>
      </c>
      <c r="U15" s="31" t="s">
        <v>236</v>
      </c>
      <c r="V15" s="1">
        <f t="shared" ca="1" si="1"/>
        <v>0</v>
      </c>
      <c r="W15" s="31" t="str">
        <f t="shared" si="7"/>
        <v>A</v>
      </c>
      <c r="X15" s="47" t="s">
        <v>530</v>
      </c>
      <c r="Y15" s="149" t="s">
        <v>249</v>
      </c>
      <c r="AG15" s="73"/>
    </row>
    <row r="16" spans="1:33" ht="60.75">
      <c r="A16" s="59">
        <f t="shared" ca="1" si="6"/>
        <v>5</v>
      </c>
      <c r="B16" s="69" t="s">
        <v>1551</v>
      </c>
      <c r="C16" s="71"/>
      <c r="D16" s="150">
        <v>0</v>
      </c>
      <c r="E16" s="64" t="s">
        <v>135</v>
      </c>
      <c r="F16" s="1" t="s">
        <v>51</v>
      </c>
      <c r="G16" s="79" t="s">
        <v>529</v>
      </c>
      <c r="H16" s="22" t="s">
        <v>512</v>
      </c>
      <c r="I16" s="47"/>
      <c r="J16" s="64" t="s">
        <v>510</v>
      </c>
      <c r="K16" s="47" t="s">
        <v>452</v>
      </c>
      <c r="L16" s="22"/>
      <c r="M16" s="76" t="s">
        <v>511</v>
      </c>
      <c r="N16" s="66" t="s">
        <v>450</v>
      </c>
      <c r="O16" s="67" t="s">
        <v>344</v>
      </c>
      <c r="P16" s="68"/>
      <c r="Q16" s="67"/>
      <c r="R16" s="68">
        <v>42764</v>
      </c>
      <c r="S16" s="3">
        <v>42772</v>
      </c>
      <c r="T16" s="36">
        <f t="shared" ca="1" si="0"/>
        <v>8</v>
      </c>
      <c r="U16" s="31" t="s">
        <v>236</v>
      </c>
      <c r="V16" s="1">
        <f t="shared" ca="1" si="1"/>
        <v>0</v>
      </c>
      <c r="W16" s="31" t="str">
        <f t="shared" si="7"/>
        <v>A</v>
      </c>
      <c r="X16" s="47" t="s">
        <v>530</v>
      </c>
      <c r="Y16" s="149" t="s">
        <v>249</v>
      </c>
      <c r="AG16" s="73"/>
    </row>
    <row r="17" spans="1:33" ht="81">
      <c r="A17" s="59">
        <f t="shared" ca="1" si="6"/>
        <v>6</v>
      </c>
      <c r="B17" s="69" t="s">
        <v>446</v>
      </c>
      <c r="C17" s="71"/>
      <c r="D17" s="150">
        <v>0</v>
      </c>
      <c r="E17" s="64" t="s">
        <v>135</v>
      </c>
      <c r="F17" s="1" t="s">
        <v>51</v>
      </c>
      <c r="G17" s="79" t="s">
        <v>468</v>
      </c>
      <c r="H17" s="22" t="s">
        <v>1588</v>
      </c>
      <c r="I17" s="47"/>
      <c r="J17" s="64" t="s">
        <v>447</v>
      </c>
      <c r="K17" s="47" t="s">
        <v>453</v>
      </c>
      <c r="L17" s="22"/>
      <c r="M17" s="76" t="s">
        <v>467</v>
      </c>
      <c r="N17" s="66" t="s">
        <v>450</v>
      </c>
      <c r="O17" s="67" t="s">
        <v>344</v>
      </c>
      <c r="P17" s="68"/>
      <c r="Q17" s="67"/>
      <c r="R17" s="75">
        <v>42737</v>
      </c>
      <c r="S17" s="3">
        <v>42743</v>
      </c>
      <c r="T17" s="36">
        <f t="shared" ref="T17" ca="1" si="8">IF(S17="",TODAY()-R17,S17-R17)</f>
        <v>6</v>
      </c>
      <c r="U17" s="31" t="s">
        <v>236</v>
      </c>
      <c r="V17" s="1">
        <f t="shared" ref="V17" ca="1" si="9">IF(T17&gt;14,T17-14,0)</f>
        <v>0</v>
      </c>
      <c r="W17" s="31" t="str">
        <f t="shared" si="7"/>
        <v>A</v>
      </c>
      <c r="X17" s="47"/>
      <c r="Y17" s="149" t="s">
        <v>250</v>
      </c>
      <c r="AG17" s="73"/>
    </row>
    <row r="18" spans="1:33" ht="60.75">
      <c r="A18" s="59">
        <f t="shared" ca="1" si="6"/>
        <v>7</v>
      </c>
      <c r="B18" s="69" t="s">
        <v>446</v>
      </c>
      <c r="C18" s="71"/>
      <c r="D18" s="150">
        <v>0</v>
      </c>
      <c r="E18" s="64" t="s">
        <v>135</v>
      </c>
      <c r="F18" s="1" t="s">
        <v>51</v>
      </c>
      <c r="G18" s="79" t="s">
        <v>129</v>
      </c>
      <c r="H18" s="22" t="s">
        <v>144</v>
      </c>
      <c r="I18" s="47"/>
      <c r="J18" s="64" t="s">
        <v>448</v>
      </c>
      <c r="K18" s="47"/>
      <c r="L18" s="22"/>
      <c r="M18" s="76"/>
      <c r="N18" s="66"/>
      <c r="O18" s="67"/>
      <c r="P18" s="68"/>
      <c r="Q18" s="67"/>
      <c r="R18" s="68"/>
      <c r="S18" s="3"/>
      <c r="T18" s="36"/>
      <c r="U18" s="31"/>
      <c r="V18" s="1"/>
      <c r="W18" s="31" t="s">
        <v>347</v>
      </c>
      <c r="X18" s="47" t="s">
        <v>449</v>
      </c>
      <c r="Y18" s="149" t="s">
        <v>251</v>
      </c>
      <c r="AG18" s="73"/>
    </row>
    <row r="19" spans="1:33" ht="81">
      <c r="A19" s="59">
        <f t="shared" ca="1" si="6"/>
        <v>8</v>
      </c>
      <c r="B19" s="69" t="s">
        <v>541</v>
      </c>
      <c r="C19" s="71"/>
      <c r="D19" s="150">
        <v>0</v>
      </c>
      <c r="E19" s="64" t="s">
        <v>136</v>
      </c>
      <c r="F19" s="1" t="s">
        <v>51</v>
      </c>
      <c r="G19" s="79" t="s">
        <v>130</v>
      </c>
      <c r="H19" s="22" t="s">
        <v>145</v>
      </c>
      <c r="I19" s="47"/>
      <c r="J19" s="64" t="s">
        <v>542</v>
      </c>
      <c r="K19" s="47" t="s">
        <v>458</v>
      </c>
      <c r="L19" s="22"/>
      <c r="M19" s="76" t="s">
        <v>543</v>
      </c>
      <c r="N19" s="66" t="s">
        <v>450</v>
      </c>
      <c r="O19" s="67" t="s">
        <v>344</v>
      </c>
      <c r="P19" s="68"/>
      <c r="Q19" s="67"/>
      <c r="R19" s="68">
        <v>42772</v>
      </c>
      <c r="S19" s="3">
        <v>42778</v>
      </c>
      <c r="T19" s="36">
        <f t="shared" ref="T19" ca="1" si="10">IF(S19="",TODAY()-R19,S19-R19)</f>
        <v>6</v>
      </c>
      <c r="U19" s="31" t="s">
        <v>236</v>
      </c>
      <c r="V19" s="1">
        <f t="shared" ref="V19" ca="1" si="11">IF(T19&gt;14,T19-14,0)</f>
        <v>0</v>
      </c>
      <c r="W19" s="31" t="str">
        <f t="shared" ref="W19" si="12">U19</f>
        <v>A</v>
      </c>
      <c r="X19" s="47" t="s">
        <v>552</v>
      </c>
      <c r="Y19" s="149" t="s">
        <v>252</v>
      </c>
      <c r="AG19" s="73"/>
    </row>
    <row r="20" spans="1:33" ht="101.25">
      <c r="A20" s="59">
        <f t="shared" ca="1" si="6"/>
        <v>9</v>
      </c>
      <c r="B20" s="69" t="s">
        <v>455</v>
      </c>
      <c r="C20" s="71"/>
      <c r="D20" s="150">
        <v>0</v>
      </c>
      <c r="E20" s="64" t="s">
        <v>136</v>
      </c>
      <c r="F20" s="1" t="s">
        <v>51</v>
      </c>
      <c r="G20" s="79" t="s">
        <v>131</v>
      </c>
      <c r="H20" s="22" t="s">
        <v>146</v>
      </c>
      <c r="I20" s="47"/>
      <c r="J20" s="64" t="s">
        <v>457</v>
      </c>
      <c r="K20" s="47" t="s">
        <v>458</v>
      </c>
      <c r="L20" s="22"/>
      <c r="M20" s="76" t="s">
        <v>459</v>
      </c>
      <c r="N20" s="66" t="s">
        <v>450</v>
      </c>
      <c r="O20" s="67" t="s">
        <v>344</v>
      </c>
      <c r="P20" s="68"/>
      <c r="Q20" s="67"/>
      <c r="R20" s="75">
        <v>42738</v>
      </c>
      <c r="S20" s="3">
        <v>42743</v>
      </c>
      <c r="T20" s="36">
        <f t="shared" ref="T20:T22" ca="1" si="13">IF(S20="",TODAY()-R20,S20-R20)</f>
        <v>5</v>
      </c>
      <c r="U20" s="31" t="s">
        <v>237</v>
      </c>
      <c r="V20" s="1">
        <f t="shared" ref="V20:V22" ca="1" si="14">IF(T20&gt;14,T20-14,0)</f>
        <v>0</v>
      </c>
      <c r="W20" s="31" t="str">
        <f t="shared" ref="W20" si="15">U20</f>
        <v>B</v>
      </c>
      <c r="X20" s="47" t="s">
        <v>466</v>
      </c>
      <c r="Y20" s="149" t="s">
        <v>253</v>
      </c>
      <c r="AG20" s="73"/>
    </row>
    <row r="21" spans="1:33" ht="60.75">
      <c r="A21" s="59">
        <f t="shared" ca="1" si="6"/>
        <v>10</v>
      </c>
      <c r="B21" s="69" t="s">
        <v>653</v>
      </c>
      <c r="C21" s="71"/>
      <c r="D21" s="150">
        <v>0</v>
      </c>
      <c r="E21" s="64" t="s">
        <v>208</v>
      </c>
      <c r="F21" s="1" t="s">
        <v>51</v>
      </c>
      <c r="G21" s="79" t="s">
        <v>1308</v>
      </c>
      <c r="H21" s="22" t="s">
        <v>147</v>
      </c>
      <c r="I21" s="47"/>
      <c r="J21" s="64" t="s">
        <v>652</v>
      </c>
      <c r="K21" s="47" t="s">
        <v>650</v>
      </c>
      <c r="L21" s="22"/>
      <c r="M21" s="76" t="s">
        <v>654</v>
      </c>
      <c r="N21" s="66" t="s">
        <v>450</v>
      </c>
      <c r="O21" s="67" t="s">
        <v>344</v>
      </c>
      <c r="P21" s="68"/>
      <c r="Q21" s="67"/>
      <c r="R21" s="68">
        <v>42803</v>
      </c>
      <c r="S21" s="3">
        <v>42807</v>
      </c>
      <c r="T21" s="36">
        <f t="shared" ca="1" si="13"/>
        <v>4</v>
      </c>
      <c r="U21" s="31" t="s">
        <v>236</v>
      </c>
      <c r="V21" s="1">
        <f t="shared" ca="1" si="14"/>
        <v>0</v>
      </c>
      <c r="W21" s="31" t="s">
        <v>405</v>
      </c>
      <c r="X21" s="47" t="s">
        <v>589</v>
      </c>
      <c r="Y21" s="149" t="s">
        <v>254</v>
      </c>
      <c r="AG21" s="73"/>
    </row>
    <row r="22" spans="1:33" ht="96.75" customHeight="1">
      <c r="A22" s="59">
        <f t="shared" ca="1" si="6"/>
        <v>11</v>
      </c>
      <c r="B22" s="69" t="s">
        <v>1380</v>
      </c>
      <c r="C22" s="71"/>
      <c r="D22" s="150">
        <v>1</v>
      </c>
      <c r="E22" s="64" t="s">
        <v>208</v>
      </c>
      <c r="F22" s="1" t="s">
        <v>51</v>
      </c>
      <c r="G22" s="79" t="s">
        <v>1382</v>
      </c>
      <c r="H22" s="22" t="s">
        <v>147</v>
      </c>
      <c r="I22" s="47"/>
      <c r="J22" s="64" t="s">
        <v>1381</v>
      </c>
      <c r="K22" s="47" t="s">
        <v>650</v>
      </c>
      <c r="L22" s="22"/>
      <c r="M22" s="76" t="s">
        <v>654</v>
      </c>
      <c r="N22" s="66" t="s">
        <v>1124</v>
      </c>
      <c r="O22" s="67" t="s">
        <v>344</v>
      </c>
      <c r="P22" s="68"/>
      <c r="Q22" s="67"/>
      <c r="R22" s="68">
        <v>43279</v>
      </c>
      <c r="S22" s="3">
        <v>43285</v>
      </c>
      <c r="T22" s="36">
        <f t="shared" ca="1" si="13"/>
        <v>6</v>
      </c>
      <c r="U22" s="31" t="s">
        <v>236</v>
      </c>
      <c r="V22" s="1">
        <f t="shared" ca="1" si="14"/>
        <v>0</v>
      </c>
      <c r="W22" s="31" t="str">
        <f t="shared" ref="W22" si="16">U22</f>
        <v>A</v>
      </c>
      <c r="X22" s="47" t="s">
        <v>1404</v>
      </c>
      <c r="Y22" s="149" t="s">
        <v>254</v>
      </c>
      <c r="AG22" s="73"/>
    </row>
    <row r="23" spans="1:33" ht="66.75" customHeight="1">
      <c r="A23" s="59">
        <f t="shared" ca="1" si="6"/>
        <v>12</v>
      </c>
      <c r="B23" s="69" t="s">
        <v>656</v>
      </c>
      <c r="C23" s="71"/>
      <c r="D23" s="150">
        <v>0</v>
      </c>
      <c r="E23" s="64" t="s">
        <v>137</v>
      </c>
      <c r="F23" s="1" t="s">
        <v>51</v>
      </c>
      <c r="G23" s="79" t="s">
        <v>1307</v>
      </c>
      <c r="H23" s="22" t="s">
        <v>150</v>
      </c>
      <c r="I23" s="47"/>
      <c r="J23" s="64" t="s">
        <v>655</v>
      </c>
      <c r="K23" s="47" t="s">
        <v>650</v>
      </c>
      <c r="L23" s="22"/>
      <c r="M23" s="76" t="s">
        <v>657</v>
      </c>
      <c r="N23" s="66" t="s">
        <v>450</v>
      </c>
      <c r="O23" s="67" t="s">
        <v>344</v>
      </c>
      <c r="P23" s="68"/>
      <c r="Q23" s="67"/>
      <c r="R23" s="68">
        <v>42803</v>
      </c>
      <c r="S23" s="3">
        <v>42807</v>
      </c>
      <c r="T23" s="36">
        <f t="shared" ref="T23:T24" ca="1" si="17">IF(S23="",TODAY()-R23,S23-R23)</f>
        <v>4</v>
      </c>
      <c r="U23" s="31" t="s">
        <v>236</v>
      </c>
      <c r="V23" s="1">
        <f t="shared" ref="V23:V24" ca="1" si="18">IF(T23&gt;14,T23-14,0)</f>
        <v>0</v>
      </c>
      <c r="W23" s="31" t="s">
        <v>405</v>
      </c>
      <c r="X23" s="47" t="s">
        <v>589</v>
      </c>
      <c r="Y23" s="149" t="s">
        <v>256</v>
      </c>
      <c r="AG23" s="73"/>
    </row>
    <row r="24" spans="1:33" ht="81.75" customHeight="1">
      <c r="A24" s="59">
        <f t="shared" ca="1" si="6"/>
        <v>13</v>
      </c>
      <c r="B24" s="69" t="s">
        <v>1383</v>
      </c>
      <c r="C24" s="71"/>
      <c r="D24" s="150">
        <v>1</v>
      </c>
      <c r="E24" s="64" t="s">
        <v>137</v>
      </c>
      <c r="F24" s="1" t="s">
        <v>51</v>
      </c>
      <c r="G24" s="79" t="s">
        <v>1384</v>
      </c>
      <c r="H24" s="22" t="s">
        <v>150</v>
      </c>
      <c r="I24" s="47"/>
      <c r="J24" s="64" t="s">
        <v>1385</v>
      </c>
      <c r="K24" s="47" t="s">
        <v>650</v>
      </c>
      <c r="L24" s="22"/>
      <c r="M24" s="76" t="s">
        <v>657</v>
      </c>
      <c r="N24" s="66" t="s">
        <v>1124</v>
      </c>
      <c r="O24" s="67" t="s">
        <v>344</v>
      </c>
      <c r="P24" s="68"/>
      <c r="Q24" s="67"/>
      <c r="R24" s="68">
        <v>43279</v>
      </c>
      <c r="S24" s="3">
        <v>43285</v>
      </c>
      <c r="T24" s="36">
        <f t="shared" ca="1" si="17"/>
        <v>6</v>
      </c>
      <c r="U24" s="31" t="s">
        <v>236</v>
      </c>
      <c r="V24" s="1">
        <f t="shared" ca="1" si="18"/>
        <v>0</v>
      </c>
      <c r="W24" s="31" t="str">
        <f t="shared" ref="W24" si="19">U24</f>
        <v>A</v>
      </c>
      <c r="X24" s="47" t="s">
        <v>1404</v>
      </c>
      <c r="Y24" s="149" t="s">
        <v>256</v>
      </c>
      <c r="AG24" s="73"/>
    </row>
    <row r="25" spans="1:33" ht="102" customHeight="1">
      <c r="A25" s="59">
        <f ca="1">OFFSET(A25,-1,0)+1</f>
        <v>14</v>
      </c>
      <c r="B25" s="69" t="s">
        <v>821</v>
      </c>
      <c r="C25" s="71"/>
      <c r="D25" s="150">
        <v>0</v>
      </c>
      <c r="E25" s="64" t="s">
        <v>120</v>
      </c>
      <c r="F25" s="1" t="s">
        <v>51</v>
      </c>
      <c r="G25" s="79" t="s">
        <v>1561</v>
      </c>
      <c r="H25" s="22" t="s">
        <v>1074</v>
      </c>
      <c r="I25" s="47"/>
      <c r="J25" s="154" t="s">
        <v>822</v>
      </c>
      <c r="K25" s="152" t="s">
        <v>650</v>
      </c>
      <c r="L25" s="22"/>
      <c r="M25" s="22" t="s">
        <v>823</v>
      </c>
      <c r="N25" s="66" t="s">
        <v>450</v>
      </c>
      <c r="O25" s="67" t="s">
        <v>344</v>
      </c>
      <c r="P25" s="68"/>
      <c r="Q25" s="67"/>
      <c r="R25" s="68">
        <v>42897</v>
      </c>
      <c r="S25" s="3">
        <v>42901</v>
      </c>
      <c r="T25" s="36">
        <f t="shared" ref="T25:T27" ca="1" si="20">IF(S25="",TODAY()-R25,S25-R25)</f>
        <v>4</v>
      </c>
      <c r="U25" s="31" t="s">
        <v>237</v>
      </c>
      <c r="V25" s="1">
        <f t="shared" ref="V25:V27" ca="1" si="21">IF(T25&gt;14,T25-14,0)</f>
        <v>0</v>
      </c>
      <c r="W25" s="31" t="str">
        <f>U25</f>
        <v>B</v>
      </c>
      <c r="X25" s="47" t="s">
        <v>955</v>
      </c>
      <c r="Y25" s="149" t="s">
        <v>261</v>
      </c>
      <c r="AG25" s="73"/>
    </row>
    <row r="26" spans="1:33" ht="117.75" customHeight="1">
      <c r="A26" s="59">
        <f ca="1">OFFSET(A26,-1,0)+1</f>
        <v>15</v>
      </c>
      <c r="B26" s="69" t="s">
        <v>952</v>
      </c>
      <c r="C26" s="71"/>
      <c r="D26" s="150">
        <v>0</v>
      </c>
      <c r="E26" s="64" t="s">
        <v>120</v>
      </c>
      <c r="F26" s="1" t="s">
        <v>51</v>
      </c>
      <c r="G26" s="1" t="s">
        <v>1305</v>
      </c>
      <c r="H26" s="22" t="s">
        <v>1075</v>
      </c>
      <c r="I26" s="47"/>
      <c r="J26" s="64" t="s">
        <v>953</v>
      </c>
      <c r="K26" s="152" t="s">
        <v>650</v>
      </c>
      <c r="L26" s="22"/>
      <c r="M26" s="76" t="s">
        <v>954</v>
      </c>
      <c r="N26" s="66" t="s">
        <v>450</v>
      </c>
      <c r="O26" s="67" t="s">
        <v>344</v>
      </c>
      <c r="P26" s="68"/>
      <c r="Q26" s="67"/>
      <c r="R26" s="68">
        <v>43114</v>
      </c>
      <c r="S26" s="3">
        <v>43114</v>
      </c>
      <c r="T26" s="36">
        <f t="shared" ca="1" si="20"/>
        <v>0</v>
      </c>
      <c r="U26" s="31" t="s">
        <v>237</v>
      </c>
      <c r="V26" s="1">
        <f t="shared" ca="1" si="21"/>
        <v>0</v>
      </c>
      <c r="W26" s="31" t="s">
        <v>405</v>
      </c>
      <c r="X26" s="47" t="s">
        <v>956</v>
      </c>
      <c r="Y26" s="149" t="s">
        <v>248</v>
      </c>
      <c r="AG26" s="73"/>
    </row>
    <row r="27" spans="1:33" ht="102" customHeight="1">
      <c r="A27" s="59">
        <f t="shared" ca="1" si="6"/>
        <v>16</v>
      </c>
      <c r="B27" s="69" t="s">
        <v>1392</v>
      </c>
      <c r="C27" s="71"/>
      <c r="D27" s="150">
        <v>1</v>
      </c>
      <c r="E27" s="64" t="s">
        <v>1121</v>
      </c>
      <c r="F27" s="1" t="s">
        <v>51</v>
      </c>
      <c r="G27" s="79" t="s">
        <v>1403</v>
      </c>
      <c r="H27" s="22"/>
      <c r="I27" s="152"/>
      <c r="J27" s="154" t="s">
        <v>1390</v>
      </c>
      <c r="K27" s="152" t="s">
        <v>650</v>
      </c>
      <c r="L27" s="22"/>
      <c r="M27" s="22" t="s">
        <v>1391</v>
      </c>
      <c r="N27" s="66" t="s">
        <v>1124</v>
      </c>
      <c r="O27" s="67" t="s">
        <v>344</v>
      </c>
      <c r="P27" s="68"/>
      <c r="Q27" s="67"/>
      <c r="R27" s="68">
        <v>43283</v>
      </c>
      <c r="S27" s="3">
        <v>43286</v>
      </c>
      <c r="T27" s="36">
        <f t="shared" ca="1" si="20"/>
        <v>3</v>
      </c>
      <c r="U27" s="31" t="s">
        <v>237</v>
      </c>
      <c r="V27" s="1">
        <f t="shared" ca="1" si="21"/>
        <v>0</v>
      </c>
      <c r="W27" s="31" t="str">
        <f t="shared" ref="W27" si="22">U27</f>
        <v>B</v>
      </c>
      <c r="X27" s="47" t="s">
        <v>1402</v>
      </c>
      <c r="Y27" s="149" t="s">
        <v>261</v>
      </c>
      <c r="AG27" s="73" t="s">
        <v>1144</v>
      </c>
    </row>
    <row r="28" spans="1:33" ht="66.75" customHeight="1">
      <c r="A28" s="59">
        <f t="shared" ca="1" si="6"/>
        <v>17</v>
      </c>
      <c r="B28" s="69" t="s">
        <v>658</v>
      </c>
      <c r="C28" s="71"/>
      <c r="D28" s="150">
        <v>0</v>
      </c>
      <c r="E28" s="64" t="s">
        <v>119</v>
      </c>
      <c r="F28" s="1" t="s">
        <v>51</v>
      </c>
      <c r="G28" s="79" t="s">
        <v>1542</v>
      </c>
      <c r="H28" s="22" t="s">
        <v>1072</v>
      </c>
      <c r="I28" s="47"/>
      <c r="J28" s="64" t="s">
        <v>659</v>
      </c>
      <c r="K28" s="47" t="s">
        <v>660</v>
      </c>
      <c r="L28" s="22"/>
      <c r="M28" s="76" t="s">
        <v>661</v>
      </c>
      <c r="N28" s="66" t="s">
        <v>450</v>
      </c>
      <c r="O28" s="67" t="s">
        <v>344</v>
      </c>
      <c r="P28" s="68"/>
      <c r="Q28" s="67"/>
      <c r="R28" s="68">
        <v>42803</v>
      </c>
      <c r="S28" s="3">
        <v>42807</v>
      </c>
      <c r="T28" s="36">
        <f t="shared" ref="T28" ca="1" si="23">IF(S28="",TODAY()-R28,S28-R28)</f>
        <v>4</v>
      </c>
      <c r="U28" s="31" t="s">
        <v>237</v>
      </c>
      <c r="V28" s="1">
        <f t="shared" ref="V28" ca="1" si="24">IF(T28&gt;14,T28-14,0)</f>
        <v>0</v>
      </c>
      <c r="W28" s="31" t="str">
        <f t="shared" ref="W28" si="25">U28</f>
        <v>B</v>
      </c>
      <c r="X28" s="47" t="s">
        <v>662</v>
      </c>
      <c r="Y28" s="149" t="s">
        <v>256</v>
      </c>
      <c r="AG28" s="73"/>
    </row>
    <row r="29" spans="1:33" ht="66.75" customHeight="1">
      <c r="A29" s="59">
        <f t="shared" ca="1" si="6"/>
        <v>18</v>
      </c>
      <c r="B29" s="69" t="s">
        <v>663</v>
      </c>
      <c r="C29" s="71"/>
      <c r="D29" s="150">
        <v>0</v>
      </c>
      <c r="E29" s="64" t="s">
        <v>119</v>
      </c>
      <c r="F29" s="1" t="s">
        <v>51</v>
      </c>
      <c r="G29" s="79" t="s">
        <v>1542</v>
      </c>
      <c r="H29" s="22" t="s">
        <v>1072</v>
      </c>
      <c r="I29" s="47"/>
      <c r="J29" s="64" t="s">
        <v>664</v>
      </c>
      <c r="K29" s="47" t="s">
        <v>660</v>
      </c>
      <c r="L29" s="22"/>
      <c r="M29" s="76" t="s">
        <v>665</v>
      </c>
      <c r="N29" s="66" t="s">
        <v>450</v>
      </c>
      <c r="O29" s="67" t="s">
        <v>344</v>
      </c>
      <c r="P29" s="68"/>
      <c r="Q29" s="67"/>
      <c r="R29" s="68">
        <v>42803</v>
      </c>
      <c r="S29" s="3">
        <v>42807</v>
      </c>
      <c r="T29" s="36">
        <f t="shared" ref="T29" ca="1" si="26">IF(S29="",TODAY()-R29,S29-R29)</f>
        <v>4</v>
      </c>
      <c r="U29" s="31" t="s">
        <v>237</v>
      </c>
      <c r="V29" s="1">
        <f t="shared" ref="V29" ca="1" si="27">IF(T29&gt;14,T29-14,0)</f>
        <v>0</v>
      </c>
      <c r="W29" s="31" t="str">
        <f t="shared" ref="W29" si="28">U29</f>
        <v>B</v>
      </c>
      <c r="X29" s="47" t="s">
        <v>662</v>
      </c>
      <c r="Y29" s="149" t="s">
        <v>256</v>
      </c>
      <c r="AG29" s="73"/>
    </row>
    <row r="30" spans="1:33" ht="81">
      <c r="A30" s="59">
        <f t="shared" ca="1" si="6"/>
        <v>19</v>
      </c>
      <c r="B30" s="69" t="s">
        <v>666</v>
      </c>
      <c r="C30" s="71"/>
      <c r="D30" s="150">
        <v>0</v>
      </c>
      <c r="E30" s="64" t="s">
        <v>119</v>
      </c>
      <c r="F30" s="1" t="s">
        <v>51</v>
      </c>
      <c r="G30" s="79" t="s">
        <v>1542</v>
      </c>
      <c r="H30" s="22" t="s">
        <v>1073</v>
      </c>
      <c r="I30" s="47"/>
      <c r="J30" s="64" t="s">
        <v>667</v>
      </c>
      <c r="K30" s="47" t="s">
        <v>660</v>
      </c>
      <c r="L30" s="22"/>
      <c r="M30" s="76" t="s">
        <v>668</v>
      </c>
      <c r="N30" s="66" t="s">
        <v>450</v>
      </c>
      <c r="O30" s="67" t="s">
        <v>344</v>
      </c>
      <c r="P30" s="68"/>
      <c r="Q30" s="67"/>
      <c r="R30" s="68">
        <v>42803</v>
      </c>
      <c r="S30" s="3">
        <v>42807</v>
      </c>
      <c r="T30" s="36">
        <f t="shared" ref="T30:T32" ca="1" si="29">IF(S30="",TODAY()-R30,S30-R30)</f>
        <v>4</v>
      </c>
      <c r="U30" s="31" t="s">
        <v>237</v>
      </c>
      <c r="V30" s="1">
        <f t="shared" ref="V30:V32" ca="1" si="30">IF(T30&gt;14,T30-14,0)</f>
        <v>0</v>
      </c>
      <c r="W30" s="31" t="str">
        <f t="shared" ref="W30:W32" si="31">U30</f>
        <v>B</v>
      </c>
      <c r="X30" s="47" t="s">
        <v>669</v>
      </c>
      <c r="Y30" s="149" t="s">
        <v>256</v>
      </c>
      <c r="AG30" s="73"/>
    </row>
    <row r="31" spans="1:33" ht="60.75">
      <c r="A31" s="59">
        <f t="shared" ca="1" si="6"/>
        <v>20</v>
      </c>
      <c r="B31" s="69" t="s">
        <v>1589</v>
      </c>
      <c r="C31" s="74" t="s">
        <v>1590</v>
      </c>
      <c r="D31" s="150">
        <v>0</v>
      </c>
      <c r="E31" s="64" t="s">
        <v>119</v>
      </c>
      <c r="F31" s="1" t="s">
        <v>51</v>
      </c>
      <c r="G31" s="79" t="s">
        <v>1542</v>
      </c>
      <c r="H31" s="22"/>
      <c r="I31" s="47"/>
      <c r="J31" s="64" t="s">
        <v>1591</v>
      </c>
      <c r="K31" s="47" t="s">
        <v>1592</v>
      </c>
      <c r="L31" s="22" t="s">
        <v>1593</v>
      </c>
      <c r="M31" s="76"/>
      <c r="N31" s="66" t="s">
        <v>1594</v>
      </c>
      <c r="O31" s="67" t="s">
        <v>344</v>
      </c>
      <c r="P31" s="68"/>
      <c r="Q31" s="67"/>
      <c r="R31" s="68">
        <v>43537</v>
      </c>
      <c r="S31" s="3">
        <v>43541</v>
      </c>
      <c r="T31" s="36">
        <f t="shared" ca="1" si="29"/>
        <v>4</v>
      </c>
      <c r="U31" s="31" t="s">
        <v>236</v>
      </c>
      <c r="V31" s="1">
        <f t="shared" ca="1" si="30"/>
        <v>0</v>
      </c>
      <c r="W31" s="31" t="str">
        <f t="shared" si="31"/>
        <v>A</v>
      </c>
      <c r="X31" s="47" t="s">
        <v>1595</v>
      </c>
      <c r="Y31" s="149" t="s">
        <v>256</v>
      </c>
      <c r="AG31" s="73"/>
    </row>
    <row r="32" spans="1:33" ht="60.75">
      <c r="A32" s="59">
        <f t="shared" ca="1" si="6"/>
        <v>21</v>
      </c>
      <c r="B32" s="69" t="s">
        <v>670</v>
      </c>
      <c r="C32" s="71"/>
      <c r="D32" s="150">
        <v>0</v>
      </c>
      <c r="E32" s="64" t="s">
        <v>138</v>
      </c>
      <c r="F32" s="1" t="s">
        <v>207</v>
      </c>
      <c r="G32" s="79" t="s">
        <v>1559</v>
      </c>
      <c r="H32" s="22" t="s">
        <v>156</v>
      </c>
      <c r="I32" s="47"/>
      <c r="J32" s="64" t="s">
        <v>671</v>
      </c>
      <c r="K32" s="152" t="s">
        <v>672</v>
      </c>
      <c r="L32" s="22"/>
      <c r="M32" s="76" t="s">
        <v>673</v>
      </c>
      <c r="N32" s="66" t="s">
        <v>450</v>
      </c>
      <c r="O32" s="67" t="s">
        <v>344</v>
      </c>
      <c r="P32" s="68"/>
      <c r="Q32" s="67"/>
      <c r="R32" s="68">
        <v>42803</v>
      </c>
      <c r="S32" s="3">
        <v>42807</v>
      </c>
      <c r="T32" s="36">
        <f t="shared" ca="1" si="29"/>
        <v>4</v>
      </c>
      <c r="U32" s="31" t="s">
        <v>237</v>
      </c>
      <c r="V32" s="1">
        <f t="shared" ca="1" si="30"/>
        <v>0</v>
      </c>
      <c r="W32" s="31" t="str">
        <f t="shared" si="31"/>
        <v>B</v>
      </c>
      <c r="X32" s="47" t="s">
        <v>662</v>
      </c>
      <c r="Y32" s="149" t="s">
        <v>258</v>
      </c>
      <c r="AG32" s="73"/>
    </row>
    <row r="33" spans="1:33" ht="102.75" customHeight="1">
      <c r="A33" s="59">
        <f t="shared" ca="1" si="6"/>
        <v>22</v>
      </c>
      <c r="B33" s="69" t="s">
        <v>523</v>
      </c>
      <c r="C33" s="71"/>
      <c r="D33" s="150">
        <v>0</v>
      </c>
      <c r="E33" s="64" t="s">
        <v>139</v>
      </c>
      <c r="F33" s="1" t="s">
        <v>207</v>
      </c>
      <c r="G33" s="79" t="s">
        <v>1552</v>
      </c>
      <c r="H33" s="22" t="s">
        <v>153</v>
      </c>
      <c r="I33" s="47"/>
      <c r="J33" s="154" t="s">
        <v>524</v>
      </c>
      <c r="K33" s="152" t="s">
        <v>521</v>
      </c>
      <c r="L33" s="22" t="s">
        <v>522</v>
      </c>
      <c r="M33" s="76" t="s">
        <v>522</v>
      </c>
      <c r="N33" s="66" t="s">
        <v>450</v>
      </c>
      <c r="O33" s="67" t="s">
        <v>344</v>
      </c>
      <c r="P33" s="68"/>
      <c r="Q33" s="67"/>
      <c r="R33" s="68">
        <v>42766</v>
      </c>
      <c r="S33" s="3">
        <v>42772</v>
      </c>
      <c r="T33" s="36">
        <f t="shared" ref="T33:T34" ca="1" si="32">IF(S33="",TODAY()-R33,S33-R33)</f>
        <v>6</v>
      </c>
      <c r="U33" s="31" t="s">
        <v>237</v>
      </c>
      <c r="V33" s="1">
        <f t="shared" ref="V33:V34" ca="1" si="33">IF(T33&gt;14,T33-14,0)</f>
        <v>0</v>
      </c>
      <c r="W33" s="31" t="str">
        <f t="shared" si="7"/>
        <v>B</v>
      </c>
      <c r="X33" s="47" t="s">
        <v>525</v>
      </c>
      <c r="Y33" s="149" t="s">
        <v>259</v>
      </c>
      <c r="AG33" s="73"/>
    </row>
    <row r="34" spans="1:33" ht="101.25">
      <c r="A34" s="59">
        <f t="shared" ca="1" si="6"/>
        <v>23</v>
      </c>
      <c r="B34" s="69" t="s">
        <v>505</v>
      </c>
      <c r="C34" s="71"/>
      <c r="D34" s="150">
        <v>0</v>
      </c>
      <c r="E34" s="64" t="s">
        <v>119</v>
      </c>
      <c r="F34" s="1" t="s">
        <v>207</v>
      </c>
      <c r="G34" s="79" t="s">
        <v>1552</v>
      </c>
      <c r="H34" s="22" t="s">
        <v>154</v>
      </c>
      <c r="I34" s="47"/>
      <c r="J34" s="154" t="s">
        <v>520</v>
      </c>
      <c r="K34" s="152" t="s">
        <v>521</v>
      </c>
      <c r="L34" s="22" t="s">
        <v>522</v>
      </c>
      <c r="M34" s="76" t="s">
        <v>522</v>
      </c>
      <c r="N34" s="66" t="s">
        <v>450</v>
      </c>
      <c r="O34" s="67" t="s">
        <v>344</v>
      </c>
      <c r="P34" s="68"/>
      <c r="Q34" s="67"/>
      <c r="R34" s="68">
        <v>42766</v>
      </c>
      <c r="S34" s="3">
        <v>42772</v>
      </c>
      <c r="T34" s="36">
        <f t="shared" ca="1" si="32"/>
        <v>6</v>
      </c>
      <c r="U34" s="31" t="s">
        <v>237</v>
      </c>
      <c r="V34" s="1">
        <f t="shared" ca="1" si="33"/>
        <v>0</v>
      </c>
      <c r="W34" s="31" t="str">
        <f t="shared" si="7"/>
        <v>B</v>
      </c>
      <c r="X34" s="47" t="s">
        <v>526</v>
      </c>
      <c r="Y34" s="149" t="s">
        <v>261</v>
      </c>
      <c r="AG34" s="73"/>
    </row>
    <row r="35" spans="1:33" ht="102" customHeight="1">
      <c r="A35" s="59">
        <f t="shared" ca="1" si="6"/>
        <v>24</v>
      </c>
      <c r="B35" s="69" t="s">
        <v>742</v>
      </c>
      <c r="C35" s="71"/>
      <c r="D35" s="150">
        <v>0</v>
      </c>
      <c r="E35" s="64" t="s">
        <v>139</v>
      </c>
      <c r="F35" s="1" t="s">
        <v>207</v>
      </c>
      <c r="G35" s="79"/>
      <c r="H35" s="22" t="s">
        <v>1073</v>
      </c>
      <c r="I35" s="47"/>
      <c r="J35" s="154" t="s">
        <v>743</v>
      </c>
      <c r="K35" s="152" t="s">
        <v>521</v>
      </c>
      <c r="L35" s="22"/>
      <c r="M35" s="22" t="s">
        <v>744</v>
      </c>
      <c r="N35" s="66" t="s">
        <v>450</v>
      </c>
      <c r="O35" s="67" t="s">
        <v>344</v>
      </c>
      <c r="P35" s="68"/>
      <c r="Q35" s="67"/>
      <c r="R35" s="68">
        <v>42844</v>
      </c>
      <c r="S35" s="3">
        <v>42845</v>
      </c>
      <c r="T35" s="36">
        <f t="shared" ref="T35" ca="1" si="34">IF(S35="",TODAY()-R35,S35-R35)</f>
        <v>1</v>
      </c>
      <c r="U35" s="31" t="s">
        <v>237</v>
      </c>
      <c r="V35" s="1">
        <f t="shared" ref="V35" ca="1" si="35">IF(T35&gt;14,T35-14,0)</f>
        <v>0</v>
      </c>
      <c r="W35" s="31" t="str">
        <f t="shared" si="7"/>
        <v>B</v>
      </c>
      <c r="X35" s="47" t="s">
        <v>754</v>
      </c>
      <c r="Y35" s="149" t="s">
        <v>261</v>
      </c>
      <c r="AG35" s="73"/>
    </row>
    <row r="36" spans="1:33" ht="102" customHeight="1">
      <c r="A36" s="59">
        <f t="shared" ca="1" si="6"/>
        <v>25</v>
      </c>
      <c r="B36" s="69" t="s">
        <v>1145</v>
      </c>
      <c r="C36" s="71"/>
      <c r="D36" s="150">
        <v>0</v>
      </c>
      <c r="E36" s="64" t="s">
        <v>1121</v>
      </c>
      <c r="F36" s="1" t="s">
        <v>51</v>
      </c>
      <c r="G36" s="79" t="s">
        <v>1122</v>
      </c>
      <c r="H36" s="22" t="s">
        <v>1123</v>
      </c>
      <c r="I36" s="47"/>
      <c r="J36" s="154" t="s">
        <v>1146</v>
      </c>
      <c r="K36" s="152" t="s">
        <v>650</v>
      </c>
      <c r="L36" s="22"/>
      <c r="M36" s="22" t="s">
        <v>1149</v>
      </c>
      <c r="N36" s="66" t="s">
        <v>1124</v>
      </c>
      <c r="O36" s="67" t="s">
        <v>344</v>
      </c>
      <c r="P36" s="68"/>
      <c r="Q36" s="67"/>
      <c r="R36" s="68">
        <v>43202</v>
      </c>
      <c r="S36" s="3">
        <v>43232</v>
      </c>
      <c r="T36" s="36">
        <f t="shared" ref="T36" ca="1" si="36">IF(S36="",TODAY()-R36,S36-R36)</f>
        <v>30</v>
      </c>
      <c r="U36" s="31" t="s">
        <v>236</v>
      </c>
      <c r="V36" s="1">
        <f t="shared" ref="V36" ca="1" si="37">IF(T36&gt;14,T36-14,0)</f>
        <v>16</v>
      </c>
      <c r="W36" s="31" t="str">
        <f t="shared" ref="W36" si="38">U36</f>
        <v>A</v>
      </c>
      <c r="X36" s="47" t="s">
        <v>1243</v>
      </c>
      <c r="Y36" s="149" t="s">
        <v>261</v>
      </c>
      <c r="AG36" s="73" t="s">
        <v>1144</v>
      </c>
    </row>
    <row r="37" spans="1:33" ht="102" customHeight="1">
      <c r="A37" s="59">
        <f t="shared" ca="1" si="6"/>
        <v>26</v>
      </c>
      <c r="B37" s="69" t="s">
        <v>1147</v>
      </c>
      <c r="C37" s="71"/>
      <c r="D37" s="150">
        <v>0</v>
      </c>
      <c r="E37" s="64" t="s">
        <v>1121</v>
      </c>
      <c r="F37" s="1" t="s">
        <v>51</v>
      </c>
      <c r="G37" s="79" t="s">
        <v>1125</v>
      </c>
      <c r="H37" s="22" t="s">
        <v>1126</v>
      </c>
      <c r="I37" s="47"/>
      <c r="J37" s="154" t="s">
        <v>1148</v>
      </c>
      <c r="K37" s="152" t="s">
        <v>650</v>
      </c>
      <c r="L37" s="22"/>
      <c r="M37" s="22" t="s">
        <v>908</v>
      </c>
      <c r="N37" s="66" t="s">
        <v>1124</v>
      </c>
      <c r="O37" s="67" t="s">
        <v>344</v>
      </c>
      <c r="P37" s="68"/>
      <c r="Q37" s="67"/>
      <c r="R37" s="68">
        <v>43202</v>
      </c>
      <c r="S37" s="3">
        <v>43232</v>
      </c>
      <c r="T37" s="36">
        <f t="shared" ref="T37:T38" ca="1" si="39">IF(S37="",TODAY()-R37,S37-R37)</f>
        <v>30</v>
      </c>
      <c r="U37" s="31" t="s">
        <v>236</v>
      </c>
      <c r="V37" s="1">
        <f t="shared" ref="V37:V38" ca="1" si="40">IF(T37&gt;14,T37-14,0)</f>
        <v>16</v>
      </c>
      <c r="W37" s="31" t="str">
        <f t="shared" ref="W37:W38" si="41">U37</f>
        <v>A</v>
      </c>
      <c r="X37" s="47" t="s">
        <v>1243</v>
      </c>
      <c r="Y37" s="149" t="s">
        <v>261</v>
      </c>
      <c r="AG37" s="73" t="s">
        <v>1144</v>
      </c>
    </row>
    <row r="38" spans="1:33" ht="102" customHeight="1">
      <c r="A38" s="59">
        <f t="shared" ca="1" si="6"/>
        <v>27</v>
      </c>
      <c r="B38" s="69" t="s">
        <v>1206</v>
      </c>
      <c r="C38" s="71"/>
      <c r="D38" s="150">
        <v>0</v>
      </c>
      <c r="E38" s="64" t="s">
        <v>1121</v>
      </c>
      <c r="F38" s="1" t="s">
        <v>51</v>
      </c>
      <c r="G38" s="79" t="s">
        <v>1169</v>
      </c>
      <c r="H38" s="22" t="s">
        <v>1126</v>
      </c>
      <c r="I38" s="47"/>
      <c r="J38" s="154" t="s">
        <v>1207</v>
      </c>
      <c r="K38" s="152" t="s">
        <v>650</v>
      </c>
      <c r="L38" s="22"/>
      <c r="M38" s="22" t="s">
        <v>1204</v>
      </c>
      <c r="N38" s="66" t="s">
        <v>1124</v>
      </c>
      <c r="O38" s="67" t="s">
        <v>344</v>
      </c>
      <c r="P38" s="68"/>
      <c r="Q38" s="67"/>
      <c r="R38" s="68">
        <v>43221</v>
      </c>
      <c r="S38" s="3">
        <v>43229</v>
      </c>
      <c r="T38" s="36">
        <f t="shared" ca="1" si="39"/>
        <v>8</v>
      </c>
      <c r="U38" s="31" t="s">
        <v>236</v>
      </c>
      <c r="V38" s="1">
        <f t="shared" ca="1" si="40"/>
        <v>0</v>
      </c>
      <c r="W38" s="31" t="str">
        <f t="shared" si="41"/>
        <v>A</v>
      </c>
      <c r="X38" s="47" t="s">
        <v>1243</v>
      </c>
      <c r="Y38" s="149" t="s">
        <v>261</v>
      </c>
      <c r="AG38" s="73" t="s">
        <v>1144</v>
      </c>
    </row>
    <row r="39" spans="1:33" ht="102" customHeight="1">
      <c r="A39" s="59">
        <f t="shared" ca="1" si="6"/>
        <v>28</v>
      </c>
      <c r="B39" s="69" t="s">
        <v>1185</v>
      </c>
      <c r="C39" s="71"/>
      <c r="D39" s="150">
        <v>0</v>
      </c>
      <c r="E39" s="64" t="s">
        <v>1121</v>
      </c>
      <c r="F39" s="1" t="s">
        <v>51</v>
      </c>
      <c r="G39" s="79" t="s">
        <v>1127</v>
      </c>
      <c r="H39" s="22" t="s">
        <v>1128</v>
      </c>
      <c r="I39" s="47"/>
      <c r="J39" s="154" t="s">
        <v>1186</v>
      </c>
      <c r="K39" s="152" t="s">
        <v>650</v>
      </c>
      <c r="L39" s="22"/>
      <c r="M39" s="22" t="s">
        <v>908</v>
      </c>
      <c r="N39" s="66" t="s">
        <v>1124</v>
      </c>
      <c r="O39" s="67" t="s">
        <v>344</v>
      </c>
      <c r="P39" s="68"/>
      <c r="Q39" s="67"/>
      <c r="R39" s="68">
        <v>43215</v>
      </c>
      <c r="S39" s="3">
        <v>43232</v>
      </c>
      <c r="T39" s="36">
        <f t="shared" ref="T39" ca="1" si="42">IF(S39="",TODAY()-R39,S39-R39)</f>
        <v>17</v>
      </c>
      <c r="U39" s="31" t="s">
        <v>236</v>
      </c>
      <c r="V39" s="1">
        <f t="shared" ref="V39" ca="1" si="43">IF(T39&gt;14,T39-14,0)</f>
        <v>3</v>
      </c>
      <c r="W39" s="31" t="str">
        <f t="shared" ref="W39" si="44">U39</f>
        <v>A</v>
      </c>
      <c r="X39" s="47" t="s">
        <v>1243</v>
      </c>
      <c r="Y39" s="149" t="s">
        <v>261</v>
      </c>
      <c r="AG39" s="73" t="s">
        <v>1144</v>
      </c>
    </row>
    <row r="40" spans="1:33" ht="102" customHeight="1">
      <c r="A40" s="59">
        <f t="shared" ca="1" si="6"/>
        <v>29</v>
      </c>
      <c r="B40" s="69" t="s">
        <v>1150</v>
      </c>
      <c r="C40" s="71"/>
      <c r="D40" s="150">
        <v>0</v>
      </c>
      <c r="E40" s="64" t="s">
        <v>1121</v>
      </c>
      <c r="F40" s="1" t="s">
        <v>51</v>
      </c>
      <c r="G40" s="79" t="s">
        <v>1129</v>
      </c>
      <c r="H40" s="22" t="s">
        <v>1130</v>
      </c>
      <c r="I40" s="47"/>
      <c r="J40" s="154" t="s">
        <v>1151</v>
      </c>
      <c r="K40" s="152" t="s">
        <v>650</v>
      </c>
      <c r="L40" s="22"/>
      <c r="M40" s="22" t="s">
        <v>1152</v>
      </c>
      <c r="N40" s="66" t="s">
        <v>1124</v>
      </c>
      <c r="O40" s="67" t="s">
        <v>344</v>
      </c>
      <c r="P40" s="68"/>
      <c r="Q40" s="67"/>
      <c r="R40" s="68">
        <v>43205</v>
      </c>
      <c r="S40" s="3">
        <v>43232</v>
      </c>
      <c r="T40" s="36">
        <f t="shared" ref="T40" ca="1" si="45">IF(S40="",TODAY()-R40,S40-R40)</f>
        <v>27</v>
      </c>
      <c r="U40" s="31" t="s">
        <v>236</v>
      </c>
      <c r="V40" s="1">
        <f t="shared" ref="V40" ca="1" si="46">IF(T40&gt;14,T40-14,0)</f>
        <v>13</v>
      </c>
      <c r="W40" s="31" t="str">
        <f t="shared" ref="W40" si="47">U40</f>
        <v>A</v>
      </c>
      <c r="X40" s="47" t="s">
        <v>1243</v>
      </c>
      <c r="Y40" s="149" t="s">
        <v>261</v>
      </c>
      <c r="AG40" s="73" t="s">
        <v>1144</v>
      </c>
    </row>
    <row r="41" spans="1:33" ht="102" customHeight="1">
      <c r="A41" s="59">
        <f t="shared" ca="1" si="6"/>
        <v>30</v>
      </c>
      <c r="B41" s="69" t="s">
        <v>1205</v>
      </c>
      <c r="C41" s="71"/>
      <c r="D41" s="150">
        <v>0</v>
      </c>
      <c r="E41" s="64" t="s">
        <v>1121</v>
      </c>
      <c r="F41" s="1" t="s">
        <v>51</v>
      </c>
      <c r="G41" s="79" t="s">
        <v>1170</v>
      </c>
      <c r="H41" s="22" t="s">
        <v>1130</v>
      </c>
      <c r="I41" s="47"/>
      <c r="J41" s="154" t="s">
        <v>1203</v>
      </c>
      <c r="K41" s="152" t="s">
        <v>650</v>
      </c>
      <c r="L41" s="22"/>
      <c r="M41" s="22" t="s">
        <v>1204</v>
      </c>
      <c r="N41" s="66" t="s">
        <v>1124</v>
      </c>
      <c r="O41" s="67" t="s">
        <v>344</v>
      </c>
      <c r="P41" s="68"/>
      <c r="Q41" s="67"/>
      <c r="R41" s="68">
        <v>43221</v>
      </c>
      <c r="S41" s="3">
        <v>43229</v>
      </c>
      <c r="T41" s="36">
        <f t="shared" ref="T41" ca="1" si="48">IF(S41="",TODAY()-R41,S41-R41)</f>
        <v>8</v>
      </c>
      <c r="U41" s="31" t="s">
        <v>236</v>
      </c>
      <c r="V41" s="1">
        <f t="shared" ref="V41" ca="1" si="49">IF(T41&gt;14,T41-14,0)</f>
        <v>0</v>
      </c>
      <c r="W41" s="31" t="str">
        <f t="shared" ref="W41" si="50">U41</f>
        <v>A</v>
      </c>
      <c r="X41" s="47" t="s">
        <v>1243</v>
      </c>
      <c r="Y41" s="149" t="s">
        <v>261</v>
      </c>
      <c r="AG41" s="73" t="s">
        <v>1144</v>
      </c>
    </row>
    <row r="42" spans="1:33" ht="102" customHeight="1">
      <c r="A42" s="59">
        <f t="shared" ca="1" si="6"/>
        <v>31</v>
      </c>
      <c r="B42" s="69" t="s">
        <v>1153</v>
      </c>
      <c r="C42" s="71"/>
      <c r="D42" s="150">
        <v>0</v>
      </c>
      <c r="E42" s="64" t="s">
        <v>1121</v>
      </c>
      <c r="F42" s="1" t="s">
        <v>51</v>
      </c>
      <c r="G42" s="79" t="s">
        <v>1154</v>
      </c>
      <c r="H42" s="22" t="s">
        <v>1155</v>
      </c>
      <c r="I42" s="47"/>
      <c r="J42" s="154" t="s">
        <v>1156</v>
      </c>
      <c r="K42" s="152" t="s">
        <v>650</v>
      </c>
      <c r="L42" s="22"/>
      <c r="M42" s="22" t="s">
        <v>1157</v>
      </c>
      <c r="N42" s="66" t="s">
        <v>1124</v>
      </c>
      <c r="O42" s="67" t="s">
        <v>344</v>
      </c>
      <c r="P42" s="68"/>
      <c r="Q42" s="67"/>
      <c r="R42" s="68">
        <v>43205</v>
      </c>
      <c r="S42" s="3">
        <v>43232</v>
      </c>
      <c r="T42" s="36">
        <f t="shared" ref="T42:T44" ca="1" si="51">IF(S42="",TODAY()-R42,S42-R42)</f>
        <v>27</v>
      </c>
      <c r="U42" s="31" t="s">
        <v>236</v>
      </c>
      <c r="V42" s="1">
        <f t="shared" ref="V42" ca="1" si="52">IF(T42&gt;14,T42-14,0)</f>
        <v>13</v>
      </c>
      <c r="W42" s="31" t="str">
        <f t="shared" ref="W42" si="53">U42</f>
        <v>A</v>
      </c>
      <c r="X42" s="47" t="s">
        <v>1243</v>
      </c>
      <c r="Y42" s="149" t="s">
        <v>261</v>
      </c>
      <c r="AG42" s="73" t="s">
        <v>1144</v>
      </c>
    </row>
    <row r="43" spans="1:33" ht="102" customHeight="1">
      <c r="A43" s="59">
        <f t="shared" ca="1" si="6"/>
        <v>32</v>
      </c>
      <c r="B43" s="69"/>
      <c r="C43" s="71"/>
      <c r="D43" s="150">
        <v>0</v>
      </c>
      <c r="E43" s="64" t="s">
        <v>1121</v>
      </c>
      <c r="F43" s="1" t="s">
        <v>51</v>
      </c>
      <c r="G43" s="79" t="s">
        <v>1131</v>
      </c>
      <c r="H43" s="22" t="s">
        <v>1132</v>
      </c>
      <c r="I43" s="47"/>
      <c r="J43" s="154"/>
      <c r="K43" s="152"/>
      <c r="L43" s="22"/>
      <c r="M43" s="22" t="s">
        <v>908</v>
      </c>
      <c r="N43" s="66" t="s">
        <v>1124</v>
      </c>
      <c r="O43" s="67" t="s">
        <v>344</v>
      </c>
      <c r="P43" s="68"/>
      <c r="Q43" s="67"/>
      <c r="R43" s="68"/>
      <c r="S43" s="3"/>
      <c r="T43" s="36">
        <f t="shared" ref="T43" ca="1" si="54">IF(S43="",TODAY()-R43,S43-R43)</f>
        <v>43703</v>
      </c>
      <c r="U43" s="31"/>
      <c r="V43" s="1">
        <f t="shared" ref="V43:V44" ca="1" si="55">IF(T43&gt;14,T43-14,0)</f>
        <v>43689</v>
      </c>
      <c r="W43" s="31">
        <f t="shared" ref="W43:W44" si="56">U43</f>
        <v>0</v>
      </c>
      <c r="X43" s="47"/>
      <c r="Y43" s="149" t="s">
        <v>261</v>
      </c>
      <c r="AG43" s="73" t="s">
        <v>1144</v>
      </c>
    </row>
    <row r="44" spans="1:33" ht="102" customHeight="1">
      <c r="A44" s="59">
        <f t="shared" ca="1" si="6"/>
        <v>33</v>
      </c>
      <c r="B44" s="69" t="s">
        <v>1187</v>
      </c>
      <c r="C44" s="71"/>
      <c r="D44" s="150">
        <v>0</v>
      </c>
      <c r="E44" s="64" t="s">
        <v>1121</v>
      </c>
      <c r="F44" s="1" t="s">
        <v>51</v>
      </c>
      <c r="G44" s="79" t="s">
        <v>1133</v>
      </c>
      <c r="H44" s="22" t="s">
        <v>1134</v>
      </c>
      <c r="I44" s="47"/>
      <c r="J44" s="154" t="s">
        <v>1188</v>
      </c>
      <c r="K44" s="152" t="s">
        <v>650</v>
      </c>
      <c r="L44" s="22"/>
      <c r="M44" s="22" t="s">
        <v>908</v>
      </c>
      <c r="N44" s="66" t="s">
        <v>1124</v>
      </c>
      <c r="O44" s="67" t="s">
        <v>344</v>
      </c>
      <c r="P44" s="68"/>
      <c r="Q44" s="67"/>
      <c r="R44" s="68">
        <v>43215</v>
      </c>
      <c r="S44" s="3">
        <v>43232</v>
      </c>
      <c r="T44" s="36">
        <f t="shared" ca="1" si="51"/>
        <v>17</v>
      </c>
      <c r="U44" s="31" t="s">
        <v>236</v>
      </c>
      <c r="V44" s="1">
        <f t="shared" ca="1" si="55"/>
        <v>3</v>
      </c>
      <c r="W44" s="31" t="str">
        <f t="shared" si="56"/>
        <v>A</v>
      </c>
      <c r="X44" s="47" t="s">
        <v>1243</v>
      </c>
      <c r="Y44" s="149" t="s">
        <v>261</v>
      </c>
      <c r="AG44" s="73" t="s">
        <v>1144</v>
      </c>
    </row>
    <row r="45" spans="1:33" ht="102" customHeight="1">
      <c r="A45" s="59">
        <f t="shared" ca="1" si="6"/>
        <v>34</v>
      </c>
      <c r="B45" s="69" t="s">
        <v>1189</v>
      </c>
      <c r="C45" s="71"/>
      <c r="D45" s="150">
        <v>0</v>
      </c>
      <c r="E45" s="64" t="s">
        <v>1121</v>
      </c>
      <c r="F45" s="1" t="s">
        <v>51</v>
      </c>
      <c r="G45" s="79" t="s">
        <v>1135</v>
      </c>
      <c r="H45" s="22" t="s">
        <v>1136</v>
      </c>
      <c r="I45" s="47"/>
      <c r="J45" s="154" t="s">
        <v>1190</v>
      </c>
      <c r="K45" s="152" t="s">
        <v>650</v>
      </c>
      <c r="L45" s="22"/>
      <c r="M45" s="22" t="s">
        <v>908</v>
      </c>
      <c r="N45" s="66" t="s">
        <v>1124</v>
      </c>
      <c r="O45" s="67" t="s">
        <v>344</v>
      </c>
      <c r="P45" s="68"/>
      <c r="Q45" s="67"/>
      <c r="R45" s="68">
        <v>43215</v>
      </c>
      <c r="S45" s="3">
        <v>43232</v>
      </c>
      <c r="T45" s="36">
        <f t="shared" ref="T45" ca="1" si="57">IF(S45="",TODAY()-R45,S45-R45)</f>
        <v>17</v>
      </c>
      <c r="U45" s="31" t="s">
        <v>236</v>
      </c>
      <c r="V45" s="1">
        <f t="shared" ref="V45" ca="1" si="58">IF(T45&gt;14,T45-14,0)</f>
        <v>3</v>
      </c>
      <c r="W45" s="31" t="str">
        <f t="shared" ref="W45" si="59">U45</f>
        <v>A</v>
      </c>
      <c r="X45" s="47" t="s">
        <v>1243</v>
      </c>
      <c r="Y45" s="149" t="s">
        <v>261</v>
      </c>
      <c r="AG45" s="73" t="s">
        <v>1144</v>
      </c>
    </row>
    <row r="46" spans="1:33" ht="102" customHeight="1">
      <c r="A46" s="59">
        <f t="shared" ca="1" si="6"/>
        <v>35</v>
      </c>
      <c r="B46" s="69" t="s">
        <v>1312</v>
      </c>
      <c r="C46" s="71"/>
      <c r="D46" s="150">
        <v>0</v>
      </c>
      <c r="E46" s="64" t="s">
        <v>1121</v>
      </c>
      <c r="F46" s="1" t="s">
        <v>51</v>
      </c>
      <c r="G46" s="79" t="s">
        <v>1309</v>
      </c>
      <c r="H46" s="22"/>
      <c r="I46" s="47"/>
      <c r="J46" s="154" t="s">
        <v>1310</v>
      </c>
      <c r="K46" s="152" t="s">
        <v>650</v>
      </c>
      <c r="L46" s="22"/>
      <c r="M46" s="22" t="s">
        <v>1311</v>
      </c>
      <c r="N46" s="66" t="s">
        <v>1124</v>
      </c>
      <c r="O46" s="67" t="s">
        <v>344</v>
      </c>
      <c r="P46" s="68"/>
      <c r="Q46" s="67"/>
      <c r="R46" s="68">
        <v>43260</v>
      </c>
      <c r="S46" s="3">
        <v>43272</v>
      </c>
      <c r="T46" s="36">
        <f t="shared" ref="T46" ca="1" si="60">IF(S46="",TODAY()-R46,S46-R46)</f>
        <v>12</v>
      </c>
      <c r="U46" s="31" t="s">
        <v>237</v>
      </c>
      <c r="V46" s="1">
        <f t="shared" ref="V46" ca="1" si="61">IF(T46&gt;14,T46-14,0)</f>
        <v>0</v>
      </c>
      <c r="W46" s="31" t="str">
        <f t="shared" ref="W46" si="62">U46</f>
        <v>B</v>
      </c>
      <c r="X46" s="47" t="s">
        <v>1344</v>
      </c>
      <c r="Y46" s="149" t="s">
        <v>261</v>
      </c>
      <c r="AG46" s="73" t="s">
        <v>1144</v>
      </c>
    </row>
    <row r="47" spans="1:33" ht="102" customHeight="1">
      <c r="A47" s="59">
        <f t="shared" ca="1" si="6"/>
        <v>36</v>
      </c>
      <c r="B47" s="69" t="s">
        <v>1176</v>
      </c>
      <c r="C47" s="71"/>
      <c r="D47" s="150">
        <v>0</v>
      </c>
      <c r="E47" s="64" t="s">
        <v>1140</v>
      </c>
      <c r="F47" s="1" t="s">
        <v>51</v>
      </c>
      <c r="G47" s="79" t="s">
        <v>1138</v>
      </c>
      <c r="H47" s="22" t="s">
        <v>1139</v>
      </c>
      <c r="I47" s="152" t="s">
        <v>1178</v>
      </c>
      <c r="J47" s="154" t="s">
        <v>1177</v>
      </c>
      <c r="K47" s="152" t="s">
        <v>1178</v>
      </c>
      <c r="L47" s="22"/>
      <c r="M47" s="22" t="s">
        <v>1137</v>
      </c>
      <c r="N47" s="66" t="s">
        <v>1124</v>
      </c>
      <c r="O47" s="67" t="s">
        <v>344</v>
      </c>
      <c r="P47" s="68"/>
      <c r="Q47" s="67"/>
      <c r="R47" s="68">
        <v>43212</v>
      </c>
      <c r="S47" s="3">
        <v>43219</v>
      </c>
      <c r="T47" s="36">
        <f t="shared" ref="T47" ca="1" si="63">IF(S47="",TODAY()-R47,S47-R47)</f>
        <v>7</v>
      </c>
      <c r="U47" s="31" t="s">
        <v>236</v>
      </c>
      <c r="V47" s="1">
        <f t="shared" ref="V47" ca="1" si="64">IF(T47&gt;14,T47-14,0)</f>
        <v>0</v>
      </c>
      <c r="W47" s="31" t="str">
        <f t="shared" ref="W47" si="65">U47</f>
        <v>A</v>
      </c>
      <c r="X47" s="47" t="s">
        <v>1216</v>
      </c>
      <c r="Y47" s="149" t="s">
        <v>261</v>
      </c>
      <c r="AG47" s="73" t="s">
        <v>1144</v>
      </c>
    </row>
    <row r="48" spans="1:33" ht="38.25" customHeight="1">
      <c r="A48" s="44" t="s">
        <v>114</v>
      </c>
      <c r="B48" s="13"/>
      <c r="C48" s="13"/>
      <c r="D48" s="13"/>
      <c r="E48" s="13"/>
      <c r="F48" s="16"/>
      <c r="G48" s="15"/>
      <c r="H48" s="16"/>
      <c r="I48" s="23"/>
      <c r="J48" s="23"/>
      <c r="K48" s="23"/>
      <c r="L48" s="23"/>
      <c r="M48" s="23"/>
      <c r="N48" s="23"/>
      <c r="O48" s="13"/>
      <c r="P48" s="17"/>
      <c r="Q48" s="17"/>
      <c r="R48" s="18"/>
      <c r="S48" s="18"/>
      <c r="T48" s="32"/>
      <c r="U48" s="33"/>
      <c r="V48" s="34"/>
      <c r="W48" s="35"/>
      <c r="X48" s="45"/>
      <c r="Y48" s="149"/>
      <c r="AG48" s="13" t="s">
        <v>1144</v>
      </c>
    </row>
    <row r="49" spans="1:33" ht="60.75">
      <c r="A49" s="64">
        <f ca="1">OFFSET(A49,-2,0)+1</f>
        <v>37</v>
      </c>
      <c r="B49" s="156"/>
      <c r="C49" s="159"/>
      <c r="D49" s="158">
        <v>0</v>
      </c>
      <c r="E49" s="64" t="s">
        <v>55</v>
      </c>
      <c r="F49" s="1" t="s">
        <v>51</v>
      </c>
      <c r="G49" s="79"/>
      <c r="H49" s="22" t="s">
        <v>52</v>
      </c>
      <c r="I49" s="47"/>
      <c r="J49" s="64"/>
      <c r="K49" s="47"/>
      <c r="L49" s="22"/>
      <c r="M49" s="76"/>
      <c r="N49" s="66"/>
      <c r="O49" s="67"/>
      <c r="P49" s="68"/>
      <c r="Q49" s="67"/>
      <c r="R49" s="68"/>
      <c r="S49" s="3"/>
      <c r="T49" s="36"/>
      <c r="U49" s="31" t="s">
        <v>347</v>
      </c>
      <c r="V49" s="1"/>
      <c r="W49" s="31" t="str">
        <f t="shared" ref="W49:W78" si="66">U49</f>
        <v>FI</v>
      </c>
      <c r="X49" s="47" t="s">
        <v>426</v>
      </c>
      <c r="Y49" s="149" t="s">
        <v>262</v>
      </c>
      <c r="AG49" s="73"/>
    </row>
    <row r="50" spans="1:33" ht="60.75">
      <c r="A50" s="64">
        <f ca="1">OFFSET(A50,-1,0)+1</f>
        <v>38</v>
      </c>
      <c r="B50" s="156"/>
      <c r="C50" s="159"/>
      <c r="D50" s="158">
        <v>0</v>
      </c>
      <c r="E50" s="64" t="s">
        <v>55</v>
      </c>
      <c r="F50" s="1" t="s">
        <v>51</v>
      </c>
      <c r="G50" s="1"/>
      <c r="H50" s="22" t="s">
        <v>53</v>
      </c>
      <c r="I50" s="47"/>
      <c r="J50" s="64"/>
      <c r="K50" s="47"/>
      <c r="L50" s="22"/>
      <c r="M50" s="76"/>
      <c r="N50" s="66"/>
      <c r="O50" s="67"/>
      <c r="P50" s="68"/>
      <c r="Q50" s="67"/>
      <c r="R50" s="68"/>
      <c r="S50" s="3"/>
      <c r="T50" s="36"/>
      <c r="U50" s="31" t="s">
        <v>347</v>
      </c>
      <c r="V50" s="1"/>
      <c r="W50" s="31" t="str">
        <f t="shared" si="66"/>
        <v>FI</v>
      </c>
      <c r="X50" s="47" t="s">
        <v>426</v>
      </c>
      <c r="Y50" s="149" t="s">
        <v>263</v>
      </c>
      <c r="AG50" s="73"/>
    </row>
    <row r="51" spans="1:33" ht="96" customHeight="1">
      <c r="A51" s="59">
        <f t="shared" ref="A51:A130" ca="1" si="67">OFFSET(A51,-1,0)+1</f>
        <v>39</v>
      </c>
      <c r="B51" s="69" t="s">
        <v>362</v>
      </c>
      <c r="C51" s="71"/>
      <c r="D51" s="150">
        <v>0</v>
      </c>
      <c r="E51" s="64" t="s">
        <v>55</v>
      </c>
      <c r="F51" s="1" t="s">
        <v>51</v>
      </c>
      <c r="G51" s="79" t="s">
        <v>350</v>
      </c>
      <c r="H51" s="22" t="s">
        <v>54</v>
      </c>
      <c r="I51" s="47"/>
      <c r="J51" s="64" t="s">
        <v>348</v>
      </c>
      <c r="K51" s="47" t="s">
        <v>351</v>
      </c>
      <c r="L51" s="22"/>
      <c r="M51" s="76" t="s">
        <v>349</v>
      </c>
      <c r="N51" s="66" t="s">
        <v>450</v>
      </c>
      <c r="O51" s="67" t="s">
        <v>344</v>
      </c>
      <c r="P51" s="68"/>
      <c r="Q51" s="67"/>
      <c r="R51" s="68">
        <v>42709</v>
      </c>
      <c r="S51" s="3">
        <v>42711</v>
      </c>
      <c r="T51" s="36">
        <f t="shared" ref="T51" ca="1" si="68">IF(S51="",TODAY()-R51,S51-R51)</f>
        <v>2</v>
      </c>
      <c r="U51" s="31" t="s">
        <v>239</v>
      </c>
      <c r="V51" s="1">
        <f t="shared" ref="V51" ca="1" si="69">IF(T51&gt;14,T51-14,0)</f>
        <v>0</v>
      </c>
      <c r="W51" s="31" t="s">
        <v>405</v>
      </c>
      <c r="X51" s="152" t="s">
        <v>394</v>
      </c>
      <c r="Y51" s="149" t="s">
        <v>264</v>
      </c>
      <c r="AG51" s="73"/>
    </row>
    <row r="52" spans="1:33" ht="96" customHeight="1">
      <c r="A52" s="59">
        <f t="shared" ca="1" si="67"/>
        <v>40</v>
      </c>
      <c r="B52" s="69" t="s">
        <v>404</v>
      </c>
      <c r="C52" s="71"/>
      <c r="D52" s="150">
        <v>1</v>
      </c>
      <c r="E52" s="64" t="s">
        <v>55</v>
      </c>
      <c r="F52" s="1" t="s">
        <v>51</v>
      </c>
      <c r="G52" s="79" t="s">
        <v>350</v>
      </c>
      <c r="H52" s="22" t="s">
        <v>54</v>
      </c>
      <c r="I52" s="47"/>
      <c r="J52" s="64" t="s">
        <v>348</v>
      </c>
      <c r="K52" s="47" t="s">
        <v>351</v>
      </c>
      <c r="L52" s="22"/>
      <c r="M52" s="76" t="s">
        <v>349</v>
      </c>
      <c r="N52" s="66" t="s">
        <v>450</v>
      </c>
      <c r="O52" s="67" t="s">
        <v>344</v>
      </c>
      <c r="P52" s="68"/>
      <c r="Q52" s="67"/>
      <c r="R52" s="68">
        <v>42724</v>
      </c>
      <c r="S52" s="3">
        <v>42732</v>
      </c>
      <c r="T52" s="36">
        <f t="shared" ref="T52" ca="1" si="70">IF(S52="",TODAY()-R52,S52-R52)</f>
        <v>8</v>
      </c>
      <c r="U52" s="31" t="s">
        <v>240</v>
      </c>
      <c r="V52" s="1">
        <f t="shared" ref="V52" ca="1" si="71">IF(T52&gt;14,T52-14,0)</f>
        <v>0</v>
      </c>
      <c r="W52" s="31" t="s">
        <v>405</v>
      </c>
      <c r="X52" s="152" t="s">
        <v>425</v>
      </c>
      <c r="Y52" s="149" t="s">
        <v>264</v>
      </c>
      <c r="AG52" s="73"/>
    </row>
    <row r="53" spans="1:33" ht="96" customHeight="1">
      <c r="A53" s="64">
        <f t="shared" ca="1" si="67"/>
        <v>41</v>
      </c>
      <c r="B53" s="156" t="s">
        <v>736</v>
      </c>
      <c r="C53" s="159"/>
      <c r="D53" s="158">
        <v>2</v>
      </c>
      <c r="E53" s="64" t="s">
        <v>55</v>
      </c>
      <c r="F53" s="1" t="s">
        <v>51</v>
      </c>
      <c r="G53" s="79" t="s">
        <v>350</v>
      </c>
      <c r="H53" s="22" t="s">
        <v>54</v>
      </c>
      <c r="I53" s="47"/>
      <c r="J53" s="64" t="s">
        <v>348</v>
      </c>
      <c r="K53" s="47" t="s">
        <v>351</v>
      </c>
      <c r="L53" s="22"/>
      <c r="M53" s="76" t="s">
        <v>349</v>
      </c>
      <c r="N53" s="66" t="s">
        <v>450</v>
      </c>
      <c r="O53" s="67" t="s">
        <v>344</v>
      </c>
      <c r="P53" s="68"/>
      <c r="Q53" s="67"/>
      <c r="R53" s="68">
        <v>42835</v>
      </c>
      <c r="S53" s="3">
        <v>42836</v>
      </c>
      <c r="T53" s="36">
        <f t="shared" ref="T53" ca="1" si="72">IF(S53="",TODAY()-R53,S53-R53)</f>
        <v>1</v>
      </c>
      <c r="U53" s="31" t="s">
        <v>237</v>
      </c>
      <c r="V53" s="1">
        <f t="shared" ref="V53" ca="1" si="73">IF(T53&gt;14,T53-14,0)</f>
        <v>0</v>
      </c>
      <c r="W53" s="31" t="str">
        <f t="shared" ref="W53" si="74">U53</f>
        <v>B</v>
      </c>
      <c r="X53" s="152" t="s">
        <v>739</v>
      </c>
      <c r="Y53" s="149" t="s">
        <v>264</v>
      </c>
      <c r="AG53" s="73"/>
    </row>
    <row r="54" spans="1:33" ht="60.75">
      <c r="A54" s="64">
        <f t="shared" ca="1" si="67"/>
        <v>42</v>
      </c>
      <c r="B54" s="156"/>
      <c r="C54" s="159"/>
      <c r="D54" s="158">
        <v>0</v>
      </c>
      <c r="E54" s="64" t="s">
        <v>55</v>
      </c>
      <c r="F54" s="1" t="s">
        <v>51</v>
      </c>
      <c r="G54" s="79"/>
      <c r="H54" s="22" t="s">
        <v>222</v>
      </c>
      <c r="I54" s="47"/>
      <c r="J54" s="64"/>
      <c r="K54" s="47"/>
      <c r="L54" s="22"/>
      <c r="M54" s="76"/>
      <c r="N54" s="66"/>
      <c r="O54" s="67"/>
      <c r="P54" s="68"/>
      <c r="Q54" s="67"/>
      <c r="R54" s="68"/>
      <c r="S54" s="3"/>
      <c r="T54" s="36"/>
      <c r="U54" s="31" t="s">
        <v>347</v>
      </c>
      <c r="V54" s="1"/>
      <c r="W54" s="31" t="str">
        <f t="shared" si="66"/>
        <v>FI</v>
      </c>
      <c r="X54" s="47" t="s">
        <v>426</v>
      </c>
      <c r="Y54" s="149" t="s">
        <v>265</v>
      </c>
      <c r="AG54" s="73"/>
    </row>
    <row r="55" spans="1:33" ht="81">
      <c r="A55" s="59">
        <f t="shared" ca="1" si="67"/>
        <v>43</v>
      </c>
      <c r="B55" s="69" t="s">
        <v>363</v>
      </c>
      <c r="C55" s="71"/>
      <c r="D55" s="150">
        <v>0</v>
      </c>
      <c r="E55" s="64" t="s">
        <v>55</v>
      </c>
      <c r="F55" s="1" t="s">
        <v>51</v>
      </c>
      <c r="G55" s="79" t="s">
        <v>350</v>
      </c>
      <c r="H55" s="22" t="s">
        <v>217</v>
      </c>
      <c r="I55" s="47"/>
      <c r="J55" s="64" t="s">
        <v>352</v>
      </c>
      <c r="K55" s="47" t="s">
        <v>351</v>
      </c>
      <c r="L55" s="22"/>
      <c r="M55" s="76" t="s">
        <v>353</v>
      </c>
      <c r="N55" s="66" t="s">
        <v>450</v>
      </c>
      <c r="O55" s="67" t="s">
        <v>344</v>
      </c>
      <c r="P55" s="68"/>
      <c r="Q55" s="67"/>
      <c r="R55" s="68">
        <v>42709</v>
      </c>
      <c r="S55" s="3">
        <v>42711</v>
      </c>
      <c r="T55" s="36">
        <f t="shared" ref="T55:T56" ca="1" si="75">IF(S55="",TODAY()-R55,S55-R55)</f>
        <v>2</v>
      </c>
      <c r="U55" s="31" t="s">
        <v>239</v>
      </c>
      <c r="V55" s="1">
        <f t="shared" ref="V55" ca="1" si="76">IF(T55&gt;14,T55-14,0)</f>
        <v>0</v>
      </c>
      <c r="W55" s="31" t="s">
        <v>405</v>
      </c>
      <c r="X55" s="152" t="s">
        <v>395</v>
      </c>
      <c r="Y55" s="149" t="s">
        <v>266</v>
      </c>
      <c r="AG55" s="73"/>
    </row>
    <row r="56" spans="1:33" ht="60.75">
      <c r="A56" s="59">
        <f t="shared" ca="1" si="67"/>
        <v>44</v>
      </c>
      <c r="B56" s="69" t="s">
        <v>406</v>
      </c>
      <c r="C56" s="71"/>
      <c r="D56" s="150">
        <v>1</v>
      </c>
      <c r="E56" s="64" t="s">
        <v>55</v>
      </c>
      <c r="F56" s="1" t="s">
        <v>51</v>
      </c>
      <c r="G56" s="79" t="s">
        <v>350</v>
      </c>
      <c r="H56" s="22" t="s">
        <v>217</v>
      </c>
      <c r="I56" s="47"/>
      <c r="J56" s="64" t="s">
        <v>352</v>
      </c>
      <c r="K56" s="47" t="s">
        <v>351</v>
      </c>
      <c r="L56" s="22"/>
      <c r="M56" s="76" t="s">
        <v>353</v>
      </c>
      <c r="N56" s="66" t="s">
        <v>450</v>
      </c>
      <c r="O56" s="67" t="s">
        <v>344</v>
      </c>
      <c r="P56" s="68"/>
      <c r="Q56" s="67"/>
      <c r="R56" s="68">
        <v>42724</v>
      </c>
      <c r="S56" s="3">
        <v>42732</v>
      </c>
      <c r="T56" s="36">
        <f t="shared" ca="1" si="75"/>
        <v>8</v>
      </c>
      <c r="U56" s="31" t="s">
        <v>240</v>
      </c>
      <c r="V56" s="1">
        <f t="shared" ref="V56" ca="1" si="77">IF(T56&gt;14,T56-14,0)</f>
        <v>0</v>
      </c>
      <c r="W56" s="31" t="s">
        <v>405</v>
      </c>
      <c r="X56" s="152" t="s">
        <v>425</v>
      </c>
      <c r="Y56" s="149" t="s">
        <v>266</v>
      </c>
      <c r="AG56" s="73"/>
    </row>
    <row r="57" spans="1:33" ht="101.25">
      <c r="A57" s="64">
        <f t="shared" ca="1" si="67"/>
        <v>45</v>
      </c>
      <c r="B57" s="156" t="s">
        <v>737</v>
      </c>
      <c r="C57" s="159"/>
      <c r="D57" s="158">
        <v>2</v>
      </c>
      <c r="E57" s="64" t="s">
        <v>55</v>
      </c>
      <c r="F57" s="1" t="s">
        <v>51</v>
      </c>
      <c r="G57" s="79" t="s">
        <v>350</v>
      </c>
      <c r="H57" s="22" t="s">
        <v>217</v>
      </c>
      <c r="I57" s="47"/>
      <c r="J57" s="64" t="s">
        <v>352</v>
      </c>
      <c r="K57" s="47" t="s">
        <v>351</v>
      </c>
      <c r="L57" s="22"/>
      <c r="M57" s="76" t="s">
        <v>353</v>
      </c>
      <c r="N57" s="66" t="s">
        <v>450</v>
      </c>
      <c r="O57" s="67" t="s">
        <v>344</v>
      </c>
      <c r="P57" s="68"/>
      <c r="Q57" s="67"/>
      <c r="R57" s="68">
        <v>42835</v>
      </c>
      <c r="S57" s="3">
        <v>42836</v>
      </c>
      <c r="T57" s="36">
        <f t="shared" ref="T57" ca="1" si="78">IF(S57="",TODAY()-R57,S57-R57)</f>
        <v>1</v>
      </c>
      <c r="U57" s="31" t="s">
        <v>237</v>
      </c>
      <c r="V57" s="1">
        <f t="shared" ref="V57" ca="1" si="79">IF(T57&gt;14,T57-14,0)</f>
        <v>0</v>
      </c>
      <c r="W57" s="31" t="str">
        <f t="shared" ref="W57" si="80">U57</f>
        <v>B</v>
      </c>
      <c r="X57" s="152" t="s">
        <v>739</v>
      </c>
      <c r="Y57" s="149" t="s">
        <v>266</v>
      </c>
      <c r="AG57" s="73"/>
    </row>
    <row r="58" spans="1:33" ht="60.75">
      <c r="A58" s="64">
        <f t="shared" ca="1" si="67"/>
        <v>46</v>
      </c>
      <c r="B58" s="156"/>
      <c r="C58" s="159"/>
      <c r="D58" s="158">
        <v>0</v>
      </c>
      <c r="E58" s="64" t="s">
        <v>55</v>
      </c>
      <c r="F58" s="1" t="s">
        <v>51</v>
      </c>
      <c r="G58" s="79"/>
      <c r="H58" s="22" t="s">
        <v>218</v>
      </c>
      <c r="I58" s="47"/>
      <c r="J58" s="64"/>
      <c r="K58" s="47"/>
      <c r="L58" s="22"/>
      <c r="M58" s="76"/>
      <c r="N58" s="66"/>
      <c r="O58" s="67"/>
      <c r="P58" s="68"/>
      <c r="Q58" s="67"/>
      <c r="R58" s="68"/>
      <c r="S58" s="3"/>
      <c r="T58" s="36"/>
      <c r="U58" s="31" t="s">
        <v>347</v>
      </c>
      <c r="V58" s="1"/>
      <c r="W58" s="31" t="str">
        <f t="shared" si="66"/>
        <v>FI</v>
      </c>
      <c r="X58" s="47" t="s">
        <v>427</v>
      </c>
      <c r="Y58" s="149" t="s">
        <v>267</v>
      </c>
      <c r="AG58" s="73"/>
    </row>
    <row r="59" spans="1:33" ht="60.75">
      <c r="A59" s="64">
        <f t="shared" ca="1" si="67"/>
        <v>47</v>
      </c>
      <c r="B59" s="156"/>
      <c r="C59" s="159"/>
      <c r="D59" s="158">
        <v>0</v>
      </c>
      <c r="E59" s="64" t="s">
        <v>55</v>
      </c>
      <c r="F59" s="1" t="s">
        <v>51</v>
      </c>
      <c r="G59" s="79"/>
      <c r="H59" s="22" t="s">
        <v>219</v>
      </c>
      <c r="I59" s="47"/>
      <c r="J59" s="64"/>
      <c r="K59" s="47"/>
      <c r="L59" s="22"/>
      <c r="M59" s="76"/>
      <c r="N59" s="66"/>
      <c r="O59" s="67"/>
      <c r="P59" s="68"/>
      <c r="Q59" s="67"/>
      <c r="R59" s="68"/>
      <c r="S59" s="3"/>
      <c r="T59" s="36"/>
      <c r="U59" s="31" t="s">
        <v>347</v>
      </c>
      <c r="V59" s="1"/>
      <c r="W59" s="31" t="str">
        <f t="shared" si="66"/>
        <v>FI</v>
      </c>
      <c r="X59" s="47" t="s">
        <v>427</v>
      </c>
      <c r="Y59" s="149" t="s">
        <v>268</v>
      </c>
      <c r="AG59" s="73"/>
    </row>
    <row r="60" spans="1:33" ht="101.25">
      <c r="A60" s="59">
        <f t="shared" ca="1" si="67"/>
        <v>48</v>
      </c>
      <c r="B60" s="156" t="s">
        <v>490</v>
      </c>
      <c r="C60" s="71"/>
      <c r="D60" s="150">
        <v>0</v>
      </c>
      <c r="E60" s="64" t="s">
        <v>80</v>
      </c>
      <c r="F60" s="1" t="s">
        <v>51</v>
      </c>
      <c r="G60" s="79" t="s">
        <v>1548</v>
      </c>
      <c r="H60" s="22" t="s">
        <v>225</v>
      </c>
      <c r="I60" s="47"/>
      <c r="J60" s="64" t="s">
        <v>498</v>
      </c>
      <c r="K60" s="47" t="s">
        <v>493</v>
      </c>
      <c r="L60" s="22"/>
      <c r="M60" s="76" t="s">
        <v>499</v>
      </c>
      <c r="N60" s="66" t="s">
        <v>450</v>
      </c>
      <c r="O60" s="67" t="s">
        <v>344</v>
      </c>
      <c r="P60" s="68"/>
      <c r="Q60" s="67"/>
      <c r="R60" s="68">
        <v>42764</v>
      </c>
      <c r="S60" s="3">
        <v>42772</v>
      </c>
      <c r="T60" s="36">
        <f t="shared" ref="T60:T61" ca="1" si="81">IF(S60="",TODAY()-R60,S60-R60)</f>
        <v>8</v>
      </c>
      <c r="U60" s="31" t="s">
        <v>237</v>
      </c>
      <c r="V60" s="1">
        <f t="shared" ref="V60" ca="1" si="82">IF(T60&gt;14,T60-14,0)</f>
        <v>0</v>
      </c>
      <c r="W60" s="31" t="s">
        <v>405</v>
      </c>
      <c r="X60" s="47" t="s">
        <v>532</v>
      </c>
      <c r="Y60" s="149" t="s">
        <v>269</v>
      </c>
      <c r="AG60" s="73"/>
    </row>
    <row r="61" spans="1:33" ht="60.75">
      <c r="A61" s="59">
        <f t="shared" ca="1" si="67"/>
        <v>49</v>
      </c>
      <c r="B61" s="156" t="s">
        <v>622</v>
      </c>
      <c r="C61" s="71"/>
      <c r="D61" s="150">
        <v>1</v>
      </c>
      <c r="E61" s="64" t="s">
        <v>80</v>
      </c>
      <c r="F61" s="1" t="s">
        <v>51</v>
      </c>
      <c r="G61" s="79" t="s">
        <v>1548</v>
      </c>
      <c r="H61" s="22" t="s">
        <v>225</v>
      </c>
      <c r="I61" s="47"/>
      <c r="J61" s="64" t="s">
        <v>498</v>
      </c>
      <c r="K61" s="47" t="s">
        <v>493</v>
      </c>
      <c r="L61" s="22"/>
      <c r="M61" s="76" t="s">
        <v>623</v>
      </c>
      <c r="N61" s="66" t="s">
        <v>450</v>
      </c>
      <c r="O61" s="67" t="s">
        <v>344</v>
      </c>
      <c r="P61" s="68"/>
      <c r="Q61" s="67"/>
      <c r="R61" s="68">
        <v>42794</v>
      </c>
      <c r="S61" s="3">
        <v>42796</v>
      </c>
      <c r="T61" s="36">
        <f t="shared" ca="1" si="81"/>
        <v>2</v>
      </c>
      <c r="U61" s="31" t="s">
        <v>237</v>
      </c>
      <c r="V61" s="1">
        <f t="shared" ref="V61" ca="1" si="83">IF(T61&gt;14,T61-14,0)</f>
        <v>0</v>
      </c>
      <c r="W61" s="31" t="s">
        <v>405</v>
      </c>
      <c r="X61" s="47" t="s">
        <v>630</v>
      </c>
      <c r="Y61" s="149" t="s">
        <v>269</v>
      </c>
      <c r="AG61" s="73"/>
    </row>
    <row r="62" spans="1:33" ht="121.5">
      <c r="A62" s="64">
        <f t="shared" ca="1" si="67"/>
        <v>50</v>
      </c>
      <c r="B62" s="156" t="s">
        <v>842</v>
      </c>
      <c r="C62" s="159"/>
      <c r="D62" s="158">
        <v>2</v>
      </c>
      <c r="E62" s="64" t="s">
        <v>80</v>
      </c>
      <c r="F62" s="1" t="s">
        <v>51</v>
      </c>
      <c r="G62" s="79" t="s">
        <v>1548</v>
      </c>
      <c r="H62" s="22" t="s">
        <v>225</v>
      </c>
      <c r="I62" s="47"/>
      <c r="J62" s="64" t="s">
        <v>498</v>
      </c>
      <c r="K62" s="47" t="s">
        <v>493</v>
      </c>
      <c r="L62" s="22"/>
      <c r="M62" s="76" t="s">
        <v>623</v>
      </c>
      <c r="N62" s="66" t="s">
        <v>450</v>
      </c>
      <c r="O62" s="67" t="s">
        <v>344</v>
      </c>
      <c r="P62" s="68"/>
      <c r="Q62" s="67"/>
      <c r="R62" s="68">
        <v>42934</v>
      </c>
      <c r="S62" s="3">
        <v>42935</v>
      </c>
      <c r="T62" s="36">
        <f t="shared" ref="T62" ca="1" si="84">IF(S62="",TODAY()-R62,S62-R62)</f>
        <v>1</v>
      </c>
      <c r="U62" s="31" t="s">
        <v>237</v>
      </c>
      <c r="V62" s="1">
        <f t="shared" ref="V62" ca="1" si="85">IF(T62&gt;14,T62-14,0)</f>
        <v>0</v>
      </c>
      <c r="W62" s="31" t="str">
        <f t="shared" ref="W62" si="86">U62</f>
        <v>B</v>
      </c>
      <c r="X62" s="47" t="s">
        <v>843</v>
      </c>
      <c r="Y62" s="149" t="s">
        <v>269</v>
      </c>
      <c r="AG62" s="73"/>
    </row>
    <row r="63" spans="1:33" ht="101.25">
      <c r="A63" s="64">
        <f t="shared" ca="1" si="67"/>
        <v>51</v>
      </c>
      <c r="B63" s="156" t="s">
        <v>491</v>
      </c>
      <c r="C63" s="159"/>
      <c r="D63" s="158">
        <v>0</v>
      </c>
      <c r="E63" s="64" t="s">
        <v>80</v>
      </c>
      <c r="F63" s="1" t="s">
        <v>51</v>
      </c>
      <c r="G63" s="1" t="s">
        <v>1542</v>
      </c>
      <c r="H63" s="22" t="s">
        <v>224</v>
      </c>
      <c r="I63" s="47"/>
      <c r="J63" s="64" t="s">
        <v>496</v>
      </c>
      <c r="K63" s="47" t="s">
        <v>492</v>
      </c>
      <c r="L63" s="22"/>
      <c r="M63" s="76" t="s">
        <v>497</v>
      </c>
      <c r="N63" s="66" t="s">
        <v>450</v>
      </c>
      <c r="O63" s="67" t="s">
        <v>344</v>
      </c>
      <c r="P63" s="68"/>
      <c r="Q63" s="67"/>
      <c r="R63" s="68">
        <v>42764</v>
      </c>
      <c r="S63" s="3">
        <v>42772</v>
      </c>
      <c r="T63" s="36">
        <f t="shared" ref="T63:T64" ca="1" si="87">IF(S63="",TODAY()-R63,S63-R63)</f>
        <v>8</v>
      </c>
      <c r="U63" s="31" t="s">
        <v>237</v>
      </c>
      <c r="V63" s="1">
        <f t="shared" ref="V63:V64" ca="1" si="88">IF(T63&gt;14,T63-14,0)</f>
        <v>0</v>
      </c>
      <c r="W63" s="31" t="str">
        <f t="shared" ref="W63" si="89">U63</f>
        <v>B</v>
      </c>
      <c r="X63" s="47" t="s">
        <v>533</v>
      </c>
      <c r="Y63" s="149" t="s">
        <v>270</v>
      </c>
      <c r="AG63" s="73"/>
    </row>
    <row r="64" spans="1:33" ht="60.75">
      <c r="A64" s="64">
        <f t="shared" ca="1" si="67"/>
        <v>52</v>
      </c>
      <c r="B64" s="156" t="s">
        <v>489</v>
      </c>
      <c r="C64" s="159"/>
      <c r="D64" s="158">
        <v>0</v>
      </c>
      <c r="E64" s="64" t="s">
        <v>80</v>
      </c>
      <c r="F64" s="1" t="s">
        <v>51</v>
      </c>
      <c r="G64" s="1" t="s">
        <v>1549</v>
      </c>
      <c r="H64" s="22" t="s">
        <v>515</v>
      </c>
      <c r="I64" s="47"/>
      <c r="J64" s="64" t="s">
        <v>494</v>
      </c>
      <c r="K64" s="47" t="s">
        <v>493</v>
      </c>
      <c r="L64" s="22"/>
      <c r="M64" s="76" t="s">
        <v>495</v>
      </c>
      <c r="N64" s="66" t="s">
        <v>450</v>
      </c>
      <c r="O64" s="67" t="s">
        <v>344</v>
      </c>
      <c r="P64" s="68"/>
      <c r="Q64" s="67"/>
      <c r="R64" s="68">
        <v>42764</v>
      </c>
      <c r="S64" s="3">
        <v>42772</v>
      </c>
      <c r="T64" s="36">
        <f t="shared" ca="1" si="87"/>
        <v>8</v>
      </c>
      <c r="U64" s="31" t="s">
        <v>240</v>
      </c>
      <c r="V64" s="1">
        <f t="shared" ca="1" si="88"/>
        <v>0</v>
      </c>
      <c r="W64" s="31" t="s">
        <v>675</v>
      </c>
      <c r="X64" s="47" t="s">
        <v>531</v>
      </c>
      <c r="Y64" s="149" t="s">
        <v>271</v>
      </c>
      <c r="Z64" s="37" t="s">
        <v>677</v>
      </c>
      <c r="AG64" s="73"/>
    </row>
    <row r="65" spans="1:33" ht="141.75">
      <c r="A65" s="59">
        <f t="shared" ca="1" si="67"/>
        <v>53</v>
      </c>
      <c r="B65" s="156" t="s">
        <v>364</v>
      </c>
      <c r="C65" s="71"/>
      <c r="D65" s="150">
        <v>0</v>
      </c>
      <c r="E65" s="64" t="s">
        <v>56</v>
      </c>
      <c r="F65" s="1" t="s">
        <v>51</v>
      </c>
      <c r="G65" s="1" t="s">
        <v>356</v>
      </c>
      <c r="H65" s="22" t="s">
        <v>56</v>
      </c>
      <c r="I65" s="47"/>
      <c r="J65" s="64" t="s">
        <v>357</v>
      </c>
      <c r="K65" s="47" t="s">
        <v>355</v>
      </c>
      <c r="L65" s="22"/>
      <c r="M65" s="76" t="s">
        <v>358</v>
      </c>
      <c r="N65" s="66" t="s">
        <v>450</v>
      </c>
      <c r="O65" s="67" t="s">
        <v>344</v>
      </c>
      <c r="P65" s="68"/>
      <c r="Q65" s="67"/>
      <c r="R65" s="68">
        <v>42709</v>
      </c>
      <c r="S65" s="3">
        <v>42711</v>
      </c>
      <c r="T65" s="36">
        <f t="shared" ref="T65:T74" ca="1" si="90">IF(S65="",TODAY()-R65,S65-R65)</f>
        <v>2</v>
      </c>
      <c r="U65" s="31" t="s">
        <v>239</v>
      </c>
      <c r="V65" s="1">
        <f t="shared" ref="V65:V74" ca="1" si="91">IF(T65&gt;14,T65-14,0)</f>
        <v>0</v>
      </c>
      <c r="W65" s="31" t="s">
        <v>405</v>
      </c>
      <c r="X65" s="152" t="s">
        <v>396</v>
      </c>
      <c r="Y65" s="149" t="s">
        <v>272</v>
      </c>
      <c r="AG65" s="73"/>
    </row>
    <row r="66" spans="1:33" ht="81">
      <c r="A66" s="59">
        <f t="shared" ca="1" si="67"/>
        <v>54</v>
      </c>
      <c r="B66" s="156" t="s">
        <v>407</v>
      </c>
      <c r="C66" s="71"/>
      <c r="D66" s="150">
        <v>1</v>
      </c>
      <c r="E66" s="64" t="s">
        <v>56</v>
      </c>
      <c r="F66" s="1" t="s">
        <v>51</v>
      </c>
      <c r="G66" s="1" t="s">
        <v>356</v>
      </c>
      <c r="H66" s="22" t="s">
        <v>56</v>
      </c>
      <c r="I66" s="47"/>
      <c r="J66" s="64" t="s">
        <v>357</v>
      </c>
      <c r="K66" s="47" t="s">
        <v>355</v>
      </c>
      <c r="L66" s="22"/>
      <c r="M66" s="76" t="s">
        <v>358</v>
      </c>
      <c r="N66" s="66" t="s">
        <v>450</v>
      </c>
      <c r="O66" s="67" t="s">
        <v>344</v>
      </c>
      <c r="P66" s="68"/>
      <c r="Q66" s="67"/>
      <c r="R66" s="68">
        <v>42724</v>
      </c>
      <c r="S66" s="3">
        <v>42732</v>
      </c>
      <c r="T66" s="36">
        <f t="shared" ref="T66" ca="1" si="92">IF(S66="",TODAY()-R66,S66-R66)</f>
        <v>8</v>
      </c>
      <c r="U66" s="31" t="s">
        <v>240</v>
      </c>
      <c r="V66" s="1">
        <f t="shared" ref="V66" ca="1" si="93">IF(T66&gt;14,T66-14,0)</f>
        <v>0</v>
      </c>
      <c r="W66" s="31" t="s">
        <v>405</v>
      </c>
      <c r="X66" s="152" t="s">
        <v>424</v>
      </c>
      <c r="Y66" s="149" t="s">
        <v>272</v>
      </c>
      <c r="AG66" s="73"/>
    </row>
    <row r="67" spans="1:33" ht="101.25">
      <c r="A67" s="64">
        <f t="shared" ca="1" si="67"/>
        <v>55</v>
      </c>
      <c r="B67" s="156" t="s">
        <v>738</v>
      </c>
      <c r="C67" s="159"/>
      <c r="D67" s="158">
        <v>2</v>
      </c>
      <c r="E67" s="64" t="s">
        <v>56</v>
      </c>
      <c r="F67" s="1" t="s">
        <v>51</v>
      </c>
      <c r="G67" s="1" t="s">
        <v>356</v>
      </c>
      <c r="H67" s="22" t="s">
        <v>56</v>
      </c>
      <c r="I67" s="47"/>
      <c r="J67" s="64" t="s">
        <v>357</v>
      </c>
      <c r="K67" s="47" t="s">
        <v>355</v>
      </c>
      <c r="L67" s="22"/>
      <c r="M67" s="76" t="s">
        <v>358</v>
      </c>
      <c r="N67" s="66" t="s">
        <v>450</v>
      </c>
      <c r="O67" s="67" t="s">
        <v>344</v>
      </c>
      <c r="P67" s="68"/>
      <c r="Q67" s="67"/>
      <c r="R67" s="68">
        <v>42835</v>
      </c>
      <c r="S67" s="3">
        <v>42836</v>
      </c>
      <c r="T67" s="36">
        <f t="shared" ref="T67" ca="1" si="94">IF(S67="",TODAY()-R67,S67-R67)</f>
        <v>1</v>
      </c>
      <c r="U67" s="31" t="s">
        <v>237</v>
      </c>
      <c r="V67" s="1">
        <f t="shared" ref="V67" ca="1" si="95">IF(T67&gt;14,T67-14,0)</f>
        <v>0</v>
      </c>
      <c r="W67" s="31" t="str">
        <f t="shared" ref="W67" si="96">U67</f>
        <v>B</v>
      </c>
      <c r="X67" s="152" t="s">
        <v>739</v>
      </c>
      <c r="Y67" s="149" t="s">
        <v>272</v>
      </c>
      <c r="AG67" s="73"/>
    </row>
    <row r="68" spans="1:33" ht="141.75">
      <c r="A68" s="64">
        <f t="shared" ca="1" si="67"/>
        <v>56</v>
      </c>
      <c r="B68" s="156" t="s">
        <v>853</v>
      </c>
      <c r="C68" s="159"/>
      <c r="D68" s="158">
        <v>1</v>
      </c>
      <c r="E68" s="64" t="s">
        <v>56</v>
      </c>
      <c r="F68" s="1" t="s">
        <v>51</v>
      </c>
      <c r="G68" s="1" t="s">
        <v>356</v>
      </c>
      <c r="H68" s="22" t="s">
        <v>56</v>
      </c>
      <c r="I68" s="47"/>
      <c r="J68" s="64" t="s">
        <v>354</v>
      </c>
      <c r="K68" s="47" t="s">
        <v>355</v>
      </c>
      <c r="L68" s="22"/>
      <c r="M68" s="76" t="s">
        <v>349</v>
      </c>
      <c r="N68" s="66" t="s">
        <v>450</v>
      </c>
      <c r="O68" s="67" t="s">
        <v>344</v>
      </c>
      <c r="P68" s="68"/>
      <c r="Q68" s="67"/>
      <c r="R68" s="68">
        <v>42934</v>
      </c>
      <c r="S68" s="3">
        <v>42935</v>
      </c>
      <c r="T68" s="36">
        <f t="shared" ref="T68:T69" ca="1" si="97">IF(S68="",TODAY()-R68,S68-R68)</f>
        <v>1</v>
      </c>
      <c r="U68" s="31" t="s">
        <v>237</v>
      </c>
      <c r="V68" s="1">
        <f t="shared" ref="V68:V69" ca="1" si="98">IF(T68&gt;14,T68-14,0)</f>
        <v>0</v>
      </c>
      <c r="W68" s="31" t="str">
        <f t="shared" ref="W68:W69" si="99">U68</f>
        <v>B</v>
      </c>
      <c r="X68" s="152" t="s">
        <v>854</v>
      </c>
      <c r="Y68" s="149" t="s">
        <v>272</v>
      </c>
      <c r="AG68" s="73"/>
    </row>
    <row r="69" spans="1:33" ht="101.25">
      <c r="A69" s="64">
        <f t="shared" ca="1" si="67"/>
        <v>57</v>
      </c>
      <c r="B69" s="156" t="s">
        <v>878</v>
      </c>
      <c r="C69" s="159"/>
      <c r="D69" s="158">
        <v>2</v>
      </c>
      <c r="E69" s="64" t="s">
        <v>56</v>
      </c>
      <c r="F69" s="1" t="s">
        <v>51</v>
      </c>
      <c r="G69" s="1" t="s">
        <v>356</v>
      </c>
      <c r="H69" s="22" t="s">
        <v>56</v>
      </c>
      <c r="I69" s="47"/>
      <c r="J69" s="64" t="s">
        <v>880</v>
      </c>
      <c r="K69" s="47" t="s">
        <v>879</v>
      </c>
      <c r="L69" s="22"/>
      <c r="M69" s="76" t="s">
        <v>349</v>
      </c>
      <c r="N69" s="66" t="s">
        <v>450</v>
      </c>
      <c r="O69" s="67" t="s">
        <v>344</v>
      </c>
      <c r="P69" s="68"/>
      <c r="Q69" s="67"/>
      <c r="R69" s="68">
        <v>42956</v>
      </c>
      <c r="S69" s="3">
        <v>42969</v>
      </c>
      <c r="T69" s="36">
        <f t="shared" ca="1" si="97"/>
        <v>13</v>
      </c>
      <c r="U69" s="31" t="s">
        <v>237</v>
      </c>
      <c r="V69" s="1">
        <f t="shared" ca="1" si="98"/>
        <v>0</v>
      </c>
      <c r="W69" s="31" t="str">
        <f t="shared" si="99"/>
        <v>B</v>
      </c>
      <c r="X69" s="152" t="s">
        <v>889</v>
      </c>
      <c r="Y69" s="149" t="s">
        <v>272</v>
      </c>
      <c r="AG69" s="73"/>
    </row>
    <row r="70" spans="1:33" ht="81">
      <c r="A70" s="59">
        <f t="shared" ca="1" si="67"/>
        <v>58</v>
      </c>
      <c r="B70" s="156" t="s">
        <v>844</v>
      </c>
      <c r="C70" s="157"/>
      <c r="D70" s="158">
        <v>0</v>
      </c>
      <c r="E70" s="64" t="s">
        <v>56</v>
      </c>
      <c r="F70" s="1" t="s">
        <v>51</v>
      </c>
      <c r="G70" s="1"/>
      <c r="H70" s="22" t="s">
        <v>56</v>
      </c>
      <c r="I70" s="47"/>
      <c r="J70" s="64" t="s">
        <v>845</v>
      </c>
      <c r="K70" s="47" t="s">
        <v>846</v>
      </c>
      <c r="L70" s="22"/>
      <c r="M70" s="76" t="s">
        <v>847</v>
      </c>
      <c r="N70" s="66" t="s">
        <v>450</v>
      </c>
      <c r="O70" s="67" t="s">
        <v>344</v>
      </c>
      <c r="P70" s="68"/>
      <c r="Q70" s="67"/>
      <c r="R70" s="68">
        <v>42934</v>
      </c>
      <c r="S70" s="3">
        <v>42935</v>
      </c>
      <c r="T70" s="36">
        <f t="shared" ref="T70:T71" ca="1" si="100">IF(S70="",TODAY()-R70,S70-R70)</f>
        <v>1</v>
      </c>
      <c r="U70" s="31" t="s">
        <v>239</v>
      </c>
      <c r="V70" s="1">
        <f t="shared" ref="V70:V71" ca="1" si="101">IF(T70&gt;14,T70-14,0)</f>
        <v>0</v>
      </c>
      <c r="W70" s="31" t="s">
        <v>405</v>
      </c>
      <c r="X70" s="152" t="s">
        <v>848</v>
      </c>
      <c r="Y70" s="149" t="s">
        <v>272</v>
      </c>
      <c r="AG70" s="73"/>
    </row>
    <row r="71" spans="1:33" ht="162">
      <c r="A71" s="64">
        <f t="shared" ca="1" si="67"/>
        <v>59</v>
      </c>
      <c r="B71" s="156" t="s">
        <v>881</v>
      </c>
      <c r="C71" s="159"/>
      <c r="D71" s="158">
        <v>1</v>
      </c>
      <c r="E71" s="64" t="s">
        <v>56</v>
      </c>
      <c r="F71" s="1" t="s">
        <v>51</v>
      </c>
      <c r="G71" s="166" t="s">
        <v>350</v>
      </c>
      <c r="H71" s="22" t="s">
        <v>56</v>
      </c>
      <c r="I71" s="47"/>
      <c r="J71" s="64" t="s">
        <v>882</v>
      </c>
      <c r="K71" s="47" t="s">
        <v>846</v>
      </c>
      <c r="L71" s="22"/>
      <c r="M71" s="76" t="s">
        <v>847</v>
      </c>
      <c r="N71" s="66" t="s">
        <v>450</v>
      </c>
      <c r="O71" s="67" t="s">
        <v>344</v>
      </c>
      <c r="P71" s="68"/>
      <c r="Q71" s="67"/>
      <c r="R71" s="68">
        <v>42956</v>
      </c>
      <c r="S71" s="3">
        <v>42969</v>
      </c>
      <c r="T71" s="36">
        <f t="shared" ca="1" si="100"/>
        <v>13</v>
      </c>
      <c r="U71" s="31" t="s">
        <v>237</v>
      </c>
      <c r="V71" s="1">
        <f t="shared" ca="1" si="101"/>
        <v>0</v>
      </c>
      <c r="W71" s="31" t="str">
        <f t="shared" ref="W71" si="102">U71</f>
        <v>B</v>
      </c>
      <c r="X71" s="152" t="s">
        <v>888</v>
      </c>
      <c r="Y71" s="149" t="s">
        <v>272</v>
      </c>
      <c r="AG71" s="73"/>
    </row>
    <row r="72" spans="1:33" s="101" customFormat="1" ht="60.75">
      <c r="A72" s="59">
        <f t="shared" ca="1" si="67"/>
        <v>60</v>
      </c>
      <c r="B72" s="156" t="s">
        <v>381</v>
      </c>
      <c r="C72" s="71"/>
      <c r="D72" s="150">
        <v>0</v>
      </c>
      <c r="E72" s="64" t="s">
        <v>80</v>
      </c>
      <c r="F72" s="1" t="s">
        <v>51</v>
      </c>
      <c r="G72" s="79" t="s">
        <v>1545</v>
      </c>
      <c r="H72" s="22" t="s">
        <v>58</v>
      </c>
      <c r="I72" s="47"/>
      <c r="J72" s="64" t="s">
        <v>382</v>
      </c>
      <c r="K72" s="47" t="s">
        <v>383</v>
      </c>
      <c r="L72" s="22"/>
      <c r="M72" s="47" t="s">
        <v>384</v>
      </c>
      <c r="N72" s="66" t="s">
        <v>450</v>
      </c>
      <c r="O72" s="67" t="s">
        <v>344</v>
      </c>
      <c r="P72" s="68"/>
      <c r="Q72" s="67"/>
      <c r="R72" s="68">
        <v>42711</v>
      </c>
      <c r="S72" s="3">
        <v>42711</v>
      </c>
      <c r="T72" s="36">
        <f t="shared" ca="1" si="90"/>
        <v>0</v>
      </c>
      <c r="U72" s="31" t="s">
        <v>239</v>
      </c>
      <c r="V72" s="1">
        <f t="shared" ca="1" si="91"/>
        <v>0</v>
      </c>
      <c r="W72" s="31" t="s">
        <v>405</v>
      </c>
      <c r="X72" s="47" t="s">
        <v>399</v>
      </c>
      <c r="Y72" s="149" t="s">
        <v>273</v>
      </c>
      <c r="AG72" s="73"/>
    </row>
    <row r="73" spans="1:33" s="101" customFormat="1" ht="60.75">
      <c r="A73" s="64">
        <f t="shared" ca="1" si="67"/>
        <v>61</v>
      </c>
      <c r="B73" s="156" t="s">
        <v>410</v>
      </c>
      <c r="C73" s="159"/>
      <c r="D73" s="158">
        <v>1</v>
      </c>
      <c r="E73" s="64" t="s">
        <v>80</v>
      </c>
      <c r="F73" s="1" t="s">
        <v>51</v>
      </c>
      <c r="G73" s="79" t="s">
        <v>1545</v>
      </c>
      <c r="H73" s="22" t="s">
        <v>58</v>
      </c>
      <c r="I73" s="47"/>
      <c r="J73" s="64" t="s">
        <v>382</v>
      </c>
      <c r="K73" s="47" t="s">
        <v>383</v>
      </c>
      <c r="L73" s="22"/>
      <c r="M73" s="47" t="s">
        <v>384</v>
      </c>
      <c r="N73" s="66" t="s">
        <v>450</v>
      </c>
      <c r="O73" s="67" t="s">
        <v>344</v>
      </c>
      <c r="P73" s="68"/>
      <c r="Q73" s="67"/>
      <c r="R73" s="68">
        <v>42724</v>
      </c>
      <c r="S73" s="3">
        <v>42732</v>
      </c>
      <c r="T73" s="36">
        <f t="shared" ref="T73" ca="1" si="103">IF(S73="",TODAY()-R73,S73-R73)</f>
        <v>8</v>
      </c>
      <c r="U73" s="31" t="s">
        <v>237</v>
      </c>
      <c r="V73" s="1">
        <f t="shared" ref="V73" ca="1" si="104">IF(T73&gt;14,T73-14,0)</f>
        <v>0</v>
      </c>
      <c r="W73" s="31" t="str">
        <f t="shared" ref="W73" si="105">U73</f>
        <v>B</v>
      </c>
      <c r="X73" s="47" t="s">
        <v>422</v>
      </c>
      <c r="Y73" s="149" t="s">
        <v>273</v>
      </c>
      <c r="AG73" s="73"/>
    </row>
    <row r="74" spans="1:33" s="101" customFormat="1" ht="81">
      <c r="A74" s="59">
        <f t="shared" ca="1" si="67"/>
        <v>62</v>
      </c>
      <c r="B74" s="156" t="s">
        <v>385</v>
      </c>
      <c r="C74" s="71"/>
      <c r="D74" s="150">
        <v>0</v>
      </c>
      <c r="E74" s="64" t="s">
        <v>80</v>
      </c>
      <c r="F74" s="1" t="s">
        <v>51</v>
      </c>
      <c r="G74" s="79" t="s">
        <v>1554</v>
      </c>
      <c r="H74" s="22" t="s">
        <v>220</v>
      </c>
      <c r="I74" s="47"/>
      <c r="J74" s="64" t="s">
        <v>386</v>
      </c>
      <c r="K74" s="47" t="s">
        <v>387</v>
      </c>
      <c r="L74" s="113"/>
      <c r="M74" s="47" t="s">
        <v>388</v>
      </c>
      <c r="N74" s="66" t="s">
        <v>450</v>
      </c>
      <c r="O74" s="67" t="s">
        <v>344</v>
      </c>
      <c r="P74" s="68"/>
      <c r="Q74" s="67"/>
      <c r="R74" s="68">
        <v>42711</v>
      </c>
      <c r="S74" s="3">
        <v>42711</v>
      </c>
      <c r="T74" s="36">
        <f t="shared" ca="1" si="90"/>
        <v>0</v>
      </c>
      <c r="U74" s="31" t="s">
        <v>239</v>
      </c>
      <c r="V74" s="1">
        <f t="shared" ca="1" si="91"/>
        <v>0</v>
      </c>
      <c r="W74" s="31" t="s">
        <v>405</v>
      </c>
      <c r="X74" s="47" t="s">
        <v>399</v>
      </c>
      <c r="Y74" s="149" t="s">
        <v>274</v>
      </c>
      <c r="AG74" s="73"/>
    </row>
    <row r="75" spans="1:33" s="101" customFormat="1" ht="81">
      <c r="A75" s="64">
        <f t="shared" ca="1" si="67"/>
        <v>63</v>
      </c>
      <c r="B75" s="156" t="s">
        <v>411</v>
      </c>
      <c r="C75" s="159"/>
      <c r="D75" s="158">
        <v>1</v>
      </c>
      <c r="E75" s="64" t="s">
        <v>80</v>
      </c>
      <c r="F75" s="1" t="s">
        <v>51</v>
      </c>
      <c r="G75" s="79" t="s">
        <v>1554</v>
      </c>
      <c r="H75" s="22" t="s">
        <v>220</v>
      </c>
      <c r="I75" s="47"/>
      <c r="J75" s="64" t="s">
        <v>412</v>
      </c>
      <c r="K75" s="47" t="s">
        <v>387</v>
      </c>
      <c r="L75" s="113"/>
      <c r="M75" s="47" t="s">
        <v>388</v>
      </c>
      <c r="N75" s="66" t="s">
        <v>450</v>
      </c>
      <c r="O75" s="67" t="s">
        <v>344</v>
      </c>
      <c r="P75" s="68"/>
      <c r="Q75" s="67"/>
      <c r="R75" s="68">
        <v>42724</v>
      </c>
      <c r="S75" s="3">
        <v>42732</v>
      </c>
      <c r="T75" s="36">
        <f t="shared" ref="T75:T77" ca="1" si="106">IF(S75="",TODAY()-R75,S75-R75)</f>
        <v>8</v>
      </c>
      <c r="U75" s="31" t="s">
        <v>237</v>
      </c>
      <c r="V75" s="1">
        <f t="shared" ref="V75:V77" ca="1" si="107">IF(T75&gt;14,T75-14,0)</f>
        <v>0</v>
      </c>
      <c r="W75" s="31" t="str">
        <f t="shared" ref="W75:W77" si="108">U75</f>
        <v>B</v>
      </c>
      <c r="X75" s="47" t="s">
        <v>422</v>
      </c>
      <c r="Y75" s="149" t="s">
        <v>274</v>
      </c>
      <c r="AG75" s="73"/>
    </row>
    <row r="76" spans="1:33" s="101" customFormat="1" ht="162">
      <c r="A76" s="59">
        <f t="shared" ca="1" si="67"/>
        <v>64</v>
      </c>
      <c r="B76" s="156" t="s">
        <v>580</v>
      </c>
      <c r="C76" s="71"/>
      <c r="D76" s="150">
        <v>0</v>
      </c>
      <c r="E76" s="64" t="s">
        <v>80</v>
      </c>
      <c r="F76" s="1" t="s">
        <v>51</v>
      </c>
      <c r="G76" s="79" t="s">
        <v>1553</v>
      </c>
      <c r="H76" s="22" t="s">
        <v>221</v>
      </c>
      <c r="I76" s="47"/>
      <c r="J76" s="64" t="s">
        <v>581</v>
      </c>
      <c r="K76" s="47"/>
      <c r="L76" s="113"/>
      <c r="M76" s="47" t="s">
        <v>582</v>
      </c>
      <c r="N76" s="66" t="s">
        <v>450</v>
      </c>
      <c r="O76" s="67" t="s">
        <v>344</v>
      </c>
      <c r="P76" s="68"/>
      <c r="Q76" s="67"/>
      <c r="R76" s="68">
        <v>42786</v>
      </c>
      <c r="S76" s="3">
        <v>42787</v>
      </c>
      <c r="T76" s="36">
        <f t="shared" ca="1" si="106"/>
        <v>1</v>
      </c>
      <c r="U76" s="31" t="s">
        <v>239</v>
      </c>
      <c r="V76" s="1">
        <f t="shared" ca="1" si="107"/>
        <v>0</v>
      </c>
      <c r="W76" s="31" t="s">
        <v>405</v>
      </c>
      <c r="X76" s="47" t="s">
        <v>586</v>
      </c>
      <c r="Y76" s="149" t="s">
        <v>275</v>
      </c>
      <c r="AG76" s="73"/>
    </row>
    <row r="77" spans="1:33" s="101" customFormat="1" ht="60.75">
      <c r="A77" s="64">
        <f t="shared" ca="1" si="67"/>
        <v>65</v>
      </c>
      <c r="B77" s="156" t="s">
        <v>676</v>
      </c>
      <c r="C77" s="159"/>
      <c r="D77" s="158">
        <v>1</v>
      </c>
      <c r="E77" s="64" t="s">
        <v>80</v>
      </c>
      <c r="F77" s="1" t="s">
        <v>51</v>
      </c>
      <c r="G77" s="79"/>
      <c r="H77" s="22" t="s">
        <v>221</v>
      </c>
      <c r="I77" s="47"/>
      <c r="J77" s="64" t="s">
        <v>581</v>
      </c>
      <c r="K77" s="47"/>
      <c r="L77" s="113"/>
      <c r="M77" s="47" t="s">
        <v>582</v>
      </c>
      <c r="N77" s="66" t="s">
        <v>450</v>
      </c>
      <c r="O77" s="67" t="s">
        <v>344</v>
      </c>
      <c r="P77" s="68"/>
      <c r="Q77" s="67"/>
      <c r="R77" s="68">
        <v>42809</v>
      </c>
      <c r="S77" s="3">
        <v>42813</v>
      </c>
      <c r="T77" s="36">
        <f t="shared" ca="1" si="106"/>
        <v>4</v>
      </c>
      <c r="U77" s="31" t="s">
        <v>237</v>
      </c>
      <c r="V77" s="1">
        <f t="shared" ca="1" si="107"/>
        <v>0</v>
      </c>
      <c r="W77" s="31" t="str">
        <f t="shared" si="108"/>
        <v>B</v>
      </c>
      <c r="X77" s="47" t="s">
        <v>708</v>
      </c>
      <c r="Y77" s="149" t="s">
        <v>275</v>
      </c>
      <c r="AG77" s="73"/>
    </row>
    <row r="78" spans="1:33" ht="141.75" customHeight="1">
      <c r="A78" s="64">
        <f t="shared" ca="1" si="67"/>
        <v>66</v>
      </c>
      <c r="B78" s="156" t="s">
        <v>482</v>
      </c>
      <c r="C78" s="159"/>
      <c r="D78" s="158">
        <v>0</v>
      </c>
      <c r="E78" s="64" t="s">
        <v>99</v>
      </c>
      <c r="F78" s="1" t="s">
        <v>51</v>
      </c>
      <c r="G78" s="1" t="s">
        <v>1547</v>
      </c>
      <c r="H78" s="22" t="s">
        <v>172</v>
      </c>
      <c r="I78" s="47"/>
      <c r="J78" s="64" t="s">
        <v>483</v>
      </c>
      <c r="K78" s="47" t="s">
        <v>484</v>
      </c>
      <c r="L78" s="151"/>
      <c r="M78" s="76"/>
      <c r="N78" s="66" t="s">
        <v>450</v>
      </c>
      <c r="O78" s="67" t="s">
        <v>344</v>
      </c>
      <c r="P78" s="68"/>
      <c r="Q78" s="67"/>
      <c r="R78" s="68">
        <v>42760</v>
      </c>
      <c r="S78" s="3">
        <v>42785</v>
      </c>
      <c r="T78" s="36">
        <f t="shared" ref="T78" ca="1" si="109">IF(S78="",TODAY()-R78,S78-R78)</f>
        <v>25</v>
      </c>
      <c r="U78" s="31" t="s">
        <v>237</v>
      </c>
      <c r="V78" s="1">
        <f t="shared" ref="V78" ca="1" si="110">IF(T78&gt;14,T78-14,0)</f>
        <v>11</v>
      </c>
      <c r="W78" s="31" t="str">
        <f t="shared" si="66"/>
        <v>B</v>
      </c>
      <c r="X78" s="47" t="s">
        <v>575</v>
      </c>
      <c r="Y78" s="149" t="s">
        <v>276</v>
      </c>
      <c r="AG78" s="73"/>
    </row>
    <row r="79" spans="1:33" ht="60.75">
      <c r="A79" s="64">
        <f t="shared" ca="1" si="67"/>
        <v>67</v>
      </c>
      <c r="B79" s="156" t="s">
        <v>590</v>
      </c>
      <c r="C79" s="159"/>
      <c r="D79" s="158">
        <v>0</v>
      </c>
      <c r="E79" s="64" t="s">
        <v>99</v>
      </c>
      <c r="F79" s="1" t="s">
        <v>51</v>
      </c>
      <c r="G79" s="1" t="s">
        <v>1352</v>
      </c>
      <c r="H79" s="22" t="s">
        <v>500</v>
      </c>
      <c r="I79" s="47"/>
      <c r="J79" s="22" t="s">
        <v>591</v>
      </c>
      <c r="K79" s="152" t="s">
        <v>592</v>
      </c>
      <c r="L79" s="24"/>
      <c r="M79" s="76"/>
      <c r="N79" s="66" t="s">
        <v>450</v>
      </c>
      <c r="O79" s="67" t="s">
        <v>344</v>
      </c>
      <c r="P79" s="68"/>
      <c r="Q79" s="67"/>
      <c r="R79" s="68">
        <v>42789</v>
      </c>
      <c r="S79" s="3">
        <v>42789</v>
      </c>
      <c r="T79" s="36">
        <f t="shared" ref="T79:T81" ca="1" si="111">IF(S79="",TODAY()-R79,S79-R79)</f>
        <v>0</v>
      </c>
      <c r="U79" s="31" t="s">
        <v>237</v>
      </c>
      <c r="V79" s="1">
        <f t="shared" ref="V79:V81" ca="1" si="112">IF(T79&gt;14,T79-14,0)</f>
        <v>0</v>
      </c>
      <c r="W79" s="31" t="s">
        <v>405</v>
      </c>
      <c r="X79" s="47" t="s">
        <v>593</v>
      </c>
      <c r="Y79" s="149" t="s">
        <v>277</v>
      </c>
      <c r="AG79" s="73"/>
    </row>
    <row r="80" spans="1:33" ht="107.25" customHeight="1">
      <c r="A80" s="64">
        <f t="shared" ca="1" si="67"/>
        <v>68</v>
      </c>
      <c r="B80" s="156" t="s">
        <v>1372</v>
      </c>
      <c r="C80" s="159"/>
      <c r="D80" s="158">
        <v>0</v>
      </c>
      <c r="E80" s="64" t="s">
        <v>99</v>
      </c>
      <c r="F80" s="1" t="s">
        <v>51</v>
      </c>
      <c r="G80" s="1" t="s">
        <v>1555</v>
      </c>
      <c r="H80" s="22" t="s">
        <v>500</v>
      </c>
      <c r="I80" s="47"/>
      <c r="J80" s="22" t="s">
        <v>1373</v>
      </c>
      <c r="K80" s="152" t="s">
        <v>592</v>
      </c>
      <c r="L80" s="24"/>
      <c r="M80" s="76"/>
      <c r="N80" s="66" t="s">
        <v>1124</v>
      </c>
      <c r="O80" s="67" t="s">
        <v>344</v>
      </c>
      <c r="P80" s="68"/>
      <c r="Q80" s="67"/>
      <c r="R80" s="68">
        <v>43279</v>
      </c>
      <c r="S80" s="3">
        <v>43285</v>
      </c>
      <c r="T80" s="36">
        <f t="shared" ca="1" si="111"/>
        <v>6</v>
      </c>
      <c r="U80" s="31" t="s">
        <v>236</v>
      </c>
      <c r="V80" s="1">
        <f t="shared" ca="1" si="112"/>
        <v>0</v>
      </c>
      <c r="W80" s="31" t="str">
        <f t="shared" ref="W80" si="113">U80</f>
        <v>A</v>
      </c>
      <c r="X80" s="47" t="s">
        <v>1404</v>
      </c>
      <c r="Y80" s="149" t="s">
        <v>277</v>
      </c>
      <c r="AG80" s="73"/>
    </row>
    <row r="81" spans="1:33" s="101" customFormat="1" ht="101.25">
      <c r="A81" s="59">
        <f t="shared" ca="1" si="67"/>
        <v>69</v>
      </c>
      <c r="B81" s="156" t="s">
        <v>689</v>
      </c>
      <c r="C81" s="66"/>
      <c r="D81" s="150">
        <v>0</v>
      </c>
      <c r="E81" s="64" t="s">
        <v>80</v>
      </c>
      <c r="F81" s="1" t="s">
        <v>51</v>
      </c>
      <c r="G81" s="1"/>
      <c r="H81" s="22" t="s">
        <v>203</v>
      </c>
      <c r="I81" s="47"/>
      <c r="J81" s="154" t="s">
        <v>690</v>
      </c>
      <c r="K81" s="152" t="s">
        <v>691</v>
      </c>
      <c r="L81" s="24"/>
      <c r="M81" s="76"/>
      <c r="N81" s="66" t="s">
        <v>450</v>
      </c>
      <c r="O81" s="67" t="s">
        <v>344</v>
      </c>
      <c r="P81" s="68"/>
      <c r="Q81" s="67"/>
      <c r="R81" s="68">
        <v>42813</v>
      </c>
      <c r="S81" s="3">
        <v>42824</v>
      </c>
      <c r="T81" s="36">
        <f t="shared" ca="1" si="111"/>
        <v>11</v>
      </c>
      <c r="U81" s="31" t="s">
        <v>239</v>
      </c>
      <c r="V81" s="1">
        <f t="shared" ca="1" si="112"/>
        <v>0</v>
      </c>
      <c r="W81" s="31" t="s">
        <v>405</v>
      </c>
      <c r="X81" s="47" t="s">
        <v>718</v>
      </c>
      <c r="Y81" s="149" t="s">
        <v>279</v>
      </c>
      <c r="AG81" s="73"/>
    </row>
    <row r="82" spans="1:33" s="101" customFormat="1" ht="156" customHeight="1">
      <c r="A82" s="64">
        <f t="shared" ca="1" si="67"/>
        <v>70</v>
      </c>
      <c r="B82" s="156" t="s">
        <v>735</v>
      </c>
      <c r="C82" s="159"/>
      <c r="D82" s="158">
        <v>1</v>
      </c>
      <c r="E82" s="64" t="s">
        <v>80</v>
      </c>
      <c r="F82" s="1" t="s">
        <v>51</v>
      </c>
      <c r="G82" s="1" t="s">
        <v>1542</v>
      </c>
      <c r="H82" s="22" t="s">
        <v>203</v>
      </c>
      <c r="I82" s="47"/>
      <c r="J82" s="154" t="s">
        <v>747</v>
      </c>
      <c r="K82" s="152" t="s">
        <v>691</v>
      </c>
      <c r="L82" s="24"/>
      <c r="M82" s="76"/>
      <c r="N82" s="66" t="s">
        <v>450</v>
      </c>
      <c r="O82" s="67" t="s">
        <v>344</v>
      </c>
      <c r="P82" s="68"/>
      <c r="Q82" s="67"/>
      <c r="R82" s="68">
        <v>42835</v>
      </c>
      <c r="S82" s="3">
        <v>42849</v>
      </c>
      <c r="T82" s="36">
        <f t="shared" ref="T82" ca="1" si="114">IF(S82="",TODAY()-R82,S82-R82)</f>
        <v>14</v>
      </c>
      <c r="U82" s="31" t="s">
        <v>237</v>
      </c>
      <c r="V82" s="1">
        <f t="shared" ref="V82" ca="1" si="115">IF(T82&gt;14,T82-14,0)</f>
        <v>0</v>
      </c>
      <c r="W82" s="31" t="s">
        <v>405</v>
      </c>
      <c r="X82" s="47" t="s">
        <v>753</v>
      </c>
      <c r="Y82" s="149" t="s">
        <v>279</v>
      </c>
      <c r="Z82" s="101" t="s">
        <v>1269</v>
      </c>
      <c r="AG82" s="73"/>
    </row>
    <row r="83" spans="1:33" s="101" customFormat="1" ht="60" customHeight="1">
      <c r="A83" s="59">
        <f t="shared" ca="1" si="67"/>
        <v>71</v>
      </c>
      <c r="B83" s="156" t="s">
        <v>538</v>
      </c>
      <c r="C83" s="66"/>
      <c r="D83" s="150"/>
      <c r="E83" s="64" t="s">
        <v>400</v>
      </c>
      <c r="F83" s="1" t="s">
        <v>51</v>
      </c>
      <c r="G83" s="1"/>
      <c r="H83" s="22" t="s">
        <v>402</v>
      </c>
      <c r="I83" s="47"/>
      <c r="J83" s="64" t="s">
        <v>539</v>
      </c>
      <c r="K83" s="47" t="s">
        <v>535</v>
      </c>
      <c r="L83" s="24"/>
      <c r="M83" s="76" t="s">
        <v>540</v>
      </c>
      <c r="N83" s="66" t="s">
        <v>450</v>
      </c>
      <c r="O83" s="67" t="s">
        <v>344</v>
      </c>
      <c r="P83" s="68"/>
      <c r="Q83" s="67"/>
      <c r="R83" s="68">
        <v>42772</v>
      </c>
      <c r="S83" s="3">
        <v>42780</v>
      </c>
      <c r="T83" s="36">
        <f t="shared" ref="T83" ca="1" si="116">IF(S83="",TODAY()-R83,S83-R83)</f>
        <v>8</v>
      </c>
      <c r="U83" s="31" t="s">
        <v>240</v>
      </c>
      <c r="V83" s="1">
        <f t="shared" ref="V83" ca="1" si="117">IF(T83&gt;14,T83-14,0)</f>
        <v>0</v>
      </c>
      <c r="W83" s="31" t="s">
        <v>405</v>
      </c>
      <c r="X83" s="47" t="s">
        <v>561</v>
      </c>
      <c r="Y83" s="149"/>
      <c r="AG83" s="73"/>
    </row>
    <row r="84" spans="1:33" s="101" customFormat="1" ht="121.5">
      <c r="A84" s="59">
        <f t="shared" ca="1" si="67"/>
        <v>72</v>
      </c>
      <c r="B84" s="156" t="s">
        <v>634</v>
      </c>
      <c r="C84" s="66"/>
      <c r="D84" s="150"/>
      <c r="E84" s="64" t="s">
        <v>400</v>
      </c>
      <c r="F84" s="1" t="s">
        <v>51</v>
      </c>
      <c r="G84" s="1"/>
      <c r="H84" s="22" t="s">
        <v>402</v>
      </c>
      <c r="I84" s="47"/>
      <c r="J84" s="64" t="s">
        <v>642</v>
      </c>
      <c r="K84" s="47" t="s">
        <v>635</v>
      </c>
      <c r="L84" s="24"/>
      <c r="M84" s="76" t="s">
        <v>540</v>
      </c>
      <c r="N84" s="66" t="s">
        <v>450</v>
      </c>
      <c r="O84" s="67" t="s">
        <v>344</v>
      </c>
      <c r="P84" s="68"/>
      <c r="Q84" s="67"/>
      <c r="R84" s="68">
        <v>42802</v>
      </c>
      <c r="S84" s="3">
        <v>42808</v>
      </c>
      <c r="T84" s="36">
        <f t="shared" ref="T84" ca="1" si="118">IF(S84="",TODAY()-R84,S84-R84)</f>
        <v>6</v>
      </c>
      <c r="U84" s="31" t="s">
        <v>240</v>
      </c>
      <c r="V84" s="1">
        <f t="shared" ref="V84" ca="1" si="119">IF(T84&gt;14,T84-14,0)</f>
        <v>0</v>
      </c>
      <c r="W84" s="31" t="s">
        <v>405</v>
      </c>
      <c r="X84" s="47" t="s">
        <v>643</v>
      </c>
      <c r="Y84" s="149"/>
      <c r="AG84" s="73"/>
    </row>
    <row r="85" spans="1:33" s="101" customFormat="1" ht="40.5">
      <c r="A85" s="59">
        <f t="shared" ca="1" si="67"/>
        <v>73</v>
      </c>
      <c r="B85" s="156" t="s">
        <v>694</v>
      </c>
      <c r="C85" s="66"/>
      <c r="D85" s="150"/>
      <c r="E85" s="64" t="s">
        <v>400</v>
      </c>
      <c r="F85" s="1" t="s">
        <v>51</v>
      </c>
      <c r="G85" s="1" t="s">
        <v>1299</v>
      </c>
      <c r="H85" s="22" t="s">
        <v>402</v>
      </c>
      <c r="I85" s="47"/>
      <c r="J85" s="64" t="s">
        <v>695</v>
      </c>
      <c r="K85" s="47" t="s">
        <v>400</v>
      </c>
      <c r="L85" s="24"/>
      <c r="M85" s="76" t="s">
        <v>540</v>
      </c>
      <c r="N85" s="66" t="s">
        <v>450</v>
      </c>
      <c r="O85" s="67" t="s">
        <v>344</v>
      </c>
      <c r="P85" s="68"/>
      <c r="Q85" s="67"/>
      <c r="R85" s="68">
        <v>42813</v>
      </c>
      <c r="S85" s="3">
        <v>42816</v>
      </c>
      <c r="T85" s="36">
        <f t="shared" ref="T85:T86" ca="1" si="120">IF(S85="",TODAY()-R85,S85-R85)</f>
        <v>3</v>
      </c>
      <c r="U85" s="31" t="s">
        <v>236</v>
      </c>
      <c r="V85" s="1">
        <f t="shared" ref="V85:V86" ca="1" si="121">IF(T85&gt;14,T85-14,0)</f>
        <v>0</v>
      </c>
      <c r="W85" s="31" t="s">
        <v>405</v>
      </c>
      <c r="X85" s="47" t="s">
        <v>589</v>
      </c>
      <c r="Y85" s="149"/>
      <c r="Z85" s="101" t="s">
        <v>1269</v>
      </c>
      <c r="AG85" s="73"/>
    </row>
    <row r="86" spans="1:33" s="101" customFormat="1" ht="63" customHeight="1">
      <c r="A86" s="59">
        <f t="shared" ca="1" si="67"/>
        <v>74</v>
      </c>
      <c r="B86" s="156" t="s">
        <v>1376</v>
      </c>
      <c r="C86" s="66"/>
      <c r="D86" s="150"/>
      <c r="E86" s="64" t="s">
        <v>400</v>
      </c>
      <c r="F86" s="1" t="s">
        <v>51</v>
      </c>
      <c r="G86" s="1" t="s">
        <v>1299</v>
      </c>
      <c r="H86" s="22" t="s">
        <v>402</v>
      </c>
      <c r="I86" s="47"/>
      <c r="J86" s="64" t="s">
        <v>1377</v>
      </c>
      <c r="K86" s="47" t="s">
        <v>400</v>
      </c>
      <c r="L86" s="24"/>
      <c r="M86" s="76" t="s">
        <v>540</v>
      </c>
      <c r="N86" s="66" t="s">
        <v>1124</v>
      </c>
      <c r="O86" s="67" t="s">
        <v>344</v>
      </c>
      <c r="P86" s="68"/>
      <c r="Q86" s="67"/>
      <c r="R86" s="68">
        <v>43279</v>
      </c>
      <c r="S86" s="3">
        <v>43285</v>
      </c>
      <c r="T86" s="36">
        <f t="shared" ca="1" si="120"/>
        <v>6</v>
      </c>
      <c r="U86" s="31" t="s">
        <v>236</v>
      </c>
      <c r="V86" s="1">
        <f t="shared" ca="1" si="121"/>
        <v>0</v>
      </c>
      <c r="W86" s="31" t="str">
        <f t="shared" ref="W86" si="122">U86</f>
        <v>A</v>
      </c>
      <c r="X86" s="47" t="s">
        <v>1404</v>
      </c>
      <c r="Y86" s="149"/>
      <c r="Z86" s="101" t="s">
        <v>1269</v>
      </c>
      <c r="AG86" s="73"/>
    </row>
    <row r="87" spans="1:33" s="101" customFormat="1" ht="60" customHeight="1">
      <c r="A87" s="59">
        <f t="shared" ca="1" si="67"/>
        <v>75</v>
      </c>
      <c r="B87" s="156" t="s">
        <v>537</v>
      </c>
      <c r="C87" s="66"/>
      <c r="D87" s="150"/>
      <c r="E87" s="64" t="s">
        <v>400</v>
      </c>
      <c r="F87" s="1" t="s">
        <v>51</v>
      </c>
      <c r="G87" s="1"/>
      <c r="H87" s="22" t="s">
        <v>401</v>
      </c>
      <c r="I87" s="47"/>
      <c r="J87" s="64" t="s">
        <v>534</v>
      </c>
      <c r="K87" s="47" t="s">
        <v>535</v>
      </c>
      <c r="L87" s="24"/>
      <c r="M87" s="76" t="s">
        <v>536</v>
      </c>
      <c r="N87" s="66" t="s">
        <v>450</v>
      </c>
      <c r="O87" s="67" t="s">
        <v>344</v>
      </c>
      <c r="P87" s="68"/>
      <c r="Q87" s="67"/>
      <c r="R87" s="68">
        <v>42772</v>
      </c>
      <c r="S87" s="3">
        <v>42780</v>
      </c>
      <c r="T87" s="36">
        <f t="shared" ref="T87" ca="1" si="123">IF(S87="",TODAY()-R87,S87-R87)</f>
        <v>8</v>
      </c>
      <c r="U87" s="31" t="s">
        <v>240</v>
      </c>
      <c r="V87" s="1">
        <f t="shared" ref="V87" ca="1" si="124">IF(T87&gt;14,T87-14,0)</f>
        <v>0</v>
      </c>
      <c r="W87" s="31" t="s">
        <v>405</v>
      </c>
      <c r="X87" s="47" t="s">
        <v>561</v>
      </c>
      <c r="Y87" s="149"/>
      <c r="AG87" s="73"/>
    </row>
    <row r="88" spans="1:33" s="101" customFormat="1" ht="121.5">
      <c r="A88" s="59">
        <f t="shared" ca="1" si="67"/>
        <v>76</v>
      </c>
      <c r="B88" s="156" t="s">
        <v>636</v>
      </c>
      <c r="C88" s="66"/>
      <c r="D88" s="150"/>
      <c r="E88" s="64" t="s">
        <v>400</v>
      </c>
      <c r="F88" s="1" t="s">
        <v>51</v>
      </c>
      <c r="G88" s="1"/>
      <c r="H88" s="22" t="s">
        <v>401</v>
      </c>
      <c r="I88" s="47"/>
      <c r="J88" s="64" t="s">
        <v>678</v>
      </c>
      <c r="K88" s="47" t="s">
        <v>635</v>
      </c>
      <c r="L88" s="24"/>
      <c r="M88" s="76" t="s">
        <v>536</v>
      </c>
      <c r="N88" s="66" t="s">
        <v>450</v>
      </c>
      <c r="O88" s="67" t="s">
        <v>344</v>
      </c>
      <c r="P88" s="68"/>
      <c r="Q88" s="67"/>
      <c r="R88" s="68">
        <v>42803</v>
      </c>
      <c r="S88" s="3">
        <v>42808</v>
      </c>
      <c r="T88" s="36">
        <f t="shared" ref="T88" ca="1" si="125">IF(S88="",TODAY()-R88,S88-R88)</f>
        <v>5</v>
      </c>
      <c r="U88" s="31" t="s">
        <v>240</v>
      </c>
      <c r="V88" s="1">
        <f t="shared" ref="V88" ca="1" si="126">IF(T88&gt;14,T88-14,0)</f>
        <v>0</v>
      </c>
      <c r="W88" s="31" t="s">
        <v>405</v>
      </c>
      <c r="X88" s="47" t="s">
        <v>643</v>
      </c>
      <c r="Y88" s="149"/>
      <c r="AG88" s="73"/>
    </row>
    <row r="89" spans="1:33" s="101" customFormat="1" ht="40.5">
      <c r="A89" s="59">
        <f t="shared" ca="1" si="67"/>
        <v>77</v>
      </c>
      <c r="B89" s="69" t="s">
        <v>692</v>
      </c>
      <c r="C89" s="66"/>
      <c r="D89" s="150"/>
      <c r="E89" s="64" t="s">
        <v>400</v>
      </c>
      <c r="F89" s="1" t="s">
        <v>51</v>
      </c>
      <c r="G89" s="1" t="s">
        <v>1300</v>
      </c>
      <c r="H89" s="22" t="s">
        <v>401</v>
      </c>
      <c r="I89" s="47"/>
      <c r="J89" s="64" t="s">
        <v>401</v>
      </c>
      <c r="K89" s="47" t="s">
        <v>693</v>
      </c>
      <c r="L89" s="24"/>
      <c r="M89" s="76" t="s">
        <v>536</v>
      </c>
      <c r="N89" s="66" t="s">
        <v>450</v>
      </c>
      <c r="O89" s="67" t="s">
        <v>344</v>
      </c>
      <c r="P89" s="68"/>
      <c r="Q89" s="67"/>
      <c r="R89" s="68">
        <v>42813</v>
      </c>
      <c r="S89" s="3">
        <v>42816</v>
      </c>
      <c r="T89" s="36">
        <f t="shared" ref="T89:T90" ca="1" si="127">IF(S89="",TODAY()-R89,S89-R89)</f>
        <v>3</v>
      </c>
      <c r="U89" s="31" t="s">
        <v>236</v>
      </c>
      <c r="V89" s="1">
        <f t="shared" ref="V89:V90" ca="1" si="128">IF(T89&gt;14,T89-14,0)</f>
        <v>0</v>
      </c>
      <c r="W89" s="31" t="s">
        <v>405</v>
      </c>
      <c r="X89" s="47" t="s">
        <v>589</v>
      </c>
      <c r="Y89" s="149"/>
      <c r="Z89" s="101" t="s">
        <v>1269</v>
      </c>
      <c r="AG89" s="73"/>
    </row>
    <row r="90" spans="1:33" s="101" customFormat="1" ht="65.25" customHeight="1">
      <c r="A90" s="59">
        <f t="shared" ca="1" si="67"/>
        <v>78</v>
      </c>
      <c r="B90" s="69" t="s">
        <v>1378</v>
      </c>
      <c r="C90" s="66"/>
      <c r="D90" s="150"/>
      <c r="E90" s="64" t="s">
        <v>400</v>
      </c>
      <c r="F90" s="1" t="s">
        <v>51</v>
      </c>
      <c r="G90" s="1" t="s">
        <v>1300</v>
      </c>
      <c r="H90" s="22" t="s">
        <v>401</v>
      </c>
      <c r="I90" s="47"/>
      <c r="J90" s="64" t="s">
        <v>1379</v>
      </c>
      <c r="K90" s="47" t="s">
        <v>693</v>
      </c>
      <c r="L90" s="24"/>
      <c r="M90" s="76" t="s">
        <v>536</v>
      </c>
      <c r="N90" s="66" t="s">
        <v>1124</v>
      </c>
      <c r="O90" s="67" t="s">
        <v>344</v>
      </c>
      <c r="P90" s="68"/>
      <c r="Q90" s="67"/>
      <c r="R90" s="68">
        <v>43279</v>
      </c>
      <c r="S90" s="3">
        <v>43285</v>
      </c>
      <c r="T90" s="36">
        <f t="shared" ca="1" si="127"/>
        <v>6</v>
      </c>
      <c r="U90" s="31" t="s">
        <v>236</v>
      </c>
      <c r="V90" s="1">
        <f t="shared" ca="1" si="128"/>
        <v>0</v>
      </c>
      <c r="W90" s="31" t="str">
        <f t="shared" ref="W90" si="129">U90</f>
        <v>A</v>
      </c>
      <c r="X90" s="47" t="s">
        <v>1404</v>
      </c>
      <c r="Y90" s="149"/>
      <c r="Z90" s="101" t="s">
        <v>1269</v>
      </c>
      <c r="AG90" s="73"/>
    </row>
    <row r="91" spans="1:33" s="101" customFormat="1" ht="132" customHeight="1">
      <c r="A91" s="59">
        <f t="shared" ca="1" si="67"/>
        <v>79</v>
      </c>
      <c r="B91" s="69" t="s">
        <v>550</v>
      </c>
      <c r="C91" s="66"/>
      <c r="D91" s="150"/>
      <c r="E91" s="64" t="s">
        <v>400</v>
      </c>
      <c r="F91" s="1" t="s">
        <v>51</v>
      </c>
      <c r="G91" s="1" t="s">
        <v>1542</v>
      </c>
      <c r="H91" s="22"/>
      <c r="I91" s="47"/>
      <c r="J91" s="64" t="s">
        <v>551</v>
      </c>
      <c r="K91" s="47" t="s">
        <v>535</v>
      </c>
      <c r="L91" s="24"/>
      <c r="M91" s="76" t="s">
        <v>536</v>
      </c>
      <c r="N91" s="66" t="s">
        <v>450</v>
      </c>
      <c r="O91" s="67" t="s">
        <v>344</v>
      </c>
      <c r="P91" s="68"/>
      <c r="Q91" s="67"/>
      <c r="R91" s="68">
        <v>42772</v>
      </c>
      <c r="S91" s="3">
        <v>42785</v>
      </c>
      <c r="T91" s="36">
        <f t="shared" ref="T91" ca="1" si="130">IF(S91="",TODAY()-R91,S91-R91)</f>
        <v>13</v>
      </c>
      <c r="U91" s="31" t="s">
        <v>240</v>
      </c>
      <c r="V91" s="1">
        <f t="shared" ref="V91" ca="1" si="131">IF(T91&gt;14,T91-14,0)</f>
        <v>0</v>
      </c>
      <c r="W91" s="31" t="s">
        <v>405</v>
      </c>
      <c r="X91" s="47" t="s">
        <v>574</v>
      </c>
      <c r="Y91" s="149"/>
      <c r="Z91" s="101" t="s">
        <v>1269</v>
      </c>
      <c r="AG91" s="73"/>
    </row>
    <row r="92" spans="1:33" s="101" customFormat="1" ht="60" customHeight="1">
      <c r="A92" s="59">
        <f t="shared" ca="1" si="67"/>
        <v>80</v>
      </c>
      <c r="B92" s="69"/>
      <c r="C92" s="66"/>
      <c r="D92" s="150"/>
      <c r="E92" s="64" t="s">
        <v>400</v>
      </c>
      <c r="F92" s="1" t="s">
        <v>51</v>
      </c>
      <c r="G92" s="1"/>
      <c r="H92" s="22" t="s">
        <v>401</v>
      </c>
      <c r="I92" s="47"/>
      <c r="J92" s="64"/>
      <c r="K92" s="47"/>
      <c r="L92" s="24"/>
      <c r="M92" s="76"/>
      <c r="N92" s="66"/>
      <c r="O92" s="67"/>
      <c r="P92" s="68"/>
      <c r="Q92" s="67"/>
      <c r="R92" s="68"/>
      <c r="S92" s="3"/>
      <c r="T92" s="36"/>
      <c r="U92" s="31"/>
      <c r="V92" s="1"/>
      <c r="W92" s="31" t="s">
        <v>347</v>
      </c>
      <c r="X92" s="47" t="s">
        <v>632</v>
      </c>
      <c r="Y92" s="149"/>
      <c r="AG92" s="73"/>
    </row>
    <row r="93" spans="1:33" s="101" customFormat="1" ht="60" customHeight="1">
      <c r="A93" s="59">
        <f t="shared" ca="1" si="67"/>
        <v>81</v>
      </c>
      <c r="B93" s="69"/>
      <c r="C93" s="66"/>
      <c r="D93" s="150"/>
      <c r="E93" s="64" t="s">
        <v>400</v>
      </c>
      <c r="F93" s="1" t="s">
        <v>51</v>
      </c>
      <c r="G93" s="1"/>
      <c r="H93" s="22" t="s">
        <v>402</v>
      </c>
      <c r="I93" s="47"/>
      <c r="J93" s="64"/>
      <c r="K93" s="47"/>
      <c r="L93" s="24"/>
      <c r="M93" s="76"/>
      <c r="N93" s="66"/>
      <c r="O93" s="67"/>
      <c r="P93" s="68"/>
      <c r="Q93" s="67"/>
      <c r="R93" s="68"/>
      <c r="S93" s="3"/>
      <c r="T93" s="36"/>
      <c r="U93" s="31"/>
      <c r="V93" s="1"/>
      <c r="W93" s="31" t="s">
        <v>347</v>
      </c>
      <c r="X93" s="47" t="s">
        <v>633</v>
      </c>
      <c r="Y93" s="149"/>
      <c r="AG93" s="73"/>
    </row>
    <row r="94" spans="1:33" s="101" customFormat="1" ht="91.5" customHeight="1">
      <c r="A94" s="59">
        <f t="shared" ca="1" si="67"/>
        <v>82</v>
      </c>
      <c r="B94" s="69" t="s">
        <v>749</v>
      </c>
      <c r="C94" s="66"/>
      <c r="D94" s="150"/>
      <c r="E94" s="64" t="s">
        <v>400</v>
      </c>
      <c r="F94" s="1" t="s">
        <v>51</v>
      </c>
      <c r="G94" s="79" t="s">
        <v>1542</v>
      </c>
      <c r="H94" s="2" t="s">
        <v>501</v>
      </c>
      <c r="I94" s="47"/>
      <c r="J94" s="154" t="s">
        <v>750</v>
      </c>
      <c r="K94" s="47" t="s">
        <v>751</v>
      </c>
      <c r="L94" s="22"/>
      <c r="M94" s="22"/>
      <c r="N94" s="66" t="s">
        <v>450</v>
      </c>
      <c r="O94" s="67" t="s">
        <v>344</v>
      </c>
      <c r="P94" s="68"/>
      <c r="Q94" s="67"/>
      <c r="R94" s="68">
        <v>42845</v>
      </c>
      <c r="S94" s="3">
        <v>42851</v>
      </c>
      <c r="T94" s="36"/>
      <c r="U94" s="31" t="s">
        <v>237</v>
      </c>
      <c r="V94" s="1"/>
      <c r="W94" s="31" t="s">
        <v>405</v>
      </c>
      <c r="X94" s="78" t="s">
        <v>770</v>
      </c>
      <c r="Y94" s="149"/>
      <c r="Z94" s="101" t="s">
        <v>1269</v>
      </c>
      <c r="AG94" s="73"/>
    </row>
    <row r="95" spans="1:33" ht="60.75">
      <c r="A95" s="59">
        <f t="shared" ca="1" si="67"/>
        <v>83</v>
      </c>
      <c r="B95" s="69"/>
      <c r="C95" s="66"/>
      <c r="D95" s="150">
        <v>0</v>
      </c>
      <c r="E95" s="64" t="s">
        <v>115</v>
      </c>
      <c r="F95" s="1" t="s">
        <v>207</v>
      </c>
      <c r="G95" s="1"/>
      <c r="H95" s="22" t="s">
        <v>367</v>
      </c>
      <c r="I95" s="47"/>
      <c r="J95" s="64"/>
      <c r="K95" s="47"/>
      <c r="L95" s="24"/>
      <c r="M95" s="76"/>
      <c r="N95" s="66"/>
      <c r="O95" s="67"/>
      <c r="P95" s="68"/>
      <c r="Q95" s="67"/>
      <c r="R95" s="68"/>
      <c r="S95" s="3"/>
      <c r="T95" s="36"/>
      <c r="U95" s="31"/>
      <c r="V95" s="1"/>
      <c r="W95" s="31" t="s">
        <v>347</v>
      </c>
      <c r="X95" s="47" t="s">
        <v>502</v>
      </c>
      <c r="Y95" s="149" t="s">
        <v>280</v>
      </c>
      <c r="AG95" s="73"/>
    </row>
    <row r="96" spans="1:33" ht="60.75">
      <c r="A96" s="59">
        <f t="shared" ca="1" si="67"/>
        <v>84</v>
      </c>
      <c r="B96" s="69" t="s">
        <v>688</v>
      </c>
      <c r="C96" s="66"/>
      <c r="D96" s="150">
        <v>0</v>
      </c>
      <c r="E96" s="64" t="s">
        <v>80</v>
      </c>
      <c r="F96" s="1" t="s">
        <v>51</v>
      </c>
      <c r="G96" s="1"/>
      <c r="H96" s="22"/>
      <c r="I96" s="47"/>
      <c r="J96" s="64" t="s">
        <v>685</v>
      </c>
      <c r="K96" s="47" t="s">
        <v>686</v>
      </c>
      <c r="L96" s="24"/>
      <c r="M96" s="76" t="s">
        <v>687</v>
      </c>
      <c r="N96" s="66" t="s">
        <v>450</v>
      </c>
      <c r="O96" s="67" t="s">
        <v>344</v>
      </c>
      <c r="P96" s="68"/>
      <c r="Q96" s="67"/>
      <c r="R96" s="68">
        <v>42809</v>
      </c>
      <c r="S96" s="3">
        <v>42821</v>
      </c>
      <c r="T96" s="36">
        <f t="shared" ref="T96" ca="1" si="132">IF(S96="",TODAY()-R96,S96-R96)</f>
        <v>12</v>
      </c>
      <c r="U96" s="31" t="s">
        <v>240</v>
      </c>
      <c r="V96" s="1">
        <f t="shared" ref="V96:V133" ca="1" si="133">IF(T96&gt;14,T96-14,0)</f>
        <v>0</v>
      </c>
      <c r="W96" s="31" t="s">
        <v>675</v>
      </c>
      <c r="X96" s="47" t="s">
        <v>717</v>
      </c>
      <c r="Y96" s="149" t="s">
        <v>280</v>
      </c>
      <c r="AG96" s="73"/>
    </row>
    <row r="97" spans="1:33" ht="60.75">
      <c r="A97" s="59">
        <f t="shared" ca="1" si="67"/>
        <v>85</v>
      </c>
      <c r="B97" s="69" t="s">
        <v>775</v>
      </c>
      <c r="C97" s="66"/>
      <c r="D97" s="150">
        <v>0</v>
      </c>
      <c r="E97" s="64" t="s">
        <v>55</v>
      </c>
      <c r="F97" s="1" t="s">
        <v>51</v>
      </c>
      <c r="G97" s="1" t="s">
        <v>1542</v>
      </c>
      <c r="H97" s="22" t="s">
        <v>1070</v>
      </c>
      <c r="I97" s="47"/>
      <c r="J97" s="64" t="s">
        <v>776</v>
      </c>
      <c r="K97" s="152" t="s">
        <v>535</v>
      </c>
      <c r="L97" s="24"/>
      <c r="M97" s="76" t="s">
        <v>777</v>
      </c>
      <c r="N97" s="66" t="s">
        <v>450</v>
      </c>
      <c r="O97" s="67" t="s">
        <v>344</v>
      </c>
      <c r="P97" s="68"/>
      <c r="Q97" s="67"/>
      <c r="R97" s="68">
        <v>42857</v>
      </c>
      <c r="S97" s="3">
        <v>42864</v>
      </c>
      <c r="T97" s="36">
        <f t="shared" ref="T97" ca="1" si="134">IF(S97="",TODAY()-R97,S97-R97)</f>
        <v>7</v>
      </c>
      <c r="U97" s="31" t="s">
        <v>236</v>
      </c>
      <c r="V97" s="1">
        <f t="shared" ref="V97" ca="1" si="135">IF(T97&gt;14,T97-14,0)</f>
        <v>0</v>
      </c>
      <c r="W97" s="31" t="str">
        <f t="shared" ref="W97" si="136">U97</f>
        <v>A</v>
      </c>
      <c r="X97" s="47"/>
      <c r="Y97" s="149" t="s">
        <v>280</v>
      </c>
      <c r="AG97" s="73"/>
    </row>
    <row r="98" spans="1:33" ht="60.75">
      <c r="A98" s="59">
        <f t="shared" ca="1" si="67"/>
        <v>86</v>
      </c>
      <c r="B98" s="69" t="s">
        <v>778</v>
      </c>
      <c r="C98" s="66"/>
      <c r="D98" s="150">
        <v>0</v>
      </c>
      <c r="E98" s="64" t="s">
        <v>791</v>
      </c>
      <c r="F98" s="1" t="s">
        <v>51</v>
      </c>
      <c r="G98" s="1" t="s">
        <v>1542</v>
      </c>
      <c r="H98" s="22" t="s">
        <v>1071</v>
      </c>
      <c r="I98" s="47"/>
      <c r="J98" s="64" t="s">
        <v>779</v>
      </c>
      <c r="K98" s="152" t="s">
        <v>780</v>
      </c>
      <c r="L98" s="24"/>
      <c r="M98" s="76" t="s">
        <v>781</v>
      </c>
      <c r="N98" s="66" t="s">
        <v>450</v>
      </c>
      <c r="O98" s="67" t="s">
        <v>344</v>
      </c>
      <c r="P98" s="68"/>
      <c r="Q98" s="67"/>
      <c r="R98" s="68">
        <v>42857</v>
      </c>
      <c r="S98" s="3">
        <v>42862</v>
      </c>
      <c r="T98" s="36">
        <f t="shared" ref="T98" ca="1" si="137">IF(S98="",TODAY()-R98,S98-R98)</f>
        <v>5</v>
      </c>
      <c r="U98" s="31" t="s">
        <v>236</v>
      </c>
      <c r="V98" s="1">
        <f t="shared" ref="V98" ca="1" si="138">IF(T98&gt;14,T98-14,0)</f>
        <v>0</v>
      </c>
      <c r="W98" s="31" t="str">
        <f t="shared" ref="W98" si="139">U98</f>
        <v>A</v>
      </c>
      <c r="X98" s="47" t="s">
        <v>589</v>
      </c>
      <c r="Y98" s="149" t="s">
        <v>280</v>
      </c>
      <c r="AG98" s="73"/>
    </row>
    <row r="99" spans="1:33" ht="60.75">
      <c r="A99" s="59">
        <f t="shared" ca="1" si="67"/>
        <v>87</v>
      </c>
      <c r="B99" s="69" t="s">
        <v>787</v>
      </c>
      <c r="C99" s="66"/>
      <c r="D99" s="150">
        <v>0</v>
      </c>
      <c r="E99" s="64" t="s">
        <v>785</v>
      </c>
      <c r="F99" s="1" t="s">
        <v>51</v>
      </c>
      <c r="G99" s="1"/>
      <c r="H99" s="22" t="s">
        <v>1071</v>
      </c>
      <c r="I99" s="47"/>
      <c r="J99" s="64" t="s">
        <v>789</v>
      </c>
      <c r="K99" s="152" t="s">
        <v>786</v>
      </c>
      <c r="L99" s="24"/>
      <c r="M99" s="76" t="s">
        <v>540</v>
      </c>
      <c r="N99" s="66" t="s">
        <v>450</v>
      </c>
      <c r="O99" s="67" t="s">
        <v>344</v>
      </c>
      <c r="P99" s="68"/>
      <c r="Q99" s="67"/>
      <c r="R99" s="68">
        <v>42862</v>
      </c>
      <c r="S99" s="3">
        <v>42864</v>
      </c>
      <c r="T99" s="36">
        <f t="shared" ref="T99" ca="1" si="140">IF(S99="",TODAY()-R99,S99-R99)</f>
        <v>2</v>
      </c>
      <c r="U99" s="31" t="s">
        <v>239</v>
      </c>
      <c r="V99" s="1">
        <f t="shared" ref="V99" ca="1" si="141">IF(T99&gt;14,T99-14,0)</f>
        <v>0</v>
      </c>
      <c r="W99" s="31" t="s">
        <v>405</v>
      </c>
      <c r="X99" s="47" t="s">
        <v>806</v>
      </c>
      <c r="Y99" s="149" t="s">
        <v>280</v>
      </c>
      <c r="AG99" s="73"/>
    </row>
    <row r="100" spans="1:33" ht="60.75">
      <c r="A100" s="59">
        <f t="shared" ca="1" si="67"/>
        <v>88</v>
      </c>
      <c r="B100" s="69" t="s">
        <v>809</v>
      </c>
      <c r="C100" s="66"/>
      <c r="D100" s="150">
        <v>1</v>
      </c>
      <c r="E100" s="64" t="s">
        <v>785</v>
      </c>
      <c r="F100" s="1" t="s">
        <v>51</v>
      </c>
      <c r="G100" s="165" t="s">
        <v>1304</v>
      </c>
      <c r="H100" s="22" t="s">
        <v>1071</v>
      </c>
      <c r="I100" s="47"/>
      <c r="J100" s="64" t="s">
        <v>789</v>
      </c>
      <c r="K100" s="152" t="s">
        <v>780</v>
      </c>
      <c r="L100" s="24"/>
      <c r="M100" s="76" t="s">
        <v>540</v>
      </c>
      <c r="N100" s="66" t="s">
        <v>450</v>
      </c>
      <c r="O100" s="67" t="s">
        <v>344</v>
      </c>
      <c r="P100" s="68"/>
      <c r="Q100" s="67"/>
      <c r="R100" s="68">
        <v>42873</v>
      </c>
      <c r="S100" s="3">
        <v>42876</v>
      </c>
      <c r="T100" s="36">
        <f t="shared" ref="T100" ca="1" si="142">IF(S100="",TODAY()-R100,S100-R100)</f>
        <v>3</v>
      </c>
      <c r="U100" s="31" t="s">
        <v>236</v>
      </c>
      <c r="V100" s="1">
        <f t="shared" ref="V100" ca="1" si="143">IF(T100&gt;14,T100-14,0)</f>
        <v>0</v>
      </c>
      <c r="W100" s="31" t="str">
        <f t="shared" ref="W100:W101" si="144">U100</f>
        <v>A</v>
      </c>
      <c r="X100" s="47"/>
      <c r="Y100" s="149" t="s">
        <v>280</v>
      </c>
      <c r="AG100" s="73"/>
    </row>
    <row r="101" spans="1:33" ht="60.75">
      <c r="A101" s="59">
        <f t="shared" ca="1" si="67"/>
        <v>89</v>
      </c>
      <c r="B101" s="69" t="s">
        <v>788</v>
      </c>
      <c r="C101" s="66"/>
      <c r="D101" s="150">
        <v>0</v>
      </c>
      <c r="E101" s="64" t="s">
        <v>785</v>
      </c>
      <c r="F101" s="1" t="s">
        <v>51</v>
      </c>
      <c r="G101" s="165" t="s">
        <v>1303</v>
      </c>
      <c r="H101" s="22" t="s">
        <v>1071</v>
      </c>
      <c r="I101" s="47"/>
      <c r="J101" s="64" t="s">
        <v>790</v>
      </c>
      <c r="K101" s="152" t="s">
        <v>786</v>
      </c>
      <c r="L101" s="24"/>
      <c r="M101" s="76" t="s">
        <v>536</v>
      </c>
      <c r="N101" s="66" t="s">
        <v>450</v>
      </c>
      <c r="O101" s="67" t="s">
        <v>344</v>
      </c>
      <c r="P101" s="68"/>
      <c r="Q101" s="67"/>
      <c r="R101" s="68">
        <v>42862</v>
      </c>
      <c r="S101" s="3">
        <v>42864</v>
      </c>
      <c r="T101" s="36">
        <f t="shared" ref="T101" ca="1" si="145">IF(S101="",TODAY()-R101,S101-R101)</f>
        <v>2</v>
      </c>
      <c r="U101" s="31" t="s">
        <v>237</v>
      </c>
      <c r="V101" s="1">
        <f t="shared" ref="V101" ca="1" si="146">IF(T101&gt;14,T101-14,0)</f>
        <v>0</v>
      </c>
      <c r="W101" s="31" t="str">
        <f t="shared" si="144"/>
        <v>B</v>
      </c>
      <c r="X101" s="47" t="s">
        <v>807</v>
      </c>
      <c r="Y101" s="149" t="s">
        <v>280</v>
      </c>
      <c r="AG101" s="73"/>
    </row>
    <row r="102" spans="1:33" ht="141.75">
      <c r="A102" s="59">
        <f t="shared" ca="1" si="67"/>
        <v>90</v>
      </c>
      <c r="B102" s="69" t="s">
        <v>810</v>
      </c>
      <c r="C102" s="66"/>
      <c r="D102" s="150">
        <v>0</v>
      </c>
      <c r="E102" s="64" t="s">
        <v>1069</v>
      </c>
      <c r="F102" s="1" t="s">
        <v>51</v>
      </c>
      <c r="G102" s="1"/>
      <c r="H102" s="22" t="s">
        <v>1068</v>
      </c>
      <c r="I102" s="47"/>
      <c r="J102" s="64" t="s">
        <v>811</v>
      </c>
      <c r="K102" s="152" t="s">
        <v>812</v>
      </c>
      <c r="L102" s="24"/>
      <c r="M102" s="76" t="s">
        <v>813</v>
      </c>
      <c r="N102" s="66" t="s">
        <v>450</v>
      </c>
      <c r="O102" s="67" t="s">
        <v>344</v>
      </c>
      <c r="P102" s="68"/>
      <c r="Q102" s="67"/>
      <c r="R102" s="68">
        <v>42875</v>
      </c>
      <c r="S102" s="3">
        <v>42876</v>
      </c>
      <c r="T102" s="36">
        <f t="shared" ref="T102" ca="1" si="147">IF(S102="",TODAY()-R102,S102-R102)</f>
        <v>1</v>
      </c>
      <c r="U102" s="31" t="s">
        <v>239</v>
      </c>
      <c r="V102" s="1">
        <f t="shared" ref="V102" ca="1" si="148">IF(T102&gt;14,T102-14,0)</f>
        <v>0</v>
      </c>
      <c r="W102" s="31" t="s">
        <v>405</v>
      </c>
      <c r="X102" s="47" t="s">
        <v>814</v>
      </c>
      <c r="Y102" s="149" t="s">
        <v>280</v>
      </c>
      <c r="AG102" s="73"/>
    </row>
    <row r="103" spans="1:33" ht="60.75">
      <c r="A103" s="59">
        <f t="shared" ca="1" si="67"/>
        <v>91</v>
      </c>
      <c r="B103" s="69" t="s">
        <v>815</v>
      </c>
      <c r="C103" s="66"/>
      <c r="D103" s="150">
        <v>1</v>
      </c>
      <c r="E103" s="64" t="s">
        <v>1069</v>
      </c>
      <c r="F103" s="1" t="s">
        <v>51</v>
      </c>
      <c r="G103" s="1"/>
      <c r="H103" s="22" t="s">
        <v>1068</v>
      </c>
      <c r="I103" s="47"/>
      <c r="J103" s="64" t="s">
        <v>811</v>
      </c>
      <c r="K103" s="152" t="s">
        <v>812</v>
      </c>
      <c r="L103" s="24"/>
      <c r="M103" s="76" t="s">
        <v>813</v>
      </c>
      <c r="N103" s="66" t="s">
        <v>450</v>
      </c>
      <c r="O103" s="67" t="s">
        <v>344</v>
      </c>
      <c r="P103" s="68"/>
      <c r="Q103" s="67"/>
      <c r="R103" s="68">
        <v>42878</v>
      </c>
      <c r="S103" s="3">
        <v>42880</v>
      </c>
      <c r="T103" s="36">
        <f t="shared" ref="T103" ca="1" si="149">IF(S103="",TODAY()-R103,S103-R103)</f>
        <v>2</v>
      </c>
      <c r="U103" s="31" t="s">
        <v>237</v>
      </c>
      <c r="V103" s="1">
        <f t="shared" ref="V103" ca="1" si="150">IF(T103&gt;14,T103-14,0)</f>
        <v>0</v>
      </c>
      <c r="W103" s="31" t="s">
        <v>405</v>
      </c>
      <c r="X103" s="47" t="s">
        <v>816</v>
      </c>
      <c r="Y103" s="149" t="s">
        <v>280</v>
      </c>
      <c r="AG103" s="73"/>
    </row>
    <row r="104" spans="1:33" ht="239.25" customHeight="1">
      <c r="A104" s="59">
        <f t="shared" ca="1" si="67"/>
        <v>92</v>
      </c>
      <c r="B104" s="69" t="s">
        <v>824</v>
      </c>
      <c r="C104" s="72"/>
      <c r="D104" s="150">
        <v>2</v>
      </c>
      <c r="E104" s="64" t="s">
        <v>1069</v>
      </c>
      <c r="F104" s="1" t="s">
        <v>51</v>
      </c>
      <c r="G104" s="1" t="s">
        <v>1542</v>
      </c>
      <c r="H104" s="22" t="s">
        <v>1068</v>
      </c>
      <c r="I104" s="47"/>
      <c r="J104" s="64" t="s">
        <v>811</v>
      </c>
      <c r="K104" s="152" t="s">
        <v>825</v>
      </c>
      <c r="L104" s="24"/>
      <c r="M104" s="76" t="s">
        <v>813</v>
      </c>
      <c r="N104" s="66" t="s">
        <v>450</v>
      </c>
      <c r="O104" s="67" t="s">
        <v>344</v>
      </c>
      <c r="P104" s="68"/>
      <c r="Q104" s="67"/>
      <c r="R104" s="68">
        <v>42897</v>
      </c>
      <c r="S104" s="3">
        <v>42901</v>
      </c>
      <c r="T104" s="36">
        <f t="shared" ref="T104:T105" ca="1" si="151">IF(S104="",TODAY()-R104,S104-R104)</f>
        <v>4</v>
      </c>
      <c r="U104" s="31" t="s">
        <v>237</v>
      </c>
      <c r="V104" s="1">
        <f t="shared" ref="V104:V105" ca="1" si="152">IF(T104&gt;14,T104-14,0)</f>
        <v>0</v>
      </c>
      <c r="W104" s="31" t="str">
        <f t="shared" ref="W104:W105" si="153">U104</f>
        <v>B</v>
      </c>
      <c r="X104" s="47" t="s">
        <v>826</v>
      </c>
      <c r="Y104" s="149" t="s">
        <v>280</v>
      </c>
      <c r="AG104" s="73"/>
    </row>
    <row r="105" spans="1:33" ht="129.75" customHeight="1">
      <c r="A105" s="59">
        <f t="shared" ca="1" si="67"/>
        <v>93</v>
      </c>
      <c r="B105" s="69" t="s">
        <v>914</v>
      </c>
      <c r="C105" s="72"/>
      <c r="D105" s="150">
        <v>0</v>
      </c>
      <c r="E105" s="64" t="s">
        <v>115</v>
      </c>
      <c r="F105" s="1" t="s">
        <v>51</v>
      </c>
      <c r="G105" s="1" t="s">
        <v>913</v>
      </c>
      <c r="H105" s="22" t="s">
        <v>910</v>
      </c>
      <c r="I105" s="47"/>
      <c r="J105" s="64" t="s">
        <v>911</v>
      </c>
      <c r="K105" s="152" t="s">
        <v>912</v>
      </c>
      <c r="L105" s="24"/>
      <c r="M105" s="76" t="s">
        <v>915</v>
      </c>
      <c r="N105" s="66" t="s">
        <v>450</v>
      </c>
      <c r="O105" s="67" t="s">
        <v>344</v>
      </c>
      <c r="P105" s="68"/>
      <c r="Q105" s="67"/>
      <c r="R105" s="68">
        <v>43068</v>
      </c>
      <c r="S105" s="3">
        <v>43137</v>
      </c>
      <c r="T105" s="36">
        <f t="shared" ca="1" si="151"/>
        <v>69</v>
      </c>
      <c r="U105" s="31" t="s">
        <v>405</v>
      </c>
      <c r="V105" s="1">
        <f t="shared" ca="1" si="152"/>
        <v>55</v>
      </c>
      <c r="W105" s="31" t="str">
        <f t="shared" si="153"/>
        <v>SS</v>
      </c>
      <c r="X105" s="47" t="s">
        <v>1013</v>
      </c>
      <c r="Y105" s="149" t="s">
        <v>280</v>
      </c>
      <c r="AG105" s="73"/>
    </row>
    <row r="106" spans="1:33" ht="129.75" customHeight="1">
      <c r="A106" s="59">
        <f t="shared" ca="1" si="67"/>
        <v>94</v>
      </c>
      <c r="B106" s="69" t="s">
        <v>1081</v>
      </c>
      <c r="C106" s="72"/>
      <c r="D106" s="150">
        <v>1</v>
      </c>
      <c r="E106" s="64" t="s">
        <v>115</v>
      </c>
      <c r="F106" s="1" t="s">
        <v>51</v>
      </c>
      <c r="G106" s="1" t="s">
        <v>913</v>
      </c>
      <c r="H106" s="22" t="s">
        <v>910</v>
      </c>
      <c r="I106" s="47"/>
      <c r="J106" s="64" t="s">
        <v>911</v>
      </c>
      <c r="K106" s="152" t="s">
        <v>912</v>
      </c>
      <c r="L106" s="24"/>
      <c r="M106" s="76" t="s">
        <v>915</v>
      </c>
      <c r="N106" s="66" t="s">
        <v>450</v>
      </c>
      <c r="O106" s="67" t="s">
        <v>344</v>
      </c>
      <c r="P106" s="68"/>
      <c r="Q106" s="67"/>
      <c r="R106" s="68">
        <v>43180</v>
      </c>
      <c r="S106" s="3">
        <v>43186</v>
      </c>
      <c r="T106" s="36">
        <f t="shared" ref="T106:T107" ca="1" si="154">IF(S106="",TODAY()-R106,S106-R106)</f>
        <v>6</v>
      </c>
      <c r="U106" s="31" t="s">
        <v>236</v>
      </c>
      <c r="V106" s="1">
        <f t="shared" ref="V106:V107" ca="1" si="155">IF(T106&gt;14,T106-14,0)</f>
        <v>0</v>
      </c>
      <c r="W106" s="31" t="str">
        <f t="shared" ref="W106:W107" si="156">U106</f>
        <v>A</v>
      </c>
      <c r="X106" s="47" t="s">
        <v>1087</v>
      </c>
      <c r="Y106" s="149" t="s">
        <v>280</v>
      </c>
      <c r="AG106" s="73" t="s">
        <v>1144</v>
      </c>
    </row>
    <row r="107" spans="1:33" ht="124.5" customHeight="1">
      <c r="A107" s="59">
        <f t="shared" ca="1" si="67"/>
        <v>95</v>
      </c>
      <c r="B107" s="69" t="s">
        <v>916</v>
      </c>
      <c r="C107" s="72"/>
      <c r="D107" s="150">
        <v>0</v>
      </c>
      <c r="E107" s="64" t="s">
        <v>115</v>
      </c>
      <c r="F107" s="1" t="s">
        <v>51</v>
      </c>
      <c r="G107" s="1" t="s">
        <v>918</v>
      </c>
      <c r="H107" s="22" t="s">
        <v>917</v>
      </c>
      <c r="I107" s="47"/>
      <c r="J107" s="64" t="s">
        <v>919</v>
      </c>
      <c r="K107" s="152" t="s">
        <v>912</v>
      </c>
      <c r="L107" s="24"/>
      <c r="M107" s="76" t="s">
        <v>920</v>
      </c>
      <c r="N107" s="66" t="s">
        <v>450</v>
      </c>
      <c r="O107" s="67" t="s">
        <v>344</v>
      </c>
      <c r="P107" s="68"/>
      <c r="Q107" s="67"/>
      <c r="R107" s="68">
        <v>43068</v>
      </c>
      <c r="S107" s="3">
        <v>43131</v>
      </c>
      <c r="T107" s="36">
        <f t="shared" ca="1" si="154"/>
        <v>63</v>
      </c>
      <c r="U107" s="31" t="s">
        <v>405</v>
      </c>
      <c r="V107" s="1">
        <f t="shared" ca="1" si="155"/>
        <v>49</v>
      </c>
      <c r="W107" s="31" t="str">
        <f t="shared" si="156"/>
        <v>SS</v>
      </c>
      <c r="X107" s="47" t="s">
        <v>1000</v>
      </c>
      <c r="Y107" s="149" t="s">
        <v>280</v>
      </c>
      <c r="AG107" s="73"/>
    </row>
    <row r="108" spans="1:33" ht="124.5" customHeight="1">
      <c r="A108" s="59">
        <f t="shared" ca="1" si="67"/>
        <v>96</v>
      </c>
      <c r="B108" s="69" t="s">
        <v>1018</v>
      </c>
      <c r="C108" s="72"/>
      <c r="D108" s="150">
        <v>1</v>
      </c>
      <c r="E108" s="64" t="s">
        <v>115</v>
      </c>
      <c r="F108" s="1" t="s">
        <v>51</v>
      </c>
      <c r="G108" s="1" t="s">
        <v>918</v>
      </c>
      <c r="H108" s="22" t="s">
        <v>917</v>
      </c>
      <c r="I108" s="47" t="s">
        <v>371</v>
      </c>
      <c r="J108" s="64" t="s">
        <v>919</v>
      </c>
      <c r="K108" s="152" t="s">
        <v>912</v>
      </c>
      <c r="L108" s="24"/>
      <c r="M108" s="76" t="s">
        <v>920</v>
      </c>
      <c r="N108" s="66" t="s">
        <v>450</v>
      </c>
      <c r="O108" s="67" t="s">
        <v>344</v>
      </c>
      <c r="P108" s="68"/>
      <c r="Q108" s="67"/>
      <c r="R108" s="68">
        <v>43138</v>
      </c>
      <c r="S108" s="3">
        <v>43155</v>
      </c>
      <c r="T108" s="36">
        <f t="shared" ref="T108:T111" ca="1" si="157">IF(S108="",TODAY()-R108,S108-R108)</f>
        <v>17</v>
      </c>
      <c r="U108" s="31" t="s">
        <v>237</v>
      </c>
      <c r="V108" s="1">
        <f t="shared" ref="V108:V111" ca="1" si="158">IF(T108&gt;14,T108-14,0)</f>
        <v>3</v>
      </c>
      <c r="W108" s="31" t="str">
        <f t="shared" ref="W108:W109" si="159">U108</f>
        <v>B</v>
      </c>
      <c r="X108" s="47" t="s">
        <v>1040</v>
      </c>
      <c r="Y108" s="149" t="s">
        <v>280</v>
      </c>
      <c r="AG108" s="73" t="s">
        <v>1144</v>
      </c>
    </row>
    <row r="109" spans="1:33" ht="107.25" customHeight="1">
      <c r="A109" s="59">
        <f t="shared" ca="1" si="67"/>
        <v>97</v>
      </c>
      <c r="B109" s="69" t="s">
        <v>922</v>
      </c>
      <c r="C109" s="72"/>
      <c r="D109" s="150">
        <v>0</v>
      </c>
      <c r="E109" s="64" t="s">
        <v>80</v>
      </c>
      <c r="F109" s="1" t="s">
        <v>51</v>
      </c>
      <c r="G109" s="1" t="s">
        <v>928</v>
      </c>
      <c r="H109" s="22" t="s">
        <v>1031</v>
      </c>
      <c r="I109" s="47" t="s">
        <v>1032</v>
      </c>
      <c r="J109" s="22" t="s">
        <v>926</v>
      </c>
      <c r="K109" s="152" t="s">
        <v>592</v>
      </c>
      <c r="L109" s="24" t="s">
        <v>927</v>
      </c>
      <c r="M109" s="76"/>
      <c r="N109" s="66" t="s">
        <v>450</v>
      </c>
      <c r="O109" s="67" t="s">
        <v>344</v>
      </c>
      <c r="P109" s="68"/>
      <c r="Q109" s="67"/>
      <c r="R109" s="68">
        <v>43075</v>
      </c>
      <c r="S109" s="3">
        <v>43131</v>
      </c>
      <c r="T109" s="36">
        <f t="shared" ca="1" si="157"/>
        <v>56</v>
      </c>
      <c r="U109" s="31" t="s">
        <v>405</v>
      </c>
      <c r="V109" s="1">
        <f t="shared" ca="1" si="158"/>
        <v>42</v>
      </c>
      <c r="W109" s="31" t="str">
        <f t="shared" si="159"/>
        <v>SS</v>
      </c>
      <c r="X109" s="47" t="s">
        <v>999</v>
      </c>
      <c r="Y109" s="149" t="s">
        <v>277</v>
      </c>
      <c r="AG109" s="73"/>
    </row>
    <row r="110" spans="1:33" ht="107.25" customHeight="1">
      <c r="A110" s="59">
        <f t="shared" ca="1" si="67"/>
        <v>98</v>
      </c>
      <c r="B110" s="69" t="s">
        <v>1034</v>
      </c>
      <c r="C110" s="72"/>
      <c r="D110" s="150">
        <v>1</v>
      </c>
      <c r="E110" s="64" t="s">
        <v>80</v>
      </c>
      <c r="F110" s="1" t="s">
        <v>51</v>
      </c>
      <c r="G110" s="1" t="s">
        <v>928</v>
      </c>
      <c r="H110" s="22" t="s">
        <v>1031</v>
      </c>
      <c r="I110" s="47" t="s">
        <v>1032</v>
      </c>
      <c r="J110" s="22" t="s">
        <v>1035</v>
      </c>
      <c r="K110" s="152" t="s">
        <v>592</v>
      </c>
      <c r="L110" s="24" t="s">
        <v>923</v>
      </c>
      <c r="M110" s="76"/>
      <c r="N110" s="66" t="s">
        <v>450</v>
      </c>
      <c r="O110" s="67" t="s">
        <v>344</v>
      </c>
      <c r="P110" s="68"/>
      <c r="Q110" s="67"/>
      <c r="R110" s="68">
        <v>43144</v>
      </c>
      <c r="S110" s="3">
        <v>43155</v>
      </c>
      <c r="T110" s="36">
        <f t="shared" ref="T110" ca="1" si="160">IF(S110="",TODAY()-R110,S110-R110)</f>
        <v>11</v>
      </c>
      <c r="U110" s="31" t="s">
        <v>239</v>
      </c>
      <c r="V110" s="1">
        <f t="shared" ref="V110" ca="1" si="161">IF(T110&gt;14,T110-14,0)</f>
        <v>0</v>
      </c>
      <c r="W110" s="31" t="s">
        <v>405</v>
      </c>
      <c r="X110" s="47" t="s">
        <v>1041</v>
      </c>
      <c r="Y110" s="149" t="s">
        <v>277</v>
      </c>
      <c r="AG110" s="73"/>
    </row>
    <row r="111" spans="1:33" ht="114" customHeight="1">
      <c r="A111" s="59">
        <f t="shared" ca="1" si="67"/>
        <v>99</v>
      </c>
      <c r="B111" s="69" t="s">
        <v>1098</v>
      </c>
      <c r="C111" s="72"/>
      <c r="D111" s="150">
        <v>2</v>
      </c>
      <c r="E111" s="64" t="s">
        <v>80</v>
      </c>
      <c r="F111" s="1" t="s">
        <v>51</v>
      </c>
      <c r="G111" s="1" t="s">
        <v>928</v>
      </c>
      <c r="H111" s="22" t="s">
        <v>1031</v>
      </c>
      <c r="I111" s="47" t="s">
        <v>1032</v>
      </c>
      <c r="J111" s="22" t="s">
        <v>1231</v>
      </c>
      <c r="K111" s="152" t="s">
        <v>1232</v>
      </c>
      <c r="L111" s="24" t="s">
        <v>923</v>
      </c>
      <c r="M111" s="76"/>
      <c r="N111" s="66" t="s">
        <v>1124</v>
      </c>
      <c r="O111" s="67" t="s">
        <v>344</v>
      </c>
      <c r="P111" s="68"/>
      <c r="Q111" s="67"/>
      <c r="R111" s="68">
        <v>43195</v>
      </c>
      <c r="S111" s="3">
        <v>43219</v>
      </c>
      <c r="T111" s="36">
        <f t="shared" ca="1" si="157"/>
        <v>24</v>
      </c>
      <c r="U111" s="31" t="s">
        <v>239</v>
      </c>
      <c r="V111" s="1">
        <f t="shared" ca="1" si="158"/>
        <v>10</v>
      </c>
      <c r="W111" s="31" t="s">
        <v>405</v>
      </c>
      <c r="X111" s="47" t="s">
        <v>1233</v>
      </c>
      <c r="Y111" s="149" t="s">
        <v>277</v>
      </c>
      <c r="AG111" s="73" t="s">
        <v>1144</v>
      </c>
    </row>
    <row r="112" spans="1:33" ht="114" customHeight="1">
      <c r="A112" s="59">
        <f t="shared" ca="1" si="67"/>
        <v>100</v>
      </c>
      <c r="B112" s="69" t="s">
        <v>1247</v>
      </c>
      <c r="C112" s="72"/>
      <c r="D112" s="150">
        <v>3</v>
      </c>
      <c r="E112" s="64" t="s">
        <v>80</v>
      </c>
      <c r="F112" s="1" t="s">
        <v>51</v>
      </c>
      <c r="G112" s="1" t="s">
        <v>928</v>
      </c>
      <c r="H112" s="22" t="s">
        <v>1031</v>
      </c>
      <c r="I112" s="47" t="s">
        <v>1032</v>
      </c>
      <c r="J112" s="22" t="s">
        <v>1248</v>
      </c>
      <c r="K112" s="152" t="s">
        <v>1249</v>
      </c>
      <c r="L112" s="24" t="s">
        <v>923</v>
      </c>
      <c r="M112" s="76"/>
      <c r="N112" s="66" t="s">
        <v>1124</v>
      </c>
      <c r="O112" s="67" t="s">
        <v>344</v>
      </c>
      <c r="P112" s="68"/>
      <c r="Q112" s="67"/>
      <c r="R112" s="68">
        <v>43244</v>
      </c>
      <c r="S112" s="3">
        <v>43247</v>
      </c>
      <c r="T112" s="36">
        <f t="shared" ref="T112" ca="1" si="162">IF(S112="",TODAY()-R112,S112-R112)</f>
        <v>3</v>
      </c>
      <c r="U112" s="31" t="s">
        <v>236</v>
      </c>
      <c r="V112" s="1">
        <f t="shared" ref="V112" ca="1" si="163">IF(T112&gt;14,T112-14,0)</f>
        <v>0</v>
      </c>
      <c r="W112" s="31" t="str">
        <f t="shared" ref="W112" si="164">U112</f>
        <v>A</v>
      </c>
      <c r="X112" s="47" t="s">
        <v>1268</v>
      </c>
      <c r="Y112" s="149" t="s">
        <v>277</v>
      </c>
      <c r="AG112" s="73" t="s">
        <v>1144</v>
      </c>
    </row>
    <row r="113" spans="1:33" ht="162">
      <c r="A113" s="59">
        <f t="shared" ca="1" si="67"/>
        <v>101</v>
      </c>
      <c r="B113" s="69" t="s">
        <v>925</v>
      </c>
      <c r="C113" s="72"/>
      <c r="D113" s="150">
        <v>0</v>
      </c>
      <c r="E113" s="64" t="s">
        <v>80</v>
      </c>
      <c r="F113" s="1" t="s">
        <v>51</v>
      </c>
      <c r="G113" s="1"/>
      <c r="H113" s="22" t="s">
        <v>1033</v>
      </c>
      <c r="I113" s="47" t="s">
        <v>1032</v>
      </c>
      <c r="J113" s="22" t="s">
        <v>924</v>
      </c>
      <c r="K113" s="152" t="s">
        <v>592</v>
      </c>
      <c r="L113" s="24" t="s">
        <v>923</v>
      </c>
      <c r="M113" s="76"/>
      <c r="N113" s="66" t="s">
        <v>450</v>
      </c>
      <c r="O113" s="67" t="s">
        <v>344</v>
      </c>
      <c r="P113" s="68"/>
      <c r="Q113" s="67"/>
      <c r="R113" s="68">
        <v>43075</v>
      </c>
      <c r="S113" s="3">
        <v>43131</v>
      </c>
      <c r="T113" s="36">
        <f t="shared" ref="T113:T115" ca="1" si="165">IF(S113="",TODAY()-R113,S113-R113)</f>
        <v>56</v>
      </c>
      <c r="U113" s="31" t="s">
        <v>239</v>
      </c>
      <c r="V113" s="1">
        <f t="shared" ref="V113:V117" ca="1" si="166">IF(T113&gt;14,T113-14,0)</f>
        <v>42</v>
      </c>
      <c r="W113" s="31" t="s">
        <v>405</v>
      </c>
      <c r="X113" s="47" t="s">
        <v>998</v>
      </c>
      <c r="Y113" s="149" t="s">
        <v>277</v>
      </c>
      <c r="AG113" s="73" t="s">
        <v>1144</v>
      </c>
    </row>
    <row r="114" spans="1:33" ht="104.25" customHeight="1">
      <c r="A114" s="59">
        <f t="shared" ca="1" si="67"/>
        <v>102</v>
      </c>
      <c r="B114" s="69" t="s">
        <v>1171</v>
      </c>
      <c r="C114" s="72"/>
      <c r="D114" s="150">
        <v>1</v>
      </c>
      <c r="E114" s="64" t="s">
        <v>80</v>
      </c>
      <c r="F114" s="1" t="s">
        <v>51</v>
      </c>
      <c r="G114" s="1" t="s">
        <v>1542</v>
      </c>
      <c r="H114" s="22" t="s">
        <v>1033</v>
      </c>
      <c r="I114" s="47" t="s">
        <v>1032</v>
      </c>
      <c r="J114" s="22" t="s">
        <v>1228</v>
      </c>
      <c r="K114" s="152" t="s">
        <v>1229</v>
      </c>
      <c r="L114" s="24" t="s">
        <v>923</v>
      </c>
      <c r="M114" s="76"/>
      <c r="N114" s="66" t="s">
        <v>1124</v>
      </c>
      <c r="O114" s="67" t="s">
        <v>344</v>
      </c>
      <c r="P114" s="68"/>
      <c r="Q114" s="67"/>
      <c r="R114" s="68">
        <v>43207</v>
      </c>
      <c r="S114" s="3">
        <v>43219</v>
      </c>
      <c r="T114" s="36">
        <f t="shared" ca="1" si="165"/>
        <v>12</v>
      </c>
      <c r="U114" s="31" t="s">
        <v>237</v>
      </c>
      <c r="V114" s="1">
        <f t="shared" ca="1" si="166"/>
        <v>0</v>
      </c>
      <c r="W114" s="31" t="str">
        <f t="shared" ref="W114:W122" si="167">U114</f>
        <v>B</v>
      </c>
      <c r="X114" s="47" t="s">
        <v>1230</v>
      </c>
      <c r="Y114" s="149" t="s">
        <v>277</v>
      </c>
      <c r="AG114" s="73" t="s">
        <v>1144</v>
      </c>
    </row>
    <row r="115" spans="1:33" ht="364.5">
      <c r="A115" s="59">
        <f t="shared" ca="1" si="67"/>
        <v>103</v>
      </c>
      <c r="B115" s="69" t="s">
        <v>1506</v>
      </c>
      <c r="C115" s="2" t="s">
        <v>1507</v>
      </c>
      <c r="D115" s="150">
        <v>0</v>
      </c>
      <c r="E115" s="64" t="s">
        <v>80</v>
      </c>
      <c r="F115" s="1" t="s">
        <v>51</v>
      </c>
      <c r="G115" s="1" t="s">
        <v>1508</v>
      </c>
      <c r="H115" s="22" t="s">
        <v>1509</v>
      </c>
      <c r="I115" s="47" t="s">
        <v>1032</v>
      </c>
      <c r="J115" s="22" t="s">
        <v>1511</v>
      </c>
      <c r="K115" s="152" t="s">
        <v>592</v>
      </c>
      <c r="L115" s="24" t="s">
        <v>1510</v>
      </c>
      <c r="M115" s="76"/>
      <c r="N115" s="66" t="s">
        <v>1124</v>
      </c>
      <c r="O115" s="67" t="s">
        <v>1458</v>
      </c>
      <c r="P115" s="68"/>
      <c r="Q115" s="67"/>
      <c r="R115" s="68">
        <v>43397</v>
      </c>
      <c r="S115" s="3">
        <v>43408</v>
      </c>
      <c r="T115" s="36">
        <f t="shared" ca="1" si="165"/>
        <v>11</v>
      </c>
      <c r="U115" s="31" t="s">
        <v>237</v>
      </c>
      <c r="V115" s="1">
        <f t="shared" ca="1" si="166"/>
        <v>0</v>
      </c>
      <c r="W115" s="31" t="str">
        <f t="shared" si="167"/>
        <v>B</v>
      </c>
      <c r="X115" s="47" t="s">
        <v>1534</v>
      </c>
      <c r="Y115" s="149" t="s">
        <v>277</v>
      </c>
      <c r="AG115" s="73" t="s">
        <v>1144</v>
      </c>
    </row>
    <row r="116" spans="1:33" ht="202.5">
      <c r="A116" s="59">
        <f t="shared" ca="1" si="67"/>
        <v>104</v>
      </c>
      <c r="B116" s="69" t="s">
        <v>1512</v>
      </c>
      <c r="C116" s="2" t="s">
        <v>1513</v>
      </c>
      <c r="D116" s="150">
        <v>0</v>
      </c>
      <c r="E116" s="64" t="s">
        <v>80</v>
      </c>
      <c r="F116" s="1" t="s">
        <v>51</v>
      </c>
      <c r="G116" s="1" t="s">
        <v>1514</v>
      </c>
      <c r="H116" s="22" t="s">
        <v>1515</v>
      </c>
      <c r="I116" s="47" t="s">
        <v>1032</v>
      </c>
      <c r="J116" s="22" t="s">
        <v>1517</v>
      </c>
      <c r="K116" s="152" t="s">
        <v>592</v>
      </c>
      <c r="L116" s="24" t="s">
        <v>1516</v>
      </c>
      <c r="M116" s="76"/>
      <c r="N116" s="66" t="s">
        <v>1124</v>
      </c>
      <c r="O116" s="67" t="s">
        <v>1458</v>
      </c>
      <c r="P116" s="68"/>
      <c r="Q116" s="67"/>
      <c r="R116" s="68">
        <v>43397</v>
      </c>
      <c r="S116" s="3">
        <v>43408</v>
      </c>
      <c r="T116" s="36">
        <f t="shared" ref="T116:T118" ca="1" si="168">IF(S116="",TODAY()-R116,S116-R116)</f>
        <v>11</v>
      </c>
      <c r="U116" s="31" t="s">
        <v>239</v>
      </c>
      <c r="V116" s="1">
        <f t="shared" ca="1" si="166"/>
        <v>0</v>
      </c>
      <c r="W116" s="31" t="s">
        <v>405</v>
      </c>
      <c r="X116" s="47" t="s">
        <v>1535</v>
      </c>
      <c r="Y116" s="149" t="s">
        <v>277</v>
      </c>
      <c r="AG116" s="73" t="s">
        <v>1144</v>
      </c>
    </row>
    <row r="117" spans="1:33" ht="202.5">
      <c r="A117" s="59">
        <f t="shared" ca="1" si="67"/>
        <v>105</v>
      </c>
      <c r="B117" s="69" t="s">
        <v>1584</v>
      </c>
      <c r="C117" s="2" t="s">
        <v>1513</v>
      </c>
      <c r="D117" s="150">
        <v>1</v>
      </c>
      <c r="E117" s="64" t="s">
        <v>80</v>
      </c>
      <c r="F117" s="1" t="s">
        <v>51</v>
      </c>
      <c r="G117" s="1" t="s">
        <v>1514</v>
      </c>
      <c r="H117" s="22" t="s">
        <v>1515</v>
      </c>
      <c r="I117" s="47" t="s">
        <v>1032</v>
      </c>
      <c r="J117" s="22" t="s">
        <v>1585</v>
      </c>
      <c r="K117" s="152" t="s">
        <v>592</v>
      </c>
      <c r="L117" s="24" t="s">
        <v>1516</v>
      </c>
      <c r="M117" s="76" t="s">
        <v>1574</v>
      </c>
      <c r="N117" s="66" t="s">
        <v>1586</v>
      </c>
      <c r="O117" s="67" t="s">
        <v>1458</v>
      </c>
      <c r="P117" s="68"/>
      <c r="Q117" s="67"/>
      <c r="R117" s="68">
        <v>43457</v>
      </c>
      <c r="S117" s="3">
        <v>43468</v>
      </c>
      <c r="T117" s="36">
        <f t="shared" ca="1" si="168"/>
        <v>11</v>
      </c>
      <c r="U117" s="31" t="s">
        <v>237</v>
      </c>
      <c r="V117" s="1">
        <f t="shared" ca="1" si="166"/>
        <v>0</v>
      </c>
      <c r="W117" s="31" t="str">
        <f t="shared" ref="W117" si="169">U117</f>
        <v>B</v>
      </c>
      <c r="X117" s="47" t="s">
        <v>1587</v>
      </c>
      <c r="Y117" s="149" t="s">
        <v>277</v>
      </c>
      <c r="AG117" s="73" t="s">
        <v>1144</v>
      </c>
    </row>
    <row r="118" spans="1:33" ht="182.25">
      <c r="A118" s="59">
        <f t="shared" ca="1" si="67"/>
        <v>106</v>
      </c>
      <c r="B118" s="69" t="s">
        <v>1518</v>
      </c>
      <c r="C118" s="2" t="s">
        <v>1519</v>
      </c>
      <c r="D118" s="150">
        <v>0</v>
      </c>
      <c r="E118" s="64" t="s">
        <v>80</v>
      </c>
      <c r="F118" s="1" t="s">
        <v>51</v>
      </c>
      <c r="G118" s="1" t="s">
        <v>1541</v>
      </c>
      <c r="H118" s="22" t="s">
        <v>1520</v>
      </c>
      <c r="I118" s="47" t="s">
        <v>1032</v>
      </c>
      <c r="J118" s="24" t="s">
        <v>1521</v>
      </c>
      <c r="K118" s="152" t="s">
        <v>592</v>
      </c>
      <c r="L118" s="24" t="s">
        <v>1516</v>
      </c>
      <c r="M118" s="76"/>
      <c r="N118" s="66" t="s">
        <v>1124</v>
      </c>
      <c r="O118" s="67" t="s">
        <v>1458</v>
      </c>
      <c r="P118" s="68"/>
      <c r="Q118" s="67"/>
      <c r="R118" s="68">
        <v>43397</v>
      </c>
      <c r="S118" s="3">
        <v>43408</v>
      </c>
      <c r="T118" s="36">
        <f t="shared" ca="1" si="168"/>
        <v>11</v>
      </c>
      <c r="U118" s="31" t="s">
        <v>237</v>
      </c>
      <c r="V118" s="1">
        <f t="shared" ref="V118" ca="1" si="170">IF(T118&gt;14,T118-14,0)</f>
        <v>0</v>
      </c>
      <c r="W118" s="31" t="str">
        <f t="shared" ref="W118" si="171">U118</f>
        <v>B</v>
      </c>
      <c r="X118" s="47" t="s">
        <v>1536</v>
      </c>
      <c r="Y118" s="149" t="s">
        <v>277</v>
      </c>
      <c r="AG118" s="73" t="s">
        <v>1144</v>
      </c>
    </row>
    <row r="119" spans="1:33" ht="107.25" customHeight="1">
      <c r="A119" s="59">
        <f t="shared" ca="1" si="67"/>
        <v>107</v>
      </c>
      <c r="B119" s="69" t="s">
        <v>957</v>
      </c>
      <c r="C119" s="72"/>
      <c r="D119" s="150">
        <v>0</v>
      </c>
      <c r="E119" s="64" t="s">
        <v>80</v>
      </c>
      <c r="F119" s="1" t="s">
        <v>51</v>
      </c>
      <c r="G119" s="1" t="s">
        <v>1542</v>
      </c>
      <c r="H119" s="22" t="s">
        <v>1030</v>
      </c>
      <c r="I119" s="47"/>
      <c r="J119" s="22" t="s">
        <v>959</v>
      </c>
      <c r="K119" s="152" t="s">
        <v>691</v>
      </c>
      <c r="L119" s="24" t="s">
        <v>958</v>
      </c>
      <c r="M119" s="76"/>
      <c r="N119" s="66" t="s">
        <v>450</v>
      </c>
      <c r="O119" s="67" t="s">
        <v>344</v>
      </c>
      <c r="P119" s="68"/>
      <c r="Q119" s="67"/>
      <c r="R119" s="68">
        <v>43115</v>
      </c>
      <c r="S119" s="3">
        <v>43116</v>
      </c>
      <c r="T119" s="36">
        <f t="shared" ref="T119:T124" ca="1" si="172">IF(S119="",TODAY()-R119,S119-R119)</f>
        <v>1</v>
      </c>
      <c r="U119" s="31" t="s">
        <v>237</v>
      </c>
      <c r="V119" s="1">
        <f t="shared" ref="V119:V124" ca="1" si="173">IF(T119&gt;14,T119-14,0)</f>
        <v>0</v>
      </c>
      <c r="W119" s="31" t="s">
        <v>405</v>
      </c>
      <c r="X119" s="47" t="s">
        <v>960</v>
      </c>
      <c r="Y119" s="149" t="s">
        <v>277</v>
      </c>
      <c r="Z119" s="37" t="s">
        <v>1269</v>
      </c>
      <c r="AG119" s="73"/>
    </row>
    <row r="120" spans="1:33" ht="169.5" customHeight="1">
      <c r="A120" s="59">
        <f t="shared" ca="1" si="67"/>
        <v>108</v>
      </c>
      <c r="B120" s="69" t="s">
        <v>1078</v>
      </c>
      <c r="C120" s="72"/>
      <c r="D120" s="150">
        <v>0</v>
      </c>
      <c r="E120" s="64" t="s">
        <v>1069</v>
      </c>
      <c r="F120" s="1" t="s">
        <v>51</v>
      </c>
      <c r="G120" s="1"/>
      <c r="H120" s="22"/>
      <c r="I120" s="47"/>
      <c r="J120" s="64" t="s">
        <v>1079</v>
      </c>
      <c r="K120" s="152" t="s">
        <v>691</v>
      </c>
      <c r="L120" s="24" t="s">
        <v>1080</v>
      </c>
      <c r="M120" s="76"/>
      <c r="N120" s="66" t="s">
        <v>450</v>
      </c>
      <c r="O120" s="67" t="s">
        <v>344</v>
      </c>
      <c r="P120" s="68"/>
      <c r="Q120" s="67"/>
      <c r="R120" s="68">
        <v>43171</v>
      </c>
      <c r="S120" s="3">
        <v>43185</v>
      </c>
      <c r="T120" s="36">
        <f t="shared" ref="T120:T121" ca="1" si="174">IF(S120="",TODAY()-R120,S120-R120)</f>
        <v>14</v>
      </c>
      <c r="U120" s="31" t="s">
        <v>239</v>
      </c>
      <c r="V120" s="1">
        <f t="shared" ref="V120:V121" ca="1" si="175">IF(T120&gt;14,T120-14,0)</f>
        <v>0</v>
      </c>
      <c r="W120" s="31" t="s">
        <v>405</v>
      </c>
      <c r="X120" s="47" t="s">
        <v>1086</v>
      </c>
      <c r="Y120" s="149" t="s">
        <v>280</v>
      </c>
      <c r="AG120" s="73"/>
    </row>
    <row r="121" spans="1:33" ht="169.5" customHeight="1">
      <c r="A121" s="59">
        <f t="shared" ca="1" si="67"/>
        <v>109</v>
      </c>
      <c r="B121" s="69" t="s">
        <v>1333</v>
      </c>
      <c r="C121" s="72"/>
      <c r="D121" s="150">
        <v>1</v>
      </c>
      <c r="E121" s="64" t="s">
        <v>1069</v>
      </c>
      <c r="F121" s="1" t="s">
        <v>51</v>
      </c>
      <c r="G121" s="1" t="s">
        <v>1555</v>
      </c>
      <c r="H121" s="22"/>
      <c r="I121" s="47"/>
      <c r="J121" s="64" t="s">
        <v>1334</v>
      </c>
      <c r="K121" s="152" t="s">
        <v>691</v>
      </c>
      <c r="L121" s="24" t="s">
        <v>1080</v>
      </c>
      <c r="M121" s="76"/>
      <c r="N121" s="66" t="s">
        <v>1124</v>
      </c>
      <c r="O121" s="67" t="s">
        <v>344</v>
      </c>
      <c r="P121" s="68"/>
      <c r="Q121" s="67"/>
      <c r="R121" s="68">
        <v>43272</v>
      </c>
      <c r="S121" s="3">
        <v>43277</v>
      </c>
      <c r="T121" s="36">
        <f t="shared" ca="1" si="174"/>
        <v>5</v>
      </c>
      <c r="U121" s="31" t="s">
        <v>237</v>
      </c>
      <c r="V121" s="1">
        <f t="shared" ca="1" si="175"/>
        <v>0</v>
      </c>
      <c r="W121" s="31" t="str">
        <f t="shared" ref="W121" si="176">U121</f>
        <v>B</v>
      </c>
      <c r="X121" s="47" t="s">
        <v>1367</v>
      </c>
      <c r="Y121" s="149" t="s">
        <v>280</v>
      </c>
      <c r="AG121" s="73"/>
    </row>
    <row r="122" spans="1:33" ht="156" customHeight="1">
      <c r="A122" s="59">
        <f t="shared" ca="1" si="67"/>
        <v>110</v>
      </c>
      <c r="B122" s="69" t="s">
        <v>1179</v>
      </c>
      <c r="C122" s="72"/>
      <c r="D122" s="150">
        <v>0</v>
      </c>
      <c r="E122" s="64" t="s">
        <v>400</v>
      </c>
      <c r="F122" s="1" t="s">
        <v>51</v>
      </c>
      <c r="G122" s="1" t="s">
        <v>1181</v>
      </c>
      <c r="H122" s="22"/>
      <c r="I122" s="47"/>
      <c r="J122" s="64" t="s">
        <v>1180</v>
      </c>
      <c r="K122" s="152" t="s">
        <v>1213</v>
      </c>
      <c r="L122" s="24"/>
      <c r="M122" s="76" t="s">
        <v>1137</v>
      </c>
      <c r="N122" s="66" t="s">
        <v>1124</v>
      </c>
      <c r="O122" s="67" t="s">
        <v>344</v>
      </c>
      <c r="P122" s="68"/>
      <c r="Q122" s="67"/>
      <c r="R122" s="68">
        <v>43213</v>
      </c>
      <c r="S122" s="3">
        <v>43219</v>
      </c>
      <c r="T122" s="36">
        <f t="shared" ca="1" si="172"/>
        <v>6</v>
      </c>
      <c r="U122" s="31" t="s">
        <v>236</v>
      </c>
      <c r="V122" s="1">
        <f t="shared" ca="1" si="173"/>
        <v>0</v>
      </c>
      <c r="W122" s="31" t="str">
        <f t="shared" si="167"/>
        <v>A</v>
      </c>
      <c r="X122" s="47" t="s">
        <v>1215</v>
      </c>
      <c r="Y122" s="149" t="s">
        <v>280</v>
      </c>
      <c r="AG122" s="73" t="s">
        <v>1144</v>
      </c>
    </row>
    <row r="123" spans="1:33" ht="239.25" customHeight="1">
      <c r="A123" s="59">
        <f t="shared" ca="1" si="67"/>
        <v>111</v>
      </c>
      <c r="B123" s="69" t="s">
        <v>1182</v>
      </c>
      <c r="C123" s="72"/>
      <c r="D123" s="150">
        <v>0</v>
      </c>
      <c r="E123" s="64" t="s">
        <v>400</v>
      </c>
      <c r="F123" s="1" t="s">
        <v>51</v>
      </c>
      <c r="G123" s="1" t="s">
        <v>1141</v>
      </c>
      <c r="H123" s="22"/>
      <c r="I123" s="47"/>
      <c r="J123" s="64" t="s">
        <v>1142</v>
      </c>
      <c r="K123" s="152" t="s">
        <v>1213</v>
      </c>
      <c r="L123" s="24"/>
      <c r="M123" s="76" t="s">
        <v>1137</v>
      </c>
      <c r="N123" s="66" t="s">
        <v>1124</v>
      </c>
      <c r="O123" s="67" t="s">
        <v>344</v>
      </c>
      <c r="P123" s="68"/>
      <c r="Q123" s="67"/>
      <c r="R123" s="68">
        <v>43213</v>
      </c>
      <c r="S123" s="3">
        <v>43219</v>
      </c>
      <c r="T123" s="36">
        <f t="shared" ca="1" si="172"/>
        <v>6</v>
      </c>
      <c r="U123" s="31" t="s">
        <v>236</v>
      </c>
      <c r="V123" s="1">
        <f t="shared" ca="1" si="173"/>
        <v>0</v>
      </c>
      <c r="W123" s="31" t="s">
        <v>405</v>
      </c>
      <c r="X123" s="47" t="s">
        <v>1214</v>
      </c>
      <c r="Y123" s="149" t="s">
        <v>280</v>
      </c>
      <c r="Z123" s="37" t="s">
        <v>1269</v>
      </c>
      <c r="AG123" s="73" t="s">
        <v>1144</v>
      </c>
    </row>
    <row r="124" spans="1:33" ht="158.25" customHeight="1">
      <c r="A124" s="59">
        <f t="shared" ca="1" si="67"/>
        <v>112</v>
      </c>
      <c r="B124" s="69" t="s">
        <v>1183</v>
      </c>
      <c r="C124" s="72"/>
      <c r="D124" s="150">
        <v>0</v>
      </c>
      <c r="E124" s="64" t="s">
        <v>1184</v>
      </c>
      <c r="F124" s="1" t="s">
        <v>51</v>
      </c>
      <c r="G124" s="1" t="s">
        <v>1542</v>
      </c>
      <c r="H124" s="22"/>
      <c r="I124" s="47"/>
      <c r="J124" s="64" t="s">
        <v>1193</v>
      </c>
      <c r="K124" s="152" t="s">
        <v>535</v>
      </c>
      <c r="L124" s="24"/>
      <c r="M124" s="76" t="s">
        <v>1137</v>
      </c>
      <c r="N124" s="66" t="s">
        <v>1124</v>
      </c>
      <c r="O124" s="67" t="s">
        <v>344</v>
      </c>
      <c r="P124" s="68"/>
      <c r="Q124" s="67"/>
      <c r="R124" s="68">
        <v>43213</v>
      </c>
      <c r="S124" s="3">
        <v>43219</v>
      </c>
      <c r="T124" s="36">
        <f t="shared" ca="1" si="172"/>
        <v>6</v>
      </c>
      <c r="U124" s="31" t="s">
        <v>237</v>
      </c>
      <c r="V124" s="1">
        <f t="shared" ca="1" si="173"/>
        <v>0</v>
      </c>
      <c r="W124" s="31" t="s">
        <v>405</v>
      </c>
      <c r="X124" s="47" t="s">
        <v>1212</v>
      </c>
      <c r="Y124" s="149" t="s">
        <v>280</v>
      </c>
      <c r="Z124" s="37" t="s">
        <v>1269</v>
      </c>
      <c r="AG124" s="73" t="s">
        <v>1144</v>
      </c>
    </row>
    <row r="125" spans="1:33" ht="183" customHeight="1">
      <c r="A125" s="59">
        <f t="shared" ca="1" si="67"/>
        <v>113</v>
      </c>
      <c r="B125" s="69" t="s">
        <v>1194</v>
      </c>
      <c r="C125" s="72"/>
      <c r="D125" s="150">
        <v>0</v>
      </c>
      <c r="E125" s="64" t="s">
        <v>1184</v>
      </c>
      <c r="F125" s="1" t="s">
        <v>51</v>
      </c>
      <c r="G125" s="1"/>
      <c r="H125" s="22"/>
      <c r="I125" s="47"/>
      <c r="J125" s="64" t="s">
        <v>1195</v>
      </c>
      <c r="K125" s="152" t="s">
        <v>1192</v>
      </c>
      <c r="L125" s="24"/>
      <c r="M125" s="76" t="s">
        <v>1137</v>
      </c>
      <c r="N125" s="66" t="s">
        <v>1124</v>
      </c>
      <c r="O125" s="67" t="s">
        <v>344</v>
      </c>
      <c r="P125" s="68"/>
      <c r="Q125" s="67"/>
      <c r="R125" s="68">
        <v>43218</v>
      </c>
      <c r="S125" s="3">
        <v>43225</v>
      </c>
      <c r="T125" s="36">
        <f t="shared" ref="T125:T127" ca="1" si="177">IF(S125="",TODAY()-R125,S125-R125)</f>
        <v>7</v>
      </c>
      <c r="U125" s="31" t="s">
        <v>239</v>
      </c>
      <c r="V125" s="1">
        <f t="shared" ref="V125:V127" ca="1" si="178">IF(T125&gt;14,T125-14,0)</f>
        <v>0</v>
      </c>
      <c r="W125" s="31" t="s">
        <v>405</v>
      </c>
      <c r="X125" s="47" t="s">
        <v>1239</v>
      </c>
      <c r="Y125" s="149" t="s">
        <v>280</v>
      </c>
      <c r="AG125" s="73" t="s">
        <v>1144</v>
      </c>
    </row>
    <row r="126" spans="1:33" ht="183" customHeight="1">
      <c r="A126" s="59">
        <v>0</v>
      </c>
      <c r="B126" s="69" t="s">
        <v>1405</v>
      </c>
      <c r="C126" s="72"/>
      <c r="D126" s="150">
        <v>1</v>
      </c>
      <c r="E126" s="64" t="s">
        <v>1184</v>
      </c>
      <c r="F126" s="1" t="s">
        <v>51</v>
      </c>
      <c r="G126" s="1" t="s">
        <v>1542</v>
      </c>
      <c r="H126" s="22"/>
      <c r="I126" s="47"/>
      <c r="J126" s="64" t="s">
        <v>1406</v>
      </c>
      <c r="K126" s="152" t="s">
        <v>1192</v>
      </c>
      <c r="L126" s="24"/>
      <c r="M126" s="76" t="s">
        <v>1137</v>
      </c>
      <c r="N126" s="66" t="s">
        <v>1124</v>
      </c>
      <c r="O126" s="67" t="s">
        <v>344</v>
      </c>
      <c r="P126" s="68"/>
      <c r="Q126" s="67"/>
      <c r="R126" s="68">
        <v>43292</v>
      </c>
      <c r="S126" s="3">
        <v>43300</v>
      </c>
      <c r="T126" s="36">
        <f t="shared" ca="1" si="177"/>
        <v>8</v>
      </c>
      <c r="U126" s="31" t="s">
        <v>236</v>
      </c>
      <c r="V126" s="1">
        <f t="shared" ca="1" si="178"/>
        <v>0</v>
      </c>
      <c r="W126" s="31" t="str">
        <f t="shared" ref="W126" si="179">U126</f>
        <v>A</v>
      </c>
      <c r="X126" s="78" t="s">
        <v>1413</v>
      </c>
      <c r="Y126" s="149" t="s">
        <v>280</v>
      </c>
      <c r="AG126" s="73" t="s">
        <v>1144</v>
      </c>
    </row>
    <row r="127" spans="1:33" ht="177" customHeight="1">
      <c r="A127" s="59">
        <f t="shared" ca="1" si="67"/>
        <v>1</v>
      </c>
      <c r="B127" s="69" t="s">
        <v>1191</v>
      </c>
      <c r="C127" s="72"/>
      <c r="D127" s="150">
        <v>0</v>
      </c>
      <c r="E127" s="64" t="s">
        <v>400</v>
      </c>
      <c r="F127" s="1" t="s">
        <v>51</v>
      </c>
      <c r="G127" s="1"/>
      <c r="H127" s="64" t="s">
        <v>1161</v>
      </c>
      <c r="I127" s="47"/>
      <c r="J127" s="64" t="s">
        <v>1200</v>
      </c>
      <c r="K127" s="152" t="s">
        <v>693</v>
      </c>
      <c r="L127" s="24"/>
      <c r="M127" s="76" t="s">
        <v>1201</v>
      </c>
      <c r="N127" s="66" t="s">
        <v>1124</v>
      </c>
      <c r="O127" s="67" t="s">
        <v>344</v>
      </c>
      <c r="P127" s="68"/>
      <c r="Q127" s="67"/>
      <c r="R127" s="68">
        <v>43220</v>
      </c>
      <c r="S127" s="3">
        <v>43225</v>
      </c>
      <c r="T127" s="36">
        <f t="shared" ca="1" si="177"/>
        <v>5</v>
      </c>
      <c r="U127" s="31" t="s">
        <v>239</v>
      </c>
      <c r="V127" s="1">
        <f t="shared" ca="1" si="178"/>
        <v>0</v>
      </c>
      <c r="W127" s="31" t="s">
        <v>405</v>
      </c>
      <c r="X127" s="47" t="s">
        <v>1240</v>
      </c>
      <c r="Y127" s="149" t="s">
        <v>280</v>
      </c>
      <c r="AG127" s="73" t="s">
        <v>1144</v>
      </c>
    </row>
    <row r="128" spans="1:33" ht="177" customHeight="1">
      <c r="A128" s="59">
        <f t="shared" ca="1" si="67"/>
        <v>2</v>
      </c>
      <c r="B128" s="69" t="s">
        <v>1245</v>
      </c>
      <c r="C128" s="72"/>
      <c r="D128" s="150">
        <v>1</v>
      </c>
      <c r="E128" s="64" t="s">
        <v>400</v>
      </c>
      <c r="F128" s="1" t="s">
        <v>51</v>
      </c>
      <c r="G128" s="1" t="s">
        <v>1542</v>
      </c>
      <c r="H128" s="64" t="s">
        <v>1161</v>
      </c>
      <c r="I128" s="47"/>
      <c r="J128" s="64" t="s">
        <v>1246</v>
      </c>
      <c r="K128" s="152" t="s">
        <v>693</v>
      </c>
      <c r="L128" s="24"/>
      <c r="M128" s="76" t="s">
        <v>1201</v>
      </c>
      <c r="N128" s="66" t="s">
        <v>1124</v>
      </c>
      <c r="O128" s="67" t="s">
        <v>344</v>
      </c>
      <c r="P128" s="68"/>
      <c r="Q128" s="67"/>
      <c r="R128" s="68">
        <v>43241</v>
      </c>
      <c r="S128" s="3">
        <v>43248</v>
      </c>
      <c r="T128" s="36">
        <f t="shared" ref="T128" ca="1" si="180">IF(S128="",TODAY()-R128,S128-R128)</f>
        <v>7</v>
      </c>
      <c r="U128" s="31" t="str">
        <f ca="1">IF(R128="",0,IF(((TODAY())-R128)&gt;14,"OD","P"))</f>
        <v>OD</v>
      </c>
      <c r="V128" s="1">
        <f t="shared" ref="V128" ca="1" si="181">IF(T128&gt;14,T128-14,0)</f>
        <v>0</v>
      </c>
      <c r="W128" s="31" t="s">
        <v>405</v>
      </c>
      <c r="X128" s="47" t="s">
        <v>1271</v>
      </c>
      <c r="Y128" s="149" t="s">
        <v>280</v>
      </c>
      <c r="Z128" s="37" t="s">
        <v>1269</v>
      </c>
      <c r="AG128" s="73" t="s">
        <v>1144</v>
      </c>
    </row>
    <row r="129" spans="1:33" ht="177" customHeight="1">
      <c r="A129" s="59">
        <f t="shared" ca="1" si="67"/>
        <v>3</v>
      </c>
      <c r="B129" s="69" t="s">
        <v>1199</v>
      </c>
      <c r="C129" s="72"/>
      <c r="D129" s="150">
        <v>0</v>
      </c>
      <c r="E129" s="64" t="s">
        <v>1184</v>
      </c>
      <c r="F129" s="1" t="s">
        <v>51</v>
      </c>
      <c r="G129" s="1" t="s">
        <v>1542</v>
      </c>
      <c r="H129" s="22"/>
      <c r="I129" s="47"/>
      <c r="J129" s="64" t="s">
        <v>1202</v>
      </c>
      <c r="K129" s="152" t="s">
        <v>1192</v>
      </c>
      <c r="L129" s="24"/>
      <c r="M129" s="76" t="s">
        <v>1201</v>
      </c>
      <c r="N129" s="66" t="s">
        <v>1124</v>
      </c>
      <c r="O129" s="67" t="s">
        <v>344</v>
      </c>
      <c r="P129" s="68"/>
      <c r="Q129" s="67"/>
      <c r="R129" s="68">
        <v>43220</v>
      </c>
      <c r="S129" s="3">
        <v>43225</v>
      </c>
      <c r="T129" s="36">
        <f t="shared" ref="T129:T130" ca="1" si="182">IF(S129="",TODAY()-R129,S129-R129)</f>
        <v>5</v>
      </c>
      <c r="U129" s="31" t="s">
        <v>239</v>
      </c>
      <c r="V129" s="1">
        <f t="shared" ref="V129:V130" ca="1" si="183">IF(T129&gt;14,T129-14,0)</f>
        <v>0</v>
      </c>
      <c r="W129" s="31" t="s">
        <v>405</v>
      </c>
      <c r="X129" s="47" t="s">
        <v>1238</v>
      </c>
      <c r="Y129" s="149" t="s">
        <v>280</v>
      </c>
      <c r="Z129" s="37" t="s">
        <v>1269</v>
      </c>
      <c r="AG129" s="73" t="s">
        <v>1144</v>
      </c>
    </row>
    <row r="130" spans="1:33" ht="133.5" customHeight="1">
      <c r="A130" s="59">
        <f t="shared" ca="1" si="67"/>
        <v>4</v>
      </c>
      <c r="B130" s="69" t="s">
        <v>1571</v>
      </c>
      <c r="C130" s="2" t="s">
        <v>1572</v>
      </c>
      <c r="D130" s="150">
        <v>0</v>
      </c>
      <c r="E130" s="64" t="s">
        <v>80</v>
      </c>
      <c r="F130" s="1" t="s">
        <v>51</v>
      </c>
      <c r="G130" s="1" t="s">
        <v>1542</v>
      </c>
      <c r="H130" s="22"/>
      <c r="I130" s="47"/>
      <c r="J130" s="24" t="s">
        <v>1573</v>
      </c>
      <c r="K130" s="152" t="s">
        <v>691</v>
      </c>
      <c r="L130" s="24" t="s">
        <v>1574</v>
      </c>
      <c r="M130" s="76" t="s">
        <v>1574</v>
      </c>
      <c r="N130" s="66" t="s">
        <v>1575</v>
      </c>
      <c r="O130" s="67" t="s">
        <v>1458</v>
      </c>
      <c r="P130" s="68"/>
      <c r="Q130" s="67"/>
      <c r="R130" s="68">
        <v>43430</v>
      </c>
      <c r="S130" s="3">
        <v>43456</v>
      </c>
      <c r="T130" s="36">
        <f t="shared" ca="1" si="182"/>
        <v>26</v>
      </c>
      <c r="U130" s="31" t="s">
        <v>237</v>
      </c>
      <c r="V130" s="1">
        <f t="shared" ca="1" si="183"/>
        <v>12</v>
      </c>
      <c r="W130" s="31" t="str">
        <f t="shared" ref="W130" si="184">U130</f>
        <v>B</v>
      </c>
      <c r="X130" s="47" t="s">
        <v>1582</v>
      </c>
      <c r="Y130" s="149" t="s">
        <v>277</v>
      </c>
      <c r="AG130" s="73" t="s">
        <v>1144</v>
      </c>
    </row>
    <row r="131" spans="1:33" ht="38.25" customHeight="1">
      <c r="A131" s="44" t="s">
        <v>69</v>
      </c>
      <c r="B131" s="13"/>
      <c r="C131" s="13"/>
      <c r="D131" s="13"/>
      <c r="E131" s="13"/>
      <c r="F131" s="16"/>
      <c r="G131" s="16"/>
      <c r="H131" s="16"/>
      <c r="I131" s="14"/>
      <c r="J131" s="14"/>
      <c r="K131" s="14"/>
      <c r="L131" s="14"/>
      <c r="M131" s="77"/>
      <c r="N131" s="14"/>
      <c r="O131" s="13"/>
      <c r="P131" s="17"/>
      <c r="Q131" s="17"/>
      <c r="R131" s="18"/>
      <c r="S131" s="18"/>
      <c r="T131" s="32"/>
      <c r="U131" s="33"/>
      <c r="V131" s="34"/>
      <c r="W131" s="35"/>
      <c r="X131" s="45"/>
      <c r="Y131" s="149"/>
      <c r="AG131" s="13" t="s">
        <v>1144</v>
      </c>
    </row>
    <row r="132" spans="1:33" ht="81">
      <c r="A132" s="59">
        <f ca="1">OFFSET(A132,-2,0)+1</f>
        <v>5</v>
      </c>
      <c r="B132" s="69" t="s">
        <v>415</v>
      </c>
      <c r="C132" s="72"/>
      <c r="D132" s="150">
        <v>0</v>
      </c>
      <c r="E132" s="64" t="s">
        <v>118</v>
      </c>
      <c r="F132" s="1" t="s">
        <v>51</v>
      </c>
      <c r="G132" s="79" t="s">
        <v>1542</v>
      </c>
      <c r="H132" s="2" t="s">
        <v>158</v>
      </c>
      <c r="I132" s="47"/>
      <c r="J132" s="64" t="s">
        <v>413</v>
      </c>
      <c r="K132" s="47" t="s">
        <v>379</v>
      </c>
      <c r="L132" s="22"/>
      <c r="M132" s="76" t="s">
        <v>414</v>
      </c>
      <c r="N132" s="66" t="s">
        <v>450</v>
      </c>
      <c r="O132" s="67" t="s">
        <v>344</v>
      </c>
      <c r="P132" s="68"/>
      <c r="Q132" s="67"/>
      <c r="R132" s="75">
        <v>42724</v>
      </c>
      <c r="S132" s="3">
        <v>42750</v>
      </c>
      <c r="T132" s="36">
        <f t="shared" ref="T132:T133" ca="1" si="185">IF(S132="",TODAY()-R132,S132-R132)</f>
        <v>26</v>
      </c>
      <c r="U132" s="31" t="s">
        <v>240</v>
      </c>
      <c r="V132" s="1">
        <f t="shared" ca="1" si="133"/>
        <v>12</v>
      </c>
      <c r="W132" s="31" t="s">
        <v>405</v>
      </c>
      <c r="X132" s="47" t="s">
        <v>471</v>
      </c>
      <c r="Y132" s="149" t="s">
        <v>282</v>
      </c>
      <c r="AG132" s="73"/>
    </row>
    <row r="133" spans="1:33" ht="81">
      <c r="A133" s="59">
        <f ca="1">OFFSET(A133,-1,0)+1</f>
        <v>6</v>
      </c>
      <c r="B133" s="69" t="s">
        <v>546</v>
      </c>
      <c r="C133" s="72"/>
      <c r="D133" s="150">
        <v>1</v>
      </c>
      <c r="E133" s="64" t="s">
        <v>118</v>
      </c>
      <c r="F133" s="1" t="s">
        <v>51</v>
      </c>
      <c r="G133" s="79" t="s">
        <v>1542</v>
      </c>
      <c r="H133" s="2" t="s">
        <v>158</v>
      </c>
      <c r="I133" s="47"/>
      <c r="J133" s="64" t="s">
        <v>413</v>
      </c>
      <c r="K133" s="47" t="s">
        <v>547</v>
      </c>
      <c r="L133" s="22"/>
      <c r="M133" s="76" t="s">
        <v>414</v>
      </c>
      <c r="N133" s="66" t="s">
        <v>450</v>
      </c>
      <c r="O133" s="67" t="s">
        <v>344</v>
      </c>
      <c r="P133" s="68"/>
      <c r="Q133" s="67"/>
      <c r="R133" s="68">
        <v>42772</v>
      </c>
      <c r="S133" s="3">
        <v>42788</v>
      </c>
      <c r="T133" s="36">
        <f t="shared" ca="1" si="185"/>
        <v>16</v>
      </c>
      <c r="U133" s="31" t="s">
        <v>236</v>
      </c>
      <c r="V133" s="1">
        <f t="shared" ca="1" si="133"/>
        <v>2</v>
      </c>
      <c r="W133" s="31" t="s">
        <v>405</v>
      </c>
      <c r="X133" s="47" t="s">
        <v>588</v>
      </c>
      <c r="Y133" s="149" t="s">
        <v>282</v>
      </c>
      <c r="Z133" s="37" t="s">
        <v>1269</v>
      </c>
      <c r="AG133" s="73"/>
    </row>
    <row r="134" spans="1:33" ht="60.75">
      <c r="A134" s="59">
        <f ca="1">OFFSET(A134,-1,0)+1</f>
        <v>7</v>
      </c>
      <c r="B134" s="69" t="s">
        <v>827</v>
      </c>
      <c r="C134" s="72"/>
      <c r="D134" s="150">
        <v>0</v>
      </c>
      <c r="E134" s="64" t="s">
        <v>118</v>
      </c>
      <c r="F134" s="1" t="s">
        <v>51</v>
      </c>
      <c r="G134" s="79" t="s">
        <v>157</v>
      </c>
      <c r="H134" s="2"/>
      <c r="I134" s="47"/>
      <c r="J134" s="64" t="s">
        <v>828</v>
      </c>
      <c r="K134" s="47" t="s">
        <v>432</v>
      </c>
      <c r="L134" s="22"/>
      <c r="M134" s="76" t="s">
        <v>829</v>
      </c>
      <c r="N134" s="66" t="s">
        <v>450</v>
      </c>
      <c r="O134" s="67" t="s">
        <v>344</v>
      </c>
      <c r="P134" s="68"/>
      <c r="Q134" s="67"/>
      <c r="R134" s="68">
        <v>42898</v>
      </c>
      <c r="S134" s="3">
        <v>42901</v>
      </c>
      <c r="T134" s="36">
        <f t="shared" ref="T134" ca="1" si="186">IF(S134="",TODAY()-R134,S134-R134)</f>
        <v>3</v>
      </c>
      <c r="U134" s="31" t="s">
        <v>236</v>
      </c>
      <c r="V134" s="1">
        <f t="shared" ref="V134" ca="1" si="187">IF(T134&gt;14,T134-14,0)</f>
        <v>0</v>
      </c>
      <c r="W134" s="31" t="s">
        <v>405</v>
      </c>
      <c r="X134" s="47"/>
      <c r="Y134" s="149" t="s">
        <v>282</v>
      </c>
      <c r="Z134" s="37" t="s">
        <v>1269</v>
      </c>
      <c r="AG134" s="73"/>
    </row>
    <row r="135" spans="1:33" ht="60.75">
      <c r="A135" s="59">
        <f ca="1">OFFSET(A135,-1,0)+1</f>
        <v>8</v>
      </c>
      <c r="B135" s="69" t="s">
        <v>377</v>
      </c>
      <c r="C135" s="74"/>
      <c r="D135" s="150">
        <v>0</v>
      </c>
      <c r="E135" s="64" t="s">
        <v>118</v>
      </c>
      <c r="F135" s="1" t="s">
        <v>51</v>
      </c>
      <c r="G135" s="79" t="s">
        <v>159</v>
      </c>
      <c r="H135" s="105" t="s">
        <v>160</v>
      </c>
      <c r="I135" s="47"/>
      <c r="J135" s="64" t="s">
        <v>378</v>
      </c>
      <c r="K135" s="47" t="s">
        <v>379</v>
      </c>
      <c r="L135" s="22"/>
      <c r="M135" s="76" t="s">
        <v>380</v>
      </c>
      <c r="N135" s="66" t="s">
        <v>450</v>
      </c>
      <c r="O135" s="67" t="s">
        <v>344</v>
      </c>
      <c r="P135" s="68"/>
      <c r="Q135" s="67"/>
      <c r="R135" s="68">
        <v>42711</v>
      </c>
      <c r="S135" s="3">
        <v>42711</v>
      </c>
      <c r="T135" s="36">
        <f t="shared" ref="T135:T138" ca="1" si="188">IF(S135="",TODAY()-R135,S135-R135)</f>
        <v>0</v>
      </c>
      <c r="U135" s="31" t="s">
        <v>239</v>
      </c>
      <c r="V135" s="1">
        <f t="shared" ref="V135:V139" ca="1" si="189">IF(T135&gt;14,T135-14,0)</f>
        <v>0</v>
      </c>
      <c r="W135" s="31" t="s">
        <v>405</v>
      </c>
      <c r="X135" s="47" t="s">
        <v>398</v>
      </c>
      <c r="Y135" s="149" t="s">
        <v>283</v>
      </c>
      <c r="AG135" s="73"/>
    </row>
    <row r="136" spans="1:33" ht="101.25">
      <c r="A136" s="59">
        <f ca="1">OFFSET(A136,-1,0)+1</f>
        <v>9</v>
      </c>
      <c r="B136" s="69" t="s">
        <v>431</v>
      </c>
      <c r="C136" s="72"/>
      <c r="D136" s="150">
        <v>0</v>
      </c>
      <c r="E136" s="64" t="s">
        <v>118</v>
      </c>
      <c r="F136" s="1" t="s">
        <v>51</v>
      </c>
      <c r="G136" s="79" t="s">
        <v>159</v>
      </c>
      <c r="H136" s="105" t="s">
        <v>160</v>
      </c>
      <c r="I136" s="47"/>
      <c r="J136" s="64" t="s">
        <v>433</v>
      </c>
      <c r="K136" s="47" t="s">
        <v>432</v>
      </c>
      <c r="L136" s="22"/>
      <c r="M136" s="76" t="s">
        <v>462</v>
      </c>
      <c r="N136" s="66" t="s">
        <v>450</v>
      </c>
      <c r="O136" s="67" t="s">
        <v>344</v>
      </c>
      <c r="P136" s="68"/>
      <c r="Q136" s="67"/>
      <c r="R136" s="75">
        <v>42737</v>
      </c>
      <c r="S136" s="3">
        <v>42743</v>
      </c>
      <c r="T136" s="36">
        <f t="shared" ca="1" si="188"/>
        <v>6</v>
      </c>
      <c r="U136" s="31" t="s">
        <v>237</v>
      </c>
      <c r="V136" s="1">
        <f t="shared" ca="1" si="189"/>
        <v>0</v>
      </c>
      <c r="W136" s="31" t="str">
        <f t="shared" ref="W136:W147" si="190">U136</f>
        <v>B</v>
      </c>
      <c r="X136" s="47" t="s">
        <v>461</v>
      </c>
      <c r="Y136" s="149" t="s">
        <v>283</v>
      </c>
      <c r="AG136" s="73"/>
    </row>
    <row r="137" spans="1:33" ht="100.5" customHeight="1">
      <c r="A137" s="59">
        <f ca="1">OFFSET(A137,-1,0)+1</f>
        <v>10</v>
      </c>
      <c r="B137" s="69" t="s">
        <v>731</v>
      </c>
      <c r="C137" s="72"/>
      <c r="D137" s="150">
        <v>0</v>
      </c>
      <c r="E137" s="64" t="s">
        <v>118</v>
      </c>
      <c r="F137" s="1" t="s">
        <v>51</v>
      </c>
      <c r="G137" s="79" t="s">
        <v>732</v>
      </c>
      <c r="H137" s="105"/>
      <c r="I137" s="47"/>
      <c r="J137" s="64" t="s">
        <v>733</v>
      </c>
      <c r="K137" s="47" t="s">
        <v>432</v>
      </c>
      <c r="L137" s="22"/>
      <c r="M137" s="76" t="s">
        <v>734</v>
      </c>
      <c r="N137" s="66" t="s">
        <v>450</v>
      </c>
      <c r="O137" s="67" t="s">
        <v>344</v>
      </c>
      <c r="P137" s="68"/>
      <c r="Q137" s="67"/>
      <c r="R137" s="75">
        <v>42834</v>
      </c>
      <c r="S137" s="3">
        <v>42836</v>
      </c>
      <c r="T137" s="36">
        <f t="shared" ref="T137" ca="1" si="191">IF(S137="",TODAY()-R137,S137-R137)</f>
        <v>2</v>
      </c>
      <c r="U137" s="31" t="s">
        <v>236</v>
      </c>
      <c r="V137" s="1">
        <f t="shared" ref="V137" ca="1" si="192">IF(T137&gt;14,T137-14,0)</f>
        <v>0</v>
      </c>
      <c r="W137" s="31" t="str">
        <f t="shared" ref="W137" si="193">U137</f>
        <v>A</v>
      </c>
      <c r="X137" s="47"/>
      <c r="Y137" s="149" t="s">
        <v>283</v>
      </c>
      <c r="AG137" s="73"/>
    </row>
    <row r="138" spans="1:33" ht="105" customHeight="1">
      <c r="A138" s="59">
        <f t="shared" ref="A138:A179" ca="1" si="194">OFFSET(A138,-1,0)+1</f>
        <v>11</v>
      </c>
      <c r="B138" s="69" t="s">
        <v>419</v>
      </c>
      <c r="C138" s="74"/>
      <c r="D138" s="150">
        <v>0</v>
      </c>
      <c r="E138" s="64" t="s">
        <v>116</v>
      </c>
      <c r="F138" s="1" t="s">
        <v>51</v>
      </c>
      <c r="G138" s="79" t="s">
        <v>161</v>
      </c>
      <c r="H138" s="105" t="s">
        <v>162</v>
      </c>
      <c r="I138" s="47"/>
      <c r="J138" s="64" t="s">
        <v>420</v>
      </c>
      <c r="K138" s="47" t="s">
        <v>379</v>
      </c>
      <c r="L138" s="22"/>
      <c r="M138" s="76" t="s">
        <v>421</v>
      </c>
      <c r="N138" s="66" t="s">
        <v>450</v>
      </c>
      <c r="O138" s="67" t="s">
        <v>344</v>
      </c>
      <c r="P138" s="68"/>
      <c r="Q138" s="67"/>
      <c r="R138" s="75">
        <v>42724</v>
      </c>
      <c r="S138" s="3">
        <v>42750</v>
      </c>
      <c r="T138" s="36">
        <f t="shared" ca="1" si="188"/>
        <v>26</v>
      </c>
      <c r="U138" s="31" t="s">
        <v>240</v>
      </c>
      <c r="V138" s="1">
        <f t="shared" ca="1" si="189"/>
        <v>12</v>
      </c>
      <c r="W138" s="31" t="s">
        <v>405</v>
      </c>
      <c r="X138" s="47" t="s">
        <v>472</v>
      </c>
      <c r="Y138" s="149" t="s">
        <v>284</v>
      </c>
      <c r="AG138" s="73"/>
    </row>
    <row r="139" spans="1:33" ht="105" customHeight="1">
      <c r="A139" s="59">
        <f t="shared" ca="1" si="194"/>
        <v>12</v>
      </c>
      <c r="B139" s="69" t="s">
        <v>792</v>
      </c>
      <c r="C139" s="72"/>
      <c r="D139" s="150">
        <v>1</v>
      </c>
      <c r="E139" s="64" t="s">
        <v>116</v>
      </c>
      <c r="F139" s="1" t="s">
        <v>51</v>
      </c>
      <c r="G139" s="79" t="s">
        <v>161</v>
      </c>
      <c r="H139" s="105" t="s">
        <v>1064</v>
      </c>
      <c r="I139" s="47"/>
      <c r="J139" s="64" t="s">
        <v>793</v>
      </c>
      <c r="K139" s="47" t="s">
        <v>794</v>
      </c>
      <c r="L139" s="22"/>
      <c r="M139" s="76" t="s">
        <v>629</v>
      </c>
      <c r="N139" s="66" t="s">
        <v>450</v>
      </c>
      <c r="O139" s="67" t="s">
        <v>344</v>
      </c>
      <c r="P139" s="68"/>
      <c r="Q139" s="67"/>
      <c r="R139" s="75">
        <v>42862</v>
      </c>
      <c r="S139" s="3">
        <v>42864</v>
      </c>
      <c r="T139" s="36">
        <f t="shared" ref="T139" ca="1" si="195">IF(S139="",TODAY()-R139,S139-R139)</f>
        <v>2</v>
      </c>
      <c r="U139" s="31" t="s">
        <v>236</v>
      </c>
      <c r="V139" s="1">
        <f t="shared" ca="1" si="189"/>
        <v>0</v>
      </c>
      <c r="W139" s="31" t="str">
        <f t="shared" ref="W139" si="196">U139</f>
        <v>A</v>
      </c>
      <c r="X139" s="47" t="s">
        <v>803</v>
      </c>
      <c r="Y139" s="149" t="s">
        <v>284</v>
      </c>
      <c r="AG139" s="73"/>
    </row>
    <row r="140" spans="1:33" ht="125.25" customHeight="1">
      <c r="A140" s="59">
        <f t="shared" ca="1" si="194"/>
        <v>13</v>
      </c>
      <c r="B140" s="69" t="s">
        <v>626</v>
      </c>
      <c r="C140" s="74"/>
      <c r="D140" s="150">
        <v>0</v>
      </c>
      <c r="E140" s="64" t="s">
        <v>116</v>
      </c>
      <c r="F140" s="1" t="s">
        <v>51</v>
      </c>
      <c r="G140" s="79" t="s">
        <v>161</v>
      </c>
      <c r="H140" s="105" t="s">
        <v>1065</v>
      </c>
      <c r="I140" s="47"/>
      <c r="J140" s="64" t="s">
        <v>627</v>
      </c>
      <c r="K140" s="47" t="s">
        <v>628</v>
      </c>
      <c r="L140" s="22"/>
      <c r="M140" s="76" t="s">
        <v>629</v>
      </c>
      <c r="N140" s="66" t="s">
        <v>450</v>
      </c>
      <c r="O140" s="67" t="s">
        <v>344</v>
      </c>
      <c r="P140" s="68"/>
      <c r="Q140" s="67"/>
      <c r="R140" s="75">
        <v>42796</v>
      </c>
      <c r="S140" s="3">
        <v>42808</v>
      </c>
      <c r="T140" s="36">
        <f t="shared" ref="T140" ca="1" si="197">IF(S140="",TODAY()-R140,S140-R140)</f>
        <v>12</v>
      </c>
      <c r="U140" s="31" t="s">
        <v>240</v>
      </c>
      <c r="V140" s="1">
        <f t="shared" ref="V140" ca="1" si="198">IF(T140&gt;14,T140-14,0)</f>
        <v>0</v>
      </c>
      <c r="W140" s="31" t="s">
        <v>405</v>
      </c>
      <c r="X140" s="47" t="s">
        <v>679</v>
      </c>
      <c r="Y140" s="149" t="s">
        <v>284</v>
      </c>
      <c r="AG140" s="73"/>
    </row>
    <row r="141" spans="1:33" ht="125.25" customHeight="1">
      <c r="A141" s="59">
        <f t="shared" ca="1" si="194"/>
        <v>14</v>
      </c>
      <c r="B141" s="69" t="s">
        <v>719</v>
      </c>
      <c r="C141" s="74"/>
      <c r="D141" s="150">
        <v>1</v>
      </c>
      <c r="E141" s="64" t="s">
        <v>116</v>
      </c>
      <c r="F141" s="1" t="s">
        <v>51</v>
      </c>
      <c r="G141" s="79" t="s">
        <v>161</v>
      </c>
      <c r="H141" s="105" t="s">
        <v>1065</v>
      </c>
      <c r="I141" s="47"/>
      <c r="J141" s="64" t="s">
        <v>720</v>
      </c>
      <c r="K141" s="47" t="s">
        <v>628</v>
      </c>
      <c r="L141" s="22"/>
      <c r="M141" s="76" t="s">
        <v>629</v>
      </c>
      <c r="N141" s="66" t="s">
        <v>450</v>
      </c>
      <c r="O141" s="67" t="s">
        <v>344</v>
      </c>
      <c r="P141" s="68"/>
      <c r="Q141" s="67"/>
      <c r="R141" s="75">
        <v>42827</v>
      </c>
      <c r="S141" s="3">
        <v>42831</v>
      </c>
      <c r="T141" s="36">
        <f t="shared" ref="T141" ca="1" si="199">IF(S141="",TODAY()-R141,S141-R141)</f>
        <v>4</v>
      </c>
      <c r="U141" s="31" t="s">
        <v>240</v>
      </c>
      <c r="V141" s="1">
        <f t="shared" ref="V141" ca="1" si="200">IF(T141&gt;14,T141-14,0)</f>
        <v>0</v>
      </c>
      <c r="W141" s="31" t="s">
        <v>405</v>
      </c>
      <c r="X141" s="47" t="s">
        <v>726</v>
      </c>
      <c r="Y141" s="149" t="s">
        <v>284</v>
      </c>
      <c r="AG141" s="73"/>
    </row>
    <row r="142" spans="1:33" ht="125.25" customHeight="1">
      <c r="A142" s="59">
        <f t="shared" ca="1" si="194"/>
        <v>15</v>
      </c>
      <c r="B142" s="69" t="s">
        <v>782</v>
      </c>
      <c r="C142" s="72"/>
      <c r="D142" s="150">
        <v>2</v>
      </c>
      <c r="E142" s="64" t="s">
        <v>116</v>
      </c>
      <c r="F142" s="1" t="s">
        <v>51</v>
      </c>
      <c r="G142" s="79" t="s">
        <v>161</v>
      </c>
      <c r="H142" s="105" t="s">
        <v>1065</v>
      </c>
      <c r="I142" s="47"/>
      <c r="J142" s="64" t="s">
        <v>784</v>
      </c>
      <c r="K142" s="47" t="s">
        <v>783</v>
      </c>
      <c r="L142" s="22"/>
      <c r="M142" s="76" t="s">
        <v>629</v>
      </c>
      <c r="N142" s="66" t="s">
        <v>450</v>
      </c>
      <c r="O142" s="67" t="s">
        <v>344</v>
      </c>
      <c r="P142" s="68"/>
      <c r="Q142" s="67"/>
      <c r="R142" s="75">
        <v>42859</v>
      </c>
      <c r="S142" s="3">
        <v>42863</v>
      </c>
      <c r="T142" s="36">
        <f t="shared" ref="T142:T143" ca="1" si="201">IF(S142="",TODAY()-R142,S142-R142)</f>
        <v>4</v>
      </c>
      <c r="U142" s="31" t="s">
        <v>236</v>
      </c>
      <c r="V142" s="1">
        <f t="shared" ref="V142:V143" ca="1" si="202">IF(T142&gt;14,T142-14,0)</f>
        <v>0</v>
      </c>
      <c r="W142" s="31" t="str">
        <f t="shared" ref="W142" si="203">U142</f>
        <v>A</v>
      </c>
      <c r="X142" s="47" t="s">
        <v>804</v>
      </c>
      <c r="Y142" s="149" t="s">
        <v>284</v>
      </c>
      <c r="AG142" s="73"/>
    </row>
    <row r="143" spans="1:33" ht="125.25" customHeight="1">
      <c r="A143" s="59">
        <f t="shared" ca="1" si="194"/>
        <v>16</v>
      </c>
      <c r="B143" s="69" t="s">
        <v>795</v>
      </c>
      <c r="C143" s="72"/>
      <c r="D143" s="150">
        <v>0</v>
      </c>
      <c r="E143" s="64" t="s">
        <v>796</v>
      </c>
      <c r="F143" s="1" t="s">
        <v>51</v>
      </c>
      <c r="G143" s="79" t="s">
        <v>161</v>
      </c>
      <c r="H143" s="105" t="s">
        <v>1065</v>
      </c>
      <c r="I143" s="47"/>
      <c r="J143" s="64" t="s">
        <v>797</v>
      </c>
      <c r="K143" s="47" t="s">
        <v>794</v>
      </c>
      <c r="L143" s="22"/>
      <c r="M143" s="76" t="s">
        <v>629</v>
      </c>
      <c r="N143" s="66" t="s">
        <v>450</v>
      </c>
      <c r="O143" s="67" t="s">
        <v>344</v>
      </c>
      <c r="P143" s="68"/>
      <c r="Q143" s="67"/>
      <c r="R143" s="75">
        <v>42862</v>
      </c>
      <c r="S143" s="3">
        <v>42864</v>
      </c>
      <c r="T143" s="36">
        <f t="shared" ca="1" si="201"/>
        <v>2</v>
      </c>
      <c r="U143" s="31" t="s">
        <v>236</v>
      </c>
      <c r="V143" s="1">
        <f t="shared" ca="1" si="202"/>
        <v>0</v>
      </c>
      <c r="W143" s="31" t="s">
        <v>405</v>
      </c>
      <c r="X143" s="47" t="s">
        <v>805</v>
      </c>
      <c r="Y143" s="149" t="s">
        <v>284</v>
      </c>
      <c r="AG143" s="73"/>
    </row>
    <row r="144" spans="1:33" ht="125.25" customHeight="1">
      <c r="A144" s="59">
        <f t="shared" ca="1" si="194"/>
        <v>17</v>
      </c>
      <c r="B144" s="69" t="s">
        <v>1324</v>
      </c>
      <c r="C144" s="72"/>
      <c r="D144" s="150">
        <v>1</v>
      </c>
      <c r="E144" s="64" t="s">
        <v>796</v>
      </c>
      <c r="F144" s="1" t="s">
        <v>51</v>
      </c>
      <c r="G144" s="79" t="s">
        <v>161</v>
      </c>
      <c r="H144" s="105" t="s">
        <v>1065</v>
      </c>
      <c r="I144" s="47"/>
      <c r="J144" s="64" t="s">
        <v>797</v>
      </c>
      <c r="K144" s="47" t="s">
        <v>794</v>
      </c>
      <c r="L144" s="22"/>
      <c r="M144" s="76" t="s">
        <v>629</v>
      </c>
      <c r="N144" s="66" t="s">
        <v>1124</v>
      </c>
      <c r="O144" s="67" t="s">
        <v>344</v>
      </c>
      <c r="P144" s="68"/>
      <c r="Q144" s="67"/>
      <c r="R144" s="75">
        <v>43269</v>
      </c>
      <c r="S144" s="3">
        <v>43272</v>
      </c>
      <c r="T144" s="36">
        <f t="shared" ref="T144" ca="1" si="204">IF(S144="",TODAY()-R144,S144-R144)</f>
        <v>3</v>
      </c>
      <c r="U144" s="31" t="s">
        <v>237</v>
      </c>
      <c r="V144" s="1">
        <f t="shared" ref="V144" ca="1" si="205">IF(T144&gt;14,T144-14,0)</f>
        <v>0</v>
      </c>
      <c r="W144" s="31" t="str">
        <f t="shared" ref="W144" si="206">U144</f>
        <v>B</v>
      </c>
      <c r="X144" s="47" t="s">
        <v>1345</v>
      </c>
      <c r="Y144" s="149" t="s">
        <v>284</v>
      </c>
      <c r="AG144" s="73"/>
    </row>
    <row r="145" spans="1:33" ht="125.25" customHeight="1">
      <c r="A145" s="59">
        <f t="shared" ca="1" si="194"/>
        <v>18</v>
      </c>
      <c r="B145" s="69" t="s">
        <v>798</v>
      </c>
      <c r="C145" s="72"/>
      <c r="D145" s="150">
        <v>0</v>
      </c>
      <c r="E145" s="64" t="s">
        <v>799</v>
      </c>
      <c r="F145" s="1" t="s">
        <v>51</v>
      </c>
      <c r="G145" s="79" t="s">
        <v>1560</v>
      </c>
      <c r="H145" s="105" t="s">
        <v>1065</v>
      </c>
      <c r="I145" s="47"/>
      <c r="J145" s="64" t="s">
        <v>800</v>
      </c>
      <c r="K145" s="152" t="s">
        <v>801</v>
      </c>
      <c r="L145" s="22"/>
      <c r="M145" s="76" t="s">
        <v>802</v>
      </c>
      <c r="N145" s="66" t="s">
        <v>450</v>
      </c>
      <c r="O145" s="67" t="s">
        <v>344</v>
      </c>
      <c r="P145" s="68"/>
      <c r="Q145" s="67"/>
      <c r="R145" s="75">
        <v>42862</v>
      </c>
      <c r="S145" s="3">
        <v>42864</v>
      </c>
      <c r="T145" s="36">
        <f t="shared" ref="T145" ca="1" si="207">IF(S145="",TODAY()-R145,S145-R145)</f>
        <v>2</v>
      </c>
      <c r="U145" s="31" t="s">
        <v>236</v>
      </c>
      <c r="V145" s="1">
        <f t="shared" ref="V145" ca="1" si="208">IF(T145&gt;14,T145-14,0)</f>
        <v>0</v>
      </c>
      <c r="W145" s="31" t="str">
        <f t="shared" ref="W145" si="209">U145</f>
        <v>A</v>
      </c>
      <c r="X145" s="47" t="s">
        <v>808</v>
      </c>
      <c r="Y145" s="149" t="s">
        <v>284</v>
      </c>
      <c r="AG145" s="73"/>
    </row>
    <row r="146" spans="1:33" ht="101.25">
      <c r="A146" s="59">
        <f t="shared" ca="1" si="194"/>
        <v>19</v>
      </c>
      <c r="B146" s="69" t="s">
        <v>416</v>
      </c>
      <c r="C146" s="74"/>
      <c r="D146" s="150">
        <v>0</v>
      </c>
      <c r="E146" s="64" t="s">
        <v>116</v>
      </c>
      <c r="F146" s="1" t="s">
        <v>51</v>
      </c>
      <c r="G146" s="79" t="s">
        <v>163</v>
      </c>
      <c r="H146" s="105" t="s">
        <v>197</v>
      </c>
      <c r="I146" s="47"/>
      <c r="J146" s="64" t="s">
        <v>417</v>
      </c>
      <c r="K146" s="47" t="s">
        <v>379</v>
      </c>
      <c r="L146" s="22"/>
      <c r="M146" s="76" t="s">
        <v>418</v>
      </c>
      <c r="N146" s="66" t="s">
        <v>450</v>
      </c>
      <c r="O146" s="67" t="s">
        <v>344</v>
      </c>
      <c r="P146" s="68"/>
      <c r="Q146" s="67"/>
      <c r="R146" s="75">
        <v>42724</v>
      </c>
      <c r="S146" s="3">
        <v>42743</v>
      </c>
      <c r="T146" s="36">
        <f t="shared" ref="T146:T147" ca="1" si="210">IF(S146="",TODAY()-R146,S146-R146)</f>
        <v>19</v>
      </c>
      <c r="U146" s="31" t="s">
        <v>240</v>
      </c>
      <c r="V146" s="1">
        <f t="shared" ref="V146:V147" ca="1" si="211">IF(T146&gt;14,T146-14,0)</f>
        <v>5</v>
      </c>
      <c r="W146" s="31" t="s">
        <v>405</v>
      </c>
      <c r="X146" s="47" t="s">
        <v>463</v>
      </c>
      <c r="Y146" s="149" t="s">
        <v>285</v>
      </c>
      <c r="AG146" s="73"/>
    </row>
    <row r="147" spans="1:33" ht="101.25">
      <c r="A147" s="59">
        <f t="shared" ca="1" si="194"/>
        <v>20</v>
      </c>
      <c r="B147" s="69" t="s">
        <v>544</v>
      </c>
      <c r="C147" s="74"/>
      <c r="D147" s="150">
        <v>1</v>
      </c>
      <c r="E147" s="64" t="s">
        <v>116</v>
      </c>
      <c r="F147" s="1" t="s">
        <v>51</v>
      </c>
      <c r="G147" s="79" t="s">
        <v>163</v>
      </c>
      <c r="H147" s="105" t="s">
        <v>197</v>
      </c>
      <c r="I147" s="47"/>
      <c r="J147" s="64" t="s">
        <v>545</v>
      </c>
      <c r="K147" s="47" t="s">
        <v>379</v>
      </c>
      <c r="L147" s="22"/>
      <c r="M147" s="76" t="s">
        <v>418</v>
      </c>
      <c r="N147" s="66" t="s">
        <v>450</v>
      </c>
      <c r="O147" s="67" t="s">
        <v>344</v>
      </c>
      <c r="P147" s="68"/>
      <c r="Q147" s="67"/>
      <c r="R147" s="68">
        <v>42772</v>
      </c>
      <c r="S147" s="3">
        <v>42788</v>
      </c>
      <c r="T147" s="36">
        <f t="shared" ca="1" si="210"/>
        <v>16</v>
      </c>
      <c r="U147" s="31" t="s">
        <v>236</v>
      </c>
      <c r="V147" s="1">
        <f t="shared" ca="1" si="211"/>
        <v>2</v>
      </c>
      <c r="W147" s="31" t="str">
        <f t="shared" si="190"/>
        <v>A</v>
      </c>
      <c r="X147" s="47" t="s">
        <v>589</v>
      </c>
      <c r="Y147" s="149" t="s">
        <v>285</v>
      </c>
      <c r="AG147" s="73"/>
    </row>
    <row r="148" spans="1:33" ht="60.75">
      <c r="A148" s="59">
        <f t="shared" ca="1" si="194"/>
        <v>21</v>
      </c>
      <c r="B148" s="69" t="s">
        <v>594</v>
      </c>
      <c r="C148" s="74"/>
      <c r="D148" s="150">
        <v>0</v>
      </c>
      <c r="E148" s="64" t="s">
        <v>116</v>
      </c>
      <c r="F148" s="1" t="s">
        <v>51</v>
      </c>
      <c r="G148" s="79" t="s">
        <v>159</v>
      </c>
      <c r="H148" s="105"/>
      <c r="I148" s="47"/>
      <c r="J148" s="64" t="s">
        <v>595</v>
      </c>
      <c r="K148" s="47" t="s">
        <v>596</v>
      </c>
      <c r="L148" s="22"/>
      <c r="M148" s="76" t="s">
        <v>597</v>
      </c>
      <c r="N148" s="66" t="s">
        <v>450</v>
      </c>
      <c r="O148" s="67" t="s">
        <v>344</v>
      </c>
      <c r="P148" s="68"/>
      <c r="Q148" s="67"/>
      <c r="R148" s="68">
        <v>42789</v>
      </c>
      <c r="S148" s="3">
        <v>42792</v>
      </c>
      <c r="T148" s="36">
        <f t="shared" ref="T148" ca="1" si="212">IF(S148="",TODAY()-R148,S148-R148)</f>
        <v>3</v>
      </c>
      <c r="U148" s="31" t="s">
        <v>236</v>
      </c>
      <c r="V148" s="1">
        <f t="shared" ref="V148" ca="1" si="213">IF(T148&gt;14,T148-14,0)</f>
        <v>0</v>
      </c>
      <c r="W148" s="31" t="str">
        <f t="shared" ref="W148" si="214">U148</f>
        <v>A</v>
      </c>
      <c r="X148" s="47" t="s">
        <v>589</v>
      </c>
      <c r="Y148" s="149" t="s">
        <v>285</v>
      </c>
      <c r="AG148" s="73"/>
    </row>
    <row r="149" spans="1:33" ht="60.75">
      <c r="A149" s="59">
        <f t="shared" ca="1" si="194"/>
        <v>22</v>
      </c>
      <c r="B149" s="69" t="s">
        <v>435</v>
      </c>
      <c r="C149" s="74"/>
      <c r="D149" s="150">
        <v>0</v>
      </c>
      <c r="E149" s="64" t="s">
        <v>117</v>
      </c>
      <c r="F149" s="1" t="s">
        <v>51</v>
      </c>
      <c r="G149" s="79" t="s">
        <v>164</v>
      </c>
      <c r="H149" s="105" t="s">
        <v>165</v>
      </c>
      <c r="I149" s="47"/>
      <c r="J149" s="64" t="s">
        <v>437</v>
      </c>
      <c r="K149" s="47" t="s">
        <v>438</v>
      </c>
      <c r="L149" s="22"/>
      <c r="M149" s="76" t="s">
        <v>439</v>
      </c>
      <c r="N149" s="66" t="s">
        <v>450</v>
      </c>
      <c r="O149" s="67" t="s">
        <v>344</v>
      </c>
      <c r="P149" s="68"/>
      <c r="Q149" s="67"/>
      <c r="R149" s="75">
        <v>42737</v>
      </c>
      <c r="S149" s="3">
        <v>42743</v>
      </c>
      <c r="T149" s="36">
        <f t="shared" ref="T149" ca="1" si="215">IF(S149="",TODAY()-R149,S149-R149)</f>
        <v>6</v>
      </c>
      <c r="U149" s="31" t="s">
        <v>237</v>
      </c>
      <c r="V149" s="1">
        <f t="shared" ref="V149" ca="1" si="216">IF(T149&gt;14,T149-14,0)</f>
        <v>0</v>
      </c>
      <c r="W149" s="31" t="s">
        <v>405</v>
      </c>
      <c r="X149" s="47" t="s">
        <v>464</v>
      </c>
      <c r="Y149" s="149" t="s">
        <v>286</v>
      </c>
      <c r="AG149" s="73"/>
    </row>
    <row r="150" spans="1:33" ht="67.5" customHeight="1">
      <c r="A150" s="59">
        <f t="shared" ca="1" si="194"/>
        <v>23</v>
      </c>
      <c r="B150" s="69" t="s">
        <v>771</v>
      </c>
      <c r="C150" s="74"/>
      <c r="D150" s="150">
        <v>0</v>
      </c>
      <c r="E150" s="64" t="s">
        <v>117</v>
      </c>
      <c r="F150" s="1" t="s">
        <v>51</v>
      </c>
      <c r="G150" s="79" t="s">
        <v>164</v>
      </c>
      <c r="H150" s="105" t="s">
        <v>165</v>
      </c>
      <c r="I150" s="47"/>
      <c r="J150" s="64" t="s">
        <v>772</v>
      </c>
      <c r="K150" s="47" t="s">
        <v>438</v>
      </c>
      <c r="L150" s="22"/>
      <c r="M150" s="76" t="s">
        <v>773</v>
      </c>
      <c r="N150" s="66" t="s">
        <v>450</v>
      </c>
      <c r="O150" s="67" t="s">
        <v>344</v>
      </c>
      <c r="P150" s="68"/>
      <c r="Q150" s="67"/>
      <c r="R150" s="75">
        <v>42855</v>
      </c>
      <c r="S150" s="3">
        <v>42857</v>
      </c>
      <c r="T150" s="36">
        <f t="shared" ref="T150" ca="1" si="217">IF(S150="",TODAY()-R150,S150-R150)</f>
        <v>2</v>
      </c>
      <c r="U150" s="31" t="s">
        <v>236</v>
      </c>
      <c r="V150" s="1">
        <f t="shared" ref="V150" ca="1" si="218">IF(T150&gt;14,T150-14,0)</f>
        <v>0</v>
      </c>
      <c r="W150" s="31" t="str">
        <f t="shared" ref="W150:W152" si="219">U150</f>
        <v>A</v>
      </c>
      <c r="X150" s="47" t="s">
        <v>774</v>
      </c>
      <c r="Y150" s="149" t="s">
        <v>286</v>
      </c>
      <c r="AG150" s="73"/>
    </row>
    <row r="151" spans="1:33" ht="64.5" customHeight="1">
      <c r="A151" s="59">
        <f t="shared" ca="1" si="194"/>
        <v>24</v>
      </c>
      <c r="B151" s="69" t="s">
        <v>436</v>
      </c>
      <c r="C151" s="74"/>
      <c r="D151" s="150">
        <v>0</v>
      </c>
      <c r="E151" s="64" t="s">
        <v>117</v>
      </c>
      <c r="F151" s="1" t="s">
        <v>51</v>
      </c>
      <c r="G151" s="79" t="s">
        <v>1542</v>
      </c>
      <c r="H151" s="105" t="s">
        <v>403</v>
      </c>
      <c r="I151" s="47"/>
      <c r="J151" s="64" t="s">
        <v>440</v>
      </c>
      <c r="K151" s="47" t="s">
        <v>438</v>
      </c>
      <c r="L151" s="22"/>
      <c r="M151" s="76" t="s">
        <v>441</v>
      </c>
      <c r="N151" s="66" t="s">
        <v>450</v>
      </c>
      <c r="O151" s="67" t="s">
        <v>344</v>
      </c>
      <c r="P151" s="68"/>
      <c r="Q151" s="67"/>
      <c r="R151" s="75">
        <v>42737</v>
      </c>
      <c r="S151" s="3">
        <v>42743</v>
      </c>
      <c r="T151" s="36">
        <f t="shared" ref="T151:T152" ca="1" si="220">IF(S151="",TODAY()-R151,S151-R151)</f>
        <v>6</v>
      </c>
      <c r="U151" s="31" t="s">
        <v>236</v>
      </c>
      <c r="V151" s="1">
        <f t="shared" ref="V151:V152" ca="1" si="221">IF(T151&gt;14,T151-14,0)</f>
        <v>0</v>
      </c>
      <c r="W151" s="31" t="str">
        <f t="shared" si="219"/>
        <v>A</v>
      </c>
      <c r="X151" s="47"/>
      <c r="Y151" s="149" t="s">
        <v>287</v>
      </c>
      <c r="AG151" s="73"/>
    </row>
    <row r="152" spans="1:33" ht="81">
      <c r="A152" s="59">
        <f t="shared" ca="1" si="194"/>
        <v>25</v>
      </c>
      <c r="B152" s="69" t="s">
        <v>481</v>
      </c>
      <c r="C152" s="74"/>
      <c r="D152" s="150">
        <v>0</v>
      </c>
      <c r="E152" s="64" t="s">
        <v>119</v>
      </c>
      <c r="F152" s="1" t="s">
        <v>207</v>
      </c>
      <c r="G152" s="79" t="s">
        <v>1542</v>
      </c>
      <c r="H152" s="64" t="s">
        <v>89</v>
      </c>
      <c r="I152" s="47"/>
      <c r="J152" s="64" t="s">
        <v>516</v>
      </c>
      <c r="K152" s="47" t="s">
        <v>517</v>
      </c>
      <c r="L152" s="22"/>
      <c r="M152" s="76" t="s">
        <v>518</v>
      </c>
      <c r="N152" s="66" t="s">
        <v>450</v>
      </c>
      <c r="O152" s="67" t="s">
        <v>344</v>
      </c>
      <c r="P152" s="68"/>
      <c r="Q152" s="67"/>
      <c r="R152" s="73">
        <v>42764</v>
      </c>
      <c r="S152" s="3">
        <v>42772</v>
      </c>
      <c r="T152" s="36">
        <f t="shared" ca="1" si="220"/>
        <v>8</v>
      </c>
      <c r="U152" s="31" t="s">
        <v>237</v>
      </c>
      <c r="V152" s="1">
        <f t="shared" ca="1" si="221"/>
        <v>0</v>
      </c>
      <c r="W152" s="31" t="str">
        <f t="shared" si="219"/>
        <v>B</v>
      </c>
      <c r="X152" s="47" t="s">
        <v>527</v>
      </c>
      <c r="Y152" s="149" t="s">
        <v>288</v>
      </c>
      <c r="AG152" s="73"/>
    </row>
    <row r="153" spans="1:33" ht="60.75">
      <c r="A153" s="59">
        <f t="shared" ca="1" si="194"/>
        <v>26</v>
      </c>
      <c r="B153" s="69"/>
      <c r="C153" s="74"/>
      <c r="D153" s="150">
        <v>0</v>
      </c>
      <c r="E153" s="83" t="s">
        <v>519</v>
      </c>
      <c r="F153" s="94" t="s">
        <v>51</v>
      </c>
      <c r="G153" s="102"/>
      <c r="H153" s="83" t="s">
        <v>112</v>
      </c>
      <c r="I153" s="85"/>
      <c r="J153" s="83"/>
      <c r="K153" s="85"/>
      <c r="L153" s="80"/>
      <c r="M153" s="85"/>
      <c r="N153" s="86"/>
      <c r="O153" s="87"/>
      <c r="P153" s="88"/>
      <c r="Q153" s="89"/>
      <c r="R153" s="90"/>
      <c r="S153" s="91"/>
      <c r="T153" s="92"/>
      <c r="U153" s="93"/>
      <c r="V153" s="94"/>
      <c r="W153" s="31" t="s">
        <v>347</v>
      </c>
      <c r="X153" s="85" t="s">
        <v>674</v>
      </c>
      <c r="Y153" s="149" t="s">
        <v>289</v>
      </c>
      <c r="AG153" s="161"/>
    </row>
    <row r="154" spans="1:33" ht="60.75">
      <c r="A154" s="59">
        <f t="shared" ca="1" si="194"/>
        <v>27</v>
      </c>
      <c r="B154" s="69"/>
      <c r="C154" s="74"/>
      <c r="D154" s="150">
        <v>0</v>
      </c>
      <c r="E154" s="83" t="s">
        <v>106</v>
      </c>
      <c r="F154" s="94" t="s">
        <v>51</v>
      </c>
      <c r="G154" s="102"/>
      <c r="H154" s="83" t="s">
        <v>110</v>
      </c>
      <c r="I154" s="85"/>
      <c r="J154" s="83"/>
      <c r="K154" s="85"/>
      <c r="L154" s="80"/>
      <c r="M154" s="83"/>
      <c r="N154" s="86"/>
      <c r="O154" s="87"/>
      <c r="P154" s="88"/>
      <c r="Q154" s="89"/>
      <c r="R154" s="90"/>
      <c r="S154" s="91"/>
      <c r="T154" s="92"/>
      <c r="U154" s="93"/>
      <c r="V154" s="94"/>
      <c r="W154" s="31" t="s">
        <v>347</v>
      </c>
      <c r="X154" s="85" t="s">
        <v>503</v>
      </c>
      <c r="Y154" s="149" t="s">
        <v>290</v>
      </c>
      <c r="AG154" s="161"/>
    </row>
    <row r="155" spans="1:33" ht="162">
      <c r="A155" s="59">
        <f t="shared" ca="1" si="194"/>
        <v>28</v>
      </c>
      <c r="B155" s="69" t="s">
        <v>903</v>
      </c>
      <c r="C155" s="74"/>
      <c r="D155" s="150">
        <v>0</v>
      </c>
      <c r="E155" s="64" t="s">
        <v>116</v>
      </c>
      <c r="F155" s="1" t="s">
        <v>51</v>
      </c>
      <c r="G155" s="79" t="s">
        <v>904</v>
      </c>
      <c r="H155" s="105" t="s">
        <v>905</v>
      </c>
      <c r="I155" s="47" t="s">
        <v>906</v>
      </c>
      <c r="J155" s="64" t="s">
        <v>909</v>
      </c>
      <c r="K155" s="47" t="s">
        <v>907</v>
      </c>
      <c r="L155" s="22" t="s">
        <v>908</v>
      </c>
      <c r="M155" s="76" t="s">
        <v>908</v>
      </c>
      <c r="N155" s="66" t="s">
        <v>450</v>
      </c>
      <c r="O155" s="67" t="s">
        <v>344</v>
      </c>
      <c r="P155" s="68"/>
      <c r="Q155" s="67"/>
      <c r="R155" s="73">
        <v>43062</v>
      </c>
      <c r="S155" s="3">
        <v>43073</v>
      </c>
      <c r="T155" s="36">
        <f t="shared" ref="T155:T162" ca="1" si="222">IF(S155="",TODAY()-R155,S155-R155)</f>
        <v>11</v>
      </c>
      <c r="U155" s="31" t="s">
        <v>239</v>
      </c>
      <c r="V155" s="1">
        <f t="shared" ref="V155:V162" ca="1" si="223">IF(T155&gt;14,T155-14,0)</f>
        <v>0</v>
      </c>
      <c r="W155" s="31" t="s">
        <v>405</v>
      </c>
      <c r="X155" s="47" t="s">
        <v>929</v>
      </c>
      <c r="Y155" s="149" t="s">
        <v>287</v>
      </c>
      <c r="Z155" s="37" t="s">
        <v>1269</v>
      </c>
      <c r="AG155" s="73" t="s">
        <v>1144</v>
      </c>
    </row>
    <row r="156" spans="1:33" ht="101.25">
      <c r="A156" s="59">
        <f t="shared" ca="1" si="194"/>
        <v>29</v>
      </c>
      <c r="B156" s="69" t="s">
        <v>1014</v>
      </c>
      <c r="C156" s="74"/>
      <c r="D156" s="150">
        <v>0</v>
      </c>
      <c r="E156" s="64" t="s">
        <v>116</v>
      </c>
      <c r="F156" s="1" t="s">
        <v>51</v>
      </c>
      <c r="G156" s="79" t="s">
        <v>1015</v>
      </c>
      <c r="H156" s="105" t="s">
        <v>1048</v>
      </c>
      <c r="I156" s="47"/>
      <c r="J156" s="64" t="s">
        <v>1016</v>
      </c>
      <c r="K156" s="47" t="s">
        <v>1017</v>
      </c>
      <c r="L156" s="22" t="s">
        <v>908</v>
      </c>
      <c r="M156" s="76" t="s">
        <v>908</v>
      </c>
      <c r="N156" s="66" t="s">
        <v>450</v>
      </c>
      <c r="O156" s="67" t="s">
        <v>344</v>
      </c>
      <c r="P156" s="68"/>
      <c r="Q156" s="67"/>
      <c r="R156" s="73">
        <v>43137</v>
      </c>
      <c r="S156" s="3">
        <v>43155</v>
      </c>
      <c r="T156" s="36">
        <f t="shared" ref="T156:T159" ca="1" si="224">IF(S156="",TODAY()-R156,S156-R156)</f>
        <v>18</v>
      </c>
      <c r="U156" s="31" t="s">
        <v>405</v>
      </c>
      <c r="V156" s="1">
        <f t="shared" ref="V156:V159" ca="1" si="225">IF(T156&gt;14,T156-14,0)</f>
        <v>4</v>
      </c>
      <c r="W156" s="31" t="str">
        <f t="shared" ref="W156:W159" si="226">U156</f>
        <v>SS</v>
      </c>
      <c r="X156" s="47" t="s">
        <v>1049</v>
      </c>
      <c r="Y156" s="149" t="s">
        <v>287</v>
      </c>
      <c r="AG156" s="73" t="s">
        <v>1144</v>
      </c>
    </row>
    <row r="157" spans="1:33" ht="60.75">
      <c r="A157" s="59">
        <f t="shared" ca="1" si="194"/>
        <v>30</v>
      </c>
      <c r="B157" s="69" t="s">
        <v>1106</v>
      </c>
      <c r="C157" s="74"/>
      <c r="D157" s="150">
        <v>1</v>
      </c>
      <c r="E157" s="64" t="s">
        <v>116</v>
      </c>
      <c r="F157" s="1" t="s">
        <v>51</v>
      </c>
      <c r="G157" s="79" t="s">
        <v>1015</v>
      </c>
      <c r="H157" s="105" t="s">
        <v>1048</v>
      </c>
      <c r="I157" s="47"/>
      <c r="J157" s="64" t="s">
        <v>1226</v>
      </c>
      <c r="K157" s="47" t="s">
        <v>1017</v>
      </c>
      <c r="L157" s="22" t="s">
        <v>908</v>
      </c>
      <c r="M157" s="76" t="s">
        <v>908</v>
      </c>
      <c r="N157" s="66" t="s">
        <v>1124</v>
      </c>
      <c r="O157" s="67" t="s">
        <v>344</v>
      </c>
      <c r="P157" s="68"/>
      <c r="Q157" s="67"/>
      <c r="R157" s="73">
        <v>43195</v>
      </c>
      <c r="S157" s="3">
        <v>43219</v>
      </c>
      <c r="T157" s="36">
        <f t="shared" ca="1" si="224"/>
        <v>24</v>
      </c>
      <c r="U157" s="31" t="s">
        <v>237</v>
      </c>
      <c r="V157" s="1">
        <f t="shared" ca="1" si="225"/>
        <v>10</v>
      </c>
      <c r="W157" s="31" t="s">
        <v>405</v>
      </c>
      <c r="X157" s="47" t="s">
        <v>1227</v>
      </c>
      <c r="Y157" s="149" t="s">
        <v>287</v>
      </c>
      <c r="AG157" s="73" t="s">
        <v>1144</v>
      </c>
    </row>
    <row r="158" spans="1:33" ht="121.5">
      <c r="A158" s="59">
        <f t="shared" ca="1" si="194"/>
        <v>31</v>
      </c>
      <c r="B158" s="69" t="s">
        <v>1272</v>
      </c>
      <c r="C158" s="74"/>
      <c r="D158" s="150">
        <v>2</v>
      </c>
      <c r="E158" s="64" t="s">
        <v>116</v>
      </c>
      <c r="F158" s="1" t="s">
        <v>51</v>
      </c>
      <c r="G158" s="79" t="s">
        <v>1015</v>
      </c>
      <c r="H158" s="105" t="s">
        <v>1048</v>
      </c>
      <c r="I158" s="47"/>
      <c r="J158" s="64" t="s">
        <v>1274</v>
      </c>
      <c r="K158" s="47" t="s">
        <v>1017</v>
      </c>
      <c r="L158" s="22" t="s">
        <v>908</v>
      </c>
      <c r="M158" s="76" t="s">
        <v>908</v>
      </c>
      <c r="N158" s="66" t="s">
        <v>1124</v>
      </c>
      <c r="O158" s="67" t="s">
        <v>344</v>
      </c>
      <c r="P158" s="68"/>
      <c r="Q158" s="67"/>
      <c r="R158" s="73">
        <v>43251</v>
      </c>
      <c r="S158" s="3">
        <v>43254</v>
      </c>
      <c r="T158" s="36">
        <f t="shared" ref="T158" ca="1" si="227">IF(S158="",TODAY()-R158,S158-R158)</f>
        <v>3</v>
      </c>
      <c r="U158" s="31" t="s">
        <v>237</v>
      </c>
      <c r="V158" s="1">
        <f t="shared" ref="V158" ca="1" si="228">IF(T158&gt;14,T158-14,0)</f>
        <v>0</v>
      </c>
      <c r="W158" s="31" t="str">
        <f>U158</f>
        <v>B</v>
      </c>
      <c r="X158" s="47" t="s">
        <v>1284</v>
      </c>
      <c r="Y158" s="149" t="s">
        <v>287</v>
      </c>
      <c r="AG158" s="73" t="s">
        <v>1144</v>
      </c>
    </row>
    <row r="159" spans="1:33" ht="121.5">
      <c r="A159" s="59">
        <f t="shared" ca="1" si="194"/>
        <v>32</v>
      </c>
      <c r="B159" s="69" t="s">
        <v>1089</v>
      </c>
      <c r="C159" s="74"/>
      <c r="D159" s="150">
        <v>0</v>
      </c>
      <c r="E159" s="64" t="s">
        <v>116</v>
      </c>
      <c r="F159" s="1" t="s">
        <v>51</v>
      </c>
      <c r="G159" s="79" t="s">
        <v>1090</v>
      </c>
      <c r="H159" s="160" t="s">
        <v>1091</v>
      </c>
      <c r="I159" s="47" t="s">
        <v>906</v>
      </c>
      <c r="J159" s="64" t="s">
        <v>1274</v>
      </c>
      <c r="K159" s="152" t="s">
        <v>432</v>
      </c>
      <c r="L159" s="22" t="s">
        <v>908</v>
      </c>
      <c r="M159" s="76" t="s">
        <v>908</v>
      </c>
      <c r="N159" s="66" t="s">
        <v>450</v>
      </c>
      <c r="O159" s="67" t="s">
        <v>344</v>
      </c>
      <c r="P159" s="68"/>
      <c r="Q159" s="67"/>
      <c r="R159" s="73">
        <v>43194</v>
      </c>
      <c r="S159" s="3">
        <v>43197</v>
      </c>
      <c r="T159" s="36">
        <f t="shared" ca="1" si="224"/>
        <v>3</v>
      </c>
      <c r="U159" s="31" t="s">
        <v>405</v>
      </c>
      <c r="V159" s="1">
        <f t="shared" ca="1" si="225"/>
        <v>0</v>
      </c>
      <c r="W159" s="31" t="str">
        <f t="shared" si="226"/>
        <v>SS</v>
      </c>
      <c r="X159" s="47" t="s">
        <v>1114</v>
      </c>
      <c r="Y159" s="149" t="s">
        <v>287</v>
      </c>
      <c r="AG159" s="73" t="s">
        <v>1144</v>
      </c>
    </row>
    <row r="160" spans="1:33" ht="121.5">
      <c r="A160" s="59">
        <f t="shared" ca="1" si="194"/>
        <v>33</v>
      </c>
      <c r="B160" s="69" t="s">
        <v>1198</v>
      </c>
      <c r="C160" s="74"/>
      <c r="D160" s="150">
        <v>1</v>
      </c>
      <c r="E160" s="64" t="s">
        <v>116</v>
      </c>
      <c r="F160" s="1" t="s">
        <v>51</v>
      </c>
      <c r="G160" s="79" t="s">
        <v>1090</v>
      </c>
      <c r="H160" s="160" t="s">
        <v>1091</v>
      </c>
      <c r="I160" s="47" t="s">
        <v>906</v>
      </c>
      <c r="J160" s="64" t="s">
        <v>1196</v>
      </c>
      <c r="K160" s="152" t="s">
        <v>1197</v>
      </c>
      <c r="L160" s="22" t="s">
        <v>908</v>
      </c>
      <c r="M160" s="76" t="s">
        <v>908</v>
      </c>
      <c r="N160" s="66" t="s">
        <v>1124</v>
      </c>
      <c r="O160" s="67" t="s">
        <v>344</v>
      </c>
      <c r="P160" s="68"/>
      <c r="Q160" s="67"/>
      <c r="R160" s="73">
        <v>43215</v>
      </c>
      <c r="S160" s="3">
        <v>43228</v>
      </c>
      <c r="T160" s="36">
        <f t="shared" ref="T160" ca="1" si="229">IF(S160="",TODAY()-R160,S160-R160)</f>
        <v>13</v>
      </c>
      <c r="U160" s="31" t="s">
        <v>237</v>
      </c>
      <c r="V160" s="1">
        <f t="shared" ref="V160" ca="1" si="230">IF(T160&gt;14,T160-14,0)</f>
        <v>0</v>
      </c>
      <c r="W160" s="31" t="str">
        <f t="shared" ref="W160" si="231">U160</f>
        <v>B</v>
      </c>
      <c r="X160" s="47" t="s">
        <v>1241</v>
      </c>
      <c r="Y160" s="149" t="s">
        <v>287</v>
      </c>
      <c r="AG160" s="73" t="s">
        <v>1144</v>
      </c>
    </row>
    <row r="161" spans="1:33" ht="121.5">
      <c r="A161" s="59">
        <f t="shared" ca="1" si="194"/>
        <v>34</v>
      </c>
      <c r="B161" s="69" t="s">
        <v>1082</v>
      </c>
      <c r="C161" s="74"/>
      <c r="D161" s="150">
        <v>0</v>
      </c>
      <c r="E161" s="64" t="s">
        <v>118</v>
      </c>
      <c r="F161" s="1" t="s">
        <v>51</v>
      </c>
      <c r="G161" s="79" t="s">
        <v>1563</v>
      </c>
      <c r="H161" s="105"/>
      <c r="I161" s="47"/>
      <c r="J161" s="64" t="s">
        <v>1083</v>
      </c>
      <c r="K161" s="47" t="s">
        <v>1084</v>
      </c>
      <c r="L161" s="22" t="s">
        <v>1085</v>
      </c>
      <c r="M161" s="22" t="s">
        <v>1085</v>
      </c>
      <c r="N161" s="66" t="s">
        <v>450</v>
      </c>
      <c r="O161" s="67" t="s">
        <v>344</v>
      </c>
      <c r="P161" s="68"/>
      <c r="Q161" s="67"/>
      <c r="R161" s="73">
        <v>43186</v>
      </c>
      <c r="S161" s="3">
        <v>43192</v>
      </c>
      <c r="T161" s="36">
        <f t="shared" ca="1" si="222"/>
        <v>6</v>
      </c>
      <c r="U161" s="31" t="s">
        <v>237</v>
      </c>
      <c r="V161" s="1">
        <f t="shared" ca="1" si="223"/>
        <v>0</v>
      </c>
      <c r="W161" s="31" t="s">
        <v>405</v>
      </c>
      <c r="X161" s="47" t="s">
        <v>1088</v>
      </c>
      <c r="Y161" s="149" t="s">
        <v>287</v>
      </c>
      <c r="Z161" s="37" t="s">
        <v>1269</v>
      </c>
      <c r="AG161" s="73"/>
    </row>
    <row r="162" spans="1:33" ht="60.75">
      <c r="A162" s="59">
        <f t="shared" ca="1" si="194"/>
        <v>35</v>
      </c>
      <c r="B162" s="69" t="s">
        <v>1102</v>
      </c>
      <c r="C162" s="74"/>
      <c r="D162" s="150">
        <v>0</v>
      </c>
      <c r="E162" s="64" t="s">
        <v>118</v>
      </c>
      <c r="F162" s="1" t="s">
        <v>51</v>
      </c>
      <c r="G162" s="167" t="s">
        <v>1302</v>
      </c>
      <c r="H162" s="160"/>
      <c r="I162" s="47"/>
      <c r="J162" s="64" t="s">
        <v>1103</v>
      </c>
      <c r="K162" s="152" t="s">
        <v>1104</v>
      </c>
      <c r="L162" s="22" t="s">
        <v>1105</v>
      </c>
      <c r="M162" s="22" t="s">
        <v>1105</v>
      </c>
      <c r="N162" s="66" t="s">
        <v>1124</v>
      </c>
      <c r="O162" s="67" t="s">
        <v>344</v>
      </c>
      <c r="P162" s="68"/>
      <c r="Q162" s="67"/>
      <c r="R162" s="68">
        <v>43195</v>
      </c>
      <c r="S162" s="3">
        <v>43219</v>
      </c>
      <c r="T162" s="36">
        <f t="shared" ca="1" si="222"/>
        <v>24</v>
      </c>
      <c r="U162" s="31" t="s">
        <v>237</v>
      </c>
      <c r="V162" s="1">
        <f t="shared" ca="1" si="223"/>
        <v>10</v>
      </c>
      <c r="W162" s="31" t="str">
        <f t="shared" ref="W162" si="232">U162</f>
        <v>B</v>
      </c>
      <c r="X162" s="47" t="s">
        <v>1222</v>
      </c>
      <c r="Y162" s="149" t="s">
        <v>287</v>
      </c>
      <c r="AG162" s="73" t="s">
        <v>1144</v>
      </c>
    </row>
    <row r="163" spans="1:33" ht="101.25">
      <c r="A163" s="59">
        <f t="shared" ca="1" si="194"/>
        <v>36</v>
      </c>
      <c r="B163" s="69" t="s">
        <v>1473</v>
      </c>
      <c r="C163" s="2" t="s">
        <v>1474</v>
      </c>
      <c r="D163" s="150">
        <v>0</v>
      </c>
      <c r="E163" s="64" t="s">
        <v>118</v>
      </c>
      <c r="F163" s="1" t="s">
        <v>51</v>
      </c>
      <c r="G163" s="79" t="s">
        <v>1475</v>
      </c>
      <c r="H163" s="160"/>
      <c r="I163" s="47"/>
      <c r="J163" s="64" t="s">
        <v>1476</v>
      </c>
      <c r="K163" s="152" t="s">
        <v>1104</v>
      </c>
      <c r="L163" s="22" t="s">
        <v>1470</v>
      </c>
      <c r="M163" s="22" t="s">
        <v>1470</v>
      </c>
      <c r="N163" s="66" t="s">
        <v>1124</v>
      </c>
      <c r="O163" s="67" t="s">
        <v>1458</v>
      </c>
      <c r="P163" s="68"/>
      <c r="Q163" s="67"/>
      <c r="R163" s="68">
        <v>43369</v>
      </c>
      <c r="S163" s="3">
        <v>43381</v>
      </c>
      <c r="T163" s="36">
        <f t="shared" ref="T163:T164" ca="1" si="233">IF(S163="",TODAY()-R163,S163-R163)</f>
        <v>12</v>
      </c>
      <c r="U163" s="31" t="s">
        <v>239</v>
      </c>
      <c r="V163" s="1">
        <f t="shared" ref="V163:V164" ca="1" si="234">IF(T163&gt;14,T163-14,0)</f>
        <v>0</v>
      </c>
      <c r="W163" s="31" t="s">
        <v>405</v>
      </c>
      <c r="X163" s="47" t="s">
        <v>1496</v>
      </c>
      <c r="Y163" s="149" t="s">
        <v>287</v>
      </c>
      <c r="AG163" s="73" t="s">
        <v>1144</v>
      </c>
    </row>
    <row r="164" spans="1:33" ht="101.25">
      <c r="A164" s="59">
        <f t="shared" ca="1" si="194"/>
        <v>37</v>
      </c>
      <c r="B164" s="69" t="s">
        <v>1499</v>
      </c>
      <c r="C164" s="2" t="s">
        <v>1474</v>
      </c>
      <c r="D164" s="150">
        <v>1</v>
      </c>
      <c r="E164" s="64" t="s">
        <v>118</v>
      </c>
      <c r="F164" s="1" t="s">
        <v>51</v>
      </c>
      <c r="G164" s="79" t="s">
        <v>1524</v>
      </c>
      <c r="H164" s="160"/>
      <c r="I164" s="47"/>
      <c r="J164" s="64" t="s">
        <v>1476</v>
      </c>
      <c r="K164" s="152" t="s">
        <v>1104</v>
      </c>
      <c r="L164" s="22" t="s">
        <v>1470</v>
      </c>
      <c r="M164" s="22" t="s">
        <v>1470</v>
      </c>
      <c r="N164" s="66" t="s">
        <v>1124</v>
      </c>
      <c r="O164" s="67" t="s">
        <v>1458</v>
      </c>
      <c r="P164" s="68"/>
      <c r="Q164" s="67"/>
      <c r="R164" s="68">
        <v>43383</v>
      </c>
      <c r="S164" s="3">
        <v>43395</v>
      </c>
      <c r="T164" s="36">
        <f t="shared" ca="1" si="233"/>
        <v>12</v>
      </c>
      <c r="U164" s="31" t="s">
        <v>237</v>
      </c>
      <c r="V164" s="1">
        <f t="shared" ca="1" si="234"/>
        <v>0</v>
      </c>
      <c r="W164" s="31" t="str">
        <f t="shared" ref="W164" si="235">U164</f>
        <v>B</v>
      </c>
      <c r="X164" s="47" t="s">
        <v>1525</v>
      </c>
      <c r="Y164" s="149" t="s">
        <v>287</v>
      </c>
      <c r="AG164" s="73" t="s">
        <v>1144</v>
      </c>
    </row>
    <row r="165" spans="1:33" ht="81">
      <c r="A165" s="59">
        <f t="shared" ca="1" si="194"/>
        <v>38</v>
      </c>
      <c r="B165" s="69" t="s">
        <v>1099</v>
      </c>
      <c r="C165" s="74"/>
      <c r="D165" s="150">
        <v>0</v>
      </c>
      <c r="E165" s="64" t="s">
        <v>116</v>
      </c>
      <c r="F165" s="1" t="s">
        <v>51</v>
      </c>
      <c r="G165" s="79" t="s">
        <v>1172</v>
      </c>
      <c r="H165" s="160" t="s">
        <v>1173</v>
      </c>
      <c r="I165" s="47" t="s">
        <v>906</v>
      </c>
      <c r="J165" s="64" t="s">
        <v>1100</v>
      </c>
      <c r="K165" s="152" t="s">
        <v>1101</v>
      </c>
      <c r="L165" s="22" t="s">
        <v>908</v>
      </c>
      <c r="M165" s="76" t="s">
        <v>908</v>
      </c>
      <c r="N165" s="66" t="s">
        <v>1124</v>
      </c>
      <c r="O165" s="67" t="s">
        <v>344</v>
      </c>
      <c r="P165" s="68"/>
      <c r="Q165" s="67"/>
      <c r="R165" s="68">
        <v>43195</v>
      </c>
      <c r="S165" s="3">
        <v>43219</v>
      </c>
      <c r="T165" s="36">
        <f t="shared" ref="T165" ca="1" si="236">IF(S165="",TODAY()-R165,S165-R165)</f>
        <v>24</v>
      </c>
      <c r="U165" s="31" t="s">
        <v>237</v>
      </c>
      <c r="V165" s="1">
        <f t="shared" ref="V165" ca="1" si="237">IF(T165&gt;14,T165-14,0)</f>
        <v>10</v>
      </c>
      <c r="W165" s="31" t="s">
        <v>405</v>
      </c>
      <c r="X165" s="47" t="s">
        <v>1221</v>
      </c>
      <c r="Y165" s="149" t="s">
        <v>287</v>
      </c>
      <c r="AG165" s="73" t="s">
        <v>1144</v>
      </c>
    </row>
    <row r="166" spans="1:33" ht="81">
      <c r="A166" s="59">
        <f t="shared" ca="1" si="194"/>
        <v>39</v>
      </c>
      <c r="B166" s="69" t="s">
        <v>1273</v>
      </c>
      <c r="C166" s="74"/>
      <c r="D166" s="150">
        <v>1</v>
      </c>
      <c r="E166" s="64" t="s">
        <v>116</v>
      </c>
      <c r="F166" s="1" t="s">
        <v>51</v>
      </c>
      <c r="G166" s="79" t="s">
        <v>1172</v>
      </c>
      <c r="H166" s="160" t="s">
        <v>1173</v>
      </c>
      <c r="I166" s="47" t="s">
        <v>906</v>
      </c>
      <c r="J166" s="64" t="s">
        <v>1100</v>
      </c>
      <c r="K166" s="152" t="s">
        <v>1101</v>
      </c>
      <c r="L166" s="22" t="s">
        <v>908</v>
      </c>
      <c r="M166" s="76" t="s">
        <v>908</v>
      </c>
      <c r="N166" s="66" t="s">
        <v>1124</v>
      </c>
      <c r="O166" s="67" t="s">
        <v>344</v>
      </c>
      <c r="P166" s="68"/>
      <c r="Q166" s="67"/>
      <c r="R166" s="68">
        <v>43251</v>
      </c>
      <c r="S166" s="3">
        <v>43254</v>
      </c>
      <c r="T166" s="36">
        <f t="shared" ref="T166:T169" ca="1" si="238">IF(S166="",TODAY()-R166,S166-R166)</f>
        <v>3</v>
      </c>
      <c r="U166" s="31" t="s">
        <v>237</v>
      </c>
      <c r="V166" s="1">
        <f t="shared" ref="V166:V169" ca="1" si="239">IF(T166&gt;14,T166-14,0)</f>
        <v>0</v>
      </c>
      <c r="W166" s="31" t="str">
        <f t="shared" ref="W166:W167" si="240">U166</f>
        <v>B</v>
      </c>
      <c r="X166" s="47" t="s">
        <v>1285</v>
      </c>
      <c r="Y166" s="149" t="s">
        <v>287</v>
      </c>
      <c r="AG166" s="73" t="s">
        <v>1144</v>
      </c>
    </row>
    <row r="167" spans="1:33" ht="78" customHeight="1">
      <c r="A167" s="59">
        <f t="shared" ca="1" si="194"/>
        <v>40</v>
      </c>
      <c r="B167" s="69" t="s">
        <v>1317</v>
      </c>
      <c r="C167" s="74"/>
      <c r="D167" s="150">
        <v>0</v>
      </c>
      <c r="E167" s="64" t="s">
        <v>116</v>
      </c>
      <c r="F167" s="1" t="s">
        <v>51</v>
      </c>
      <c r="G167" s="79" t="s">
        <v>1353</v>
      </c>
      <c r="H167" s="160"/>
      <c r="I167" s="47"/>
      <c r="J167" s="64" t="s">
        <v>1318</v>
      </c>
      <c r="K167" s="152" t="s">
        <v>432</v>
      </c>
      <c r="L167" s="22" t="s">
        <v>1319</v>
      </c>
      <c r="M167" s="76" t="s">
        <v>1319</v>
      </c>
      <c r="N167" s="66" t="s">
        <v>1124</v>
      </c>
      <c r="O167" s="67" t="s">
        <v>344</v>
      </c>
      <c r="P167" s="68"/>
      <c r="Q167" s="67"/>
      <c r="R167" s="68">
        <v>43268</v>
      </c>
      <c r="S167" s="3">
        <v>43272</v>
      </c>
      <c r="T167" s="36">
        <f t="shared" ca="1" si="238"/>
        <v>4</v>
      </c>
      <c r="U167" s="31" t="s">
        <v>237</v>
      </c>
      <c r="V167" s="1">
        <f t="shared" ca="1" si="239"/>
        <v>0</v>
      </c>
      <c r="W167" s="31" t="str">
        <f t="shared" si="240"/>
        <v>B</v>
      </c>
      <c r="X167" s="47" t="s">
        <v>1343</v>
      </c>
      <c r="Y167" s="149" t="s">
        <v>287</v>
      </c>
      <c r="AG167" s="73" t="s">
        <v>1144</v>
      </c>
    </row>
    <row r="168" spans="1:33" ht="81">
      <c r="A168" s="59">
        <f t="shared" ca="1" si="194"/>
        <v>41</v>
      </c>
      <c r="B168" s="69" t="s">
        <v>1335</v>
      </c>
      <c r="C168" s="74"/>
      <c r="D168" s="150">
        <v>0</v>
      </c>
      <c r="E168" s="64" t="s">
        <v>118</v>
      </c>
      <c r="F168" s="1" t="s">
        <v>51</v>
      </c>
      <c r="G168" s="79"/>
      <c r="H168" s="160"/>
      <c r="I168" s="47"/>
      <c r="J168" s="64" t="s">
        <v>1336</v>
      </c>
      <c r="K168" s="152" t="s">
        <v>1337</v>
      </c>
      <c r="L168" s="22" t="s">
        <v>1338</v>
      </c>
      <c r="M168" s="76"/>
      <c r="N168" s="66" t="s">
        <v>1124</v>
      </c>
      <c r="O168" s="67" t="s">
        <v>344</v>
      </c>
      <c r="P168" s="68"/>
      <c r="Q168" s="67"/>
      <c r="R168" s="68">
        <v>43272</v>
      </c>
      <c r="S168" s="3">
        <v>43277</v>
      </c>
      <c r="T168" s="36">
        <f t="shared" ca="1" si="238"/>
        <v>5</v>
      </c>
      <c r="U168" s="31" t="s">
        <v>239</v>
      </c>
      <c r="V168" s="1">
        <f t="shared" ca="1" si="239"/>
        <v>0</v>
      </c>
      <c r="W168" s="31" t="s">
        <v>405</v>
      </c>
      <c r="X168" s="47" t="s">
        <v>1369</v>
      </c>
      <c r="Y168" s="149" t="s">
        <v>287</v>
      </c>
      <c r="AG168" s="73" t="s">
        <v>1144</v>
      </c>
    </row>
    <row r="169" spans="1:33" ht="102" customHeight="1">
      <c r="A169" s="59">
        <f t="shared" ca="1" si="194"/>
        <v>42</v>
      </c>
      <c r="B169" s="69" t="s">
        <v>1431</v>
      </c>
      <c r="C169" s="74"/>
      <c r="D169" s="150">
        <v>1</v>
      </c>
      <c r="E169" s="64" t="s">
        <v>118</v>
      </c>
      <c r="F169" s="1" t="s">
        <v>51</v>
      </c>
      <c r="G169" s="79" t="s">
        <v>1433</v>
      </c>
      <c r="H169" s="160"/>
      <c r="I169" s="47"/>
      <c r="J169" s="64" t="s">
        <v>1436</v>
      </c>
      <c r="K169" s="152" t="s">
        <v>432</v>
      </c>
      <c r="L169" s="22" t="s">
        <v>1338</v>
      </c>
      <c r="M169" s="76"/>
      <c r="N169" s="66" t="s">
        <v>1124</v>
      </c>
      <c r="O169" s="67" t="s">
        <v>344</v>
      </c>
      <c r="P169" s="68"/>
      <c r="Q169" s="67"/>
      <c r="R169" s="68">
        <v>43321</v>
      </c>
      <c r="S169" s="3">
        <v>43331</v>
      </c>
      <c r="T169" s="36">
        <f t="shared" ca="1" si="238"/>
        <v>10</v>
      </c>
      <c r="U169" s="31" t="s">
        <v>236</v>
      </c>
      <c r="V169" s="1">
        <f t="shared" ca="1" si="239"/>
        <v>0</v>
      </c>
      <c r="W169" s="31" t="str">
        <f t="shared" ref="W169" si="241">U169</f>
        <v>A</v>
      </c>
      <c r="X169" s="47" t="s">
        <v>1448</v>
      </c>
      <c r="Y169" s="149" t="s">
        <v>287</v>
      </c>
      <c r="AG169" s="73" t="s">
        <v>1144</v>
      </c>
    </row>
    <row r="170" spans="1:33" ht="102" customHeight="1">
      <c r="A170" s="59">
        <f t="shared" ca="1" si="194"/>
        <v>43</v>
      </c>
      <c r="B170" s="69" t="s">
        <v>1432</v>
      </c>
      <c r="C170" s="74"/>
      <c r="D170" s="150">
        <v>0</v>
      </c>
      <c r="E170" s="64" t="s">
        <v>118</v>
      </c>
      <c r="F170" s="1" t="s">
        <v>51</v>
      </c>
      <c r="G170" s="79" t="s">
        <v>1434</v>
      </c>
      <c r="H170" s="160"/>
      <c r="I170" s="47"/>
      <c r="J170" s="64" t="s">
        <v>1435</v>
      </c>
      <c r="K170" s="152" t="s">
        <v>432</v>
      </c>
      <c r="L170" s="22" t="s">
        <v>1338</v>
      </c>
      <c r="M170" s="76"/>
      <c r="N170" s="66" t="s">
        <v>1124</v>
      </c>
      <c r="O170" s="67" t="s">
        <v>344</v>
      </c>
      <c r="P170" s="68"/>
      <c r="Q170" s="67"/>
      <c r="R170" s="68">
        <v>43321</v>
      </c>
      <c r="S170" s="3">
        <v>43331</v>
      </c>
      <c r="T170" s="36">
        <f t="shared" ref="T170" ca="1" si="242">IF(S170="",TODAY()-R170,S170-R170)</f>
        <v>10</v>
      </c>
      <c r="U170" s="31" t="s">
        <v>236</v>
      </c>
      <c r="V170" s="1">
        <f t="shared" ref="V170" ca="1" si="243">IF(T170&gt;14,T170-14,0)</f>
        <v>0</v>
      </c>
      <c r="W170" s="31" t="str">
        <f t="shared" ref="W170" si="244">U170</f>
        <v>A</v>
      </c>
      <c r="X170" s="47" t="s">
        <v>1448</v>
      </c>
      <c r="Y170" s="149" t="s">
        <v>287</v>
      </c>
      <c r="AG170" s="73" t="s">
        <v>1144</v>
      </c>
    </row>
    <row r="171" spans="1:33" ht="102" customHeight="1">
      <c r="A171" s="59">
        <f t="shared" ca="1" si="194"/>
        <v>44</v>
      </c>
      <c r="B171" s="69" t="s">
        <v>1477</v>
      </c>
      <c r="C171" s="2" t="s">
        <v>1478</v>
      </c>
      <c r="D171" s="150">
        <v>0</v>
      </c>
      <c r="E171" s="64" t="s">
        <v>118</v>
      </c>
      <c r="F171" s="1" t="s">
        <v>51</v>
      </c>
      <c r="G171" s="79" t="s">
        <v>1479</v>
      </c>
      <c r="H171" s="160"/>
      <c r="I171" s="47"/>
      <c r="J171" s="64" t="s">
        <v>1480</v>
      </c>
      <c r="K171" s="152" t="s">
        <v>432</v>
      </c>
      <c r="L171" s="22" t="s">
        <v>1470</v>
      </c>
      <c r="M171" s="76" t="s">
        <v>1470</v>
      </c>
      <c r="N171" s="66" t="s">
        <v>1124</v>
      </c>
      <c r="O171" s="67" t="s">
        <v>1458</v>
      </c>
      <c r="P171" s="68"/>
      <c r="Q171" s="67"/>
      <c r="R171" s="68">
        <v>43369</v>
      </c>
      <c r="S171" s="3">
        <v>43381</v>
      </c>
      <c r="T171" s="36">
        <f t="shared" ref="T171" ca="1" si="245">IF(S171="",TODAY()-R171,S171-R171)</f>
        <v>12</v>
      </c>
      <c r="U171" s="31" t="s">
        <v>239</v>
      </c>
      <c r="V171" s="1">
        <f t="shared" ref="V171" ca="1" si="246">IF(T171&gt;14,T171-14,0)</f>
        <v>0</v>
      </c>
      <c r="W171" s="31" t="s">
        <v>405</v>
      </c>
      <c r="X171" s="47" t="s">
        <v>1496</v>
      </c>
      <c r="Y171" s="149" t="s">
        <v>287</v>
      </c>
      <c r="AG171" s="73" t="s">
        <v>1144</v>
      </c>
    </row>
    <row r="172" spans="1:33" ht="102" customHeight="1">
      <c r="A172" s="59">
        <f t="shared" ca="1" si="194"/>
        <v>45</v>
      </c>
      <c r="B172" s="69" t="s">
        <v>1500</v>
      </c>
      <c r="C172" s="2" t="s">
        <v>1478</v>
      </c>
      <c r="D172" s="150">
        <v>1</v>
      </c>
      <c r="E172" s="64" t="s">
        <v>118</v>
      </c>
      <c r="F172" s="1" t="s">
        <v>51</v>
      </c>
      <c r="G172" s="79" t="s">
        <v>1479</v>
      </c>
      <c r="H172" s="160"/>
      <c r="I172" s="47"/>
      <c r="J172" s="64" t="s">
        <v>1480</v>
      </c>
      <c r="K172" s="152" t="s">
        <v>432</v>
      </c>
      <c r="L172" s="22" t="s">
        <v>1470</v>
      </c>
      <c r="M172" s="76" t="s">
        <v>1470</v>
      </c>
      <c r="N172" s="66" t="s">
        <v>1124</v>
      </c>
      <c r="O172" s="67" t="s">
        <v>1458</v>
      </c>
      <c r="P172" s="68"/>
      <c r="Q172" s="67"/>
      <c r="R172" s="68">
        <v>43383</v>
      </c>
      <c r="S172" s="3">
        <v>43395</v>
      </c>
      <c r="T172" s="36">
        <f t="shared" ref="T172" ca="1" si="247">IF(S172="",TODAY()-R172,S172-R172)</f>
        <v>12</v>
      </c>
      <c r="U172" s="31" t="s">
        <v>237</v>
      </c>
      <c r="V172" s="1">
        <f t="shared" ref="V172" ca="1" si="248">IF(T172&gt;14,T172-14,0)</f>
        <v>0</v>
      </c>
      <c r="W172" s="31" t="str">
        <f t="shared" ref="W172" si="249">U172</f>
        <v>B</v>
      </c>
      <c r="X172" s="47" t="s">
        <v>1526</v>
      </c>
      <c r="Y172" s="149" t="s">
        <v>287</v>
      </c>
      <c r="AG172" s="73" t="s">
        <v>1144</v>
      </c>
    </row>
    <row r="173" spans="1:33" ht="102" customHeight="1">
      <c r="A173" s="59">
        <f t="shared" ca="1" si="194"/>
        <v>46</v>
      </c>
      <c r="B173" s="69" t="s">
        <v>1489</v>
      </c>
      <c r="C173" s="2" t="s">
        <v>1487</v>
      </c>
      <c r="D173" s="150">
        <v>0</v>
      </c>
      <c r="E173" s="64"/>
      <c r="F173" s="1" t="s">
        <v>51</v>
      </c>
      <c r="G173" s="79" t="s">
        <v>1481</v>
      </c>
      <c r="H173" s="160" t="s">
        <v>1483</v>
      </c>
      <c r="I173" s="47" t="s">
        <v>1486</v>
      </c>
      <c r="J173" s="64" t="s">
        <v>1492</v>
      </c>
      <c r="K173" s="152" t="s">
        <v>1486</v>
      </c>
      <c r="L173" s="22"/>
      <c r="M173" s="76" t="s">
        <v>1482</v>
      </c>
      <c r="N173" s="66" t="s">
        <v>1124</v>
      </c>
      <c r="O173" s="67" t="s">
        <v>1458</v>
      </c>
      <c r="P173" s="68"/>
      <c r="Q173" s="67"/>
      <c r="R173" s="68">
        <v>43374</v>
      </c>
      <c r="S173" s="3">
        <v>43388</v>
      </c>
      <c r="T173" s="36">
        <f t="shared" ref="T173" ca="1" si="250">IF(S173="",TODAY()-R173,S173-R173)</f>
        <v>14</v>
      </c>
      <c r="U173" s="31" t="s">
        <v>239</v>
      </c>
      <c r="V173" s="1">
        <f t="shared" ref="V173" ca="1" si="251">IF(T173&gt;14,T173-14,0)</f>
        <v>0</v>
      </c>
      <c r="W173" s="31" t="s">
        <v>405</v>
      </c>
      <c r="X173" s="47" t="s">
        <v>1502</v>
      </c>
      <c r="Y173" s="149" t="s">
        <v>287</v>
      </c>
      <c r="AG173" s="73" t="s">
        <v>1144</v>
      </c>
    </row>
    <row r="174" spans="1:33" ht="102" customHeight="1">
      <c r="A174" s="59">
        <f t="shared" ca="1" si="194"/>
        <v>47</v>
      </c>
      <c r="B174" s="69" t="s">
        <v>1503</v>
      </c>
      <c r="C174" s="2" t="s">
        <v>1487</v>
      </c>
      <c r="D174" s="150">
        <v>1</v>
      </c>
      <c r="E174" s="64"/>
      <c r="F174" s="1" t="s">
        <v>51</v>
      </c>
      <c r="G174" s="79" t="s">
        <v>1481</v>
      </c>
      <c r="H174" s="160" t="s">
        <v>1483</v>
      </c>
      <c r="I174" s="47" t="s">
        <v>1486</v>
      </c>
      <c r="J174" s="64" t="s">
        <v>1492</v>
      </c>
      <c r="K174" s="152" t="s">
        <v>1486</v>
      </c>
      <c r="L174" s="22"/>
      <c r="M174" s="76" t="s">
        <v>1482</v>
      </c>
      <c r="N174" s="66" t="s">
        <v>1124</v>
      </c>
      <c r="O174" s="67" t="s">
        <v>1458</v>
      </c>
      <c r="P174" s="68"/>
      <c r="Q174" s="67"/>
      <c r="R174" s="68">
        <v>43395</v>
      </c>
      <c r="S174" s="3">
        <v>43412</v>
      </c>
      <c r="T174" s="36">
        <f t="shared" ref="T174" ca="1" si="252">IF(S174="",TODAY()-R174,S174-R174)</f>
        <v>17</v>
      </c>
      <c r="U174" s="31" t="s">
        <v>237</v>
      </c>
      <c r="V174" s="1">
        <f t="shared" ref="V174" ca="1" si="253">IF(T174&gt;14,T174-14,0)</f>
        <v>3</v>
      </c>
      <c r="W174" s="31" t="str">
        <f t="shared" ref="W174" si="254">U174</f>
        <v>B</v>
      </c>
      <c r="X174" s="47" t="s">
        <v>1537</v>
      </c>
      <c r="Y174" s="149" t="s">
        <v>287</v>
      </c>
      <c r="AG174" s="73" t="s">
        <v>1144</v>
      </c>
    </row>
    <row r="175" spans="1:33" ht="102" customHeight="1">
      <c r="A175" s="59">
        <f t="shared" ca="1" si="194"/>
        <v>48</v>
      </c>
      <c r="B175" s="69" t="s">
        <v>1490</v>
      </c>
      <c r="C175" s="2" t="s">
        <v>1488</v>
      </c>
      <c r="D175" s="150">
        <v>0</v>
      </c>
      <c r="E175" s="64"/>
      <c r="F175" s="1" t="s">
        <v>51</v>
      </c>
      <c r="G175" s="79" t="s">
        <v>1484</v>
      </c>
      <c r="H175" s="160" t="s">
        <v>1485</v>
      </c>
      <c r="I175" s="47" t="s">
        <v>1486</v>
      </c>
      <c r="J175" s="64" t="s">
        <v>1491</v>
      </c>
      <c r="K175" s="152" t="s">
        <v>1486</v>
      </c>
      <c r="L175" s="22"/>
      <c r="M175" s="76" t="s">
        <v>1482</v>
      </c>
      <c r="N175" s="66" t="s">
        <v>1124</v>
      </c>
      <c r="O175" s="67" t="s">
        <v>1458</v>
      </c>
      <c r="P175" s="68"/>
      <c r="Q175" s="67"/>
      <c r="R175" s="68">
        <v>43374</v>
      </c>
      <c r="S175" s="3">
        <v>43394</v>
      </c>
      <c r="T175" s="36">
        <f t="shared" ref="T175:T176" ca="1" si="255">IF(S175="",TODAY()-R175,S175-R175)</f>
        <v>20</v>
      </c>
      <c r="U175" s="31" t="s">
        <v>239</v>
      </c>
      <c r="V175" s="1">
        <f t="shared" ref="V175:V176" ca="1" si="256">IF(T175&gt;14,T175-14,0)</f>
        <v>6</v>
      </c>
      <c r="W175" s="31" t="s">
        <v>405</v>
      </c>
      <c r="X175" s="47" t="s">
        <v>1504</v>
      </c>
      <c r="Y175" s="149" t="s">
        <v>287</v>
      </c>
      <c r="AG175" s="73" t="s">
        <v>1144</v>
      </c>
    </row>
    <row r="176" spans="1:33" ht="102" customHeight="1">
      <c r="A176" s="59">
        <f t="shared" ca="1" si="194"/>
        <v>49</v>
      </c>
      <c r="B176" s="69" t="s">
        <v>1505</v>
      </c>
      <c r="C176" s="2" t="s">
        <v>1488</v>
      </c>
      <c r="D176" s="150">
        <v>1</v>
      </c>
      <c r="E176" s="64"/>
      <c r="F176" s="1" t="s">
        <v>51</v>
      </c>
      <c r="G176" s="79" t="s">
        <v>1484</v>
      </c>
      <c r="H176" s="160" t="s">
        <v>1485</v>
      </c>
      <c r="I176" s="47" t="s">
        <v>1486</v>
      </c>
      <c r="J176" s="64" t="s">
        <v>1491</v>
      </c>
      <c r="K176" s="152" t="s">
        <v>1486</v>
      </c>
      <c r="L176" s="22"/>
      <c r="M176" s="76" t="s">
        <v>1482</v>
      </c>
      <c r="N176" s="66" t="s">
        <v>1124</v>
      </c>
      <c r="O176" s="67" t="s">
        <v>1458</v>
      </c>
      <c r="P176" s="68"/>
      <c r="Q176" s="67"/>
      <c r="R176" s="68">
        <v>43395</v>
      </c>
      <c r="S176" s="3">
        <v>43412</v>
      </c>
      <c r="T176" s="36">
        <f t="shared" ca="1" si="255"/>
        <v>17</v>
      </c>
      <c r="U176" s="31" t="s">
        <v>237</v>
      </c>
      <c r="V176" s="1">
        <f t="shared" ca="1" si="256"/>
        <v>3</v>
      </c>
      <c r="W176" s="31" t="str">
        <f t="shared" ref="W176" si="257">U176</f>
        <v>B</v>
      </c>
      <c r="X176" s="47" t="s">
        <v>1538</v>
      </c>
      <c r="Y176" s="149" t="s">
        <v>287</v>
      </c>
      <c r="AG176" s="73" t="s">
        <v>1144</v>
      </c>
    </row>
    <row r="177" spans="1:33" ht="102" customHeight="1">
      <c r="A177" s="59">
        <f t="shared" ca="1" si="194"/>
        <v>50</v>
      </c>
      <c r="B177" s="69" t="s">
        <v>1529</v>
      </c>
      <c r="C177" s="2" t="s">
        <v>1528</v>
      </c>
      <c r="D177" s="150">
        <v>0</v>
      </c>
      <c r="E177" s="64"/>
      <c r="F177" s="1" t="s">
        <v>51</v>
      </c>
      <c r="G177" s="79" t="s">
        <v>1542</v>
      </c>
      <c r="H177" s="160" t="s">
        <v>1530</v>
      </c>
      <c r="I177" s="47"/>
      <c r="J177" s="64" t="s">
        <v>1531</v>
      </c>
      <c r="K177" s="152" t="s">
        <v>1532</v>
      </c>
      <c r="L177" s="22"/>
      <c r="M177" s="76" t="s">
        <v>1533</v>
      </c>
      <c r="N177" s="66" t="s">
        <v>1124</v>
      </c>
      <c r="O177" s="67" t="s">
        <v>1458</v>
      </c>
      <c r="P177" s="68"/>
      <c r="Q177" s="67"/>
      <c r="R177" s="68">
        <v>43408</v>
      </c>
      <c r="S177" s="3">
        <v>43412</v>
      </c>
      <c r="T177" s="36">
        <f t="shared" ref="T177" ca="1" si="258">IF(S177="",TODAY()-R177,S177-R177)</f>
        <v>4</v>
      </c>
      <c r="U177" s="31" t="s">
        <v>239</v>
      </c>
      <c r="V177" s="1">
        <f t="shared" ref="V177" ca="1" si="259">IF(T177&gt;14,T177-14,0)</f>
        <v>0</v>
      </c>
      <c r="W177" s="31" t="str">
        <f t="shared" ref="W177" si="260">U177</f>
        <v>C</v>
      </c>
      <c r="X177" s="47" t="s">
        <v>1539</v>
      </c>
      <c r="Y177" s="149" t="s">
        <v>287</v>
      </c>
      <c r="AG177" s="73" t="s">
        <v>1144</v>
      </c>
    </row>
    <row r="178" spans="1:33" ht="102" customHeight="1">
      <c r="A178" s="59">
        <f t="shared" ca="1" si="194"/>
        <v>51</v>
      </c>
      <c r="B178" s="69" t="s">
        <v>1596</v>
      </c>
      <c r="C178" s="2" t="s">
        <v>1597</v>
      </c>
      <c r="D178" s="150">
        <v>0</v>
      </c>
      <c r="E178" s="64"/>
      <c r="F178" s="1" t="s">
        <v>51</v>
      </c>
      <c r="G178" s="79" t="s">
        <v>1542</v>
      </c>
      <c r="H178" s="160" t="s">
        <v>1598</v>
      </c>
      <c r="I178" s="47"/>
      <c r="J178" s="64" t="str">
        <f>H178</f>
        <v>Mirror
6mm Thk Grey Tinted Etched Mirror</v>
      </c>
      <c r="K178" s="152" t="s">
        <v>1532</v>
      </c>
      <c r="L178" s="22"/>
      <c r="M178" s="76" t="s">
        <v>1533</v>
      </c>
      <c r="N178" s="66" t="s">
        <v>1124</v>
      </c>
      <c r="O178" s="67" t="s">
        <v>1458</v>
      </c>
      <c r="P178" s="68"/>
      <c r="Q178" s="67"/>
      <c r="R178" s="68">
        <v>43408</v>
      </c>
      <c r="S178" s="3">
        <v>43412</v>
      </c>
      <c r="T178" s="36">
        <f t="shared" ref="T178" ca="1" si="261">IF(S178="",TODAY()-R178,S178-R178)</f>
        <v>4</v>
      </c>
      <c r="U178" s="31" t="s">
        <v>239</v>
      </c>
      <c r="V178" s="1">
        <f t="shared" ref="V178" ca="1" si="262">IF(T178&gt;14,T178-14,0)</f>
        <v>0</v>
      </c>
      <c r="W178" s="31" t="str">
        <f t="shared" ref="W178" si="263">U178</f>
        <v>C</v>
      </c>
      <c r="X178" s="47" t="s">
        <v>1539</v>
      </c>
      <c r="Y178" s="149" t="s">
        <v>287</v>
      </c>
      <c r="AG178" s="73" t="s">
        <v>1144</v>
      </c>
    </row>
    <row r="179" spans="1:33" ht="102" customHeight="1">
      <c r="A179" s="59">
        <f t="shared" ca="1" si="194"/>
        <v>52</v>
      </c>
      <c r="B179" s="69" t="s">
        <v>1596</v>
      </c>
      <c r="C179" s="2" t="s">
        <v>1597</v>
      </c>
      <c r="D179" s="150">
        <v>0</v>
      </c>
      <c r="E179" s="64"/>
      <c r="F179" s="1" t="s">
        <v>51</v>
      </c>
      <c r="G179" s="79" t="s">
        <v>1433</v>
      </c>
      <c r="H179" s="160" t="s">
        <v>1598</v>
      </c>
      <c r="I179" s="47"/>
      <c r="J179" s="64" t="str">
        <f>H179</f>
        <v>Mirror
6mm Thk Grey Tinted Etched Mirror</v>
      </c>
      <c r="K179" s="152" t="s">
        <v>379</v>
      </c>
      <c r="L179" s="22"/>
      <c r="M179" s="76" t="s">
        <v>1533</v>
      </c>
      <c r="N179" s="66" t="s">
        <v>1124</v>
      </c>
      <c r="O179" s="67" t="s">
        <v>1458</v>
      </c>
      <c r="P179" s="68"/>
      <c r="Q179" s="67"/>
      <c r="R179" s="68">
        <v>43643</v>
      </c>
      <c r="S179" s="3">
        <v>43659</v>
      </c>
      <c r="T179" s="36">
        <f t="shared" ref="T179" ca="1" si="264">IF(S179="",TODAY()-R179,S179-R179)</f>
        <v>16</v>
      </c>
      <c r="U179" s="31" t="s">
        <v>1599</v>
      </c>
      <c r="V179" s="1">
        <f t="shared" ref="V179" ca="1" si="265">IF(T179&gt;14,T179-14,0)</f>
        <v>2</v>
      </c>
      <c r="W179" s="31" t="str">
        <f t="shared" ref="W179" si="266">U179</f>
        <v>a</v>
      </c>
      <c r="X179" s="47" t="s">
        <v>1600</v>
      </c>
      <c r="Y179" s="149" t="s">
        <v>287</v>
      </c>
      <c r="AG179" s="73" t="s">
        <v>1144</v>
      </c>
    </row>
    <row r="180" spans="1:33" ht="38.25" customHeight="1">
      <c r="A180" s="44" t="s">
        <v>57</v>
      </c>
      <c r="B180" s="13"/>
      <c r="C180" s="13"/>
      <c r="D180" s="13"/>
      <c r="E180" s="13"/>
      <c r="F180" s="14"/>
      <c r="G180" s="15"/>
      <c r="H180" s="16"/>
      <c r="I180" s="23"/>
      <c r="J180" s="23"/>
      <c r="K180" s="23"/>
      <c r="L180" s="23"/>
      <c r="M180" s="23"/>
      <c r="N180" s="23"/>
      <c r="O180" s="13"/>
      <c r="P180" s="17"/>
      <c r="Q180" s="17"/>
      <c r="R180" s="18"/>
      <c r="S180" s="18"/>
      <c r="T180" s="32"/>
      <c r="U180" s="33"/>
      <c r="V180" s="34"/>
      <c r="W180" s="35"/>
      <c r="X180" s="45"/>
      <c r="Y180" s="149"/>
      <c r="AG180" s="13" t="s">
        <v>1144</v>
      </c>
    </row>
    <row r="181" spans="1:33" s="101" customFormat="1" ht="96.75" customHeight="1">
      <c r="A181" s="59">
        <f ca="1">OFFSET(A181,-2,0)+1</f>
        <v>53</v>
      </c>
      <c r="B181" s="69" t="s">
        <v>476</v>
      </c>
      <c r="C181" s="74"/>
      <c r="D181" s="150">
        <v>0</v>
      </c>
      <c r="E181" s="64" t="s">
        <v>57</v>
      </c>
      <c r="F181" s="1" t="s">
        <v>51</v>
      </c>
      <c r="G181" s="79" t="s">
        <v>1542</v>
      </c>
      <c r="H181" s="22" t="s">
        <v>59</v>
      </c>
      <c r="I181" s="47"/>
      <c r="J181" s="64" t="s">
        <v>211</v>
      </c>
      <c r="K181" s="47" t="s">
        <v>477</v>
      </c>
      <c r="L181" s="22"/>
      <c r="M181" s="47" t="s">
        <v>478</v>
      </c>
      <c r="N181" s="66" t="s">
        <v>450</v>
      </c>
      <c r="O181" s="67" t="s">
        <v>344</v>
      </c>
      <c r="P181" s="68"/>
      <c r="Q181" s="67"/>
      <c r="R181" s="68">
        <v>42760</v>
      </c>
      <c r="S181" s="3">
        <v>42764</v>
      </c>
      <c r="T181" s="36">
        <f t="shared" ref="T181" ca="1" si="267">IF(S181="",TODAY()-R181,S181-R181)</f>
        <v>4</v>
      </c>
      <c r="U181" s="31" t="s">
        <v>237</v>
      </c>
      <c r="V181" s="1">
        <f t="shared" ref="V181" ca="1" si="268">IF(T181&gt;14,T181-14,0)</f>
        <v>0</v>
      </c>
      <c r="W181" s="31" t="str">
        <f t="shared" ref="W181" si="269">U181</f>
        <v>B</v>
      </c>
      <c r="X181" s="47" t="s">
        <v>513</v>
      </c>
      <c r="Y181" s="149" t="s">
        <v>294</v>
      </c>
      <c r="AG181" s="73"/>
    </row>
    <row r="182" spans="1:33" s="101" customFormat="1" ht="101.25">
      <c r="A182" s="59">
        <f t="shared" ref="A182:A187" ca="1" si="270">OFFSET(A182,-1,0)+1</f>
        <v>54</v>
      </c>
      <c r="B182" s="69" t="s">
        <v>479</v>
      </c>
      <c r="C182" s="74"/>
      <c r="D182" s="150">
        <v>0</v>
      </c>
      <c r="E182" s="64" t="s">
        <v>57</v>
      </c>
      <c r="F182" s="1" t="s">
        <v>51</v>
      </c>
      <c r="G182" s="79" t="s">
        <v>1542</v>
      </c>
      <c r="H182" s="22" t="s">
        <v>60</v>
      </c>
      <c r="I182" s="47"/>
      <c r="J182" s="64" t="s">
        <v>60</v>
      </c>
      <c r="K182" s="47" t="s">
        <v>480</v>
      </c>
      <c r="L182" s="22"/>
      <c r="M182" s="47" t="s">
        <v>478</v>
      </c>
      <c r="N182" s="66" t="s">
        <v>450</v>
      </c>
      <c r="O182" s="67" t="s">
        <v>344</v>
      </c>
      <c r="P182" s="68"/>
      <c r="Q182" s="67"/>
      <c r="R182" s="68">
        <v>42760</v>
      </c>
      <c r="S182" s="3">
        <v>42764</v>
      </c>
      <c r="T182" s="36">
        <f t="shared" ref="T182:T183" ca="1" si="271">IF(S182="",TODAY()-R182,S182-R182)</f>
        <v>4</v>
      </c>
      <c r="U182" s="31" t="s">
        <v>237</v>
      </c>
      <c r="V182" s="1">
        <f t="shared" ref="V182:V183" ca="1" si="272">IF(T182&gt;14,T182-14,0)</f>
        <v>0</v>
      </c>
      <c r="W182" s="31" t="str">
        <f t="shared" ref="W182:W183" si="273">U182</f>
        <v>B</v>
      </c>
      <c r="X182" s="47" t="s">
        <v>514</v>
      </c>
      <c r="Y182" s="149" t="s">
        <v>295</v>
      </c>
      <c r="AG182" s="73"/>
    </row>
    <row r="183" spans="1:33" s="101" customFormat="1" ht="101.25">
      <c r="A183" s="59">
        <f t="shared" ca="1" si="270"/>
        <v>55</v>
      </c>
      <c r="B183" s="69" t="s">
        <v>836</v>
      </c>
      <c r="C183" s="74"/>
      <c r="D183" s="150">
        <v>0</v>
      </c>
      <c r="E183" s="64" t="s">
        <v>840</v>
      </c>
      <c r="F183" s="1" t="s">
        <v>51</v>
      </c>
      <c r="G183" s="79" t="s">
        <v>1542</v>
      </c>
      <c r="H183" s="22" t="s">
        <v>1066</v>
      </c>
      <c r="I183" s="47"/>
      <c r="J183" s="64" t="s">
        <v>837</v>
      </c>
      <c r="K183" s="47" t="s">
        <v>783</v>
      </c>
      <c r="L183" s="22"/>
      <c r="M183" s="47" t="s">
        <v>838</v>
      </c>
      <c r="N183" s="66" t="s">
        <v>450</v>
      </c>
      <c r="O183" s="67" t="s">
        <v>344</v>
      </c>
      <c r="P183" s="68"/>
      <c r="Q183" s="67"/>
      <c r="R183" s="68">
        <v>42928</v>
      </c>
      <c r="S183" s="3">
        <v>42928</v>
      </c>
      <c r="T183" s="36">
        <f t="shared" ca="1" si="271"/>
        <v>0</v>
      </c>
      <c r="U183" s="31" t="s">
        <v>237</v>
      </c>
      <c r="V183" s="1">
        <f t="shared" ca="1" si="272"/>
        <v>0</v>
      </c>
      <c r="W183" s="31" t="str">
        <f t="shared" si="273"/>
        <v>B</v>
      </c>
      <c r="X183" s="47" t="s">
        <v>839</v>
      </c>
      <c r="Y183" s="149" t="s">
        <v>295</v>
      </c>
      <c r="AG183" s="73"/>
    </row>
    <row r="184" spans="1:33" s="101" customFormat="1" ht="85.5" customHeight="1">
      <c r="A184" s="59">
        <f t="shared" ca="1" si="270"/>
        <v>56</v>
      </c>
      <c r="B184" s="69" t="s">
        <v>1111</v>
      </c>
      <c r="C184" s="74"/>
      <c r="D184" s="150">
        <v>0</v>
      </c>
      <c r="E184" s="64" t="s">
        <v>840</v>
      </c>
      <c r="F184" s="1" t="s">
        <v>51</v>
      </c>
      <c r="G184" s="79"/>
      <c r="H184" s="22" t="s">
        <v>1066</v>
      </c>
      <c r="I184" s="47"/>
      <c r="J184" s="64" t="s">
        <v>1112</v>
      </c>
      <c r="K184" s="47" t="s">
        <v>783</v>
      </c>
      <c r="L184" s="22"/>
      <c r="M184" s="47" t="s">
        <v>1113</v>
      </c>
      <c r="N184" s="66" t="s">
        <v>1124</v>
      </c>
      <c r="O184" s="67" t="s">
        <v>344</v>
      </c>
      <c r="P184" s="68"/>
      <c r="Q184" s="67"/>
      <c r="R184" s="68">
        <v>43195</v>
      </c>
      <c r="S184" s="3">
        <v>43219</v>
      </c>
      <c r="T184" s="36">
        <f t="shared" ref="T184:T186" ca="1" si="274">IF(S184="",TODAY()-R184,S184-R184)</f>
        <v>24</v>
      </c>
      <c r="U184" s="31" t="s">
        <v>405</v>
      </c>
      <c r="V184" s="1">
        <f t="shared" ref="V184:V186" ca="1" si="275">IF(T184&gt;14,T184-14,0)</f>
        <v>10</v>
      </c>
      <c r="W184" s="31" t="str">
        <f t="shared" ref="W184:W185" si="276">U184</f>
        <v>SS</v>
      </c>
      <c r="X184" s="47" t="s">
        <v>1224</v>
      </c>
      <c r="Y184" s="149" t="s">
        <v>295</v>
      </c>
      <c r="AG184" s="73"/>
    </row>
    <row r="185" spans="1:33" s="101" customFormat="1" ht="85.5" customHeight="1">
      <c r="A185" s="59">
        <f t="shared" ca="1" si="270"/>
        <v>57</v>
      </c>
      <c r="B185" s="69" t="s">
        <v>1237</v>
      </c>
      <c r="C185" s="74"/>
      <c r="D185" s="150">
        <v>1</v>
      </c>
      <c r="E185" s="64" t="s">
        <v>840</v>
      </c>
      <c r="F185" s="1" t="s">
        <v>51</v>
      </c>
      <c r="G185" s="79" t="s">
        <v>1542</v>
      </c>
      <c r="H185" s="22" t="s">
        <v>1066</v>
      </c>
      <c r="I185" s="47"/>
      <c r="J185" s="64" t="s">
        <v>1112</v>
      </c>
      <c r="K185" s="47" t="s">
        <v>783</v>
      </c>
      <c r="L185" s="22"/>
      <c r="M185" s="47" t="s">
        <v>1113</v>
      </c>
      <c r="N185" s="66" t="s">
        <v>1124</v>
      </c>
      <c r="O185" s="67" t="s">
        <v>344</v>
      </c>
      <c r="P185" s="68"/>
      <c r="Q185" s="67"/>
      <c r="R185" s="68">
        <v>43223</v>
      </c>
      <c r="S185" s="3">
        <v>43228</v>
      </c>
      <c r="T185" s="36">
        <f t="shared" ca="1" si="274"/>
        <v>5</v>
      </c>
      <c r="U185" s="31" t="s">
        <v>237</v>
      </c>
      <c r="V185" s="1">
        <f t="shared" ca="1" si="275"/>
        <v>0</v>
      </c>
      <c r="W185" s="31" t="str">
        <f t="shared" si="276"/>
        <v>B</v>
      </c>
      <c r="X185" s="47" t="s">
        <v>1242</v>
      </c>
      <c r="Y185" s="149" t="s">
        <v>295</v>
      </c>
      <c r="AG185" s="73"/>
    </row>
    <row r="186" spans="1:33" s="101" customFormat="1" ht="376.5" customHeight="1">
      <c r="A186" s="59">
        <f t="shared" ca="1" si="270"/>
        <v>58</v>
      </c>
      <c r="B186" s="69" t="s">
        <v>1234</v>
      </c>
      <c r="C186" s="74"/>
      <c r="D186" s="150">
        <v>0</v>
      </c>
      <c r="E186" s="64" t="s">
        <v>57</v>
      </c>
      <c r="F186" s="1"/>
      <c r="G186" s="79"/>
      <c r="H186" s="22" t="s">
        <v>1174</v>
      </c>
      <c r="I186" s="47"/>
      <c r="J186" s="64" t="s">
        <v>1235</v>
      </c>
      <c r="K186" s="47" t="s">
        <v>707</v>
      </c>
      <c r="L186" s="22"/>
      <c r="M186" s="47" t="s">
        <v>1236</v>
      </c>
      <c r="N186" s="66" t="s">
        <v>1124</v>
      </c>
      <c r="O186" s="67" t="s">
        <v>344</v>
      </c>
      <c r="P186" s="68"/>
      <c r="Q186" s="67"/>
      <c r="R186" s="68">
        <v>43220</v>
      </c>
      <c r="S186" s="3">
        <v>43237</v>
      </c>
      <c r="T186" s="36">
        <f t="shared" ca="1" si="274"/>
        <v>17</v>
      </c>
      <c r="U186" s="31" t="s">
        <v>237</v>
      </c>
      <c r="V186" s="1">
        <f t="shared" ca="1" si="275"/>
        <v>3</v>
      </c>
      <c r="W186" s="31" t="s">
        <v>405</v>
      </c>
      <c r="X186" s="47" t="s">
        <v>1253</v>
      </c>
      <c r="Y186" s="149" t="s">
        <v>295</v>
      </c>
      <c r="AG186" s="73" t="s">
        <v>1144</v>
      </c>
    </row>
    <row r="187" spans="1:33" s="101" customFormat="1" ht="376.5" customHeight="1">
      <c r="A187" s="59">
        <f t="shared" ca="1" si="270"/>
        <v>59</v>
      </c>
      <c r="B187" s="69" t="s">
        <v>1262</v>
      </c>
      <c r="C187" s="74"/>
      <c r="D187" s="150">
        <v>1</v>
      </c>
      <c r="E187" s="64" t="s">
        <v>57</v>
      </c>
      <c r="F187" s="1"/>
      <c r="G187" s="79" t="s">
        <v>1564</v>
      </c>
      <c r="H187" s="22" t="s">
        <v>1174</v>
      </c>
      <c r="I187" s="47"/>
      <c r="J187" s="64" t="s">
        <v>1263</v>
      </c>
      <c r="K187" s="47" t="s">
        <v>707</v>
      </c>
      <c r="L187" s="22"/>
      <c r="M187" s="47" t="s">
        <v>1236</v>
      </c>
      <c r="N187" s="66" t="s">
        <v>1124</v>
      </c>
      <c r="O187" s="67" t="s">
        <v>344</v>
      </c>
      <c r="P187" s="68"/>
      <c r="Q187" s="67"/>
      <c r="R187" s="68">
        <v>43244</v>
      </c>
      <c r="S187" s="3">
        <v>43248</v>
      </c>
      <c r="T187" s="36">
        <f t="shared" ref="T187" ca="1" si="277">IF(S187="",TODAY()-R187,S187-R187)</f>
        <v>4</v>
      </c>
      <c r="U187" s="31" t="s">
        <v>236</v>
      </c>
      <c r="V187" s="1">
        <f t="shared" ref="V187" ca="1" si="278">IF(T187&gt;14,T187-14,0)</f>
        <v>0</v>
      </c>
      <c r="W187" s="31" t="str">
        <f t="shared" ref="W187" si="279">U187</f>
        <v>A</v>
      </c>
      <c r="X187" s="47" t="s">
        <v>1270</v>
      </c>
      <c r="Y187" s="149" t="s">
        <v>295</v>
      </c>
      <c r="AG187" s="73" t="s">
        <v>1144</v>
      </c>
    </row>
    <row r="188" spans="1:33" ht="60.75">
      <c r="A188" s="59">
        <f t="shared" ref="A188:A189" ca="1" si="280">OFFSET(A188,-1,0)+1</f>
        <v>60</v>
      </c>
      <c r="B188" s="69"/>
      <c r="C188" s="74"/>
      <c r="D188" s="150">
        <v>0</v>
      </c>
      <c r="E188" s="64" t="s">
        <v>105</v>
      </c>
      <c r="F188" s="1" t="s">
        <v>51</v>
      </c>
      <c r="G188" s="1" t="s">
        <v>82</v>
      </c>
      <c r="H188" s="22" t="s">
        <v>213</v>
      </c>
      <c r="I188" s="47"/>
      <c r="J188" s="64" t="s">
        <v>504</v>
      </c>
      <c r="K188" s="47"/>
      <c r="L188" s="22"/>
      <c r="M188" s="47"/>
      <c r="N188" s="66"/>
      <c r="O188" s="67"/>
      <c r="P188" s="68"/>
      <c r="Q188" s="67"/>
      <c r="R188" s="68"/>
      <c r="S188" s="3"/>
      <c r="T188" s="36"/>
      <c r="U188" s="31"/>
      <c r="V188" s="1"/>
      <c r="W188" s="31" t="s">
        <v>675</v>
      </c>
      <c r="X188" s="47"/>
      <c r="Y188" s="149" t="s">
        <v>298</v>
      </c>
      <c r="AG188" s="73"/>
    </row>
    <row r="189" spans="1:33" ht="60.75">
      <c r="A189" s="59">
        <f t="shared" ca="1" si="280"/>
        <v>61</v>
      </c>
      <c r="B189" s="69"/>
      <c r="C189" s="74"/>
      <c r="D189" s="150">
        <v>0</v>
      </c>
      <c r="E189" s="64" t="s">
        <v>106</v>
      </c>
      <c r="F189" s="1" t="s">
        <v>51</v>
      </c>
      <c r="G189" s="1" t="s">
        <v>82</v>
      </c>
      <c r="H189" s="22" t="s">
        <v>109</v>
      </c>
      <c r="I189" s="47"/>
      <c r="J189" s="64" t="s">
        <v>214</v>
      </c>
      <c r="K189" s="47"/>
      <c r="L189" s="22"/>
      <c r="M189" s="47"/>
      <c r="N189" s="66"/>
      <c r="O189" s="67"/>
      <c r="P189" s="68"/>
      <c r="Q189" s="67"/>
      <c r="R189" s="68"/>
      <c r="S189" s="3"/>
      <c r="T189" s="36"/>
      <c r="U189" s="31"/>
      <c r="V189" s="1"/>
      <c r="W189" s="31" t="s">
        <v>675</v>
      </c>
      <c r="X189" s="47"/>
      <c r="Y189" s="149" t="s">
        <v>299</v>
      </c>
      <c r="AG189" s="73"/>
    </row>
    <row r="190" spans="1:33" ht="38.25" customHeight="1">
      <c r="A190" s="44" t="s">
        <v>70</v>
      </c>
      <c r="B190" s="13"/>
      <c r="C190" s="13"/>
      <c r="D190" s="13"/>
      <c r="E190" s="13"/>
      <c r="F190" s="16"/>
      <c r="G190" s="15"/>
      <c r="H190" s="16"/>
      <c r="I190" s="14"/>
      <c r="J190" s="14"/>
      <c r="K190" s="14"/>
      <c r="L190" s="14"/>
      <c r="M190" s="14"/>
      <c r="N190" s="14"/>
      <c r="O190" s="13"/>
      <c r="P190" s="17"/>
      <c r="Q190" s="17"/>
      <c r="R190" s="18"/>
      <c r="S190" s="18"/>
      <c r="T190" s="32"/>
      <c r="U190" s="33"/>
      <c r="V190" s="34"/>
      <c r="W190" s="35"/>
      <c r="X190" s="45"/>
      <c r="Y190" s="149"/>
      <c r="AG190" s="13" t="s">
        <v>1144</v>
      </c>
    </row>
    <row r="191" spans="1:33" ht="162">
      <c r="A191" s="59">
        <f ca="1">OFFSET(A191,-2,0)+1</f>
        <v>62</v>
      </c>
      <c r="B191" s="69" t="s">
        <v>585</v>
      </c>
      <c r="C191" s="71"/>
      <c r="D191" s="150">
        <v>0</v>
      </c>
      <c r="E191" s="64" t="s">
        <v>70</v>
      </c>
      <c r="F191" s="1" t="s">
        <v>51</v>
      </c>
      <c r="G191" s="79" t="s">
        <v>1542</v>
      </c>
      <c r="H191" s="2" t="s">
        <v>70</v>
      </c>
      <c r="I191" s="47"/>
      <c r="J191" s="64" t="s">
        <v>583</v>
      </c>
      <c r="K191" s="47"/>
      <c r="L191" s="22" t="s">
        <v>584</v>
      </c>
      <c r="M191" s="22" t="s">
        <v>584</v>
      </c>
      <c r="N191" s="66" t="s">
        <v>450</v>
      </c>
      <c r="O191" s="67" t="s">
        <v>344</v>
      </c>
      <c r="P191" s="68"/>
      <c r="Q191" s="67"/>
      <c r="R191" s="68">
        <v>42786</v>
      </c>
      <c r="S191" s="3">
        <v>42792</v>
      </c>
      <c r="T191" s="36">
        <f t="shared" ref="T191" ca="1" si="281">IF(S191="",TODAY()-R191,S191-R191)</f>
        <v>6</v>
      </c>
      <c r="U191" s="31" t="s">
        <v>236</v>
      </c>
      <c r="V191" s="1">
        <f t="shared" ref="V191:V207" ca="1" si="282">IF(T191&gt;14,T191-14,0)</f>
        <v>0</v>
      </c>
      <c r="W191" s="31" t="s">
        <v>405</v>
      </c>
      <c r="X191" s="47" t="s">
        <v>612</v>
      </c>
      <c r="Y191" s="149" t="s">
        <v>300</v>
      </c>
      <c r="AG191" s="73"/>
    </row>
    <row r="192" spans="1:33" ht="81">
      <c r="A192" s="59">
        <f ca="1">OFFSET(A192,-1,0)+1</f>
        <v>63</v>
      </c>
      <c r="B192" s="69" t="s">
        <v>705</v>
      </c>
      <c r="C192" s="71"/>
      <c r="D192" s="150">
        <v>1</v>
      </c>
      <c r="E192" s="64" t="s">
        <v>70</v>
      </c>
      <c r="F192" s="1" t="s">
        <v>51</v>
      </c>
      <c r="G192" s="79" t="s">
        <v>1542</v>
      </c>
      <c r="H192" s="2" t="s">
        <v>70</v>
      </c>
      <c r="I192" s="47"/>
      <c r="J192" s="64" t="s">
        <v>706</v>
      </c>
      <c r="K192" s="47" t="s">
        <v>707</v>
      </c>
      <c r="L192" s="22" t="s">
        <v>584</v>
      </c>
      <c r="M192" s="22" t="s">
        <v>584</v>
      </c>
      <c r="N192" s="66" t="s">
        <v>450</v>
      </c>
      <c r="O192" s="67" t="s">
        <v>344</v>
      </c>
      <c r="P192" s="68"/>
      <c r="Q192" s="67"/>
      <c r="R192" s="68">
        <v>42810</v>
      </c>
      <c r="S192" s="3">
        <v>42815</v>
      </c>
      <c r="T192" s="36">
        <f t="shared" ref="T192" ca="1" si="283">IF(S192="",TODAY()-R192,S192-R192)</f>
        <v>5</v>
      </c>
      <c r="U192" s="31" t="s">
        <v>236</v>
      </c>
      <c r="V192" s="1">
        <f t="shared" ref="V192" ca="1" si="284">IF(T192&gt;14,T192-14,0)</f>
        <v>0</v>
      </c>
      <c r="W192" s="31" t="str">
        <f t="shared" ref="W192" si="285">U192</f>
        <v>A</v>
      </c>
      <c r="X192" s="47" t="s">
        <v>589</v>
      </c>
      <c r="Y192" s="149" t="s">
        <v>300</v>
      </c>
      <c r="AG192" s="73"/>
    </row>
    <row r="193" spans="1:33" ht="60.75">
      <c r="A193" s="59">
        <f ca="1">OFFSET(A193,-1,0)+1</f>
        <v>64</v>
      </c>
      <c r="B193" s="69" t="s">
        <v>585</v>
      </c>
      <c r="C193" s="71"/>
      <c r="D193" s="150">
        <v>0</v>
      </c>
      <c r="E193" s="64" t="s">
        <v>70</v>
      </c>
      <c r="F193" s="1" t="s">
        <v>51</v>
      </c>
      <c r="G193" s="79"/>
      <c r="H193" s="2" t="s">
        <v>71</v>
      </c>
      <c r="I193" s="47"/>
      <c r="J193" s="64"/>
      <c r="K193" s="47"/>
      <c r="L193" s="22"/>
      <c r="M193" s="47"/>
      <c r="N193" s="66"/>
      <c r="O193" s="67"/>
      <c r="P193" s="68"/>
      <c r="Q193" s="67"/>
      <c r="R193" s="68"/>
      <c r="S193" s="3"/>
      <c r="T193" s="36">
        <f t="shared" ref="T193:T207" ca="1" si="286">IF(S193="",TODAY()-R193,S193-R193)</f>
        <v>43703</v>
      </c>
      <c r="U193" s="31" t="s">
        <v>347</v>
      </c>
      <c r="V193" s="1">
        <f t="shared" ca="1" si="282"/>
        <v>43689</v>
      </c>
      <c r="W193" s="31" t="str">
        <f t="shared" ref="W193" si="287">U193</f>
        <v>FI</v>
      </c>
      <c r="X193" s="47"/>
      <c r="Y193" s="149" t="s">
        <v>300</v>
      </c>
      <c r="AG193" s="73"/>
    </row>
    <row r="194" spans="1:33" ht="60.75">
      <c r="A194" s="59">
        <f ca="1">OFFSET(A194,-1,0)+1</f>
        <v>65</v>
      </c>
      <c r="B194" s="69" t="s">
        <v>585</v>
      </c>
      <c r="C194" s="71"/>
      <c r="D194" s="150">
        <v>0</v>
      </c>
      <c r="E194" s="64" t="s">
        <v>74</v>
      </c>
      <c r="F194" s="1" t="s">
        <v>51</v>
      </c>
      <c r="G194" s="79"/>
      <c r="H194" s="84" t="s">
        <v>562</v>
      </c>
      <c r="I194" s="47"/>
      <c r="J194" s="64"/>
      <c r="K194" s="47"/>
      <c r="L194" s="22"/>
      <c r="M194" s="47"/>
      <c r="N194" s="66"/>
      <c r="O194" s="67"/>
      <c r="P194" s="68"/>
      <c r="Q194" s="67"/>
      <c r="R194" s="68">
        <v>42786</v>
      </c>
      <c r="S194" s="3">
        <v>42792</v>
      </c>
      <c r="T194" s="36">
        <f t="shared" ca="1" si="286"/>
        <v>6</v>
      </c>
      <c r="U194" s="31" t="s">
        <v>236</v>
      </c>
      <c r="V194" s="1">
        <f t="shared" ca="1" si="282"/>
        <v>0</v>
      </c>
      <c r="W194" s="31" t="s">
        <v>347</v>
      </c>
      <c r="X194" s="47"/>
      <c r="Y194" s="149" t="s">
        <v>301</v>
      </c>
      <c r="AG194" s="73"/>
    </row>
    <row r="195" spans="1:33" ht="60" customHeight="1">
      <c r="A195" s="59">
        <f ca="1">A194+1</f>
        <v>66</v>
      </c>
      <c r="B195" s="69" t="s">
        <v>585</v>
      </c>
      <c r="C195" s="71"/>
      <c r="D195" s="150">
        <v>0</v>
      </c>
      <c r="E195" s="64" t="s">
        <v>74</v>
      </c>
      <c r="F195" s="1" t="s">
        <v>51</v>
      </c>
      <c r="G195" s="79"/>
      <c r="H195" s="84" t="s">
        <v>563</v>
      </c>
      <c r="I195" s="47"/>
      <c r="J195" s="64"/>
      <c r="K195" s="47"/>
      <c r="L195" s="22"/>
      <c r="M195" s="47"/>
      <c r="N195" s="66"/>
      <c r="O195" s="67"/>
      <c r="P195" s="68"/>
      <c r="Q195" s="67"/>
      <c r="R195" s="68">
        <v>42786</v>
      </c>
      <c r="S195" s="3">
        <v>42792</v>
      </c>
      <c r="T195" s="36">
        <f t="shared" ca="1" si="286"/>
        <v>6</v>
      </c>
      <c r="U195" s="31" t="s">
        <v>236</v>
      </c>
      <c r="V195" s="1">
        <f t="shared" ca="1" si="282"/>
        <v>0</v>
      </c>
      <c r="W195" s="31" t="s">
        <v>347</v>
      </c>
      <c r="X195" s="47"/>
      <c r="Y195" s="149"/>
      <c r="AG195" s="73"/>
    </row>
    <row r="196" spans="1:33" ht="60.75">
      <c r="A196" s="59">
        <f t="shared" ref="A196:A225" ca="1" si="288">OFFSET(A196,-1,0)+1</f>
        <v>67</v>
      </c>
      <c r="B196" s="69" t="s">
        <v>585</v>
      </c>
      <c r="C196" s="71"/>
      <c r="D196" s="150">
        <v>0</v>
      </c>
      <c r="E196" s="64" t="s">
        <v>70</v>
      </c>
      <c r="F196" s="1" t="s">
        <v>51</v>
      </c>
      <c r="G196" s="79"/>
      <c r="H196" s="84" t="s">
        <v>564</v>
      </c>
      <c r="I196" s="47"/>
      <c r="J196" s="64"/>
      <c r="K196" s="47"/>
      <c r="L196" s="22"/>
      <c r="M196" s="47"/>
      <c r="N196" s="66"/>
      <c r="O196" s="67"/>
      <c r="P196" s="68"/>
      <c r="Q196" s="67"/>
      <c r="R196" s="68">
        <v>42786</v>
      </c>
      <c r="S196" s="3">
        <v>42792</v>
      </c>
      <c r="T196" s="36">
        <f t="shared" ca="1" si="286"/>
        <v>6</v>
      </c>
      <c r="U196" s="31" t="s">
        <v>236</v>
      </c>
      <c r="V196" s="1">
        <f t="shared" ca="1" si="282"/>
        <v>0</v>
      </c>
      <c r="W196" s="31" t="s">
        <v>347</v>
      </c>
      <c r="X196" s="47"/>
      <c r="Y196" s="149" t="s">
        <v>302</v>
      </c>
      <c r="AG196" s="73"/>
    </row>
    <row r="197" spans="1:33" ht="60.75">
      <c r="A197" s="59">
        <f t="shared" ca="1" si="288"/>
        <v>68</v>
      </c>
      <c r="B197" s="69" t="s">
        <v>585</v>
      </c>
      <c r="C197" s="71"/>
      <c r="D197" s="150">
        <v>0</v>
      </c>
      <c r="E197" s="64" t="s">
        <v>70</v>
      </c>
      <c r="F197" s="1" t="s">
        <v>51</v>
      </c>
      <c r="G197" s="79"/>
      <c r="H197" s="84" t="s">
        <v>83</v>
      </c>
      <c r="I197" s="47"/>
      <c r="J197" s="64"/>
      <c r="K197" s="47"/>
      <c r="L197" s="22"/>
      <c r="M197" s="47"/>
      <c r="N197" s="66"/>
      <c r="O197" s="67"/>
      <c r="P197" s="68"/>
      <c r="Q197" s="67"/>
      <c r="R197" s="68">
        <v>42786</v>
      </c>
      <c r="S197" s="3">
        <v>42792</v>
      </c>
      <c r="T197" s="36">
        <f t="shared" ca="1" si="286"/>
        <v>6</v>
      </c>
      <c r="U197" s="31" t="s">
        <v>240</v>
      </c>
      <c r="V197" s="1">
        <f t="shared" ca="1" si="282"/>
        <v>0</v>
      </c>
      <c r="W197" s="31" t="s">
        <v>347</v>
      </c>
      <c r="X197" s="47" t="s">
        <v>613</v>
      </c>
      <c r="Y197" s="149" t="s">
        <v>303</v>
      </c>
      <c r="AG197" s="73"/>
    </row>
    <row r="198" spans="1:33" ht="60.75">
      <c r="A198" s="59">
        <f t="shared" ca="1" si="288"/>
        <v>69</v>
      </c>
      <c r="B198" s="69" t="s">
        <v>585</v>
      </c>
      <c r="C198" s="71"/>
      <c r="D198" s="150">
        <v>0</v>
      </c>
      <c r="E198" s="64" t="s">
        <v>70</v>
      </c>
      <c r="F198" s="1" t="s">
        <v>51</v>
      </c>
      <c r="G198" s="79"/>
      <c r="H198" s="84" t="s">
        <v>565</v>
      </c>
      <c r="I198" s="47"/>
      <c r="J198" s="64"/>
      <c r="K198" s="47"/>
      <c r="L198" s="22"/>
      <c r="M198" s="47"/>
      <c r="N198" s="66"/>
      <c r="O198" s="67"/>
      <c r="P198" s="68"/>
      <c r="Q198" s="67"/>
      <c r="R198" s="68">
        <v>42786</v>
      </c>
      <c r="S198" s="3">
        <v>42792</v>
      </c>
      <c r="T198" s="36">
        <f t="shared" ca="1" si="286"/>
        <v>6</v>
      </c>
      <c r="U198" s="31" t="s">
        <v>236</v>
      </c>
      <c r="V198" s="1">
        <f t="shared" ca="1" si="282"/>
        <v>0</v>
      </c>
      <c r="W198" s="31" t="s">
        <v>347</v>
      </c>
      <c r="X198" s="47"/>
      <c r="Y198" s="149" t="s">
        <v>304</v>
      </c>
      <c r="AG198" s="73"/>
    </row>
    <row r="199" spans="1:33" ht="60.75">
      <c r="A199" s="59">
        <f t="shared" ca="1" si="288"/>
        <v>70</v>
      </c>
      <c r="B199" s="69" t="s">
        <v>585</v>
      </c>
      <c r="C199" s="71"/>
      <c r="D199" s="150">
        <v>0</v>
      </c>
      <c r="E199" s="64" t="s">
        <v>70</v>
      </c>
      <c r="F199" s="1" t="s">
        <v>51</v>
      </c>
      <c r="G199" s="79"/>
      <c r="H199" s="84" t="s">
        <v>566</v>
      </c>
      <c r="I199" s="47"/>
      <c r="J199" s="64"/>
      <c r="K199" s="47"/>
      <c r="L199" s="22"/>
      <c r="M199" s="47"/>
      <c r="N199" s="66"/>
      <c r="O199" s="67"/>
      <c r="P199" s="68"/>
      <c r="Q199" s="67"/>
      <c r="R199" s="68">
        <v>42786</v>
      </c>
      <c r="S199" s="3">
        <v>42792</v>
      </c>
      <c r="T199" s="36">
        <f t="shared" ca="1" si="286"/>
        <v>6</v>
      </c>
      <c r="U199" s="31" t="s">
        <v>236</v>
      </c>
      <c r="V199" s="1">
        <f t="shared" ca="1" si="282"/>
        <v>0</v>
      </c>
      <c r="W199" s="31" t="s">
        <v>347</v>
      </c>
      <c r="X199" s="47"/>
      <c r="Y199" s="149" t="s">
        <v>305</v>
      </c>
      <c r="AG199" s="73"/>
    </row>
    <row r="200" spans="1:33" ht="60.75">
      <c r="A200" s="59">
        <f t="shared" ca="1" si="288"/>
        <v>71</v>
      </c>
      <c r="B200" s="69" t="s">
        <v>585</v>
      </c>
      <c r="C200" s="71"/>
      <c r="D200" s="150">
        <v>0</v>
      </c>
      <c r="E200" s="64" t="s">
        <v>70</v>
      </c>
      <c r="F200" s="1" t="s">
        <v>51</v>
      </c>
      <c r="G200" s="79"/>
      <c r="H200" s="84" t="s">
        <v>567</v>
      </c>
      <c r="I200" s="47"/>
      <c r="J200" s="64"/>
      <c r="K200" s="47"/>
      <c r="L200" s="22"/>
      <c r="M200" s="47"/>
      <c r="N200" s="66"/>
      <c r="O200" s="67"/>
      <c r="P200" s="68"/>
      <c r="Q200" s="67"/>
      <c r="R200" s="68">
        <v>42786</v>
      </c>
      <c r="S200" s="3">
        <v>42792</v>
      </c>
      <c r="T200" s="36">
        <f t="shared" ca="1" si="286"/>
        <v>6</v>
      </c>
      <c r="U200" s="31" t="s">
        <v>236</v>
      </c>
      <c r="V200" s="1">
        <f t="shared" ca="1" si="282"/>
        <v>0</v>
      </c>
      <c r="W200" s="31" t="s">
        <v>347</v>
      </c>
      <c r="X200" s="47"/>
      <c r="Y200" s="149" t="s">
        <v>306</v>
      </c>
      <c r="AG200" s="73"/>
    </row>
    <row r="201" spans="1:33" ht="60.75">
      <c r="A201" s="59">
        <f t="shared" ca="1" si="288"/>
        <v>72</v>
      </c>
      <c r="B201" s="69" t="s">
        <v>585</v>
      </c>
      <c r="C201" s="71"/>
      <c r="D201" s="150">
        <v>0</v>
      </c>
      <c r="E201" s="64" t="s">
        <v>70</v>
      </c>
      <c r="F201" s="1" t="s">
        <v>51</v>
      </c>
      <c r="G201" s="79"/>
      <c r="H201" s="84" t="s">
        <v>571</v>
      </c>
      <c r="I201" s="47"/>
      <c r="J201" s="64"/>
      <c r="K201" s="47"/>
      <c r="L201" s="22"/>
      <c r="M201" s="47"/>
      <c r="N201" s="66"/>
      <c r="O201" s="67"/>
      <c r="P201" s="68"/>
      <c r="Q201" s="67"/>
      <c r="R201" s="68">
        <v>42786</v>
      </c>
      <c r="S201" s="3">
        <v>42792</v>
      </c>
      <c r="T201" s="36">
        <f t="shared" ca="1" si="286"/>
        <v>6</v>
      </c>
      <c r="U201" s="31" t="s">
        <v>236</v>
      </c>
      <c r="V201" s="1">
        <f t="shared" ca="1" si="282"/>
        <v>0</v>
      </c>
      <c r="W201" s="31" t="s">
        <v>347</v>
      </c>
      <c r="X201" s="47"/>
      <c r="Y201" s="149" t="s">
        <v>307</v>
      </c>
      <c r="AG201" s="73"/>
    </row>
    <row r="202" spans="1:33" ht="60.75">
      <c r="A202" s="59">
        <f t="shared" ca="1" si="288"/>
        <v>73</v>
      </c>
      <c r="B202" s="69" t="s">
        <v>585</v>
      </c>
      <c r="C202" s="71"/>
      <c r="D202" s="150">
        <v>0</v>
      </c>
      <c r="E202" s="64" t="s">
        <v>70</v>
      </c>
      <c r="F202" s="1" t="s">
        <v>51</v>
      </c>
      <c r="G202" s="79"/>
      <c r="H202" s="84" t="s">
        <v>572</v>
      </c>
      <c r="I202" s="47"/>
      <c r="J202" s="64"/>
      <c r="K202" s="47"/>
      <c r="L202" s="22"/>
      <c r="M202" s="47"/>
      <c r="N202" s="66"/>
      <c r="O202" s="67"/>
      <c r="P202" s="68"/>
      <c r="Q202" s="67"/>
      <c r="R202" s="68">
        <v>42786</v>
      </c>
      <c r="S202" s="3">
        <v>42792</v>
      </c>
      <c r="T202" s="36">
        <f t="shared" ca="1" si="286"/>
        <v>6</v>
      </c>
      <c r="U202" s="31" t="s">
        <v>236</v>
      </c>
      <c r="V202" s="1">
        <f t="shared" ca="1" si="282"/>
        <v>0</v>
      </c>
      <c r="W202" s="31" t="s">
        <v>347</v>
      </c>
      <c r="X202" s="47"/>
      <c r="Y202" s="149" t="s">
        <v>307</v>
      </c>
      <c r="AG202" s="73"/>
    </row>
    <row r="203" spans="1:33" ht="70.5" customHeight="1">
      <c r="A203" s="59">
        <f t="shared" ca="1" si="288"/>
        <v>74</v>
      </c>
      <c r="B203" s="69" t="s">
        <v>585</v>
      </c>
      <c r="C203" s="66"/>
      <c r="D203" s="150">
        <v>0</v>
      </c>
      <c r="E203" s="64" t="s">
        <v>70</v>
      </c>
      <c r="F203" s="1" t="s">
        <v>51</v>
      </c>
      <c r="G203" s="79"/>
      <c r="H203" s="84" t="s">
        <v>614</v>
      </c>
      <c r="I203" s="47"/>
      <c r="J203" s="64"/>
      <c r="K203" s="47"/>
      <c r="L203" s="22"/>
      <c r="M203" s="47"/>
      <c r="N203" s="66"/>
      <c r="O203" s="67"/>
      <c r="P203" s="68"/>
      <c r="Q203" s="67"/>
      <c r="R203" s="68">
        <v>42786</v>
      </c>
      <c r="S203" s="3">
        <v>42792</v>
      </c>
      <c r="T203" s="36">
        <f t="shared" ca="1" si="286"/>
        <v>6</v>
      </c>
      <c r="U203" s="31" t="s">
        <v>240</v>
      </c>
      <c r="V203" s="1">
        <f t="shared" ca="1" si="282"/>
        <v>0</v>
      </c>
      <c r="W203" s="31" t="s">
        <v>347</v>
      </c>
      <c r="X203" s="47" t="s">
        <v>615</v>
      </c>
      <c r="Y203" s="149" t="s">
        <v>308</v>
      </c>
      <c r="AG203" s="73"/>
    </row>
    <row r="204" spans="1:33" ht="60.75">
      <c r="A204" s="59">
        <f t="shared" ca="1" si="288"/>
        <v>75</v>
      </c>
      <c r="B204" s="69" t="s">
        <v>585</v>
      </c>
      <c r="C204" s="66"/>
      <c r="D204" s="150">
        <v>0</v>
      </c>
      <c r="E204" s="64" t="s">
        <v>70</v>
      </c>
      <c r="F204" s="1" t="s">
        <v>51</v>
      </c>
      <c r="G204" s="79"/>
      <c r="H204" s="84" t="s">
        <v>568</v>
      </c>
      <c r="I204" s="47"/>
      <c r="J204" s="64"/>
      <c r="K204" s="47"/>
      <c r="L204" s="22"/>
      <c r="M204" s="47"/>
      <c r="N204" s="66"/>
      <c r="O204" s="67"/>
      <c r="P204" s="68"/>
      <c r="Q204" s="67"/>
      <c r="R204" s="68">
        <v>42786</v>
      </c>
      <c r="S204" s="3">
        <v>42792</v>
      </c>
      <c r="T204" s="36">
        <f t="shared" ca="1" si="286"/>
        <v>6</v>
      </c>
      <c r="U204" s="31" t="s">
        <v>240</v>
      </c>
      <c r="V204" s="1">
        <f t="shared" ca="1" si="282"/>
        <v>0</v>
      </c>
      <c r="W204" s="31" t="s">
        <v>347</v>
      </c>
      <c r="X204" s="47" t="s">
        <v>616</v>
      </c>
      <c r="Y204" s="149" t="s">
        <v>309</v>
      </c>
      <c r="AG204" s="73"/>
    </row>
    <row r="205" spans="1:33" ht="60.75">
      <c r="A205" s="59">
        <f t="shared" ca="1" si="288"/>
        <v>76</v>
      </c>
      <c r="B205" s="69" t="s">
        <v>585</v>
      </c>
      <c r="C205" s="66"/>
      <c r="D205" s="150">
        <v>0</v>
      </c>
      <c r="E205" s="64" t="s">
        <v>87</v>
      </c>
      <c r="F205" s="1" t="s">
        <v>51</v>
      </c>
      <c r="G205" s="79"/>
      <c r="H205" s="84" t="s">
        <v>569</v>
      </c>
      <c r="I205" s="47"/>
      <c r="J205" s="64"/>
      <c r="K205" s="47"/>
      <c r="L205" s="22"/>
      <c r="M205" s="47"/>
      <c r="N205" s="66"/>
      <c r="O205" s="67"/>
      <c r="P205" s="68"/>
      <c r="Q205" s="67"/>
      <c r="R205" s="68">
        <v>42786</v>
      </c>
      <c r="S205" s="3">
        <v>42792</v>
      </c>
      <c r="T205" s="36">
        <f t="shared" ca="1" si="286"/>
        <v>6</v>
      </c>
      <c r="U205" s="31" t="s">
        <v>240</v>
      </c>
      <c r="V205" s="1">
        <f t="shared" ca="1" si="282"/>
        <v>0</v>
      </c>
      <c r="W205" s="31" t="s">
        <v>347</v>
      </c>
      <c r="X205" s="47"/>
      <c r="Y205" s="149" t="s">
        <v>310</v>
      </c>
      <c r="AG205" s="73"/>
    </row>
    <row r="206" spans="1:33" ht="60.75">
      <c r="A206" s="59">
        <f t="shared" ca="1" si="288"/>
        <v>77</v>
      </c>
      <c r="B206" s="69" t="s">
        <v>585</v>
      </c>
      <c r="C206" s="66"/>
      <c r="D206" s="150">
        <v>0</v>
      </c>
      <c r="E206" s="64" t="s">
        <v>87</v>
      </c>
      <c r="F206" s="1" t="s">
        <v>51</v>
      </c>
      <c r="G206" s="79"/>
      <c r="H206" s="2" t="s">
        <v>570</v>
      </c>
      <c r="I206" s="47"/>
      <c r="J206" s="64"/>
      <c r="K206" s="47"/>
      <c r="L206" s="22"/>
      <c r="M206" s="47"/>
      <c r="N206" s="66"/>
      <c r="O206" s="67"/>
      <c r="P206" s="68"/>
      <c r="Q206" s="67"/>
      <c r="R206" s="68">
        <v>42786</v>
      </c>
      <c r="S206" s="3">
        <v>42792</v>
      </c>
      <c r="T206" s="36">
        <f t="shared" ca="1" si="286"/>
        <v>6</v>
      </c>
      <c r="U206" s="31" t="s">
        <v>240</v>
      </c>
      <c r="V206" s="1">
        <f t="shared" ca="1" si="282"/>
        <v>0</v>
      </c>
      <c r="W206" s="31" t="s">
        <v>347</v>
      </c>
      <c r="X206" s="47" t="s">
        <v>617</v>
      </c>
      <c r="Y206" s="149" t="s">
        <v>311</v>
      </c>
      <c r="AG206" s="73"/>
    </row>
    <row r="207" spans="1:33" ht="81">
      <c r="A207" s="59">
        <f t="shared" ca="1" si="288"/>
        <v>78</v>
      </c>
      <c r="B207" s="69" t="s">
        <v>683</v>
      </c>
      <c r="C207" s="66"/>
      <c r="D207" s="150">
        <v>0</v>
      </c>
      <c r="E207" s="64"/>
      <c r="F207" s="1" t="s">
        <v>51</v>
      </c>
      <c r="G207" s="79" t="s">
        <v>1542</v>
      </c>
      <c r="H207" s="2" t="s">
        <v>680</v>
      </c>
      <c r="I207" s="47"/>
      <c r="J207" s="64" t="s">
        <v>681</v>
      </c>
      <c r="K207" s="47"/>
      <c r="L207" s="22" t="s">
        <v>682</v>
      </c>
      <c r="M207" s="22" t="s">
        <v>682</v>
      </c>
      <c r="N207" s="66" t="s">
        <v>450</v>
      </c>
      <c r="O207" s="67" t="s">
        <v>344</v>
      </c>
      <c r="P207" s="68"/>
      <c r="Q207" s="67"/>
      <c r="R207" s="68">
        <v>42810</v>
      </c>
      <c r="S207" s="3">
        <v>42815</v>
      </c>
      <c r="T207" s="36">
        <f t="shared" ca="1" si="286"/>
        <v>5</v>
      </c>
      <c r="U207" s="31" t="s">
        <v>236</v>
      </c>
      <c r="V207" s="1">
        <f t="shared" ca="1" si="282"/>
        <v>0</v>
      </c>
      <c r="W207" s="31" t="str">
        <f t="shared" ref="W207" si="289">U207</f>
        <v>A</v>
      </c>
      <c r="X207" s="78" t="s">
        <v>589</v>
      </c>
      <c r="Y207" s="149" t="s">
        <v>312</v>
      </c>
      <c r="AG207" s="73"/>
    </row>
    <row r="208" spans="1:33" ht="60.75">
      <c r="A208" s="59">
        <f t="shared" ca="1" si="288"/>
        <v>79</v>
      </c>
      <c r="B208" s="69" t="s">
        <v>723</v>
      </c>
      <c r="C208" s="66"/>
      <c r="D208" s="150">
        <v>0</v>
      </c>
      <c r="E208" s="64"/>
      <c r="F208" s="1" t="s">
        <v>51</v>
      </c>
      <c r="G208" s="79" t="s">
        <v>1542</v>
      </c>
      <c r="H208" s="2" t="s">
        <v>1063</v>
      </c>
      <c r="I208" s="47"/>
      <c r="J208" s="154" t="s">
        <v>724</v>
      </c>
      <c r="K208" s="47"/>
      <c r="L208" s="22" t="s">
        <v>725</v>
      </c>
      <c r="M208" s="22" t="s">
        <v>725</v>
      </c>
      <c r="N208" s="66" t="s">
        <v>450</v>
      </c>
      <c r="O208" s="67" t="s">
        <v>344</v>
      </c>
      <c r="P208" s="68"/>
      <c r="Q208" s="67"/>
      <c r="R208" s="68">
        <v>42829</v>
      </c>
      <c r="S208" s="3">
        <v>42830</v>
      </c>
      <c r="T208" s="36">
        <f t="shared" ref="T208" ca="1" si="290">IF(S208="",TODAY()-R208,S208-R208)</f>
        <v>1</v>
      </c>
      <c r="U208" s="31" t="s">
        <v>236</v>
      </c>
      <c r="V208" s="1">
        <f t="shared" ref="V208" ca="1" si="291">IF(T208&gt;14,T208-14,0)</f>
        <v>0</v>
      </c>
      <c r="W208" s="31" t="str">
        <f t="shared" ref="W208" si="292">U208</f>
        <v>A</v>
      </c>
      <c r="X208" s="78" t="s">
        <v>589</v>
      </c>
      <c r="Y208" s="149" t="s">
        <v>312</v>
      </c>
      <c r="AG208" s="73"/>
    </row>
    <row r="209" spans="1:33" ht="60.75">
      <c r="A209" s="59">
        <f t="shared" ca="1" si="288"/>
        <v>80</v>
      </c>
      <c r="B209" s="69"/>
      <c r="C209" s="66"/>
      <c r="D209" s="150">
        <v>0</v>
      </c>
      <c r="E209" s="64" t="s">
        <v>722</v>
      </c>
      <c r="F209" s="1" t="s">
        <v>51</v>
      </c>
      <c r="G209" s="79"/>
      <c r="H209" s="2" t="s">
        <v>573</v>
      </c>
      <c r="I209" s="47"/>
      <c r="J209" s="64"/>
      <c r="K209" s="47"/>
      <c r="L209" s="22"/>
      <c r="M209" s="47"/>
      <c r="N209" s="65"/>
      <c r="O209" s="46"/>
      <c r="P209" s="68"/>
      <c r="Q209" s="67"/>
      <c r="R209" s="68"/>
      <c r="S209" s="3"/>
      <c r="T209" s="36"/>
      <c r="U209" s="31"/>
      <c r="V209" s="1"/>
      <c r="W209" s="31" t="s">
        <v>347</v>
      </c>
      <c r="X209" s="78" t="s">
        <v>721</v>
      </c>
      <c r="Y209" s="149" t="s">
        <v>312</v>
      </c>
      <c r="AG209" s="162"/>
    </row>
    <row r="210" spans="1:33" ht="60.75">
      <c r="A210" s="59">
        <f t="shared" ca="1" si="288"/>
        <v>81</v>
      </c>
      <c r="B210" s="69"/>
      <c r="C210" s="66"/>
      <c r="D210" s="150">
        <v>0</v>
      </c>
      <c r="E210" s="64" t="s">
        <v>722</v>
      </c>
      <c r="F210" s="1" t="s">
        <v>51</v>
      </c>
      <c r="G210" s="79"/>
      <c r="H210" s="2" t="s">
        <v>171</v>
      </c>
      <c r="I210" s="47"/>
      <c r="J210" s="64"/>
      <c r="K210" s="47"/>
      <c r="L210" s="22"/>
      <c r="M210" s="47"/>
      <c r="N210" s="66"/>
      <c r="O210" s="67"/>
      <c r="P210" s="68"/>
      <c r="Q210" s="67"/>
      <c r="R210" s="68"/>
      <c r="S210" s="3"/>
      <c r="T210" s="36"/>
      <c r="U210" s="31"/>
      <c r="V210" s="1"/>
      <c r="W210" s="31" t="s">
        <v>347</v>
      </c>
      <c r="X210" s="78" t="s">
        <v>721</v>
      </c>
      <c r="Y210" s="149" t="s">
        <v>313</v>
      </c>
      <c r="AG210" s="73"/>
    </row>
    <row r="211" spans="1:33" ht="77.25" customHeight="1">
      <c r="A211" s="59">
        <f t="shared" ca="1" si="288"/>
        <v>82</v>
      </c>
      <c r="B211" s="69" t="s">
        <v>755</v>
      </c>
      <c r="C211" s="66"/>
      <c r="D211" s="150">
        <v>0</v>
      </c>
      <c r="E211" s="64" t="s">
        <v>70</v>
      </c>
      <c r="F211" s="1" t="s">
        <v>51</v>
      </c>
      <c r="G211" s="79" t="s">
        <v>1542</v>
      </c>
      <c r="H211" s="2" t="s">
        <v>1058</v>
      </c>
      <c r="I211" s="47"/>
      <c r="J211" s="154" t="s">
        <v>767</v>
      </c>
      <c r="K211" s="47" t="s">
        <v>707</v>
      </c>
      <c r="L211" s="22" t="s">
        <v>768</v>
      </c>
      <c r="M211" s="22" t="s">
        <v>768</v>
      </c>
      <c r="N211" s="66" t="s">
        <v>450</v>
      </c>
      <c r="O211" s="67" t="s">
        <v>344</v>
      </c>
      <c r="P211" s="68"/>
      <c r="Q211" s="67"/>
      <c r="R211" s="68">
        <v>42850</v>
      </c>
      <c r="S211" s="3">
        <v>42851</v>
      </c>
      <c r="T211" s="36">
        <f t="shared" ref="T211" ca="1" si="293">IF(S211="",TODAY()-R211,S211-R211)</f>
        <v>1</v>
      </c>
      <c r="U211" s="31" t="s">
        <v>236</v>
      </c>
      <c r="V211" s="1">
        <f t="shared" ref="V211" ca="1" si="294">IF(T211&gt;14,T211-14,0)</f>
        <v>0</v>
      </c>
      <c r="W211" s="31" t="str">
        <f t="shared" ref="W211" si="295">U211</f>
        <v>A</v>
      </c>
      <c r="X211" s="78" t="s">
        <v>589</v>
      </c>
      <c r="Y211" s="149" t="s">
        <v>312</v>
      </c>
      <c r="AG211" s="73"/>
    </row>
    <row r="212" spans="1:33" ht="77.25" customHeight="1">
      <c r="A212" s="59">
        <f t="shared" ca="1" si="288"/>
        <v>83</v>
      </c>
      <c r="B212" s="69" t="s">
        <v>756</v>
      </c>
      <c r="C212" s="66"/>
      <c r="D212" s="150">
        <v>0</v>
      </c>
      <c r="E212" s="64" t="s">
        <v>70</v>
      </c>
      <c r="F212" s="1" t="s">
        <v>51</v>
      </c>
      <c r="G212" s="79" t="s">
        <v>1542</v>
      </c>
      <c r="H212" s="2" t="s">
        <v>1059</v>
      </c>
      <c r="I212" s="47"/>
      <c r="J212" s="154" t="s">
        <v>759</v>
      </c>
      <c r="K212" s="47" t="s">
        <v>760</v>
      </c>
      <c r="L212" s="22" t="s">
        <v>763</v>
      </c>
      <c r="M212" s="22" t="s">
        <v>763</v>
      </c>
      <c r="N212" s="66" t="s">
        <v>450</v>
      </c>
      <c r="O212" s="67" t="s">
        <v>344</v>
      </c>
      <c r="P212" s="68"/>
      <c r="Q212" s="67"/>
      <c r="R212" s="68">
        <v>42850</v>
      </c>
      <c r="S212" s="3">
        <v>42851</v>
      </c>
      <c r="T212" s="36">
        <f t="shared" ref="T212:T215" ca="1" si="296">IF(S212="",TODAY()-R212,S212-R212)</f>
        <v>1</v>
      </c>
      <c r="U212" s="31" t="s">
        <v>236</v>
      </c>
      <c r="V212" s="1">
        <f t="shared" ref="V212:V215" ca="1" si="297">IF(T212&gt;14,T212-14,0)</f>
        <v>0</v>
      </c>
      <c r="W212" s="31" t="str">
        <f t="shared" ref="W212:W215" si="298">U212</f>
        <v>A</v>
      </c>
      <c r="X212" s="78" t="s">
        <v>589</v>
      </c>
      <c r="Y212" s="149" t="s">
        <v>312</v>
      </c>
      <c r="AG212" s="73"/>
    </row>
    <row r="213" spans="1:33" ht="77.25" customHeight="1">
      <c r="A213" s="59">
        <f t="shared" ca="1" si="288"/>
        <v>84</v>
      </c>
      <c r="B213" s="69" t="s">
        <v>757</v>
      </c>
      <c r="C213" s="66"/>
      <c r="D213" s="150">
        <v>0</v>
      </c>
      <c r="E213" s="64" t="s">
        <v>70</v>
      </c>
      <c r="F213" s="1" t="s">
        <v>51</v>
      </c>
      <c r="G213" s="79" t="s">
        <v>1542</v>
      </c>
      <c r="H213" s="2" t="s">
        <v>1060</v>
      </c>
      <c r="I213" s="47"/>
      <c r="J213" s="154" t="s">
        <v>761</v>
      </c>
      <c r="K213" s="47" t="s">
        <v>762</v>
      </c>
      <c r="L213" s="22" t="s">
        <v>763</v>
      </c>
      <c r="M213" s="22" t="s">
        <v>763</v>
      </c>
      <c r="N213" s="66" t="s">
        <v>450</v>
      </c>
      <c r="O213" s="67" t="s">
        <v>344</v>
      </c>
      <c r="P213" s="68"/>
      <c r="Q213" s="67"/>
      <c r="R213" s="68">
        <v>42850</v>
      </c>
      <c r="S213" s="3">
        <v>42851</v>
      </c>
      <c r="T213" s="36">
        <f t="shared" ca="1" si="296"/>
        <v>1</v>
      </c>
      <c r="U213" s="31" t="s">
        <v>237</v>
      </c>
      <c r="V213" s="1">
        <f t="shared" ca="1" si="297"/>
        <v>0</v>
      </c>
      <c r="W213" s="31" t="str">
        <f t="shared" si="298"/>
        <v>B</v>
      </c>
      <c r="X213" s="78" t="s">
        <v>769</v>
      </c>
      <c r="Y213" s="149" t="s">
        <v>312</v>
      </c>
      <c r="AG213" s="73"/>
    </row>
    <row r="214" spans="1:33" ht="77.25" customHeight="1">
      <c r="A214" s="59">
        <f t="shared" ca="1" si="288"/>
        <v>85</v>
      </c>
      <c r="B214" s="69" t="s">
        <v>758</v>
      </c>
      <c r="C214" s="66"/>
      <c r="D214" s="150">
        <v>0</v>
      </c>
      <c r="E214" s="64" t="s">
        <v>70</v>
      </c>
      <c r="F214" s="1" t="s">
        <v>51</v>
      </c>
      <c r="G214" s="79" t="s">
        <v>1542</v>
      </c>
      <c r="H214" s="2" t="s">
        <v>1061</v>
      </c>
      <c r="I214" s="47"/>
      <c r="J214" s="154" t="s">
        <v>764</v>
      </c>
      <c r="K214" s="47" t="s">
        <v>765</v>
      </c>
      <c r="L214" s="22" t="s">
        <v>766</v>
      </c>
      <c r="M214" s="22" t="s">
        <v>766</v>
      </c>
      <c r="N214" s="66" t="s">
        <v>450</v>
      </c>
      <c r="O214" s="67" t="s">
        <v>344</v>
      </c>
      <c r="P214" s="68"/>
      <c r="Q214" s="67"/>
      <c r="R214" s="68">
        <v>42850</v>
      </c>
      <c r="S214" s="3">
        <v>42851</v>
      </c>
      <c r="T214" s="36">
        <f t="shared" ca="1" si="296"/>
        <v>1</v>
      </c>
      <c r="U214" s="31" t="s">
        <v>236</v>
      </c>
      <c r="V214" s="1">
        <f t="shared" ca="1" si="297"/>
        <v>0</v>
      </c>
      <c r="W214" s="31" t="str">
        <f t="shared" si="298"/>
        <v>A</v>
      </c>
      <c r="X214" s="78" t="s">
        <v>589</v>
      </c>
      <c r="Y214" s="149" t="s">
        <v>312</v>
      </c>
      <c r="AG214" s="73"/>
    </row>
    <row r="215" spans="1:33" ht="77.25" customHeight="1">
      <c r="A215" s="59">
        <f t="shared" ca="1" si="288"/>
        <v>86</v>
      </c>
      <c r="B215" s="69" t="s">
        <v>818</v>
      </c>
      <c r="C215" s="66"/>
      <c r="D215" s="150">
        <v>0</v>
      </c>
      <c r="E215" s="64" t="s">
        <v>70</v>
      </c>
      <c r="F215" s="1" t="s">
        <v>51</v>
      </c>
      <c r="G215" s="79" t="s">
        <v>1560</v>
      </c>
      <c r="H215" s="2" t="s">
        <v>1062</v>
      </c>
      <c r="I215" s="47"/>
      <c r="J215" s="154" t="s">
        <v>819</v>
      </c>
      <c r="K215" s="47" t="s">
        <v>707</v>
      </c>
      <c r="L215" s="22" t="s">
        <v>820</v>
      </c>
      <c r="M215" s="22" t="s">
        <v>820</v>
      </c>
      <c r="N215" s="66" t="s">
        <v>450</v>
      </c>
      <c r="O215" s="67" t="s">
        <v>344</v>
      </c>
      <c r="P215" s="68"/>
      <c r="Q215" s="67"/>
      <c r="R215" s="68">
        <v>42892</v>
      </c>
      <c r="S215" s="3">
        <v>42901</v>
      </c>
      <c r="T215" s="36">
        <f t="shared" ca="1" si="296"/>
        <v>9</v>
      </c>
      <c r="U215" s="31" t="s">
        <v>236</v>
      </c>
      <c r="V215" s="1">
        <f t="shared" ca="1" si="297"/>
        <v>0</v>
      </c>
      <c r="W215" s="31" t="str">
        <f t="shared" si="298"/>
        <v>A</v>
      </c>
      <c r="X215" s="78" t="s">
        <v>589</v>
      </c>
      <c r="Y215" s="149" t="s">
        <v>312</v>
      </c>
      <c r="AG215" s="73"/>
    </row>
    <row r="216" spans="1:33" ht="122.25" customHeight="1">
      <c r="A216" s="59">
        <f t="shared" ca="1" si="288"/>
        <v>87</v>
      </c>
      <c r="B216" s="69" t="s">
        <v>930</v>
      </c>
      <c r="C216" s="66"/>
      <c r="D216" s="150">
        <v>0</v>
      </c>
      <c r="E216" s="64" t="s">
        <v>70</v>
      </c>
      <c r="F216" s="1" t="s">
        <v>51</v>
      </c>
      <c r="G216" s="79" t="s">
        <v>1542</v>
      </c>
      <c r="H216" s="155" t="s">
        <v>950</v>
      </c>
      <c r="I216" s="47"/>
      <c r="J216" s="154" t="s">
        <v>933</v>
      </c>
      <c r="K216" s="47" t="s">
        <v>931</v>
      </c>
      <c r="L216" s="22" t="s">
        <v>932</v>
      </c>
      <c r="M216" s="22" t="s">
        <v>932</v>
      </c>
      <c r="N216" s="66" t="s">
        <v>450</v>
      </c>
      <c r="O216" s="67" t="s">
        <v>344</v>
      </c>
      <c r="P216" s="68"/>
      <c r="Q216" s="67"/>
      <c r="R216" s="68">
        <v>43079</v>
      </c>
      <c r="S216" s="3">
        <v>43079</v>
      </c>
      <c r="T216" s="36">
        <f t="shared" ref="T216:T218" ca="1" si="299">IF(S216="",TODAY()-R216,S216-R216)</f>
        <v>0</v>
      </c>
      <c r="U216" s="31" t="s">
        <v>240</v>
      </c>
      <c r="V216" s="1">
        <f t="shared" ref="V216:V218" ca="1" si="300">IF(T216&gt;14,T216-14,0)</f>
        <v>0</v>
      </c>
      <c r="W216" s="31" t="s">
        <v>405</v>
      </c>
      <c r="X216" s="78" t="s">
        <v>934</v>
      </c>
      <c r="Y216" s="149" t="s">
        <v>312</v>
      </c>
      <c r="Z216" s="37" t="s">
        <v>1354</v>
      </c>
      <c r="AG216" s="73"/>
    </row>
    <row r="217" spans="1:33" ht="138.75" customHeight="1">
      <c r="A217" s="59">
        <f t="shared" ca="1" si="288"/>
        <v>88</v>
      </c>
      <c r="B217" s="69" t="s">
        <v>1339</v>
      </c>
      <c r="C217" s="66"/>
      <c r="D217" s="150">
        <v>0</v>
      </c>
      <c r="E217" s="64" t="s">
        <v>87</v>
      </c>
      <c r="F217" s="1" t="s">
        <v>51</v>
      </c>
      <c r="G217" s="79" t="s">
        <v>1566</v>
      </c>
      <c r="H217" s="2"/>
      <c r="I217" s="47"/>
      <c r="J217" s="64" t="s">
        <v>1340</v>
      </c>
      <c r="K217" s="47" t="s">
        <v>707</v>
      </c>
      <c r="L217" s="22" t="s">
        <v>1341</v>
      </c>
      <c r="M217" s="22" t="s">
        <v>1332</v>
      </c>
      <c r="N217" s="66" t="s">
        <v>1124</v>
      </c>
      <c r="O217" s="67" t="s">
        <v>344</v>
      </c>
      <c r="P217" s="68"/>
      <c r="Q217" s="67"/>
      <c r="R217" s="68">
        <v>43272</v>
      </c>
      <c r="S217" s="3">
        <v>43277</v>
      </c>
      <c r="T217" s="36">
        <f t="shared" ca="1" si="299"/>
        <v>5</v>
      </c>
      <c r="U217" s="31" t="s">
        <v>237</v>
      </c>
      <c r="V217" s="1">
        <f t="shared" ca="1" si="300"/>
        <v>0</v>
      </c>
      <c r="W217" s="31" t="str">
        <f t="shared" ref="W217" si="301">U217</f>
        <v>B</v>
      </c>
      <c r="X217" s="47" t="s">
        <v>1370</v>
      </c>
      <c r="Y217" s="149" t="s">
        <v>311</v>
      </c>
      <c r="AG217" s="73"/>
    </row>
    <row r="218" spans="1:33" ht="138.75" customHeight="1">
      <c r="A218" s="59">
        <f t="shared" ca="1" si="288"/>
        <v>89</v>
      </c>
      <c r="B218" s="69" t="s">
        <v>1328</v>
      </c>
      <c r="C218" s="66"/>
      <c r="D218" s="150">
        <v>0</v>
      </c>
      <c r="E218" s="64" t="s">
        <v>87</v>
      </c>
      <c r="F218" s="1" t="s">
        <v>1329</v>
      </c>
      <c r="G218" s="79"/>
      <c r="H218" s="2"/>
      <c r="I218" s="47"/>
      <c r="J218" s="64" t="s">
        <v>1330</v>
      </c>
      <c r="K218" s="47" t="s">
        <v>1331</v>
      </c>
      <c r="L218" s="22" t="s">
        <v>1332</v>
      </c>
      <c r="M218" s="22" t="s">
        <v>1332</v>
      </c>
      <c r="N218" s="66" t="s">
        <v>1124</v>
      </c>
      <c r="O218" s="67" t="s">
        <v>344</v>
      </c>
      <c r="P218" s="68"/>
      <c r="Q218" s="67"/>
      <c r="R218" s="68">
        <v>43272</v>
      </c>
      <c r="S218" s="3">
        <v>43275</v>
      </c>
      <c r="T218" s="36">
        <f t="shared" ca="1" si="299"/>
        <v>3</v>
      </c>
      <c r="U218" s="31" t="s">
        <v>239</v>
      </c>
      <c r="V218" s="1">
        <f t="shared" ca="1" si="300"/>
        <v>0</v>
      </c>
      <c r="W218" s="31" t="s">
        <v>405</v>
      </c>
      <c r="X218" s="47" t="s">
        <v>1371</v>
      </c>
      <c r="Y218" s="149" t="s">
        <v>311</v>
      </c>
      <c r="AG218" s="73"/>
    </row>
    <row r="219" spans="1:33" ht="138.75" customHeight="1">
      <c r="A219" s="59">
        <f t="shared" ca="1" si="288"/>
        <v>90</v>
      </c>
      <c r="B219" s="69" t="s">
        <v>1398</v>
      </c>
      <c r="C219" s="66"/>
      <c r="D219" s="150">
        <v>1</v>
      </c>
      <c r="E219" s="64" t="s">
        <v>87</v>
      </c>
      <c r="F219" s="1" t="s">
        <v>51</v>
      </c>
      <c r="G219" s="79" t="s">
        <v>1567</v>
      </c>
      <c r="H219" s="2"/>
      <c r="I219" s="47"/>
      <c r="J219" s="64" t="s">
        <v>1399</v>
      </c>
      <c r="K219" s="47" t="s">
        <v>1331</v>
      </c>
      <c r="L219" s="22" t="s">
        <v>1332</v>
      </c>
      <c r="M219" s="22" t="s">
        <v>1332</v>
      </c>
      <c r="N219" s="66" t="s">
        <v>1124</v>
      </c>
      <c r="O219" s="67" t="s">
        <v>344</v>
      </c>
      <c r="P219" s="68"/>
      <c r="Q219" s="67"/>
      <c r="R219" s="68">
        <v>43289</v>
      </c>
      <c r="S219" s="3">
        <v>43293</v>
      </c>
      <c r="T219" s="36">
        <f t="shared" ref="T219:T224" ca="1" si="302">IF(S219="",TODAY()-R219,S219-R219)</f>
        <v>4</v>
      </c>
      <c r="U219" s="31" t="s">
        <v>236</v>
      </c>
      <c r="V219" s="1">
        <f t="shared" ref="V219:V224" ca="1" si="303">IF(T219&gt;14,T219-14,0)</f>
        <v>0</v>
      </c>
      <c r="W219" s="31" t="str">
        <f t="shared" ref="W219:W223" si="304">U219</f>
        <v>A</v>
      </c>
      <c r="X219" s="47" t="s">
        <v>1409</v>
      </c>
      <c r="Y219" s="149" t="s">
        <v>311</v>
      </c>
      <c r="AG219" s="73"/>
    </row>
    <row r="220" spans="1:33" ht="231" customHeight="1">
      <c r="A220" s="59">
        <f t="shared" ca="1" si="288"/>
        <v>91</v>
      </c>
      <c r="B220" s="69" t="s">
        <v>1357</v>
      </c>
      <c r="C220" s="66"/>
      <c r="D220" s="150">
        <v>0</v>
      </c>
      <c r="E220" s="64" t="s">
        <v>70</v>
      </c>
      <c r="F220" s="1" t="s">
        <v>51</v>
      </c>
      <c r="G220" s="79" t="s">
        <v>1569</v>
      </c>
      <c r="H220" s="2"/>
      <c r="I220" s="47"/>
      <c r="J220" s="64" t="s">
        <v>1359</v>
      </c>
      <c r="K220" s="47" t="s">
        <v>1358</v>
      </c>
      <c r="L220" s="22" t="s">
        <v>1360</v>
      </c>
      <c r="M220" s="22" t="s">
        <v>1360</v>
      </c>
      <c r="N220" s="66" t="s">
        <v>1124</v>
      </c>
      <c r="O220" s="67" t="s">
        <v>344</v>
      </c>
      <c r="P220" s="68"/>
      <c r="Q220" s="67"/>
      <c r="R220" s="68">
        <v>43286</v>
      </c>
      <c r="S220" s="3">
        <v>43291</v>
      </c>
      <c r="T220" s="36">
        <f t="shared" ca="1" si="302"/>
        <v>5</v>
      </c>
      <c r="U220" s="31" t="s">
        <v>237</v>
      </c>
      <c r="V220" s="1">
        <f t="shared" ca="1" si="303"/>
        <v>0</v>
      </c>
      <c r="W220" s="31" t="str">
        <f t="shared" si="304"/>
        <v>B</v>
      </c>
      <c r="X220" s="47" t="s">
        <v>1407</v>
      </c>
      <c r="Y220" s="149" t="s">
        <v>311</v>
      </c>
      <c r="AG220" s="73"/>
    </row>
    <row r="221" spans="1:33" ht="138.75" customHeight="1">
      <c r="A221" s="59">
        <f t="shared" ca="1" si="288"/>
        <v>92</v>
      </c>
      <c r="B221" s="69" t="s">
        <v>1397</v>
      </c>
      <c r="C221" s="66"/>
      <c r="D221" s="150">
        <v>0</v>
      </c>
      <c r="E221" s="64" t="s">
        <v>70</v>
      </c>
      <c r="F221" s="1" t="s">
        <v>51</v>
      </c>
      <c r="G221" s="79"/>
      <c r="H221" s="2"/>
      <c r="I221" s="47"/>
      <c r="J221" s="64" t="s">
        <v>1395</v>
      </c>
      <c r="K221" s="47" t="s">
        <v>707</v>
      </c>
      <c r="L221" s="22" t="s">
        <v>1396</v>
      </c>
      <c r="M221" s="22" t="s">
        <v>1396</v>
      </c>
      <c r="N221" s="66" t="s">
        <v>1124</v>
      </c>
      <c r="O221" s="67" t="s">
        <v>344</v>
      </c>
      <c r="P221" s="68"/>
      <c r="Q221" s="67"/>
      <c r="R221" s="68">
        <v>43286</v>
      </c>
      <c r="S221" s="3">
        <v>43291</v>
      </c>
      <c r="T221" s="36">
        <f t="shared" ca="1" si="302"/>
        <v>5</v>
      </c>
      <c r="U221" s="31" t="s">
        <v>239</v>
      </c>
      <c r="V221" s="1">
        <f t="shared" ca="1" si="303"/>
        <v>0</v>
      </c>
      <c r="W221" s="31" t="s">
        <v>405</v>
      </c>
      <c r="X221" s="47" t="s">
        <v>1408</v>
      </c>
      <c r="Y221" s="149" t="s">
        <v>311</v>
      </c>
      <c r="AG221" s="73"/>
    </row>
    <row r="222" spans="1:33" ht="138.75" customHeight="1">
      <c r="A222" s="59">
        <f t="shared" ca="1" si="288"/>
        <v>93</v>
      </c>
      <c r="B222" s="69" t="s">
        <v>1445</v>
      </c>
      <c r="C222" s="66"/>
      <c r="D222" s="150">
        <v>1</v>
      </c>
      <c r="E222" s="64" t="s">
        <v>70</v>
      </c>
      <c r="F222" s="1" t="s">
        <v>51</v>
      </c>
      <c r="G222" s="79" t="s">
        <v>1451</v>
      </c>
      <c r="H222" s="2"/>
      <c r="I222" s="47"/>
      <c r="J222" s="64" t="s">
        <v>1450</v>
      </c>
      <c r="K222" s="47" t="s">
        <v>707</v>
      </c>
      <c r="L222" s="22" t="s">
        <v>1396</v>
      </c>
      <c r="M222" s="22" t="s">
        <v>1396</v>
      </c>
      <c r="N222" s="66" t="s">
        <v>1124</v>
      </c>
      <c r="O222" s="67" t="s">
        <v>344</v>
      </c>
      <c r="P222" s="68"/>
      <c r="Q222" s="67"/>
      <c r="R222" s="68">
        <v>43331</v>
      </c>
      <c r="S222" s="3">
        <v>43338</v>
      </c>
      <c r="T222" s="36">
        <f t="shared" ref="T222" ca="1" si="305">IF(S222="",TODAY()-R222,S222-R222)</f>
        <v>7</v>
      </c>
      <c r="U222" s="31" t="s">
        <v>236</v>
      </c>
      <c r="V222" s="1">
        <f t="shared" ref="V222" ca="1" si="306">IF(T222&gt;14,T222-14,0)</f>
        <v>0</v>
      </c>
      <c r="W222" s="31" t="str">
        <f t="shared" ref="W222" si="307">U222</f>
        <v>A</v>
      </c>
      <c r="X222" s="47" t="s">
        <v>1449</v>
      </c>
      <c r="Y222" s="149" t="s">
        <v>311</v>
      </c>
      <c r="AG222" s="73"/>
    </row>
    <row r="223" spans="1:33" ht="138.75" customHeight="1">
      <c r="A223" s="59">
        <f t="shared" ca="1" si="288"/>
        <v>94</v>
      </c>
      <c r="B223" s="69" t="s">
        <v>1420</v>
      </c>
      <c r="C223" s="66"/>
      <c r="D223" s="150">
        <v>0</v>
      </c>
      <c r="E223" s="64" t="s">
        <v>70</v>
      </c>
      <c r="F223" s="1" t="s">
        <v>51</v>
      </c>
      <c r="G223" s="79" t="s">
        <v>1542</v>
      </c>
      <c r="H223" s="2"/>
      <c r="I223" s="47"/>
      <c r="J223" s="64" t="s">
        <v>1421</v>
      </c>
      <c r="K223" s="47" t="s">
        <v>1422</v>
      </c>
      <c r="L223" s="22" t="s">
        <v>1423</v>
      </c>
      <c r="M223" s="22" t="s">
        <v>1423</v>
      </c>
      <c r="N223" s="66" t="s">
        <v>1124</v>
      </c>
      <c r="O223" s="67" t="s">
        <v>344</v>
      </c>
      <c r="P223" s="68"/>
      <c r="Q223" s="67"/>
      <c r="R223" s="68">
        <v>43312</v>
      </c>
      <c r="S223" s="3">
        <v>43340</v>
      </c>
      <c r="T223" s="36">
        <f t="shared" ca="1" si="302"/>
        <v>28</v>
      </c>
      <c r="U223" s="31" t="s">
        <v>236</v>
      </c>
      <c r="V223" s="1">
        <f t="shared" ca="1" si="303"/>
        <v>14</v>
      </c>
      <c r="W223" s="31" t="str">
        <f t="shared" si="304"/>
        <v>A</v>
      </c>
      <c r="X223" s="47" t="s">
        <v>1452</v>
      </c>
      <c r="Y223" s="149" t="s">
        <v>311</v>
      </c>
      <c r="AG223" s="73"/>
    </row>
    <row r="224" spans="1:33" ht="138.75" customHeight="1">
      <c r="A224" s="59">
        <f t="shared" ca="1" si="288"/>
        <v>95</v>
      </c>
      <c r="B224" s="69" t="s">
        <v>1442</v>
      </c>
      <c r="C224" s="66"/>
      <c r="D224" s="150">
        <v>0</v>
      </c>
      <c r="E224" s="64" t="s">
        <v>70</v>
      </c>
      <c r="F224" s="1" t="s">
        <v>51</v>
      </c>
      <c r="G224" s="79"/>
      <c r="H224" s="2"/>
      <c r="I224" s="47"/>
      <c r="J224" s="64" t="s">
        <v>1443</v>
      </c>
      <c r="K224" s="47" t="s">
        <v>707</v>
      </c>
      <c r="L224" s="22" t="s">
        <v>1444</v>
      </c>
      <c r="M224" s="22" t="s">
        <v>1444</v>
      </c>
      <c r="N224" s="66" t="s">
        <v>1124</v>
      </c>
      <c r="O224" s="67" t="s">
        <v>344</v>
      </c>
      <c r="P224" s="68"/>
      <c r="Q224" s="67"/>
      <c r="R224" s="68">
        <v>43325</v>
      </c>
      <c r="S224" s="3">
        <v>43331</v>
      </c>
      <c r="T224" s="36">
        <f t="shared" ca="1" si="302"/>
        <v>6</v>
      </c>
      <c r="U224" s="31" t="s">
        <v>239</v>
      </c>
      <c r="V224" s="1">
        <f t="shared" ca="1" si="303"/>
        <v>0</v>
      </c>
      <c r="W224" s="31" t="s">
        <v>405</v>
      </c>
      <c r="X224" s="47" t="s">
        <v>1447</v>
      </c>
      <c r="Y224" s="149" t="s">
        <v>311</v>
      </c>
      <c r="AG224" s="73"/>
    </row>
    <row r="225" spans="1:33" ht="168.75" customHeight="1">
      <c r="A225" s="59">
        <f t="shared" ca="1" si="288"/>
        <v>96</v>
      </c>
      <c r="B225" s="69" t="s">
        <v>1455</v>
      </c>
      <c r="C225" s="66"/>
      <c r="D225" s="150">
        <v>1</v>
      </c>
      <c r="E225" s="64" t="s">
        <v>70</v>
      </c>
      <c r="F225" s="1" t="s">
        <v>51</v>
      </c>
      <c r="G225" s="79" t="s">
        <v>1542</v>
      </c>
      <c r="H225" s="2"/>
      <c r="I225" s="47"/>
      <c r="J225" s="64" t="s">
        <v>1456</v>
      </c>
      <c r="K225" s="47" t="s">
        <v>707</v>
      </c>
      <c r="L225" s="22" t="s">
        <v>1444</v>
      </c>
      <c r="M225" s="22" t="s">
        <v>1444</v>
      </c>
      <c r="N225" s="66" t="s">
        <v>1124</v>
      </c>
      <c r="O225" s="67" t="s">
        <v>344</v>
      </c>
      <c r="P225" s="68"/>
      <c r="Q225" s="67"/>
      <c r="R225" s="68">
        <v>43360</v>
      </c>
      <c r="S225" s="3">
        <v>43381</v>
      </c>
      <c r="T225" s="36">
        <f t="shared" ref="T225" ca="1" si="308">IF(S225="",TODAY()-R225,S225-R225)</f>
        <v>21</v>
      </c>
      <c r="U225" s="31" t="s">
        <v>237</v>
      </c>
      <c r="V225" s="1">
        <f t="shared" ref="V225" ca="1" si="309">IF(T225&gt;14,T225-14,0)</f>
        <v>7</v>
      </c>
      <c r="W225" s="31" t="str">
        <f t="shared" ref="W225" si="310">U225</f>
        <v>B</v>
      </c>
      <c r="X225" s="47" t="s">
        <v>1495</v>
      </c>
      <c r="Y225" s="149" t="s">
        <v>311</v>
      </c>
      <c r="AG225" s="73"/>
    </row>
    <row r="226" spans="1:33" ht="38.25" customHeight="1">
      <c r="A226" s="44" t="s">
        <v>34</v>
      </c>
      <c r="B226" s="13"/>
      <c r="C226" s="13"/>
      <c r="D226" s="13"/>
      <c r="E226" s="13"/>
      <c r="F226" s="16"/>
      <c r="G226" s="16"/>
      <c r="H226" s="16"/>
      <c r="I226" s="14"/>
      <c r="J226" s="14"/>
      <c r="K226" s="14"/>
      <c r="L226" s="14"/>
      <c r="M226" s="14"/>
      <c r="N226" s="14"/>
      <c r="O226" s="13"/>
      <c r="P226" s="17"/>
      <c r="Q226" s="17"/>
      <c r="R226" s="18"/>
      <c r="S226" s="18"/>
      <c r="T226" s="32"/>
      <c r="U226" s="33"/>
      <c r="V226" s="34"/>
      <c r="W226" s="35"/>
      <c r="X226" s="45"/>
      <c r="Y226" s="149"/>
      <c r="AG226" s="13" t="s">
        <v>1144</v>
      </c>
    </row>
    <row r="227" spans="1:33" ht="60.75">
      <c r="A227" s="59">
        <f ca="1">OFFSET(A227,-2,0)+1</f>
        <v>97</v>
      </c>
      <c r="B227" s="69" t="s">
        <v>373</v>
      </c>
      <c r="C227" s="66"/>
      <c r="D227" s="150">
        <v>0</v>
      </c>
      <c r="E227" s="64" t="s">
        <v>34</v>
      </c>
      <c r="F227" s="1" t="s">
        <v>51</v>
      </c>
      <c r="G227" s="79" t="s">
        <v>166</v>
      </c>
      <c r="H227" s="2" t="s">
        <v>167</v>
      </c>
      <c r="I227" s="47"/>
      <c r="J227" s="64" t="s">
        <v>374</v>
      </c>
      <c r="K227" s="47" t="s">
        <v>375</v>
      </c>
      <c r="L227" s="22"/>
      <c r="M227" s="47" t="s">
        <v>376</v>
      </c>
      <c r="N227" s="66" t="s">
        <v>450</v>
      </c>
      <c r="O227" s="67" t="s">
        <v>344</v>
      </c>
      <c r="P227" s="68"/>
      <c r="Q227" s="67"/>
      <c r="R227" s="68">
        <v>42711</v>
      </c>
      <c r="S227" s="3">
        <v>42711</v>
      </c>
      <c r="T227" s="36">
        <f t="shared" ref="T227" ca="1" si="311">IF(S227="",TODAY()-R227,S227-R227)</f>
        <v>0</v>
      </c>
      <c r="U227" s="31" t="s">
        <v>239</v>
      </c>
      <c r="V227" s="1">
        <f t="shared" ref="V227" ca="1" si="312">IF(T227&gt;14,T227-14,0)</f>
        <v>0</v>
      </c>
      <c r="W227" s="31" t="s">
        <v>405</v>
      </c>
      <c r="X227" s="47" t="s">
        <v>399</v>
      </c>
      <c r="Y227" s="149" t="s">
        <v>314</v>
      </c>
      <c r="AG227" s="73"/>
    </row>
    <row r="228" spans="1:33" ht="60.75">
      <c r="A228" s="59">
        <f t="shared" ref="A228:A229" ca="1" si="313">OFFSET(A228,-1,0)+1</f>
        <v>98</v>
      </c>
      <c r="B228" s="69" t="s">
        <v>408</v>
      </c>
      <c r="C228" s="66"/>
      <c r="D228" s="150">
        <v>1</v>
      </c>
      <c r="E228" s="64" t="s">
        <v>34</v>
      </c>
      <c r="F228" s="1" t="s">
        <v>51</v>
      </c>
      <c r="G228" s="79" t="s">
        <v>166</v>
      </c>
      <c r="H228" s="2" t="s">
        <v>167</v>
      </c>
      <c r="I228" s="47"/>
      <c r="J228" s="64" t="s">
        <v>409</v>
      </c>
      <c r="K228" s="47" t="s">
        <v>375</v>
      </c>
      <c r="L228" s="22"/>
      <c r="M228" s="47" t="s">
        <v>376</v>
      </c>
      <c r="N228" s="66" t="s">
        <v>450</v>
      </c>
      <c r="O228" s="67" t="s">
        <v>344</v>
      </c>
      <c r="P228" s="68"/>
      <c r="Q228" s="67"/>
      <c r="R228" s="68">
        <v>42724</v>
      </c>
      <c r="S228" s="3">
        <v>42743</v>
      </c>
      <c r="T228" s="36">
        <f t="shared" ref="T228:T230" ca="1" si="314">IF(S228="",TODAY()-R228,S228-R228)</f>
        <v>19</v>
      </c>
      <c r="U228" s="31" t="s">
        <v>237</v>
      </c>
      <c r="V228" s="1">
        <f t="shared" ref="V228:V230" ca="1" si="315">IF(T228&gt;14,T228-14,0)</f>
        <v>5</v>
      </c>
      <c r="W228" s="31" t="s">
        <v>405</v>
      </c>
      <c r="X228" s="47" t="s">
        <v>460</v>
      </c>
      <c r="Y228" s="149" t="s">
        <v>314</v>
      </c>
      <c r="AG228" s="73"/>
    </row>
    <row r="229" spans="1:33" ht="81">
      <c r="A229" s="59">
        <f t="shared" ca="1" si="313"/>
        <v>99</v>
      </c>
      <c r="B229" s="69" t="s">
        <v>548</v>
      </c>
      <c r="C229" s="66"/>
      <c r="D229" s="150">
        <v>2</v>
      </c>
      <c r="E229" s="64" t="s">
        <v>34</v>
      </c>
      <c r="F229" s="1" t="s">
        <v>51</v>
      </c>
      <c r="G229" s="79" t="s">
        <v>166</v>
      </c>
      <c r="H229" s="2" t="s">
        <v>167</v>
      </c>
      <c r="I229" s="47"/>
      <c r="J229" s="64" t="s">
        <v>549</v>
      </c>
      <c r="K229" s="47" t="s">
        <v>375</v>
      </c>
      <c r="L229" s="22"/>
      <c r="M229" s="47" t="s">
        <v>376</v>
      </c>
      <c r="N229" s="66" t="s">
        <v>450</v>
      </c>
      <c r="O229" s="67" t="s">
        <v>344</v>
      </c>
      <c r="P229" s="68"/>
      <c r="Q229" s="67"/>
      <c r="R229" s="68">
        <v>42772</v>
      </c>
      <c r="S229" s="3">
        <v>42778</v>
      </c>
      <c r="T229" s="36">
        <f t="shared" ca="1" si="314"/>
        <v>6</v>
      </c>
      <c r="U229" s="31" t="s">
        <v>237</v>
      </c>
      <c r="V229" s="1">
        <f t="shared" ca="1" si="315"/>
        <v>0</v>
      </c>
      <c r="W229" s="31" t="str">
        <f t="shared" ref="W229" si="316">U229</f>
        <v>B</v>
      </c>
      <c r="X229" s="47" t="s">
        <v>560</v>
      </c>
      <c r="Y229" s="149" t="s">
        <v>314</v>
      </c>
      <c r="AG229" s="73"/>
    </row>
    <row r="230" spans="1:33" ht="101.25">
      <c r="A230" s="59">
        <f t="shared" ref="A230:A251" ca="1" si="317">OFFSET(A230,-1,0)+1</f>
        <v>100</v>
      </c>
      <c r="B230" s="69" t="s">
        <v>485</v>
      </c>
      <c r="C230" s="66"/>
      <c r="D230" s="150">
        <v>0</v>
      </c>
      <c r="E230" s="64" t="s">
        <v>34</v>
      </c>
      <c r="F230" s="1" t="s">
        <v>51</v>
      </c>
      <c r="G230" s="79" t="s">
        <v>1542</v>
      </c>
      <c r="H230" s="2" t="s">
        <v>169</v>
      </c>
      <c r="I230" s="47" t="s">
        <v>487</v>
      </c>
      <c r="J230" s="64" t="s">
        <v>486</v>
      </c>
      <c r="K230" s="47" t="s">
        <v>487</v>
      </c>
      <c r="L230" s="22"/>
      <c r="M230" s="47" t="s">
        <v>488</v>
      </c>
      <c r="N230" s="66" t="s">
        <v>450</v>
      </c>
      <c r="O230" s="67" t="s">
        <v>344</v>
      </c>
      <c r="P230" s="68"/>
      <c r="Q230" s="67"/>
      <c r="R230" s="68">
        <v>42760</v>
      </c>
      <c r="S230" s="3">
        <v>42761</v>
      </c>
      <c r="T230" s="36">
        <f t="shared" ca="1" si="314"/>
        <v>1</v>
      </c>
      <c r="U230" s="31" t="s">
        <v>240</v>
      </c>
      <c r="V230" s="1">
        <f t="shared" ca="1" si="315"/>
        <v>0</v>
      </c>
      <c r="W230" s="31" t="s">
        <v>405</v>
      </c>
      <c r="X230" s="78" t="s">
        <v>506</v>
      </c>
      <c r="Y230" s="149" t="s">
        <v>316</v>
      </c>
      <c r="AG230" s="73"/>
    </row>
    <row r="231" spans="1:33" ht="60.75">
      <c r="A231" s="59">
        <f t="shared" ca="1" si="317"/>
        <v>101</v>
      </c>
      <c r="B231" s="69" t="s">
        <v>624</v>
      </c>
      <c r="C231" s="66"/>
      <c r="D231" s="150">
        <v>1</v>
      </c>
      <c r="E231" s="64" t="s">
        <v>34</v>
      </c>
      <c r="F231" s="1" t="s">
        <v>51</v>
      </c>
      <c r="G231" s="79" t="s">
        <v>1546</v>
      </c>
      <c r="H231" s="2" t="s">
        <v>169</v>
      </c>
      <c r="I231" s="47" t="s">
        <v>487</v>
      </c>
      <c r="J231" s="64" t="s">
        <v>625</v>
      </c>
      <c r="K231" s="47" t="s">
        <v>487</v>
      </c>
      <c r="L231" s="22"/>
      <c r="M231" s="47" t="s">
        <v>488</v>
      </c>
      <c r="N231" s="66" t="s">
        <v>450</v>
      </c>
      <c r="O231" s="67" t="s">
        <v>344</v>
      </c>
      <c r="P231" s="68"/>
      <c r="Q231" s="67"/>
      <c r="R231" s="68">
        <v>42796</v>
      </c>
      <c r="S231" s="3">
        <v>42808</v>
      </c>
      <c r="T231" s="36">
        <f t="shared" ref="T231" ca="1" si="318">IF(S231="",TODAY()-R231,S231-R231)</f>
        <v>12</v>
      </c>
      <c r="U231" s="31" t="s">
        <v>240</v>
      </c>
      <c r="V231" s="1">
        <f t="shared" ref="V231" ca="1" si="319">IF(T231&gt;14,T231-14,0)</f>
        <v>0</v>
      </c>
      <c r="W231" s="31" t="s">
        <v>405</v>
      </c>
      <c r="X231" s="78" t="s">
        <v>684</v>
      </c>
      <c r="Y231" s="149" t="s">
        <v>316</v>
      </c>
      <c r="AG231" s="73"/>
    </row>
    <row r="232" spans="1:33" ht="182.25">
      <c r="A232" s="59">
        <f t="shared" ca="1" si="317"/>
        <v>102</v>
      </c>
      <c r="B232" s="69" t="s">
        <v>709</v>
      </c>
      <c r="C232" s="66"/>
      <c r="D232" s="150">
        <v>2</v>
      </c>
      <c r="E232" s="64" t="s">
        <v>34</v>
      </c>
      <c r="F232" s="1" t="s">
        <v>51</v>
      </c>
      <c r="G232" s="79" t="s">
        <v>1546</v>
      </c>
      <c r="H232" s="2" t="s">
        <v>169</v>
      </c>
      <c r="I232" s="47" t="s">
        <v>487</v>
      </c>
      <c r="J232" s="64" t="s">
        <v>710</v>
      </c>
      <c r="K232" s="47" t="s">
        <v>487</v>
      </c>
      <c r="L232" s="22"/>
      <c r="M232" s="47" t="s">
        <v>488</v>
      </c>
      <c r="N232" s="66" t="s">
        <v>450</v>
      </c>
      <c r="O232" s="67" t="s">
        <v>344</v>
      </c>
      <c r="P232" s="68"/>
      <c r="Q232" s="67"/>
      <c r="R232" s="68">
        <v>42815</v>
      </c>
      <c r="S232" s="3">
        <v>42815</v>
      </c>
      <c r="T232" s="36">
        <f t="shared" ref="T232" ca="1" si="320">IF(S232="",TODAY()-R232,S232-R232)</f>
        <v>0</v>
      </c>
      <c r="U232" s="31" t="s">
        <v>240</v>
      </c>
      <c r="V232" s="1">
        <f t="shared" ref="V232:V233" ca="1" si="321">IF(T232&gt;14,T232-14,0)</f>
        <v>0</v>
      </c>
      <c r="W232" s="31" t="s">
        <v>405</v>
      </c>
      <c r="X232" s="78" t="s">
        <v>711</v>
      </c>
      <c r="Y232" s="149" t="s">
        <v>316</v>
      </c>
      <c r="AG232" s="73"/>
    </row>
    <row r="233" spans="1:33" ht="60.75">
      <c r="A233" s="59">
        <f t="shared" ca="1" si="317"/>
        <v>103</v>
      </c>
      <c r="B233" s="69" t="s">
        <v>715</v>
      </c>
      <c r="C233" s="66"/>
      <c r="D233" s="150">
        <v>3</v>
      </c>
      <c r="E233" s="64" t="s">
        <v>34</v>
      </c>
      <c r="F233" s="1" t="s">
        <v>51</v>
      </c>
      <c r="G233" s="79" t="s">
        <v>1546</v>
      </c>
      <c r="H233" s="2" t="s">
        <v>169</v>
      </c>
      <c r="I233" s="47" t="s">
        <v>487</v>
      </c>
      <c r="J233" s="64" t="s">
        <v>716</v>
      </c>
      <c r="K233" s="47" t="s">
        <v>487</v>
      </c>
      <c r="L233" s="22"/>
      <c r="M233" s="47" t="s">
        <v>488</v>
      </c>
      <c r="N233" s="66" t="s">
        <v>450</v>
      </c>
      <c r="O233" s="67" t="s">
        <v>344</v>
      </c>
      <c r="P233" s="68"/>
      <c r="Q233" s="67"/>
      <c r="R233" s="68">
        <v>42817</v>
      </c>
      <c r="S233" s="3">
        <v>42821</v>
      </c>
      <c r="T233" s="36">
        <f t="shared" ref="T233" ca="1" si="322">IF(S233="",TODAY()-R233,S233-R233)</f>
        <v>4</v>
      </c>
      <c r="U233" s="31" t="s">
        <v>236</v>
      </c>
      <c r="V233" s="1">
        <f t="shared" ca="1" si="321"/>
        <v>0</v>
      </c>
      <c r="W233" s="31" t="str">
        <f t="shared" ref="W233" si="323">U233</f>
        <v>A</v>
      </c>
      <c r="X233" s="78" t="s">
        <v>589</v>
      </c>
      <c r="Y233" s="149" t="s">
        <v>316</v>
      </c>
      <c r="AG233" s="73"/>
    </row>
    <row r="234" spans="1:33" ht="60.75">
      <c r="A234" s="59">
        <f t="shared" ca="1" si="317"/>
        <v>104</v>
      </c>
      <c r="B234" s="69" t="s">
        <v>849</v>
      </c>
      <c r="C234" s="66"/>
      <c r="D234" s="150">
        <v>0</v>
      </c>
      <c r="E234" s="64" t="s">
        <v>34</v>
      </c>
      <c r="F234" s="1" t="s">
        <v>51</v>
      </c>
      <c r="G234" s="79"/>
      <c r="H234" s="2" t="s">
        <v>1067</v>
      </c>
      <c r="I234" s="47"/>
      <c r="J234" s="64" t="s">
        <v>850</v>
      </c>
      <c r="K234" s="47" t="s">
        <v>487</v>
      </c>
      <c r="L234" s="22"/>
      <c r="M234" s="47" t="s">
        <v>851</v>
      </c>
      <c r="N234" s="66" t="s">
        <v>450</v>
      </c>
      <c r="O234" s="67" t="s">
        <v>344</v>
      </c>
      <c r="P234" s="68"/>
      <c r="Q234" s="67"/>
      <c r="R234" s="68">
        <v>42934</v>
      </c>
      <c r="S234" s="3">
        <v>42935</v>
      </c>
      <c r="T234" s="36">
        <f t="shared" ref="T234" ca="1" si="324">IF(S234="",TODAY()-R234,S234-R234)</f>
        <v>1</v>
      </c>
      <c r="U234" s="31" t="s">
        <v>239</v>
      </c>
      <c r="V234" s="1">
        <f t="shared" ref="V234" ca="1" si="325">IF(T234&gt;14,T234-14,0)</f>
        <v>0</v>
      </c>
      <c r="W234" s="31" t="s">
        <v>405</v>
      </c>
      <c r="X234" s="78" t="s">
        <v>852</v>
      </c>
      <c r="Y234" s="149" t="s">
        <v>316</v>
      </c>
      <c r="AG234" s="73"/>
    </row>
    <row r="235" spans="1:33" ht="60.75">
      <c r="A235" s="59">
        <f t="shared" ca="1" si="317"/>
        <v>105</v>
      </c>
      <c r="B235" s="69" t="s">
        <v>861</v>
      </c>
      <c r="C235" s="66"/>
      <c r="D235" s="150">
        <v>1</v>
      </c>
      <c r="E235" s="64" t="s">
        <v>34</v>
      </c>
      <c r="F235" s="1" t="s">
        <v>51</v>
      </c>
      <c r="G235" s="79" t="s">
        <v>1542</v>
      </c>
      <c r="H235" s="2" t="s">
        <v>1067</v>
      </c>
      <c r="I235" s="47"/>
      <c r="J235" s="64" t="s">
        <v>862</v>
      </c>
      <c r="K235" s="47" t="s">
        <v>487</v>
      </c>
      <c r="L235" s="22"/>
      <c r="M235" s="47" t="s">
        <v>851</v>
      </c>
      <c r="N235" s="66" t="s">
        <v>450</v>
      </c>
      <c r="O235" s="67" t="s">
        <v>344</v>
      </c>
      <c r="P235" s="68"/>
      <c r="Q235" s="67"/>
      <c r="R235" s="68">
        <v>42939</v>
      </c>
      <c r="S235" s="3">
        <v>42940</v>
      </c>
      <c r="T235" s="36">
        <f t="shared" ref="T235:T244" ca="1" si="326">IF(S235="",TODAY()-R235,S235-R235)</f>
        <v>1</v>
      </c>
      <c r="U235" s="31" t="s">
        <v>237</v>
      </c>
      <c r="V235" s="1">
        <f t="shared" ref="V235:V244" ca="1" si="327">IF(T235&gt;14,T235-14,0)</f>
        <v>0</v>
      </c>
      <c r="W235" s="31" t="str">
        <f t="shared" ref="W235:W244" si="328">U235</f>
        <v>B</v>
      </c>
      <c r="X235" s="78" t="s">
        <v>863</v>
      </c>
      <c r="Y235" s="149" t="s">
        <v>316</v>
      </c>
      <c r="AG235" s="73"/>
    </row>
    <row r="236" spans="1:33" ht="182.25">
      <c r="A236" s="59">
        <f t="shared" ca="1" si="317"/>
        <v>106</v>
      </c>
      <c r="B236" s="69" t="s">
        <v>831</v>
      </c>
      <c r="C236" s="66"/>
      <c r="D236" s="150">
        <v>0</v>
      </c>
      <c r="E236" s="64" t="s">
        <v>34</v>
      </c>
      <c r="F236" s="1" t="s">
        <v>51</v>
      </c>
      <c r="G236" s="79" t="s">
        <v>1542</v>
      </c>
      <c r="H236" s="2" t="s">
        <v>949</v>
      </c>
      <c r="I236" s="47"/>
      <c r="J236" s="64" t="s">
        <v>832</v>
      </c>
      <c r="K236" s="47" t="s">
        <v>833</v>
      </c>
      <c r="L236" s="22"/>
      <c r="M236" s="47" t="s">
        <v>834</v>
      </c>
      <c r="N236" s="66" t="s">
        <v>450</v>
      </c>
      <c r="O236" s="67" t="s">
        <v>344</v>
      </c>
      <c r="P236" s="68"/>
      <c r="Q236" s="67"/>
      <c r="R236" s="68">
        <v>42919</v>
      </c>
      <c r="S236" s="3">
        <v>42920</v>
      </c>
      <c r="T236" s="36">
        <f t="shared" ca="1" si="326"/>
        <v>1</v>
      </c>
      <c r="U236" s="31" t="s">
        <v>240</v>
      </c>
      <c r="V236" s="1">
        <f t="shared" ca="1" si="327"/>
        <v>0</v>
      </c>
      <c r="W236" s="31" t="s">
        <v>405</v>
      </c>
      <c r="X236" s="78" t="s">
        <v>835</v>
      </c>
      <c r="Y236" s="149" t="s">
        <v>316</v>
      </c>
      <c r="Z236" s="37" t="s">
        <v>1354</v>
      </c>
      <c r="AG236" s="73"/>
    </row>
    <row r="237" spans="1:33" ht="81">
      <c r="A237" s="59">
        <f t="shared" ca="1" si="317"/>
        <v>107</v>
      </c>
      <c r="B237" s="69" t="s">
        <v>1019</v>
      </c>
      <c r="C237" s="66"/>
      <c r="D237" s="150">
        <v>0</v>
      </c>
      <c r="E237" s="64" t="s">
        <v>34</v>
      </c>
      <c r="F237" s="1" t="s">
        <v>51</v>
      </c>
      <c r="G237" s="79"/>
      <c r="H237" s="2" t="s">
        <v>1050</v>
      </c>
      <c r="I237" s="47"/>
      <c r="J237" s="64" t="s">
        <v>1051</v>
      </c>
      <c r="K237" s="47" t="s">
        <v>1020</v>
      </c>
      <c r="L237" s="22" t="s">
        <v>908</v>
      </c>
      <c r="M237" s="47" t="s">
        <v>1021</v>
      </c>
      <c r="N237" s="66" t="s">
        <v>450</v>
      </c>
      <c r="O237" s="67" t="s">
        <v>344</v>
      </c>
      <c r="P237" s="68"/>
      <c r="Q237" s="67"/>
      <c r="R237" s="68">
        <v>43138</v>
      </c>
      <c r="S237" s="3">
        <v>43155</v>
      </c>
      <c r="T237" s="36">
        <f t="shared" ca="1" si="326"/>
        <v>17</v>
      </c>
      <c r="U237" s="31" t="s">
        <v>239</v>
      </c>
      <c r="V237" s="1">
        <f t="shared" ca="1" si="327"/>
        <v>3</v>
      </c>
      <c r="W237" s="31" t="s">
        <v>405</v>
      </c>
      <c r="X237" s="78" t="s">
        <v>1052</v>
      </c>
      <c r="Y237" s="149" t="s">
        <v>316</v>
      </c>
      <c r="AG237" s="73"/>
    </row>
    <row r="238" spans="1:33" ht="104.25" customHeight="1">
      <c r="A238" s="59">
        <f t="shared" ca="1" si="317"/>
        <v>108</v>
      </c>
      <c r="B238" s="69" t="s">
        <v>1175</v>
      </c>
      <c r="C238" s="66"/>
      <c r="D238" s="150">
        <v>1</v>
      </c>
      <c r="E238" s="64" t="s">
        <v>34</v>
      </c>
      <c r="F238" s="1" t="s">
        <v>51</v>
      </c>
      <c r="G238" s="79" t="s">
        <v>1258</v>
      </c>
      <c r="H238" s="2" t="s">
        <v>1050</v>
      </c>
      <c r="I238" s="47"/>
      <c r="J238" s="64" t="s">
        <v>1051</v>
      </c>
      <c r="K238" s="47" t="s">
        <v>1020</v>
      </c>
      <c r="L238" s="22" t="s">
        <v>908</v>
      </c>
      <c r="M238" s="47" t="s">
        <v>1021</v>
      </c>
      <c r="N238" s="66" t="s">
        <v>1124</v>
      </c>
      <c r="O238" s="67" t="s">
        <v>344</v>
      </c>
      <c r="P238" s="68"/>
      <c r="Q238" s="67"/>
      <c r="R238" s="68">
        <v>43212</v>
      </c>
      <c r="S238" s="3">
        <v>43219</v>
      </c>
      <c r="T238" s="36">
        <f t="shared" ref="T238" ca="1" si="329">IF(S238="",TODAY()-R238,S238-R238)</f>
        <v>7</v>
      </c>
      <c r="U238" s="31" t="s">
        <v>237</v>
      </c>
      <c r="V238" s="1">
        <f t="shared" ref="V238" ca="1" si="330">IF(T238&gt;14,T238-14,0)</f>
        <v>0</v>
      </c>
      <c r="W238" s="31" t="s">
        <v>405</v>
      </c>
      <c r="X238" s="78" t="s">
        <v>1225</v>
      </c>
      <c r="Y238" s="149" t="s">
        <v>316</v>
      </c>
      <c r="AG238" s="73"/>
    </row>
    <row r="239" spans="1:33" ht="104.25" customHeight="1">
      <c r="A239" s="59">
        <f t="shared" ca="1" si="317"/>
        <v>109</v>
      </c>
      <c r="B239" s="69" t="s">
        <v>1453</v>
      </c>
      <c r="C239" s="66"/>
      <c r="D239" s="150">
        <v>2</v>
      </c>
      <c r="E239" s="64" t="s">
        <v>34</v>
      </c>
      <c r="F239" s="1" t="s">
        <v>51</v>
      </c>
      <c r="G239" s="79" t="s">
        <v>1258</v>
      </c>
      <c r="H239" s="2" t="s">
        <v>1050</v>
      </c>
      <c r="I239" s="47"/>
      <c r="J239" s="64" t="s">
        <v>1454</v>
      </c>
      <c r="K239" s="47" t="s">
        <v>1020</v>
      </c>
      <c r="L239" s="22" t="s">
        <v>908</v>
      </c>
      <c r="M239" s="47" t="s">
        <v>1021</v>
      </c>
      <c r="N239" s="66" t="s">
        <v>1124</v>
      </c>
      <c r="O239" s="67" t="s">
        <v>344</v>
      </c>
      <c r="P239" s="68"/>
      <c r="Q239" s="67"/>
      <c r="R239" s="68">
        <v>43360</v>
      </c>
      <c r="S239" s="3">
        <v>43384</v>
      </c>
      <c r="T239" s="36">
        <f t="shared" ref="T239" ca="1" si="331">IF(S239="",TODAY()-R239,S239-R239)</f>
        <v>24</v>
      </c>
      <c r="U239" s="31" t="s">
        <v>237</v>
      </c>
      <c r="V239" s="1">
        <f t="shared" ref="V239" ca="1" si="332">IF(T239&gt;14,T239-14,0)</f>
        <v>10</v>
      </c>
      <c r="W239" s="31" t="str">
        <f t="shared" ref="W239" si="333">U239</f>
        <v>B</v>
      </c>
      <c r="X239" s="78" t="s">
        <v>1501</v>
      </c>
      <c r="Y239" s="149" t="s">
        <v>316</v>
      </c>
      <c r="AG239" s="73"/>
    </row>
    <row r="240" spans="1:33" ht="121.5">
      <c r="A240" s="59">
        <f t="shared" ca="1" si="317"/>
        <v>110</v>
      </c>
      <c r="B240" s="69" t="s">
        <v>1107</v>
      </c>
      <c r="C240" s="66"/>
      <c r="D240" s="150">
        <v>0</v>
      </c>
      <c r="E240" s="64" t="s">
        <v>34</v>
      </c>
      <c r="F240" s="1" t="s">
        <v>51</v>
      </c>
      <c r="G240" s="79" t="s">
        <v>1355</v>
      </c>
      <c r="H240" s="2" t="s">
        <v>1428</v>
      </c>
      <c r="I240" s="47"/>
      <c r="J240" s="64" t="s">
        <v>1108</v>
      </c>
      <c r="K240" s="47" t="s">
        <v>1109</v>
      </c>
      <c r="L240" s="22" t="s">
        <v>1110</v>
      </c>
      <c r="M240" s="22" t="s">
        <v>1110</v>
      </c>
      <c r="N240" s="66" t="s">
        <v>1124</v>
      </c>
      <c r="O240" s="67" t="s">
        <v>344</v>
      </c>
      <c r="P240" s="68"/>
      <c r="Q240" s="67"/>
      <c r="R240" s="68">
        <v>43195</v>
      </c>
      <c r="S240" s="3">
        <v>43219</v>
      </c>
      <c r="T240" s="36">
        <f t="shared" ca="1" si="326"/>
        <v>24</v>
      </c>
      <c r="U240" s="31" t="s">
        <v>237</v>
      </c>
      <c r="V240" s="1">
        <f t="shared" ca="1" si="327"/>
        <v>10</v>
      </c>
      <c r="W240" s="31" t="s">
        <v>405</v>
      </c>
      <c r="X240" s="78" t="s">
        <v>1223</v>
      </c>
      <c r="Y240" s="149" t="s">
        <v>316</v>
      </c>
      <c r="AG240" s="73"/>
    </row>
    <row r="241" spans="1:33" ht="127.5" customHeight="1">
      <c r="A241" s="59">
        <f t="shared" ca="1" si="317"/>
        <v>111</v>
      </c>
      <c r="B241" s="69" t="s">
        <v>1400</v>
      </c>
      <c r="C241" s="66"/>
      <c r="D241" s="150">
        <v>1</v>
      </c>
      <c r="E241" s="64" t="s">
        <v>34</v>
      </c>
      <c r="F241" s="1" t="s">
        <v>51</v>
      </c>
      <c r="G241" s="79" t="s">
        <v>1355</v>
      </c>
      <c r="H241" s="2" t="s">
        <v>1428</v>
      </c>
      <c r="I241" s="47"/>
      <c r="J241" s="64" t="s">
        <v>1401</v>
      </c>
      <c r="K241" s="47" t="s">
        <v>1109</v>
      </c>
      <c r="L241" s="22" t="s">
        <v>1110</v>
      </c>
      <c r="M241" s="22" t="s">
        <v>1110</v>
      </c>
      <c r="N241" s="66" t="s">
        <v>1124</v>
      </c>
      <c r="O241" s="67" t="s">
        <v>344</v>
      </c>
      <c r="P241" s="68"/>
      <c r="Q241" s="67"/>
      <c r="R241" s="68">
        <v>43292</v>
      </c>
      <c r="S241" s="3">
        <v>43297</v>
      </c>
      <c r="T241" s="36">
        <f t="shared" ref="T241" ca="1" si="334">IF(S241="",TODAY()-R241,S241-R241)</f>
        <v>5</v>
      </c>
      <c r="U241" s="31" t="s">
        <v>239</v>
      </c>
      <c r="V241" s="1">
        <f t="shared" ref="V241" ca="1" si="335">IF(T241&gt;14,T241-14,0)</f>
        <v>0</v>
      </c>
      <c r="W241" s="31" t="s">
        <v>405</v>
      </c>
      <c r="X241" s="78" t="s">
        <v>1410</v>
      </c>
      <c r="Y241" s="149" t="s">
        <v>316</v>
      </c>
      <c r="AG241" s="73"/>
    </row>
    <row r="242" spans="1:33" ht="127.5" customHeight="1">
      <c r="A242" s="59">
        <f t="shared" ca="1" si="317"/>
        <v>112</v>
      </c>
      <c r="B242" s="69" t="s">
        <v>1493</v>
      </c>
      <c r="C242" s="2" t="s">
        <v>1494</v>
      </c>
      <c r="D242" s="150">
        <v>0</v>
      </c>
      <c r="E242" s="64" t="s">
        <v>34</v>
      </c>
      <c r="F242" s="1" t="s">
        <v>51</v>
      </c>
      <c r="G242" s="79" t="s">
        <v>1355</v>
      </c>
      <c r="H242" s="2" t="s">
        <v>1428</v>
      </c>
      <c r="I242" s="47"/>
      <c r="J242" s="64" t="s">
        <v>1401</v>
      </c>
      <c r="K242" s="47" t="s">
        <v>1109</v>
      </c>
      <c r="L242" s="22" t="s">
        <v>1110</v>
      </c>
      <c r="M242" s="22" t="s">
        <v>1110</v>
      </c>
      <c r="N242" s="66" t="s">
        <v>1124</v>
      </c>
      <c r="O242" s="67" t="s">
        <v>1458</v>
      </c>
      <c r="P242" s="68"/>
      <c r="Q242" s="67"/>
      <c r="R242" s="68">
        <v>43389</v>
      </c>
      <c r="S242" s="3">
        <v>43398</v>
      </c>
      <c r="T242" s="36">
        <f t="shared" ref="T242" ca="1" si="336">IF(S242="",TODAY()-R242,S242-R242)</f>
        <v>9</v>
      </c>
      <c r="U242" s="31" t="s">
        <v>239</v>
      </c>
      <c r="V242" s="1">
        <f t="shared" ref="V242" ca="1" si="337">IF(T242&gt;14,T242-14,0)</f>
        <v>0</v>
      </c>
      <c r="W242" s="31" t="s">
        <v>405</v>
      </c>
      <c r="X242" s="78" t="s">
        <v>1527</v>
      </c>
      <c r="Y242" s="149" t="s">
        <v>316</v>
      </c>
      <c r="Z242" s="37" t="s">
        <v>1354</v>
      </c>
      <c r="AG242" s="73"/>
    </row>
    <row r="243" spans="1:33" ht="121.5">
      <c r="A243" s="59">
        <f t="shared" ca="1" si="317"/>
        <v>113</v>
      </c>
      <c r="B243" s="69" t="s">
        <v>1118</v>
      </c>
      <c r="C243" s="66"/>
      <c r="D243" s="150">
        <v>0</v>
      </c>
      <c r="E243" s="64" t="s">
        <v>34</v>
      </c>
      <c r="F243" s="1" t="s">
        <v>51</v>
      </c>
      <c r="G243" s="79" t="s">
        <v>1120</v>
      </c>
      <c r="H243" s="2" t="s">
        <v>1427</v>
      </c>
      <c r="I243" s="47"/>
      <c r="J243" s="64" t="s">
        <v>1115</v>
      </c>
      <c r="K243" s="47" t="s">
        <v>1116</v>
      </c>
      <c r="L243" s="22"/>
      <c r="M243" s="22" t="s">
        <v>1219</v>
      </c>
      <c r="N243" s="66" t="s">
        <v>1124</v>
      </c>
      <c r="O243" s="67" t="s">
        <v>344</v>
      </c>
      <c r="P243" s="68"/>
      <c r="Q243" s="67"/>
      <c r="R243" s="68">
        <v>43202</v>
      </c>
      <c r="S243" s="3">
        <v>43219</v>
      </c>
      <c r="T243" s="36">
        <f t="shared" ca="1" si="326"/>
        <v>17</v>
      </c>
      <c r="U243" s="31" t="s">
        <v>236</v>
      </c>
      <c r="V243" s="1">
        <f t="shared" ca="1" si="327"/>
        <v>3</v>
      </c>
      <c r="W243" s="31" t="str">
        <f t="shared" si="328"/>
        <v>A</v>
      </c>
      <c r="X243" s="78" t="s">
        <v>1220</v>
      </c>
      <c r="Y243" s="149" t="s">
        <v>316</v>
      </c>
      <c r="AG243" s="73" t="s">
        <v>1144</v>
      </c>
    </row>
    <row r="244" spans="1:33" ht="109.5" customHeight="1">
      <c r="A244" s="59">
        <f t="shared" ca="1" si="317"/>
        <v>114</v>
      </c>
      <c r="B244" s="69" t="s">
        <v>1119</v>
      </c>
      <c r="C244" s="66"/>
      <c r="D244" s="150">
        <v>0</v>
      </c>
      <c r="E244" s="64" t="s">
        <v>34</v>
      </c>
      <c r="F244" s="1" t="s">
        <v>51</v>
      </c>
      <c r="G244" s="79" t="s">
        <v>1301</v>
      </c>
      <c r="H244" s="2" t="s">
        <v>1427</v>
      </c>
      <c r="I244" s="47"/>
      <c r="J244" s="64" t="s">
        <v>1117</v>
      </c>
      <c r="K244" s="47" t="s">
        <v>1116</v>
      </c>
      <c r="L244" s="22"/>
      <c r="M244" s="22" t="s">
        <v>1217</v>
      </c>
      <c r="N244" s="66" t="s">
        <v>1124</v>
      </c>
      <c r="O244" s="67" t="s">
        <v>344</v>
      </c>
      <c r="P244" s="68"/>
      <c r="Q244" s="67"/>
      <c r="R244" s="68">
        <v>43202</v>
      </c>
      <c r="S244" s="3">
        <v>43219</v>
      </c>
      <c r="T244" s="36">
        <f t="shared" ca="1" si="326"/>
        <v>17</v>
      </c>
      <c r="U244" s="31" t="s">
        <v>236</v>
      </c>
      <c r="V244" s="1">
        <f t="shared" ca="1" si="327"/>
        <v>3</v>
      </c>
      <c r="W244" s="31" t="str">
        <f t="shared" si="328"/>
        <v>A</v>
      </c>
      <c r="X244" s="78" t="s">
        <v>1218</v>
      </c>
      <c r="Y244" s="149" t="s">
        <v>316</v>
      </c>
      <c r="AG244" s="73" t="s">
        <v>1144</v>
      </c>
    </row>
    <row r="245" spans="1:33" ht="109.5" customHeight="1">
      <c r="A245" s="59">
        <f t="shared" ca="1" si="317"/>
        <v>115</v>
      </c>
      <c r="B245" s="69" t="s">
        <v>1254</v>
      </c>
      <c r="C245" s="66"/>
      <c r="D245" s="150">
        <v>0</v>
      </c>
      <c r="E245" s="64" t="s">
        <v>34</v>
      </c>
      <c r="F245" s="1" t="s">
        <v>51</v>
      </c>
      <c r="G245" s="79" t="s">
        <v>1565</v>
      </c>
      <c r="H245" s="2" t="s">
        <v>1427</v>
      </c>
      <c r="I245" s="47"/>
      <c r="J245" s="64" t="s">
        <v>1255</v>
      </c>
      <c r="K245" s="47" t="s">
        <v>1116</v>
      </c>
      <c r="L245" s="22"/>
      <c r="M245" s="22" t="s">
        <v>1256</v>
      </c>
      <c r="N245" s="66" t="s">
        <v>1124</v>
      </c>
      <c r="O245" s="67" t="s">
        <v>344</v>
      </c>
      <c r="P245" s="68"/>
      <c r="Q245" s="67"/>
      <c r="R245" s="68">
        <v>43244</v>
      </c>
      <c r="S245" s="3">
        <v>43249</v>
      </c>
      <c r="T245" s="36">
        <f t="shared" ref="T245" ca="1" si="338">IF(S245="",TODAY()-R245,S245-R245)</f>
        <v>5</v>
      </c>
      <c r="U245" s="31" t="s">
        <v>236</v>
      </c>
      <c r="V245" s="1">
        <f t="shared" ref="V245" ca="1" si="339">IF(T245&gt;14,T245-14,0)</f>
        <v>0</v>
      </c>
      <c r="W245" s="31" t="str">
        <f t="shared" ref="W245" si="340">U245</f>
        <v>A</v>
      </c>
      <c r="X245" s="78" t="s">
        <v>1275</v>
      </c>
      <c r="Y245" s="149" t="s">
        <v>316</v>
      </c>
      <c r="AG245" s="73" t="s">
        <v>1144</v>
      </c>
    </row>
    <row r="246" spans="1:33" ht="124.5" customHeight="1">
      <c r="A246" s="59">
        <f t="shared" ca="1" si="317"/>
        <v>116</v>
      </c>
      <c r="B246" s="69" t="s">
        <v>1257</v>
      </c>
      <c r="C246" s="66"/>
      <c r="D246" s="150">
        <v>0</v>
      </c>
      <c r="E246" s="64" t="s">
        <v>34</v>
      </c>
      <c r="F246" s="1" t="s">
        <v>51</v>
      </c>
      <c r="G246" s="79" t="s">
        <v>1258</v>
      </c>
      <c r="H246" s="2" t="s">
        <v>1160</v>
      </c>
      <c r="I246" s="47"/>
      <c r="J246" s="64" t="s">
        <v>1259</v>
      </c>
      <c r="K246" s="47" t="s">
        <v>1260</v>
      </c>
      <c r="L246" s="22" t="s">
        <v>1159</v>
      </c>
      <c r="M246" s="22" t="s">
        <v>1261</v>
      </c>
      <c r="N246" s="66" t="s">
        <v>1124</v>
      </c>
      <c r="O246" s="67" t="s">
        <v>344</v>
      </c>
      <c r="P246" s="68"/>
      <c r="Q246" s="67"/>
      <c r="R246" s="68">
        <v>43244</v>
      </c>
      <c r="S246" s="3">
        <v>43254</v>
      </c>
      <c r="T246" s="36">
        <f t="shared" ref="T246" ca="1" si="341">IF(S246="",TODAY()-R246,S246-R246)</f>
        <v>10</v>
      </c>
      <c r="U246" s="31" t="s">
        <v>237</v>
      </c>
      <c r="V246" s="1">
        <f t="shared" ref="V246" ca="1" si="342">IF(T246&gt;14,T246-14,0)</f>
        <v>0</v>
      </c>
      <c r="W246" s="31" t="str">
        <f t="shared" ref="W246" si="343">U246</f>
        <v>B</v>
      </c>
      <c r="X246" s="78" t="s">
        <v>1287</v>
      </c>
      <c r="Y246" s="149" t="s">
        <v>316</v>
      </c>
      <c r="AG246" s="73" t="s">
        <v>1144</v>
      </c>
    </row>
    <row r="247" spans="1:33" ht="160.5" customHeight="1">
      <c r="A247" s="59">
        <f t="shared" ca="1" si="317"/>
        <v>117</v>
      </c>
      <c r="B247" s="69" t="s">
        <v>1264</v>
      </c>
      <c r="C247" s="66"/>
      <c r="D247" s="150">
        <v>0</v>
      </c>
      <c r="E247" s="64" t="s">
        <v>34</v>
      </c>
      <c r="F247" s="1" t="s">
        <v>51</v>
      </c>
      <c r="G247" s="79"/>
      <c r="H247" s="2" t="s">
        <v>1429</v>
      </c>
      <c r="I247" s="47"/>
      <c r="J247" s="64" t="s">
        <v>1266</v>
      </c>
      <c r="K247" s="47" t="s">
        <v>1267</v>
      </c>
      <c r="L247" s="22" t="s">
        <v>1159</v>
      </c>
      <c r="M247" s="22" t="s">
        <v>1265</v>
      </c>
      <c r="N247" s="66" t="s">
        <v>1124</v>
      </c>
      <c r="O247" s="67" t="s">
        <v>344</v>
      </c>
      <c r="P247" s="68"/>
      <c r="Q247" s="67"/>
      <c r="R247" s="68">
        <v>43248</v>
      </c>
      <c r="S247" s="3">
        <v>43256</v>
      </c>
      <c r="T247" s="36">
        <f t="shared" ref="T247" ca="1" si="344">IF(S247="",TODAY()-R247,S247-R247)</f>
        <v>8</v>
      </c>
      <c r="U247" s="31" t="s">
        <v>239</v>
      </c>
      <c r="V247" s="1">
        <f t="shared" ref="V247" ca="1" si="345">IF(T247&gt;14,T247-14,0)</f>
        <v>0</v>
      </c>
      <c r="W247" s="31" t="s">
        <v>405</v>
      </c>
      <c r="X247" s="78" t="s">
        <v>1278</v>
      </c>
      <c r="Y247" s="149" t="s">
        <v>316</v>
      </c>
      <c r="AG247" s="73" t="s">
        <v>1144</v>
      </c>
    </row>
    <row r="248" spans="1:33" ht="101.25">
      <c r="A248" s="59">
        <f t="shared" ca="1" si="317"/>
        <v>118</v>
      </c>
      <c r="B248" s="69" t="s">
        <v>1279</v>
      </c>
      <c r="C248" s="66"/>
      <c r="D248" s="150">
        <v>1</v>
      </c>
      <c r="E248" s="64" t="s">
        <v>34</v>
      </c>
      <c r="F248" s="1" t="s">
        <v>51</v>
      </c>
      <c r="G248" s="79" t="s">
        <v>1543</v>
      </c>
      <c r="H248" s="2" t="s">
        <v>1429</v>
      </c>
      <c r="I248" s="47"/>
      <c r="J248" s="64" t="s">
        <v>1266</v>
      </c>
      <c r="K248" s="47" t="s">
        <v>1267</v>
      </c>
      <c r="L248" s="22" t="s">
        <v>1280</v>
      </c>
      <c r="M248" s="22" t="s">
        <v>1280</v>
      </c>
      <c r="N248" s="66" t="s">
        <v>1124</v>
      </c>
      <c r="O248" s="67" t="s">
        <v>344</v>
      </c>
      <c r="P248" s="68"/>
      <c r="Q248" s="67"/>
      <c r="R248" s="68">
        <v>43255</v>
      </c>
      <c r="S248" s="3">
        <v>43263</v>
      </c>
      <c r="T248" s="36">
        <f t="shared" ref="T248" ca="1" si="346">IF(S248="",TODAY()-R248,S248-R248)</f>
        <v>8</v>
      </c>
      <c r="U248" s="31" t="s">
        <v>237</v>
      </c>
      <c r="V248" s="1">
        <f t="shared" ref="V248" ca="1" si="347">IF(T248&gt;14,T248-14,0)</f>
        <v>0</v>
      </c>
      <c r="W248" s="31" t="str">
        <f t="shared" ref="W248" si="348">U248</f>
        <v>B</v>
      </c>
      <c r="X248" s="78" t="s">
        <v>1316</v>
      </c>
      <c r="Y248" s="149" t="s">
        <v>316</v>
      </c>
      <c r="AG248" s="73" t="s">
        <v>1144</v>
      </c>
    </row>
    <row r="249" spans="1:33" ht="123.75" customHeight="1">
      <c r="A249" s="59">
        <f t="shared" ca="1" si="317"/>
        <v>119</v>
      </c>
      <c r="B249" s="69" t="s">
        <v>1467</v>
      </c>
      <c r="C249" s="2" t="s">
        <v>1468</v>
      </c>
      <c r="D249" s="150">
        <v>0</v>
      </c>
      <c r="E249" s="64" t="s">
        <v>34</v>
      </c>
      <c r="F249" s="1" t="s">
        <v>51</v>
      </c>
      <c r="G249" s="79" t="s">
        <v>1471</v>
      </c>
      <c r="H249" s="2" t="s">
        <v>1429</v>
      </c>
      <c r="I249" s="47"/>
      <c r="J249" s="64" t="s">
        <v>1469</v>
      </c>
      <c r="K249" s="47" t="s">
        <v>1267</v>
      </c>
      <c r="L249" s="22" t="s">
        <v>1470</v>
      </c>
      <c r="M249" s="22" t="s">
        <v>1470</v>
      </c>
      <c r="N249" s="66" t="s">
        <v>1124</v>
      </c>
      <c r="O249" s="67" t="s">
        <v>1458</v>
      </c>
      <c r="P249" s="68"/>
      <c r="Q249" s="67"/>
      <c r="R249" s="68">
        <v>43369</v>
      </c>
      <c r="S249" s="3">
        <v>43381</v>
      </c>
      <c r="T249" s="36">
        <f t="shared" ref="T249:T251" ca="1" si="349">IF(S249="",TODAY()-R249,S249-R249)</f>
        <v>12</v>
      </c>
      <c r="U249" s="31" t="s">
        <v>239</v>
      </c>
      <c r="V249" s="1">
        <f t="shared" ref="V249:V251" ca="1" si="350">IF(T249&gt;14,T249-14,0)</f>
        <v>0</v>
      </c>
      <c r="W249" s="31" t="s">
        <v>405</v>
      </c>
      <c r="X249" s="78" t="s">
        <v>1496</v>
      </c>
      <c r="Y249" s="149" t="s">
        <v>316</v>
      </c>
      <c r="AG249" s="73" t="s">
        <v>1144</v>
      </c>
    </row>
    <row r="250" spans="1:33" ht="133.5" customHeight="1">
      <c r="A250" s="59">
        <f t="shared" ca="1" si="317"/>
        <v>120</v>
      </c>
      <c r="B250" s="69" t="s">
        <v>1498</v>
      </c>
      <c r="C250" s="2" t="s">
        <v>1468</v>
      </c>
      <c r="D250" s="150">
        <v>1</v>
      </c>
      <c r="E250" s="64" t="s">
        <v>34</v>
      </c>
      <c r="F250" s="1" t="s">
        <v>51</v>
      </c>
      <c r="G250" s="79" t="s">
        <v>1540</v>
      </c>
      <c r="H250" s="2" t="s">
        <v>1429</v>
      </c>
      <c r="I250" s="47"/>
      <c r="J250" s="64" t="s">
        <v>1469</v>
      </c>
      <c r="K250" s="47" t="s">
        <v>1267</v>
      </c>
      <c r="L250" s="22" t="s">
        <v>1470</v>
      </c>
      <c r="M250" s="22" t="s">
        <v>1470</v>
      </c>
      <c r="N250" s="66" t="s">
        <v>1124</v>
      </c>
      <c r="O250" s="67" t="s">
        <v>1458</v>
      </c>
      <c r="P250" s="68"/>
      <c r="Q250" s="67"/>
      <c r="R250" s="68">
        <v>43383</v>
      </c>
      <c r="S250" s="3">
        <v>43395</v>
      </c>
      <c r="T250" s="36">
        <f t="shared" ref="T250" ca="1" si="351">IF(S250="",TODAY()-R250,S250-R250)</f>
        <v>12</v>
      </c>
      <c r="U250" s="31" t="s">
        <v>237</v>
      </c>
      <c r="V250" s="1">
        <f t="shared" ref="V250" ca="1" si="352">IF(T250&gt;14,T250-14,0)</f>
        <v>0</v>
      </c>
      <c r="W250" s="31" t="str">
        <f t="shared" ref="W250" si="353">U250</f>
        <v>B</v>
      </c>
      <c r="X250" s="47" t="s">
        <v>1523</v>
      </c>
      <c r="Y250" s="149" t="s">
        <v>316</v>
      </c>
      <c r="AG250" s="73" t="s">
        <v>1144</v>
      </c>
    </row>
    <row r="251" spans="1:33" ht="133.5" customHeight="1">
      <c r="A251" s="59">
        <f t="shared" ca="1" si="317"/>
        <v>121</v>
      </c>
      <c r="B251" s="69" t="s">
        <v>1577</v>
      </c>
      <c r="C251" s="2" t="s">
        <v>1578</v>
      </c>
      <c r="D251" s="150">
        <v>0</v>
      </c>
      <c r="E251" s="64" t="s">
        <v>34</v>
      </c>
      <c r="F251" s="1" t="s">
        <v>51</v>
      </c>
      <c r="G251" s="79" t="s">
        <v>1579</v>
      </c>
      <c r="H251" s="2" t="s">
        <v>1429</v>
      </c>
      <c r="I251" s="47"/>
      <c r="J251" s="64" t="s">
        <v>1580</v>
      </c>
      <c r="K251" s="47" t="s">
        <v>1581</v>
      </c>
      <c r="L251" s="22" t="s">
        <v>1574</v>
      </c>
      <c r="M251" s="22" t="s">
        <v>1574</v>
      </c>
      <c r="N251" s="66" t="s">
        <v>1575</v>
      </c>
      <c r="O251" s="67" t="s">
        <v>1458</v>
      </c>
      <c r="P251" s="68"/>
      <c r="Q251" s="67"/>
      <c r="R251" s="68">
        <v>43438</v>
      </c>
      <c r="S251" s="3">
        <v>43456</v>
      </c>
      <c r="T251" s="36">
        <f t="shared" ca="1" si="349"/>
        <v>18</v>
      </c>
      <c r="U251" s="31" t="s">
        <v>237</v>
      </c>
      <c r="V251" s="1">
        <f t="shared" ca="1" si="350"/>
        <v>4</v>
      </c>
      <c r="W251" s="31" t="str">
        <f t="shared" ref="W251" si="354">U251</f>
        <v>B</v>
      </c>
      <c r="X251" s="47" t="s">
        <v>1583</v>
      </c>
      <c r="Y251" s="149" t="s">
        <v>316</v>
      </c>
      <c r="AG251" s="73" t="s">
        <v>1144</v>
      </c>
    </row>
    <row r="252" spans="1:33" ht="38.25" customHeight="1">
      <c r="A252" s="44" t="s">
        <v>113</v>
      </c>
      <c r="B252" s="13"/>
      <c r="C252" s="13"/>
      <c r="D252" s="13"/>
      <c r="E252" s="13"/>
      <c r="F252" s="16"/>
      <c r="G252" s="16"/>
      <c r="H252" s="16"/>
      <c r="I252" s="14"/>
      <c r="J252" s="14"/>
      <c r="K252" s="14"/>
      <c r="L252" s="14"/>
      <c r="M252" s="14"/>
      <c r="N252" s="14"/>
      <c r="O252" s="13"/>
      <c r="P252" s="17"/>
      <c r="Q252" s="17"/>
      <c r="R252" s="18"/>
      <c r="S252" s="18"/>
      <c r="T252" s="32"/>
      <c r="U252" s="33"/>
      <c r="V252" s="34"/>
      <c r="W252" s="35"/>
      <c r="X252" s="45"/>
      <c r="Y252" s="149"/>
      <c r="AG252" s="13" t="s">
        <v>1144</v>
      </c>
    </row>
    <row r="253" spans="1:33" ht="121.5" customHeight="1">
      <c r="A253" s="59">
        <f ca="1">OFFSET(A253,-2,0)+1</f>
        <v>122</v>
      </c>
      <c r="B253" s="69" t="s">
        <v>637</v>
      </c>
      <c r="C253" s="71"/>
      <c r="D253" s="150">
        <v>0</v>
      </c>
      <c r="E253" s="64" t="s">
        <v>111</v>
      </c>
      <c r="F253" s="1" t="s">
        <v>51</v>
      </c>
      <c r="G253" s="79" t="s">
        <v>174</v>
      </c>
      <c r="H253" s="2" t="s">
        <v>638</v>
      </c>
      <c r="I253" s="47"/>
      <c r="J253" s="64" t="s">
        <v>639</v>
      </c>
      <c r="K253" s="47" t="s">
        <v>640</v>
      </c>
      <c r="L253" s="22"/>
      <c r="M253" s="47" t="s">
        <v>641</v>
      </c>
      <c r="N253" s="66" t="s">
        <v>450</v>
      </c>
      <c r="O253" s="67" t="s">
        <v>344</v>
      </c>
      <c r="P253" s="68"/>
      <c r="Q253" s="67"/>
      <c r="R253" s="68">
        <v>42802</v>
      </c>
      <c r="S253" s="3">
        <v>42807</v>
      </c>
      <c r="T253" s="36">
        <f t="shared" ref="T253" ca="1" si="355">IF(S253="",TODAY()-R253,S253-R253)</f>
        <v>5</v>
      </c>
      <c r="U253" s="31" t="s">
        <v>240</v>
      </c>
      <c r="V253" s="1">
        <f t="shared" ref="V253" ca="1" si="356">IF(T253&gt;14,T253-14,0)</f>
        <v>0</v>
      </c>
      <c r="W253" s="31" t="s">
        <v>405</v>
      </c>
      <c r="X253" s="78" t="s">
        <v>644</v>
      </c>
      <c r="Y253" s="149" t="s">
        <v>318</v>
      </c>
      <c r="AG253" s="73"/>
    </row>
    <row r="254" spans="1:33" ht="121.5" customHeight="1">
      <c r="A254" s="59">
        <f ca="1">OFFSET(A254,-1,0)+1</f>
        <v>123</v>
      </c>
      <c r="B254" s="69" t="s">
        <v>817</v>
      </c>
      <c r="C254" s="71"/>
      <c r="D254" s="150">
        <v>1</v>
      </c>
      <c r="E254" s="64" t="s">
        <v>111</v>
      </c>
      <c r="F254" s="1" t="s">
        <v>51</v>
      </c>
      <c r="G254" s="79" t="s">
        <v>174</v>
      </c>
      <c r="H254" s="2" t="s">
        <v>638</v>
      </c>
      <c r="I254" s="47"/>
      <c r="J254" s="64" t="s">
        <v>639</v>
      </c>
      <c r="K254" s="47" t="s">
        <v>640</v>
      </c>
      <c r="L254" s="22"/>
      <c r="M254" s="47" t="s">
        <v>641</v>
      </c>
      <c r="N254" s="66" t="s">
        <v>450</v>
      </c>
      <c r="O254" s="67" t="s">
        <v>344</v>
      </c>
      <c r="P254" s="68"/>
      <c r="Q254" s="67"/>
      <c r="R254" s="68">
        <v>42884</v>
      </c>
      <c r="S254" s="3">
        <v>42915</v>
      </c>
      <c r="T254" s="36">
        <f t="shared" ref="T254" ca="1" si="357">IF(S254="",TODAY()-R254,S254-R254)</f>
        <v>31</v>
      </c>
      <c r="U254" s="31" t="s">
        <v>240</v>
      </c>
      <c r="V254" s="1">
        <f t="shared" ref="V254" ca="1" si="358">IF(T254&gt;14,T254-14,0)</f>
        <v>17</v>
      </c>
      <c r="W254" s="31" t="s">
        <v>405</v>
      </c>
      <c r="X254" s="78" t="s">
        <v>830</v>
      </c>
      <c r="Y254" s="149" t="s">
        <v>318</v>
      </c>
      <c r="AG254" s="73"/>
    </row>
    <row r="255" spans="1:33" ht="162">
      <c r="A255" s="59">
        <f ca="1">OFFSET(A255,-1,0)+1</f>
        <v>124</v>
      </c>
      <c r="B255" s="69" t="s">
        <v>841</v>
      </c>
      <c r="C255" s="71"/>
      <c r="D255" s="150">
        <v>2</v>
      </c>
      <c r="E255" s="64" t="s">
        <v>111</v>
      </c>
      <c r="F255" s="1" t="s">
        <v>51</v>
      </c>
      <c r="G255" s="79" t="s">
        <v>174</v>
      </c>
      <c r="H255" s="2" t="s">
        <v>638</v>
      </c>
      <c r="I255" s="47"/>
      <c r="J255" s="64" t="s">
        <v>639</v>
      </c>
      <c r="K255" s="47" t="s">
        <v>640</v>
      </c>
      <c r="L255" s="22"/>
      <c r="M255" s="47" t="s">
        <v>641</v>
      </c>
      <c r="N255" s="66" t="s">
        <v>450</v>
      </c>
      <c r="O255" s="67" t="s">
        <v>344</v>
      </c>
      <c r="P255" s="68"/>
      <c r="Q255" s="67"/>
      <c r="R255" s="68">
        <v>42935</v>
      </c>
      <c r="S255" s="3">
        <v>42936</v>
      </c>
      <c r="T255" s="36">
        <f t="shared" ref="T255:T256" ca="1" si="359">IF(S255="",TODAY()-R255,S255-R255)</f>
        <v>1</v>
      </c>
      <c r="U255" s="31" t="s">
        <v>240</v>
      </c>
      <c r="V255" s="1">
        <f t="shared" ref="V255:V256" ca="1" si="360">IF(T255&gt;14,T255-14,0)</f>
        <v>0</v>
      </c>
      <c r="W255" s="31" t="s">
        <v>405</v>
      </c>
      <c r="X255" s="78" t="s">
        <v>860</v>
      </c>
      <c r="Y255" s="149" t="s">
        <v>318</v>
      </c>
      <c r="AG255" s="73"/>
    </row>
    <row r="256" spans="1:33" ht="263.25">
      <c r="A256" s="59">
        <f ca="1">OFFSET(A256,-1,0)+1</f>
        <v>125</v>
      </c>
      <c r="B256" s="69" t="s">
        <v>896</v>
      </c>
      <c r="C256" s="71"/>
      <c r="D256" s="150">
        <v>4</v>
      </c>
      <c r="E256" s="64" t="s">
        <v>111</v>
      </c>
      <c r="F256" s="1" t="s">
        <v>51</v>
      </c>
      <c r="G256" s="79" t="s">
        <v>174</v>
      </c>
      <c r="H256" s="2" t="s">
        <v>638</v>
      </c>
      <c r="I256" s="47"/>
      <c r="J256" s="64" t="s">
        <v>897</v>
      </c>
      <c r="K256" s="47" t="s">
        <v>898</v>
      </c>
      <c r="L256" s="22"/>
      <c r="M256" s="47" t="s">
        <v>641</v>
      </c>
      <c r="N256" s="66" t="s">
        <v>450</v>
      </c>
      <c r="O256" s="67" t="s">
        <v>344</v>
      </c>
      <c r="P256" s="68"/>
      <c r="Q256" s="67"/>
      <c r="R256" s="68">
        <v>43006</v>
      </c>
      <c r="S256" s="3">
        <v>43013</v>
      </c>
      <c r="T256" s="36">
        <f t="shared" ca="1" si="359"/>
        <v>7</v>
      </c>
      <c r="U256" s="31" t="s">
        <v>240</v>
      </c>
      <c r="V256" s="1">
        <f t="shared" ca="1" si="360"/>
        <v>0</v>
      </c>
      <c r="W256" s="31" t="s">
        <v>405</v>
      </c>
      <c r="X256" s="78" t="s">
        <v>899</v>
      </c>
      <c r="Y256" s="149" t="s">
        <v>318</v>
      </c>
      <c r="AG256" s="73"/>
    </row>
    <row r="257" spans="1:33" ht="121.5" customHeight="1">
      <c r="A257" s="59">
        <f ca="1">OFFSET(A257,-1,0)+1</f>
        <v>126</v>
      </c>
      <c r="B257" s="69" t="s">
        <v>921</v>
      </c>
      <c r="C257" s="74"/>
      <c r="D257" s="150">
        <v>5</v>
      </c>
      <c r="E257" s="64" t="s">
        <v>111</v>
      </c>
      <c r="F257" s="1" t="s">
        <v>51</v>
      </c>
      <c r="G257" s="79" t="s">
        <v>174</v>
      </c>
      <c r="H257" s="2" t="s">
        <v>638</v>
      </c>
      <c r="I257" s="47"/>
      <c r="J257" s="64" t="s">
        <v>897</v>
      </c>
      <c r="K257" s="47" t="s">
        <v>898</v>
      </c>
      <c r="L257" s="22"/>
      <c r="M257" s="47" t="s">
        <v>641</v>
      </c>
      <c r="N257" s="66" t="s">
        <v>450</v>
      </c>
      <c r="O257" s="67" t="s">
        <v>344</v>
      </c>
      <c r="P257" s="68"/>
      <c r="Q257" s="67"/>
      <c r="R257" s="68">
        <v>43067</v>
      </c>
      <c r="S257" s="3">
        <v>43089</v>
      </c>
      <c r="T257" s="36">
        <f t="shared" ref="T257" ca="1" si="361">IF(S257="",TODAY()-R257,S257-R257)</f>
        <v>22</v>
      </c>
      <c r="U257" s="31" t="s">
        <v>240</v>
      </c>
      <c r="V257" s="1">
        <f t="shared" ref="V257" ca="1" si="362">IF(T257&gt;14,T257-14,0)</f>
        <v>8</v>
      </c>
      <c r="W257" s="31" t="s">
        <v>405</v>
      </c>
      <c r="X257" s="78" t="s">
        <v>948</v>
      </c>
      <c r="Y257" s="149" t="s">
        <v>318</v>
      </c>
      <c r="Z257" s="37" t="s">
        <v>1269</v>
      </c>
      <c r="AG257" s="73"/>
    </row>
    <row r="258" spans="1:33" ht="57" customHeight="1">
      <c r="A258" s="59">
        <f t="shared" ref="A258:A266" ca="1" si="363">OFFSET(A258,-1,0)+1</f>
        <v>127</v>
      </c>
      <c r="B258" s="69" t="s">
        <v>445</v>
      </c>
      <c r="C258" s="74"/>
      <c r="D258" s="150">
        <v>0</v>
      </c>
      <c r="E258" s="64" t="s">
        <v>105</v>
      </c>
      <c r="F258" s="1" t="s">
        <v>51</v>
      </c>
      <c r="G258" s="1" t="s">
        <v>1542</v>
      </c>
      <c r="H258" s="22" t="s">
        <v>442</v>
      </c>
      <c r="I258" s="47"/>
      <c r="J258" s="64" t="s">
        <v>443</v>
      </c>
      <c r="K258" s="47" t="s">
        <v>444</v>
      </c>
      <c r="L258" s="22"/>
      <c r="M258" s="47"/>
      <c r="N258" s="66" t="s">
        <v>450</v>
      </c>
      <c r="O258" s="67" t="s">
        <v>344</v>
      </c>
      <c r="P258" s="68"/>
      <c r="Q258" s="67"/>
      <c r="R258" s="68">
        <v>42737</v>
      </c>
      <c r="S258" s="3">
        <v>42745</v>
      </c>
      <c r="T258" s="36">
        <f t="shared" ref="T258" ca="1" si="364">IF(S258="",TODAY()-R258,S258-R258)</f>
        <v>8</v>
      </c>
      <c r="U258" s="31" t="s">
        <v>237</v>
      </c>
      <c r="V258" s="1">
        <f t="shared" ref="V258" ca="1" si="365">IF(T258&gt;14,T258-14,0)</f>
        <v>0</v>
      </c>
      <c r="W258" s="31" t="str">
        <f t="shared" ref="W258" si="366">U258</f>
        <v>B</v>
      </c>
      <c r="X258" s="47" t="s">
        <v>470</v>
      </c>
      <c r="Y258" s="149" t="s">
        <v>323</v>
      </c>
      <c r="AG258" s="73"/>
    </row>
    <row r="259" spans="1:33" ht="127.5" customHeight="1">
      <c r="A259" s="59">
        <f t="shared" ca="1" si="363"/>
        <v>128</v>
      </c>
      <c r="B259" s="69" t="s">
        <v>576</v>
      </c>
      <c r="C259" s="74"/>
      <c r="D259" s="150">
        <v>0</v>
      </c>
      <c r="E259" s="64" t="s">
        <v>111</v>
      </c>
      <c r="F259" s="1" t="s">
        <v>51</v>
      </c>
      <c r="G259" s="79" t="s">
        <v>175</v>
      </c>
      <c r="H259" s="22" t="s">
        <v>577</v>
      </c>
      <c r="I259" s="47"/>
      <c r="J259" s="22" t="s">
        <v>577</v>
      </c>
      <c r="K259" s="47" t="s">
        <v>578</v>
      </c>
      <c r="L259" s="22"/>
      <c r="M259" s="22" t="s">
        <v>579</v>
      </c>
      <c r="N259" s="66" t="s">
        <v>450</v>
      </c>
      <c r="O259" s="67" t="s">
        <v>344</v>
      </c>
      <c r="P259" s="68"/>
      <c r="Q259" s="67"/>
      <c r="R259" s="68">
        <v>42786</v>
      </c>
      <c r="S259" s="3">
        <v>42787</v>
      </c>
      <c r="T259" s="36">
        <f t="shared" ref="T259:T263" ca="1" si="367">IF(S259="",TODAY()-R259,S259-R259)</f>
        <v>1</v>
      </c>
      <c r="U259" s="31" t="s">
        <v>237</v>
      </c>
      <c r="V259" s="1">
        <f t="shared" ref="V259:V262" ca="1" si="368">IF(T259&gt;14,T259-14,0)</f>
        <v>0</v>
      </c>
      <c r="W259" s="31" t="str">
        <f t="shared" ref="W259:W262" si="369">U259</f>
        <v>B</v>
      </c>
      <c r="X259" s="47" t="s">
        <v>587</v>
      </c>
      <c r="Y259" s="149" t="s">
        <v>323</v>
      </c>
      <c r="AG259" s="73"/>
    </row>
    <row r="260" spans="1:33" ht="127.5" customHeight="1">
      <c r="A260" s="59">
        <f t="shared" ca="1" si="363"/>
        <v>129</v>
      </c>
      <c r="B260" s="69" t="s">
        <v>935</v>
      </c>
      <c r="C260" s="74"/>
      <c r="D260" s="150">
        <v>0</v>
      </c>
      <c r="E260" s="64" t="s">
        <v>111</v>
      </c>
      <c r="F260" s="1" t="s">
        <v>51</v>
      </c>
      <c r="G260" s="79" t="s">
        <v>936</v>
      </c>
      <c r="H260" s="22" t="s">
        <v>1042</v>
      </c>
      <c r="I260" s="47" t="s">
        <v>938</v>
      </c>
      <c r="J260" s="22" t="s">
        <v>939</v>
      </c>
      <c r="K260" s="47" t="s">
        <v>938</v>
      </c>
      <c r="L260" s="22"/>
      <c r="M260" s="22" t="s">
        <v>937</v>
      </c>
      <c r="N260" s="66" t="s">
        <v>450</v>
      </c>
      <c r="O260" s="67" t="s">
        <v>344</v>
      </c>
      <c r="P260" s="68"/>
      <c r="Q260" s="67"/>
      <c r="R260" s="68">
        <v>43088</v>
      </c>
      <c r="S260" s="3">
        <v>43131</v>
      </c>
      <c r="T260" s="36">
        <f t="shared" ref="T260" ca="1" si="370">IF(S260="",TODAY()-R260,S260-R260)</f>
        <v>43</v>
      </c>
      <c r="U260" s="31" t="s">
        <v>405</v>
      </c>
      <c r="V260" s="1">
        <f t="shared" ref="V260" ca="1" si="371">IF(T260&gt;14,T260-14,0)</f>
        <v>29</v>
      </c>
      <c r="W260" s="31" t="str">
        <f t="shared" ref="W260" si="372">U260</f>
        <v>SS</v>
      </c>
      <c r="X260" s="47" t="s">
        <v>1001</v>
      </c>
      <c r="Y260" s="149" t="s">
        <v>323</v>
      </c>
      <c r="AG260" s="73"/>
    </row>
    <row r="261" spans="1:33" ht="127.5" customHeight="1">
      <c r="A261" s="59">
        <f t="shared" ca="1" si="363"/>
        <v>130</v>
      </c>
      <c r="B261" s="69" t="s">
        <v>1036</v>
      </c>
      <c r="C261" s="74"/>
      <c r="D261" s="150">
        <v>1</v>
      </c>
      <c r="E261" s="64" t="s">
        <v>111</v>
      </c>
      <c r="F261" s="1" t="s">
        <v>51</v>
      </c>
      <c r="G261" s="79" t="s">
        <v>936</v>
      </c>
      <c r="H261" s="22" t="s">
        <v>1042</v>
      </c>
      <c r="I261" s="47" t="s">
        <v>938</v>
      </c>
      <c r="J261" s="22" t="s">
        <v>939</v>
      </c>
      <c r="K261" s="47" t="s">
        <v>938</v>
      </c>
      <c r="L261" s="22"/>
      <c r="M261" s="22" t="s">
        <v>937</v>
      </c>
      <c r="N261" s="66" t="s">
        <v>450</v>
      </c>
      <c r="O261" s="67" t="s">
        <v>344</v>
      </c>
      <c r="P261" s="68"/>
      <c r="Q261" s="67"/>
      <c r="R261" s="68">
        <v>43146</v>
      </c>
      <c r="S261" s="3">
        <v>43155</v>
      </c>
      <c r="T261" s="36">
        <f t="shared" ca="1" si="367"/>
        <v>9</v>
      </c>
      <c r="U261" s="31" t="s">
        <v>237</v>
      </c>
      <c r="V261" s="1">
        <f t="shared" ca="1" si="368"/>
        <v>0</v>
      </c>
      <c r="W261" s="31" t="str">
        <f t="shared" si="369"/>
        <v>B</v>
      </c>
      <c r="X261" s="47" t="s">
        <v>1043</v>
      </c>
      <c r="Y261" s="149" t="s">
        <v>323</v>
      </c>
      <c r="AG261" s="73" t="s">
        <v>1144</v>
      </c>
    </row>
    <row r="262" spans="1:33" ht="127.5" customHeight="1">
      <c r="A262" s="59">
        <f t="shared" ca="1" si="363"/>
        <v>131</v>
      </c>
      <c r="B262" s="69" t="s">
        <v>940</v>
      </c>
      <c r="C262" s="74"/>
      <c r="D262" s="150">
        <v>0</v>
      </c>
      <c r="E262" s="64" t="s">
        <v>111</v>
      </c>
      <c r="F262" s="1" t="s">
        <v>51</v>
      </c>
      <c r="G262" s="79" t="s">
        <v>941</v>
      </c>
      <c r="H262" s="22" t="s">
        <v>1044</v>
      </c>
      <c r="I262" s="47" t="s">
        <v>938</v>
      </c>
      <c r="J262" s="22" t="s">
        <v>943</v>
      </c>
      <c r="K262" s="47" t="s">
        <v>938</v>
      </c>
      <c r="L262" s="22"/>
      <c r="M262" s="22" t="s">
        <v>942</v>
      </c>
      <c r="N262" s="66" t="s">
        <v>450</v>
      </c>
      <c r="O262" s="67" t="s">
        <v>344</v>
      </c>
      <c r="P262" s="68"/>
      <c r="Q262" s="67"/>
      <c r="R262" s="68">
        <v>43088</v>
      </c>
      <c r="S262" s="3">
        <v>43131</v>
      </c>
      <c r="T262" s="36">
        <f t="shared" ref="T262" ca="1" si="373">IF(S262="",TODAY()-R262,S262-R262)</f>
        <v>43</v>
      </c>
      <c r="U262" s="31" t="s">
        <v>405</v>
      </c>
      <c r="V262" s="1">
        <f t="shared" ca="1" si="368"/>
        <v>29</v>
      </c>
      <c r="W262" s="31" t="str">
        <f t="shared" si="369"/>
        <v>SS</v>
      </c>
      <c r="X262" s="47" t="s">
        <v>1002</v>
      </c>
      <c r="Y262" s="149" t="s">
        <v>323</v>
      </c>
      <c r="AG262" s="73" t="s">
        <v>1144</v>
      </c>
    </row>
    <row r="263" spans="1:33" ht="127.5" customHeight="1">
      <c r="A263" s="59">
        <f t="shared" ca="1" si="363"/>
        <v>132</v>
      </c>
      <c r="B263" s="69" t="s">
        <v>1037</v>
      </c>
      <c r="C263" s="74"/>
      <c r="D263" s="150">
        <v>1</v>
      </c>
      <c r="E263" s="64" t="s">
        <v>111</v>
      </c>
      <c r="F263" s="1" t="s">
        <v>51</v>
      </c>
      <c r="G263" s="79" t="s">
        <v>941</v>
      </c>
      <c r="H263" s="22" t="s">
        <v>1044</v>
      </c>
      <c r="I263" s="47" t="s">
        <v>938</v>
      </c>
      <c r="J263" s="22" t="s">
        <v>943</v>
      </c>
      <c r="K263" s="47" t="s">
        <v>938</v>
      </c>
      <c r="L263" s="22"/>
      <c r="M263" s="22" t="s">
        <v>942</v>
      </c>
      <c r="N263" s="66" t="s">
        <v>450</v>
      </c>
      <c r="O263" s="67" t="s">
        <v>344</v>
      </c>
      <c r="P263" s="68"/>
      <c r="Q263" s="67"/>
      <c r="R263" s="68">
        <v>43146</v>
      </c>
      <c r="S263" s="3">
        <v>43155</v>
      </c>
      <c r="T263" s="36">
        <f t="shared" ca="1" si="367"/>
        <v>9</v>
      </c>
      <c r="U263" s="31" t="s">
        <v>237</v>
      </c>
      <c r="V263" s="1">
        <f t="shared" ref="V263:V275" ca="1" si="374">IF(T263&gt;14,T263-14,0)</f>
        <v>0</v>
      </c>
      <c r="W263" s="31" t="str">
        <f t="shared" ref="W263:W275" si="375">U263</f>
        <v>B</v>
      </c>
      <c r="X263" s="47" t="s">
        <v>1043</v>
      </c>
      <c r="Y263" s="149" t="s">
        <v>323</v>
      </c>
      <c r="AG263" s="73" t="s">
        <v>1144</v>
      </c>
    </row>
    <row r="264" spans="1:33" ht="127.5" customHeight="1">
      <c r="A264" s="59">
        <f t="shared" ca="1" si="363"/>
        <v>133</v>
      </c>
      <c r="B264" s="69" t="s">
        <v>945</v>
      </c>
      <c r="C264" s="74"/>
      <c r="D264" s="150">
        <v>0</v>
      </c>
      <c r="E264" s="64" t="s">
        <v>111</v>
      </c>
      <c r="F264" s="1" t="s">
        <v>51</v>
      </c>
      <c r="G264" s="79" t="s">
        <v>944</v>
      </c>
      <c r="H264" s="22" t="s">
        <v>1045</v>
      </c>
      <c r="I264" s="47" t="s">
        <v>938</v>
      </c>
      <c r="J264" s="22" t="s">
        <v>947</v>
      </c>
      <c r="K264" s="47" t="s">
        <v>938</v>
      </c>
      <c r="L264" s="22"/>
      <c r="M264" s="22" t="s">
        <v>946</v>
      </c>
      <c r="N264" s="66" t="s">
        <v>450</v>
      </c>
      <c r="O264" s="67" t="s">
        <v>344</v>
      </c>
      <c r="P264" s="68"/>
      <c r="Q264" s="67"/>
      <c r="R264" s="68">
        <v>43088</v>
      </c>
      <c r="S264" s="3">
        <v>43131</v>
      </c>
      <c r="T264" s="36">
        <f t="shared" ref="T264" ca="1" si="376">IF(S264="",TODAY()-R264,S264-R264)</f>
        <v>43</v>
      </c>
      <c r="U264" s="31" t="s">
        <v>236</v>
      </c>
      <c r="V264" s="1">
        <f t="shared" ref="V264" ca="1" si="377">IF(T264&gt;14,T264-14,0)</f>
        <v>29</v>
      </c>
      <c r="W264" s="31" t="str">
        <f t="shared" ref="W264" si="378">U264</f>
        <v>A</v>
      </c>
      <c r="X264" s="47" t="s">
        <v>1003</v>
      </c>
      <c r="Y264" s="149" t="s">
        <v>323</v>
      </c>
      <c r="AG264" s="73" t="s">
        <v>1144</v>
      </c>
    </row>
    <row r="265" spans="1:33" ht="127.5" customHeight="1">
      <c r="A265" s="59">
        <f t="shared" ca="1" si="363"/>
        <v>134</v>
      </c>
      <c r="B265" s="69" t="s">
        <v>961</v>
      </c>
      <c r="C265" s="74"/>
      <c r="D265" s="150">
        <v>0</v>
      </c>
      <c r="E265" s="64" t="s">
        <v>111</v>
      </c>
      <c r="F265" s="1" t="s">
        <v>51</v>
      </c>
      <c r="G265" s="79" t="s">
        <v>1356</v>
      </c>
      <c r="H265" s="22" t="s">
        <v>1053</v>
      </c>
      <c r="I265" s="47"/>
      <c r="J265" s="22" t="s">
        <v>962</v>
      </c>
      <c r="K265" s="47" t="s">
        <v>963</v>
      </c>
      <c r="L265" s="22" t="s">
        <v>964</v>
      </c>
      <c r="M265" s="22" t="s">
        <v>964</v>
      </c>
      <c r="N265" s="66" t="s">
        <v>450</v>
      </c>
      <c r="O265" s="67" t="s">
        <v>344</v>
      </c>
      <c r="P265" s="68"/>
      <c r="Q265" s="67"/>
      <c r="R265" s="68">
        <v>43118</v>
      </c>
      <c r="S265" s="3">
        <v>43121</v>
      </c>
      <c r="T265" s="36">
        <f t="shared" ref="T265:T275" ca="1" si="379">IF(S265="",TODAY()-R265,S265-R265)</f>
        <v>3</v>
      </c>
      <c r="U265" s="31" t="s">
        <v>237</v>
      </c>
      <c r="V265" s="1">
        <f t="shared" ca="1" si="374"/>
        <v>0</v>
      </c>
      <c r="W265" s="31" t="str">
        <f t="shared" si="375"/>
        <v>B</v>
      </c>
      <c r="X265" s="47" t="s">
        <v>990</v>
      </c>
      <c r="Y265" s="149" t="s">
        <v>323</v>
      </c>
      <c r="AG265" s="73"/>
    </row>
    <row r="266" spans="1:33" ht="127.5" customHeight="1">
      <c r="A266" s="59">
        <f t="shared" ca="1" si="363"/>
        <v>135</v>
      </c>
      <c r="B266" s="69" t="s">
        <v>1601</v>
      </c>
      <c r="C266" s="74" t="s">
        <v>1602</v>
      </c>
      <c r="D266" s="150">
        <v>1</v>
      </c>
      <c r="E266" s="64" t="s">
        <v>111</v>
      </c>
      <c r="F266" s="1" t="s">
        <v>51</v>
      </c>
      <c r="G266" s="79" t="s">
        <v>1356</v>
      </c>
      <c r="H266" s="22" t="s">
        <v>1053</v>
      </c>
      <c r="I266" s="47"/>
      <c r="J266" s="22" t="s">
        <v>1603</v>
      </c>
      <c r="K266" s="47" t="s">
        <v>1604</v>
      </c>
      <c r="L266" s="22" t="s">
        <v>964</v>
      </c>
      <c r="M266" s="22" t="s">
        <v>964</v>
      </c>
      <c r="N266" s="66" t="s">
        <v>1594</v>
      </c>
      <c r="O266" s="67" t="s">
        <v>344</v>
      </c>
      <c r="P266" s="68"/>
      <c r="Q266" s="67"/>
      <c r="R266" s="68">
        <v>43664</v>
      </c>
      <c r="S266" s="3">
        <v>43676</v>
      </c>
      <c r="T266" s="36">
        <f t="shared" ca="1" si="379"/>
        <v>12</v>
      </c>
      <c r="U266" s="31" t="s">
        <v>236</v>
      </c>
      <c r="V266" s="1">
        <f t="shared" ca="1" si="374"/>
        <v>0</v>
      </c>
      <c r="W266" s="31" t="str">
        <f t="shared" si="375"/>
        <v>A</v>
      </c>
      <c r="X266" s="47" t="s">
        <v>1605</v>
      </c>
      <c r="Y266" s="149" t="s">
        <v>323</v>
      </c>
      <c r="AG266" s="73"/>
    </row>
    <row r="267" spans="1:33" ht="105.75" customHeight="1">
      <c r="A267" s="2">
        <f t="shared" ref="A267:A275" ca="1" si="380">OFFSET(A267,-1,0)+1</f>
        <v>136</v>
      </c>
      <c r="B267" s="2" t="s">
        <v>976</v>
      </c>
      <c r="C267" s="2"/>
      <c r="D267" s="1">
        <v>0</v>
      </c>
      <c r="E267" s="64" t="s">
        <v>978</v>
      </c>
      <c r="F267" s="1" t="s">
        <v>51</v>
      </c>
      <c r="G267" s="79" t="s">
        <v>977</v>
      </c>
      <c r="H267" s="2" t="s">
        <v>1054</v>
      </c>
      <c r="I267" s="47"/>
      <c r="J267" s="64" t="s">
        <v>979</v>
      </c>
      <c r="K267" s="47" t="s">
        <v>980</v>
      </c>
      <c r="L267" s="22"/>
      <c r="M267" s="47" t="s">
        <v>981</v>
      </c>
      <c r="N267" s="65" t="s">
        <v>752</v>
      </c>
      <c r="O267" s="67" t="s">
        <v>344</v>
      </c>
      <c r="P267" s="68"/>
      <c r="Q267" s="67"/>
      <c r="R267" s="68">
        <v>43118</v>
      </c>
      <c r="S267" s="3">
        <v>43121</v>
      </c>
      <c r="T267" s="36">
        <f t="shared" ref="T267" ca="1" si="381">IF(S267="",TODAY()-R267,S267-R267)</f>
        <v>3</v>
      </c>
      <c r="U267" s="31" t="s">
        <v>405</v>
      </c>
      <c r="V267" s="1">
        <f t="shared" ref="V267" ca="1" si="382">IF(T267&gt;14,T267-14,0)</f>
        <v>0</v>
      </c>
      <c r="W267" s="31" t="str">
        <f t="shared" ref="W267" si="383">U267</f>
        <v>SS</v>
      </c>
      <c r="X267" s="47" t="s">
        <v>991</v>
      </c>
      <c r="Y267" s="149" t="s">
        <v>338</v>
      </c>
      <c r="AG267" s="73"/>
    </row>
    <row r="268" spans="1:33" ht="105.75" customHeight="1">
      <c r="A268" s="2">
        <f t="shared" ca="1" si="380"/>
        <v>137</v>
      </c>
      <c r="B268" s="2" t="s">
        <v>993</v>
      </c>
      <c r="C268" s="2"/>
      <c r="D268" s="1">
        <v>1</v>
      </c>
      <c r="E268" s="64" t="s">
        <v>978</v>
      </c>
      <c r="F268" s="1" t="s">
        <v>51</v>
      </c>
      <c r="G268" s="79" t="s">
        <v>977</v>
      </c>
      <c r="H268" s="2" t="s">
        <v>1054</v>
      </c>
      <c r="I268" s="47"/>
      <c r="J268" s="64" t="s">
        <v>994</v>
      </c>
      <c r="K268" s="47" t="s">
        <v>980</v>
      </c>
      <c r="L268" s="22"/>
      <c r="M268" s="47" t="s">
        <v>981</v>
      </c>
      <c r="N268" s="65" t="s">
        <v>752</v>
      </c>
      <c r="O268" s="67" t="s">
        <v>344</v>
      </c>
      <c r="P268" s="68"/>
      <c r="Q268" s="67"/>
      <c r="R268" s="68">
        <v>43125</v>
      </c>
      <c r="S268" s="3">
        <v>43128</v>
      </c>
      <c r="T268" s="36">
        <f t="shared" ca="1" si="379"/>
        <v>3</v>
      </c>
      <c r="U268" s="31" t="s">
        <v>237</v>
      </c>
      <c r="V268" s="1">
        <f t="shared" ca="1" si="374"/>
        <v>0</v>
      </c>
      <c r="W268" s="31" t="str">
        <f t="shared" si="375"/>
        <v>B</v>
      </c>
      <c r="X268" s="47" t="s">
        <v>997</v>
      </c>
      <c r="Y268" s="149" t="s">
        <v>338</v>
      </c>
      <c r="AG268" s="73"/>
    </row>
    <row r="269" spans="1:33" ht="105.75" customHeight="1">
      <c r="A269" s="2">
        <f t="shared" ca="1" si="380"/>
        <v>138</v>
      </c>
      <c r="B269" s="2" t="s">
        <v>982</v>
      </c>
      <c r="C269" s="2"/>
      <c r="D269" s="1">
        <v>0</v>
      </c>
      <c r="E269" s="64" t="s">
        <v>978</v>
      </c>
      <c r="F269" s="1" t="s">
        <v>51</v>
      </c>
      <c r="G269" s="79" t="s">
        <v>983</v>
      </c>
      <c r="H269" s="2" t="s">
        <v>1055</v>
      </c>
      <c r="I269" s="47"/>
      <c r="J269" s="64" t="s">
        <v>985</v>
      </c>
      <c r="K269" s="47" t="s">
        <v>984</v>
      </c>
      <c r="L269" s="22"/>
      <c r="M269" s="47" t="s">
        <v>986</v>
      </c>
      <c r="N269" s="65" t="s">
        <v>752</v>
      </c>
      <c r="O269" s="67" t="s">
        <v>344</v>
      </c>
      <c r="P269" s="68"/>
      <c r="Q269" s="67"/>
      <c r="R269" s="68">
        <v>43118</v>
      </c>
      <c r="S269" s="3">
        <v>43121</v>
      </c>
      <c r="T269" s="36">
        <f t="shared" ca="1" si="379"/>
        <v>3</v>
      </c>
      <c r="U269" s="31" t="s">
        <v>405</v>
      </c>
      <c r="V269" s="1">
        <f t="shared" ca="1" si="374"/>
        <v>0</v>
      </c>
      <c r="W269" s="31" t="str">
        <f t="shared" si="375"/>
        <v>SS</v>
      </c>
      <c r="X269" s="47" t="s">
        <v>992</v>
      </c>
      <c r="Y269" s="149" t="s">
        <v>338</v>
      </c>
      <c r="AG269" s="73"/>
    </row>
    <row r="270" spans="1:33" ht="105.75" customHeight="1">
      <c r="A270" s="2">
        <f t="shared" ca="1" si="380"/>
        <v>139</v>
      </c>
      <c r="B270" s="2" t="s">
        <v>995</v>
      </c>
      <c r="C270" s="2"/>
      <c r="D270" s="1">
        <v>1</v>
      </c>
      <c r="E270" s="64" t="s">
        <v>978</v>
      </c>
      <c r="F270" s="1" t="s">
        <v>51</v>
      </c>
      <c r="G270" s="79" t="s">
        <v>983</v>
      </c>
      <c r="H270" s="2" t="s">
        <v>1055</v>
      </c>
      <c r="I270" s="47"/>
      <c r="J270" s="64" t="s">
        <v>996</v>
      </c>
      <c r="K270" s="47" t="s">
        <v>984</v>
      </c>
      <c r="L270" s="22"/>
      <c r="M270" s="47" t="s">
        <v>986</v>
      </c>
      <c r="N270" s="65" t="s">
        <v>752</v>
      </c>
      <c r="O270" s="67" t="s">
        <v>344</v>
      </c>
      <c r="P270" s="68"/>
      <c r="Q270" s="67"/>
      <c r="R270" s="68">
        <v>43125</v>
      </c>
      <c r="S270" s="3">
        <v>43128</v>
      </c>
      <c r="T270" s="36">
        <f t="shared" ca="1" si="379"/>
        <v>3</v>
      </c>
      <c r="U270" s="31" t="s">
        <v>237</v>
      </c>
      <c r="V270" s="1">
        <f t="shared" ca="1" si="374"/>
        <v>0</v>
      </c>
      <c r="W270" s="31" t="str">
        <f t="shared" si="375"/>
        <v>B</v>
      </c>
      <c r="X270" s="47" t="s">
        <v>997</v>
      </c>
      <c r="Y270" s="149" t="s">
        <v>338</v>
      </c>
      <c r="AG270" s="73"/>
    </row>
    <row r="271" spans="1:33" ht="105.75" customHeight="1">
      <c r="A271" s="2">
        <f t="shared" ca="1" si="380"/>
        <v>140</v>
      </c>
      <c r="B271" s="2" t="s">
        <v>1022</v>
      </c>
      <c r="C271" s="2"/>
      <c r="D271" s="1">
        <v>0</v>
      </c>
      <c r="E271" s="64" t="s">
        <v>978</v>
      </c>
      <c r="F271" s="1" t="s">
        <v>51</v>
      </c>
      <c r="G271" s="79" t="s">
        <v>1562</v>
      </c>
      <c r="H271" s="2" t="s">
        <v>1056</v>
      </c>
      <c r="I271" s="47"/>
      <c r="J271" s="64" t="s">
        <v>1023</v>
      </c>
      <c r="K271" s="47" t="s">
        <v>1024</v>
      </c>
      <c r="L271" s="22"/>
      <c r="M271" s="47" t="s">
        <v>1025</v>
      </c>
      <c r="N271" s="65" t="s">
        <v>752</v>
      </c>
      <c r="O271" s="67" t="s">
        <v>344</v>
      </c>
      <c r="P271" s="68"/>
      <c r="Q271" s="67"/>
      <c r="R271" s="68">
        <v>43139</v>
      </c>
      <c r="S271" s="3">
        <v>43144</v>
      </c>
      <c r="T271" s="36">
        <f t="shared" ca="1" si="379"/>
        <v>5</v>
      </c>
      <c r="U271" s="31" t="s">
        <v>237</v>
      </c>
      <c r="V271" s="1">
        <f t="shared" ca="1" si="374"/>
        <v>0</v>
      </c>
      <c r="W271" s="31" t="str">
        <f t="shared" si="375"/>
        <v>B</v>
      </c>
      <c r="X271" s="47" t="s">
        <v>1038</v>
      </c>
      <c r="Y271" s="149" t="s">
        <v>338</v>
      </c>
      <c r="AG271" s="73"/>
    </row>
    <row r="272" spans="1:33" ht="173.25" customHeight="1">
      <c r="A272" s="2">
        <f t="shared" ca="1" si="380"/>
        <v>141</v>
      </c>
      <c r="B272" s="2" t="s">
        <v>1325</v>
      </c>
      <c r="C272" s="2"/>
      <c r="D272" s="1">
        <v>0</v>
      </c>
      <c r="E272" s="64" t="s">
        <v>978</v>
      </c>
      <c r="F272" s="1" t="s">
        <v>51</v>
      </c>
      <c r="G272" s="79" t="s">
        <v>1327</v>
      </c>
      <c r="H272" s="2" t="s">
        <v>1425</v>
      </c>
      <c r="I272" s="47"/>
      <c r="J272" s="64" t="s">
        <v>1364</v>
      </c>
      <c r="K272" s="47" t="s">
        <v>1326</v>
      </c>
      <c r="L272" s="22"/>
      <c r="M272" s="47" t="s">
        <v>1365</v>
      </c>
      <c r="N272" s="65" t="s">
        <v>1282</v>
      </c>
      <c r="O272" s="67" t="s">
        <v>344</v>
      </c>
      <c r="P272" s="68"/>
      <c r="Q272" s="67"/>
      <c r="R272" s="68">
        <v>43272</v>
      </c>
      <c r="S272" s="3">
        <v>43277</v>
      </c>
      <c r="T272" s="36">
        <f t="shared" ref="T272:T274" ca="1" si="384">IF(S272="",TODAY()-R272,S272-R272)</f>
        <v>5</v>
      </c>
      <c r="U272" s="31" t="s">
        <v>237</v>
      </c>
      <c r="V272" s="1">
        <f t="shared" ref="V272:V274" ca="1" si="385">IF(T272&gt;14,T272-14,0)</f>
        <v>0</v>
      </c>
      <c r="W272" s="31" t="str">
        <f t="shared" ref="W272:W274" si="386">U272</f>
        <v>B</v>
      </c>
      <c r="X272" s="47" t="s">
        <v>1368</v>
      </c>
      <c r="Y272" s="149" t="s">
        <v>338</v>
      </c>
      <c r="AG272" s="73"/>
    </row>
    <row r="273" spans="1:33" ht="165.75" customHeight="1">
      <c r="A273" s="2">
        <f t="shared" ca="1" si="380"/>
        <v>142</v>
      </c>
      <c r="B273" s="2" t="s">
        <v>1386</v>
      </c>
      <c r="C273" s="2"/>
      <c r="D273" s="1">
        <v>0</v>
      </c>
      <c r="E273" s="64" t="s">
        <v>978</v>
      </c>
      <c r="F273" s="1" t="s">
        <v>51</v>
      </c>
      <c r="G273" s="79" t="s">
        <v>1568</v>
      </c>
      <c r="H273" s="2" t="s">
        <v>1426</v>
      </c>
      <c r="I273" s="47"/>
      <c r="J273" s="64" t="s">
        <v>1387</v>
      </c>
      <c r="K273" s="152" t="s">
        <v>1389</v>
      </c>
      <c r="L273" s="22"/>
      <c r="M273" s="47" t="s">
        <v>1388</v>
      </c>
      <c r="N273" s="65" t="s">
        <v>1282</v>
      </c>
      <c r="O273" s="67" t="s">
        <v>344</v>
      </c>
      <c r="P273" s="68"/>
      <c r="Q273" s="67"/>
      <c r="R273" s="68">
        <v>43278</v>
      </c>
      <c r="S273" s="3">
        <v>43284</v>
      </c>
      <c r="T273" s="36">
        <f t="shared" ca="1" si="384"/>
        <v>6</v>
      </c>
      <c r="U273" s="31" t="s">
        <v>236</v>
      </c>
      <c r="V273" s="1">
        <f t="shared" ca="1" si="385"/>
        <v>0</v>
      </c>
      <c r="W273" s="31" t="str">
        <f t="shared" si="386"/>
        <v>A</v>
      </c>
      <c r="X273" s="47" t="s">
        <v>1394</v>
      </c>
      <c r="Y273" s="149" t="s">
        <v>338</v>
      </c>
      <c r="AG273" s="73"/>
    </row>
    <row r="274" spans="1:33" ht="165.75" customHeight="1">
      <c r="A274" s="2">
        <f t="shared" ca="1" si="380"/>
        <v>143</v>
      </c>
      <c r="B274" s="2" t="s">
        <v>1416</v>
      </c>
      <c r="C274" s="2"/>
      <c r="D274" s="1">
        <v>0</v>
      </c>
      <c r="E274" s="64" t="s">
        <v>978</v>
      </c>
      <c r="F274" s="1" t="s">
        <v>51</v>
      </c>
      <c r="G274" s="79"/>
      <c r="H274" s="2" t="s">
        <v>1426</v>
      </c>
      <c r="I274" s="47"/>
      <c r="J274" s="64" t="s">
        <v>1417</v>
      </c>
      <c r="K274" s="152" t="s">
        <v>1418</v>
      </c>
      <c r="L274" s="22"/>
      <c r="M274" s="47" t="s">
        <v>1419</v>
      </c>
      <c r="N274" s="65" t="s">
        <v>1282</v>
      </c>
      <c r="O274" s="67" t="s">
        <v>344</v>
      </c>
      <c r="P274" s="68"/>
      <c r="Q274" s="67"/>
      <c r="R274" s="68">
        <v>43310</v>
      </c>
      <c r="S274" s="3">
        <v>43381</v>
      </c>
      <c r="T274" s="36">
        <f t="shared" ca="1" si="384"/>
        <v>71</v>
      </c>
      <c r="U274" s="31" t="s">
        <v>236</v>
      </c>
      <c r="V274" s="1">
        <f t="shared" ca="1" si="385"/>
        <v>57</v>
      </c>
      <c r="W274" s="31" t="str">
        <f t="shared" si="386"/>
        <v>A</v>
      </c>
      <c r="X274" s="47" t="s">
        <v>1576</v>
      </c>
      <c r="Y274" s="149" t="s">
        <v>338</v>
      </c>
      <c r="AG274" s="73"/>
    </row>
    <row r="275" spans="1:33" ht="165.75" customHeight="1">
      <c r="A275" s="2">
        <f t="shared" ca="1" si="380"/>
        <v>144</v>
      </c>
      <c r="B275" s="2" t="s">
        <v>1361</v>
      </c>
      <c r="C275" s="2"/>
      <c r="D275" s="1">
        <v>0</v>
      </c>
      <c r="E275" s="64" t="s">
        <v>978</v>
      </c>
      <c r="F275" s="1" t="s">
        <v>51</v>
      </c>
      <c r="G275" s="79" t="s">
        <v>1362</v>
      </c>
      <c r="H275" s="2" t="s">
        <v>1424</v>
      </c>
      <c r="I275" s="47"/>
      <c r="J275" s="64" t="s">
        <v>1363</v>
      </c>
      <c r="K275" s="47" t="s">
        <v>1326</v>
      </c>
      <c r="L275" s="22"/>
      <c r="M275" s="47" t="s">
        <v>1366</v>
      </c>
      <c r="N275" s="65" t="s">
        <v>1282</v>
      </c>
      <c r="O275" s="67" t="s">
        <v>344</v>
      </c>
      <c r="P275" s="68"/>
      <c r="Q275" s="67"/>
      <c r="R275" s="68">
        <v>43278</v>
      </c>
      <c r="S275" s="3">
        <v>43282</v>
      </c>
      <c r="T275" s="36">
        <f t="shared" ca="1" si="379"/>
        <v>4</v>
      </c>
      <c r="U275" s="31" t="s">
        <v>237</v>
      </c>
      <c r="V275" s="1">
        <f t="shared" ca="1" si="374"/>
        <v>0</v>
      </c>
      <c r="W275" s="31" t="str">
        <f t="shared" si="375"/>
        <v>B</v>
      </c>
      <c r="X275" s="47" t="s">
        <v>1393</v>
      </c>
      <c r="Y275" s="149" t="s">
        <v>338</v>
      </c>
      <c r="AG275" s="73"/>
    </row>
    <row r="276" spans="1:33" ht="38.25" customHeight="1">
      <c r="A276" s="44" t="s">
        <v>204</v>
      </c>
      <c r="B276" s="13"/>
      <c r="C276" s="13"/>
      <c r="D276" s="13"/>
      <c r="E276" s="13"/>
      <c r="F276" s="16"/>
      <c r="G276" s="15"/>
      <c r="H276" s="16"/>
      <c r="I276" s="14"/>
      <c r="J276" s="14"/>
      <c r="K276" s="14"/>
      <c r="L276" s="14"/>
      <c r="M276" s="14"/>
      <c r="N276" s="14"/>
      <c r="O276" s="13"/>
      <c r="P276" s="17"/>
      <c r="Q276" s="17"/>
      <c r="R276" s="18"/>
      <c r="S276" s="18"/>
      <c r="T276" s="32"/>
      <c r="U276" s="33"/>
      <c r="V276" s="34"/>
      <c r="W276" s="35"/>
      <c r="X276" s="45"/>
      <c r="Y276" s="149"/>
      <c r="AG276" s="13" t="s">
        <v>1144</v>
      </c>
    </row>
    <row r="277" spans="1:33" ht="81">
      <c r="A277" s="59">
        <f ca="1">OFFSET(A277,-2,0)+1</f>
        <v>145</v>
      </c>
      <c r="B277" s="69" t="s">
        <v>366</v>
      </c>
      <c r="C277" s="71"/>
      <c r="D277" s="150">
        <v>0</v>
      </c>
      <c r="E277" s="64" t="s">
        <v>205</v>
      </c>
      <c r="F277" s="1" t="s">
        <v>51</v>
      </c>
      <c r="G277" s="163" t="s">
        <v>1544</v>
      </c>
      <c r="H277" s="2" t="s">
        <v>216</v>
      </c>
      <c r="I277" s="47"/>
      <c r="J277" s="64" t="s">
        <v>359</v>
      </c>
      <c r="K277" s="47" t="s">
        <v>360</v>
      </c>
      <c r="L277" s="22"/>
      <c r="M277" s="47" t="s">
        <v>361</v>
      </c>
      <c r="N277" s="66" t="s">
        <v>450</v>
      </c>
      <c r="O277" s="67" t="s">
        <v>344</v>
      </c>
      <c r="P277" s="68"/>
      <c r="Q277" s="67"/>
      <c r="R277" s="68">
        <v>42709</v>
      </c>
      <c r="S277" s="3">
        <v>42711</v>
      </c>
      <c r="T277" s="36">
        <f t="shared" ref="T277:T278" ca="1" si="387">IF(S277="",TODAY()-R277,S277-R277)</f>
        <v>2</v>
      </c>
      <c r="U277" s="31" t="s">
        <v>239</v>
      </c>
      <c r="V277" s="1">
        <f t="shared" ref="V277:V278" ca="1" si="388">IF(T277&gt;14,T277-14,0)</f>
        <v>0</v>
      </c>
      <c r="W277" s="31" t="s">
        <v>405</v>
      </c>
      <c r="X277" s="47" t="s">
        <v>397</v>
      </c>
      <c r="Y277" s="149" t="s">
        <v>328</v>
      </c>
      <c r="AG277" s="73"/>
    </row>
    <row r="278" spans="1:33" ht="81">
      <c r="A278" s="59">
        <f ca="1">OFFSET(A278,-3,0)+1</f>
        <v>145</v>
      </c>
      <c r="B278" s="69" t="s">
        <v>430</v>
      </c>
      <c r="C278" s="71"/>
      <c r="D278" s="150">
        <v>0</v>
      </c>
      <c r="E278" s="64" t="s">
        <v>205</v>
      </c>
      <c r="F278" s="1" t="s">
        <v>51</v>
      </c>
      <c r="G278" s="163" t="s">
        <v>1544</v>
      </c>
      <c r="H278" s="2" t="s">
        <v>216</v>
      </c>
      <c r="I278" s="47"/>
      <c r="J278" s="64" t="s">
        <v>359</v>
      </c>
      <c r="K278" s="47" t="s">
        <v>360</v>
      </c>
      <c r="L278" s="22"/>
      <c r="M278" s="47" t="s">
        <v>361</v>
      </c>
      <c r="N278" s="66" t="s">
        <v>450</v>
      </c>
      <c r="O278" s="67" t="s">
        <v>344</v>
      </c>
      <c r="P278" s="68"/>
      <c r="Q278" s="67"/>
      <c r="R278" s="68">
        <v>42737</v>
      </c>
      <c r="S278" s="3">
        <v>42745</v>
      </c>
      <c r="T278" s="36">
        <f t="shared" ca="1" si="387"/>
        <v>8</v>
      </c>
      <c r="U278" s="31" t="s">
        <v>236</v>
      </c>
      <c r="V278" s="1">
        <f t="shared" ca="1" si="388"/>
        <v>0</v>
      </c>
      <c r="W278" s="31" t="str">
        <f t="shared" ref="W278" si="389">U278</f>
        <v>A</v>
      </c>
      <c r="X278" s="47"/>
      <c r="Y278" s="149" t="s">
        <v>328</v>
      </c>
      <c r="AG278" s="73"/>
    </row>
    <row r="279" spans="1:33" ht="60.75">
      <c r="A279" s="59">
        <f t="shared" ref="A279:A284" ca="1" si="390">OFFSET(A279,-1,0)+1</f>
        <v>146</v>
      </c>
      <c r="B279" s="69"/>
      <c r="C279" s="71"/>
      <c r="D279" s="150">
        <v>0</v>
      </c>
      <c r="E279" s="64" t="s">
        <v>205</v>
      </c>
      <c r="F279" s="1" t="s">
        <v>51</v>
      </c>
      <c r="G279" s="79"/>
      <c r="H279" s="2" t="s">
        <v>215</v>
      </c>
      <c r="I279" s="47"/>
      <c r="J279" s="64"/>
      <c r="K279" s="47"/>
      <c r="L279" s="22"/>
      <c r="M279" s="47"/>
      <c r="N279" s="65"/>
      <c r="O279" s="46"/>
      <c r="P279" s="68"/>
      <c r="Q279" s="67"/>
      <c r="R279" s="68"/>
      <c r="S279" s="3"/>
      <c r="T279" s="36"/>
      <c r="U279" s="31" t="s">
        <v>347</v>
      </c>
      <c r="V279" s="1"/>
      <c r="W279" s="31" t="str">
        <f t="shared" ref="W279:W295" si="391">U279</f>
        <v>FI</v>
      </c>
      <c r="X279" s="47" t="s">
        <v>428</v>
      </c>
      <c r="Y279" s="149" t="s">
        <v>329</v>
      </c>
      <c r="AG279" s="162"/>
    </row>
    <row r="280" spans="1:33" ht="121.5">
      <c r="A280" s="59">
        <f t="shared" ca="1" si="390"/>
        <v>147</v>
      </c>
      <c r="B280" s="69" t="s">
        <v>392</v>
      </c>
      <c r="C280" s="71"/>
      <c r="D280" s="150">
        <v>0</v>
      </c>
      <c r="E280" s="64" t="s">
        <v>389</v>
      </c>
      <c r="F280" s="1" t="s">
        <v>51</v>
      </c>
      <c r="G280" s="163" t="s">
        <v>1544</v>
      </c>
      <c r="H280" s="2" t="s">
        <v>389</v>
      </c>
      <c r="I280" s="47"/>
      <c r="J280" s="64" t="s">
        <v>434</v>
      </c>
      <c r="K280" s="47" t="s">
        <v>474</v>
      </c>
      <c r="L280" s="22"/>
      <c r="M280" s="47" t="s">
        <v>361</v>
      </c>
      <c r="N280" s="66" t="s">
        <v>450</v>
      </c>
      <c r="O280" s="67" t="s">
        <v>344</v>
      </c>
      <c r="P280" s="68"/>
      <c r="Q280" s="67"/>
      <c r="R280" s="68">
        <v>42737</v>
      </c>
      <c r="S280" s="3">
        <v>42745</v>
      </c>
      <c r="T280" s="36">
        <f t="shared" ref="T280" ca="1" si="392">IF(S280="",TODAY()-R280,S280-R280)</f>
        <v>8</v>
      </c>
      <c r="U280" s="31" t="s">
        <v>240</v>
      </c>
      <c r="V280" s="1">
        <f t="shared" ref="V280" ca="1" si="393">IF(T280&gt;14,T280-14,0)</f>
        <v>0</v>
      </c>
      <c r="W280" s="31" t="s">
        <v>405</v>
      </c>
      <c r="X280" s="152" t="s">
        <v>469</v>
      </c>
      <c r="Y280" s="149" t="s">
        <v>329</v>
      </c>
      <c r="AG280" s="73"/>
    </row>
    <row r="281" spans="1:33" ht="60.75">
      <c r="A281" s="59">
        <f t="shared" ca="1" si="390"/>
        <v>148</v>
      </c>
      <c r="B281" s="69" t="s">
        <v>475</v>
      </c>
      <c r="C281" s="71"/>
      <c r="D281" s="150">
        <v>0</v>
      </c>
      <c r="E281" s="64" t="s">
        <v>389</v>
      </c>
      <c r="F281" s="1" t="s">
        <v>51</v>
      </c>
      <c r="G281" s="163" t="s">
        <v>1544</v>
      </c>
      <c r="H281" s="2" t="s">
        <v>389</v>
      </c>
      <c r="I281" s="47"/>
      <c r="J281" s="64" t="s">
        <v>473</v>
      </c>
      <c r="K281" s="47" t="s">
        <v>360</v>
      </c>
      <c r="L281" s="22"/>
      <c r="M281" s="47" t="s">
        <v>361</v>
      </c>
      <c r="N281" s="66" t="s">
        <v>450</v>
      </c>
      <c r="O281" s="67" t="s">
        <v>344</v>
      </c>
      <c r="P281" s="68"/>
      <c r="Q281" s="67"/>
      <c r="R281" s="68">
        <v>42760</v>
      </c>
      <c r="S281" s="3">
        <v>42760</v>
      </c>
      <c r="T281" s="36">
        <f t="shared" ref="T281:T285" ca="1" si="394">IF(S281="",TODAY()-R281,S281-R281)</f>
        <v>0</v>
      </c>
      <c r="U281" s="31" t="s">
        <v>236</v>
      </c>
      <c r="V281" s="1">
        <f t="shared" ref="V281:V285" ca="1" si="395">IF(T281&gt;14,T281-14,0)</f>
        <v>0</v>
      </c>
      <c r="W281" s="31" t="str">
        <f t="shared" ref="W281:W285" si="396">U281</f>
        <v>A</v>
      </c>
      <c r="X281" s="152"/>
      <c r="Y281" s="149" t="s">
        <v>329</v>
      </c>
      <c r="AG281" s="73"/>
    </row>
    <row r="282" spans="1:33" ht="162">
      <c r="A282" s="59">
        <f t="shared" ca="1" si="390"/>
        <v>149</v>
      </c>
      <c r="B282" s="69" t="s">
        <v>883</v>
      </c>
      <c r="C282" s="71"/>
      <c r="D282" s="150">
        <v>0</v>
      </c>
      <c r="E282" s="64" t="s">
        <v>389</v>
      </c>
      <c r="F282" s="1" t="s">
        <v>51</v>
      </c>
      <c r="G282" s="79"/>
      <c r="H282" s="2" t="s">
        <v>389</v>
      </c>
      <c r="I282" s="47"/>
      <c r="J282" s="64" t="s">
        <v>886</v>
      </c>
      <c r="K282" s="47" t="s">
        <v>884</v>
      </c>
      <c r="L282" s="22"/>
      <c r="M282" s="47" t="s">
        <v>885</v>
      </c>
      <c r="N282" s="66" t="s">
        <v>450</v>
      </c>
      <c r="O282" s="67" t="s">
        <v>344</v>
      </c>
      <c r="P282" s="68"/>
      <c r="Q282" s="67"/>
      <c r="R282" s="68">
        <v>42964</v>
      </c>
      <c r="S282" s="3">
        <v>42968</v>
      </c>
      <c r="T282" s="36">
        <f t="shared" ref="T282:T283" ca="1" si="397">IF(S282="",TODAY()-R282,S282-R282)</f>
        <v>4</v>
      </c>
      <c r="U282" s="31" t="s">
        <v>240</v>
      </c>
      <c r="V282" s="1">
        <f t="shared" ref="V282:V283" ca="1" si="398">IF(T282&gt;14,T282-14,0)</f>
        <v>0</v>
      </c>
      <c r="W282" s="31" t="s">
        <v>405</v>
      </c>
      <c r="X282" s="152" t="s">
        <v>887</v>
      </c>
      <c r="Y282" s="149" t="s">
        <v>329</v>
      </c>
      <c r="AG282" s="73"/>
    </row>
    <row r="283" spans="1:33" ht="162">
      <c r="A283" s="59">
        <f t="shared" ca="1" si="390"/>
        <v>150</v>
      </c>
      <c r="B283" s="69" t="s">
        <v>890</v>
      </c>
      <c r="C283" s="71"/>
      <c r="D283" s="150">
        <v>1</v>
      </c>
      <c r="E283" s="64" t="s">
        <v>389</v>
      </c>
      <c r="F283" s="1" t="s">
        <v>51</v>
      </c>
      <c r="G283" s="79"/>
      <c r="H283" s="2" t="s">
        <v>389</v>
      </c>
      <c r="I283" s="47"/>
      <c r="J283" s="64" t="s">
        <v>886</v>
      </c>
      <c r="K283" s="47" t="s">
        <v>891</v>
      </c>
      <c r="L283" s="22"/>
      <c r="M283" s="47" t="s">
        <v>885</v>
      </c>
      <c r="N283" s="66" t="s">
        <v>450</v>
      </c>
      <c r="O283" s="67" t="s">
        <v>344</v>
      </c>
      <c r="P283" s="68"/>
      <c r="Q283" s="67"/>
      <c r="R283" s="68">
        <v>42977</v>
      </c>
      <c r="S283" s="3">
        <v>42985</v>
      </c>
      <c r="T283" s="36">
        <f t="shared" ca="1" si="397"/>
        <v>8</v>
      </c>
      <c r="U283" s="31" t="s">
        <v>239</v>
      </c>
      <c r="V283" s="1">
        <f t="shared" ca="1" si="398"/>
        <v>0</v>
      </c>
      <c r="W283" s="31" t="s">
        <v>405</v>
      </c>
      <c r="X283" s="152" t="s">
        <v>892</v>
      </c>
      <c r="Y283" s="149" t="s">
        <v>329</v>
      </c>
      <c r="AG283" s="73"/>
    </row>
    <row r="284" spans="1:33" ht="162">
      <c r="A284" s="59">
        <f t="shared" ca="1" si="390"/>
        <v>151</v>
      </c>
      <c r="B284" s="69" t="s">
        <v>900</v>
      </c>
      <c r="C284" s="71"/>
      <c r="D284" s="150">
        <v>2</v>
      </c>
      <c r="E284" s="64" t="s">
        <v>389</v>
      </c>
      <c r="F284" s="1" t="s">
        <v>51</v>
      </c>
      <c r="G284" s="163" t="s">
        <v>1544</v>
      </c>
      <c r="H284" s="2" t="s">
        <v>389</v>
      </c>
      <c r="I284" s="47"/>
      <c r="J284" s="64" t="s">
        <v>886</v>
      </c>
      <c r="K284" s="47" t="s">
        <v>891</v>
      </c>
      <c r="L284" s="22"/>
      <c r="M284" s="47" t="s">
        <v>885</v>
      </c>
      <c r="N284" s="66" t="s">
        <v>450</v>
      </c>
      <c r="O284" s="67" t="s">
        <v>344</v>
      </c>
      <c r="P284" s="68"/>
      <c r="Q284" s="67"/>
      <c r="R284" s="68">
        <v>43013</v>
      </c>
      <c r="S284" s="3">
        <v>43020</v>
      </c>
      <c r="T284" s="36">
        <f t="shared" ref="T284" ca="1" si="399">IF(S284="",TODAY()-R284,S284-R284)</f>
        <v>7</v>
      </c>
      <c r="U284" s="31" t="s">
        <v>237</v>
      </c>
      <c r="V284" s="1">
        <f t="shared" ref="V284" ca="1" si="400">IF(T284&gt;14,T284-14,0)</f>
        <v>0</v>
      </c>
      <c r="W284" s="31" t="str">
        <f t="shared" ref="W284" si="401">U284</f>
        <v>B</v>
      </c>
      <c r="X284" s="152" t="s">
        <v>901</v>
      </c>
      <c r="Y284" s="149" t="s">
        <v>329</v>
      </c>
      <c r="AG284" s="73"/>
    </row>
    <row r="285" spans="1:33" ht="60.75">
      <c r="A285" s="59">
        <f t="shared" ref="A285" ca="1" si="402">OFFSET(A285,-1,0)+1</f>
        <v>152</v>
      </c>
      <c r="B285" s="69" t="s">
        <v>553</v>
      </c>
      <c r="C285" s="74"/>
      <c r="D285" s="46">
        <v>0</v>
      </c>
      <c r="E285" s="64" t="s">
        <v>34</v>
      </c>
      <c r="F285" s="1" t="s">
        <v>51</v>
      </c>
      <c r="G285" s="79" t="s">
        <v>1542</v>
      </c>
      <c r="H285" s="2" t="s">
        <v>559</v>
      </c>
      <c r="I285" s="47"/>
      <c r="J285" s="64" t="s">
        <v>554</v>
      </c>
      <c r="K285" s="47" t="s">
        <v>558</v>
      </c>
      <c r="L285" s="22"/>
      <c r="M285" s="47" t="s">
        <v>555</v>
      </c>
      <c r="N285" s="66" t="s">
        <v>556</v>
      </c>
      <c r="O285" s="67" t="s">
        <v>344</v>
      </c>
      <c r="P285" s="68"/>
      <c r="Q285" s="67"/>
      <c r="R285" s="68">
        <v>42775</v>
      </c>
      <c r="S285" s="3">
        <v>42778</v>
      </c>
      <c r="T285" s="36">
        <f t="shared" ca="1" si="394"/>
        <v>3</v>
      </c>
      <c r="U285" s="31" t="s">
        <v>237</v>
      </c>
      <c r="V285" s="1">
        <f t="shared" ca="1" si="395"/>
        <v>0</v>
      </c>
      <c r="W285" s="31" t="str">
        <f t="shared" si="396"/>
        <v>B</v>
      </c>
      <c r="X285" s="47" t="s">
        <v>557</v>
      </c>
      <c r="Y285" s="149" t="s">
        <v>314</v>
      </c>
      <c r="AG285" s="73"/>
    </row>
    <row r="286" spans="1:33" ht="108">
      <c r="A286" s="59">
        <f t="shared" ref="A286:A302" ca="1" si="403">OFFSET(A286,-1,0)+1</f>
        <v>153</v>
      </c>
      <c r="B286" s="69" t="s">
        <v>369</v>
      </c>
      <c r="C286" s="74"/>
      <c r="D286" s="46">
        <v>0</v>
      </c>
      <c r="E286" s="64" t="s">
        <v>191</v>
      </c>
      <c r="F286" s="1" t="s">
        <v>51</v>
      </c>
      <c r="G286" s="79" t="s">
        <v>603</v>
      </c>
      <c r="H286" s="2" t="s">
        <v>193</v>
      </c>
      <c r="I286" s="47"/>
      <c r="J286" s="64" t="s">
        <v>370</v>
      </c>
      <c r="K286" s="47" t="s">
        <v>371</v>
      </c>
      <c r="L286" s="22"/>
      <c r="M286" s="47" t="s">
        <v>372</v>
      </c>
      <c r="N286" s="66" t="s">
        <v>450</v>
      </c>
      <c r="O286" s="67" t="s">
        <v>344</v>
      </c>
      <c r="P286" s="68"/>
      <c r="Q286" s="67"/>
      <c r="R286" s="68">
        <v>42711</v>
      </c>
      <c r="S286" s="3">
        <v>42732</v>
      </c>
      <c r="T286" s="36">
        <f t="shared" ref="T286:T293" ca="1" si="404">IF(S286="",TODAY()-R286,S286-R286)</f>
        <v>21</v>
      </c>
      <c r="U286" s="31" t="s">
        <v>237</v>
      </c>
      <c r="V286" s="1">
        <f t="shared" ref="V286:V293" ca="1" si="405">IF(T286&gt;14,T286-14,0)</f>
        <v>7</v>
      </c>
      <c r="W286" s="31" t="s">
        <v>405</v>
      </c>
      <c r="X286" s="164" t="s">
        <v>423</v>
      </c>
      <c r="Y286" s="149" t="s">
        <v>330</v>
      </c>
      <c r="Z286" s="37" t="s">
        <v>1269</v>
      </c>
      <c r="AG286" s="73"/>
    </row>
    <row r="287" spans="1:33" ht="101.25">
      <c r="A287" s="59">
        <f t="shared" ca="1" si="403"/>
        <v>154</v>
      </c>
      <c r="B287" s="69" t="s">
        <v>602</v>
      </c>
      <c r="C287" s="74"/>
      <c r="D287" s="46">
        <v>0</v>
      </c>
      <c r="E287" s="64" t="s">
        <v>191</v>
      </c>
      <c r="F287" s="1" t="s">
        <v>51</v>
      </c>
      <c r="G287" s="79" t="s">
        <v>1306</v>
      </c>
      <c r="H287" s="2" t="s">
        <v>1057</v>
      </c>
      <c r="I287" s="47"/>
      <c r="J287" s="64" t="s">
        <v>604</v>
      </c>
      <c r="K287" s="47" t="s">
        <v>371</v>
      </c>
      <c r="L287" s="22"/>
      <c r="M287" s="47" t="s">
        <v>605</v>
      </c>
      <c r="N287" s="66" t="s">
        <v>450</v>
      </c>
      <c r="O287" s="67" t="s">
        <v>344</v>
      </c>
      <c r="P287" s="68"/>
      <c r="Q287" s="67"/>
      <c r="R287" s="68">
        <v>42789</v>
      </c>
      <c r="S287" s="3">
        <v>42800</v>
      </c>
      <c r="T287" s="36">
        <f t="shared" ca="1" si="404"/>
        <v>11</v>
      </c>
      <c r="U287" s="31" t="s">
        <v>236</v>
      </c>
      <c r="V287" s="1">
        <f t="shared" ca="1" si="405"/>
        <v>0</v>
      </c>
      <c r="W287" s="31" t="s">
        <v>405</v>
      </c>
      <c r="X287" s="153" t="s">
        <v>589</v>
      </c>
      <c r="Y287" s="149" t="s">
        <v>330</v>
      </c>
      <c r="AG287" s="73"/>
    </row>
    <row r="288" spans="1:33" ht="60.75">
      <c r="A288" s="59">
        <f t="shared" ca="1" si="403"/>
        <v>155</v>
      </c>
      <c r="B288" s="69" t="s">
        <v>1374</v>
      </c>
      <c r="C288" s="74"/>
      <c r="D288" s="46">
        <v>1</v>
      </c>
      <c r="E288" s="64" t="s">
        <v>191</v>
      </c>
      <c r="F288" s="1" t="s">
        <v>51</v>
      </c>
      <c r="G288" s="79" t="s">
        <v>1556</v>
      </c>
      <c r="H288" s="2" t="s">
        <v>1057</v>
      </c>
      <c r="I288" s="47"/>
      <c r="J288" s="64" t="s">
        <v>1375</v>
      </c>
      <c r="K288" s="47" t="s">
        <v>371</v>
      </c>
      <c r="L288" s="22"/>
      <c r="M288" s="47" t="s">
        <v>605</v>
      </c>
      <c r="N288" s="66" t="s">
        <v>1124</v>
      </c>
      <c r="O288" s="67" t="s">
        <v>344</v>
      </c>
      <c r="P288" s="68"/>
      <c r="Q288" s="67"/>
      <c r="R288" s="68">
        <v>43279</v>
      </c>
      <c r="S288" s="3">
        <v>43285</v>
      </c>
      <c r="T288" s="36">
        <f t="shared" ca="1" si="404"/>
        <v>6</v>
      </c>
      <c r="U288" s="31" t="s">
        <v>236</v>
      </c>
      <c r="V288" s="1">
        <f t="shared" ca="1" si="405"/>
        <v>0</v>
      </c>
      <c r="W288" s="31" t="str">
        <f t="shared" ref="W288" si="406">U288</f>
        <v>A</v>
      </c>
      <c r="X288" s="153" t="s">
        <v>1404</v>
      </c>
      <c r="Y288" s="149" t="s">
        <v>330</v>
      </c>
      <c r="AG288" s="73"/>
    </row>
    <row r="289" spans="1:33" ht="101.25">
      <c r="A289" s="59">
        <f t="shared" ca="1" si="403"/>
        <v>156</v>
      </c>
      <c r="B289" s="69" t="s">
        <v>1463</v>
      </c>
      <c r="C289" s="2" t="s">
        <v>1464</v>
      </c>
      <c r="D289" s="46">
        <v>0</v>
      </c>
      <c r="E289" s="64" t="s">
        <v>191</v>
      </c>
      <c r="F289" s="1" t="s">
        <v>51</v>
      </c>
      <c r="G289" s="79" t="s">
        <v>1466</v>
      </c>
      <c r="H289" s="2" t="s">
        <v>1057</v>
      </c>
      <c r="I289" s="47"/>
      <c r="J289" s="64" t="s">
        <v>1465</v>
      </c>
      <c r="K289" s="47" t="s">
        <v>371</v>
      </c>
      <c r="L289" s="22"/>
      <c r="M289" s="47" t="s">
        <v>1472</v>
      </c>
      <c r="N289" s="66" t="s">
        <v>1124</v>
      </c>
      <c r="O289" s="67" t="s">
        <v>1458</v>
      </c>
      <c r="P289" s="68"/>
      <c r="Q289" s="67"/>
      <c r="R289" s="68">
        <v>43369</v>
      </c>
      <c r="S289" s="3">
        <v>43381</v>
      </c>
      <c r="T289" s="36">
        <f t="shared" ref="T289:T290" ca="1" si="407">IF(S289="",TODAY()-R289,S289-R289)</f>
        <v>12</v>
      </c>
      <c r="U289" s="31" t="s">
        <v>239</v>
      </c>
      <c r="V289" s="1">
        <f t="shared" ref="V289:V290" ca="1" si="408">IF(T289&gt;14,T289-14,0)</f>
        <v>0</v>
      </c>
      <c r="W289" s="31" t="s">
        <v>405</v>
      </c>
      <c r="X289" s="153" t="s">
        <v>1496</v>
      </c>
      <c r="Y289" s="149" t="s">
        <v>330</v>
      </c>
      <c r="AG289" s="73"/>
    </row>
    <row r="290" spans="1:33" ht="101.25">
      <c r="A290" s="59">
        <f t="shared" ca="1" si="403"/>
        <v>157</v>
      </c>
      <c r="B290" s="69" t="s">
        <v>1497</v>
      </c>
      <c r="C290" s="2" t="s">
        <v>1464</v>
      </c>
      <c r="D290" s="46">
        <v>1</v>
      </c>
      <c r="E290" s="64" t="s">
        <v>191</v>
      </c>
      <c r="F290" s="1" t="s">
        <v>51</v>
      </c>
      <c r="G290" s="79" t="s">
        <v>1466</v>
      </c>
      <c r="H290" s="2" t="s">
        <v>1057</v>
      </c>
      <c r="I290" s="47"/>
      <c r="J290" s="64" t="s">
        <v>1465</v>
      </c>
      <c r="K290" s="47" t="s">
        <v>371</v>
      </c>
      <c r="L290" s="22"/>
      <c r="M290" s="47" t="s">
        <v>1472</v>
      </c>
      <c r="N290" s="66" t="s">
        <v>1124</v>
      </c>
      <c r="O290" s="67" t="s">
        <v>1458</v>
      </c>
      <c r="P290" s="68"/>
      <c r="Q290" s="67"/>
      <c r="R290" s="68">
        <v>43383</v>
      </c>
      <c r="S290" s="3">
        <v>43395</v>
      </c>
      <c r="T290" s="36">
        <f t="shared" ca="1" si="407"/>
        <v>12</v>
      </c>
      <c r="U290" s="31" t="s">
        <v>237</v>
      </c>
      <c r="V290" s="1">
        <f t="shared" ca="1" si="408"/>
        <v>0</v>
      </c>
      <c r="W290" s="31" t="str">
        <f t="shared" ref="W290" si="409">U290</f>
        <v>B</v>
      </c>
      <c r="X290" s="47" t="s">
        <v>1522</v>
      </c>
      <c r="Y290" s="149" t="s">
        <v>330</v>
      </c>
      <c r="AG290" s="73"/>
    </row>
    <row r="291" spans="1:33" ht="60.75">
      <c r="A291" s="69">
        <f t="shared" ca="1" si="403"/>
        <v>158</v>
      </c>
      <c r="B291" s="69" t="s">
        <v>606</v>
      </c>
      <c r="C291" s="71"/>
      <c r="D291" s="150">
        <v>0</v>
      </c>
      <c r="E291" s="64" t="s">
        <v>191</v>
      </c>
      <c r="F291" s="1" t="s">
        <v>51</v>
      </c>
      <c r="G291" s="79" t="s">
        <v>1557</v>
      </c>
      <c r="H291" s="2" t="s">
        <v>1057</v>
      </c>
      <c r="I291" s="47"/>
      <c r="J291" s="64" t="s">
        <v>607</v>
      </c>
      <c r="K291" s="47" t="s">
        <v>371</v>
      </c>
      <c r="L291" s="22"/>
      <c r="M291" s="47" t="s">
        <v>608</v>
      </c>
      <c r="N291" s="66" t="s">
        <v>450</v>
      </c>
      <c r="O291" s="67" t="s">
        <v>344</v>
      </c>
      <c r="P291" s="68"/>
      <c r="Q291" s="67"/>
      <c r="R291" s="68">
        <v>42789</v>
      </c>
      <c r="S291" s="3">
        <v>42800</v>
      </c>
      <c r="T291" s="36">
        <f t="shared" ref="T291" ca="1" si="410">IF(S291="",TODAY()-R291,S291-R291)</f>
        <v>11</v>
      </c>
      <c r="U291" s="31" t="s">
        <v>236</v>
      </c>
      <c r="V291" s="1">
        <f t="shared" ref="V291" ca="1" si="411">IF(T291&gt;14,T291-14,0)</f>
        <v>0</v>
      </c>
      <c r="W291" s="31" t="s">
        <v>405</v>
      </c>
      <c r="X291" s="153" t="s">
        <v>589</v>
      </c>
      <c r="Y291" s="149" t="s">
        <v>330</v>
      </c>
      <c r="Z291" s="37" t="s">
        <v>1269</v>
      </c>
      <c r="AG291" s="73"/>
    </row>
    <row r="292" spans="1:33" ht="60.75">
      <c r="A292" s="69">
        <f t="shared" ca="1" si="403"/>
        <v>159</v>
      </c>
      <c r="B292" s="69" t="s">
        <v>609</v>
      </c>
      <c r="C292" s="71"/>
      <c r="D292" s="150">
        <v>0</v>
      </c>
      <c r="E292" s="64" t="s">
        <v>191</v>
      </c>
      <c r="F292" s="1" t="s">
        <v>51</v>
      </c>
      <c r="G292" s="79" t="s">
        <v>1558</v>
      </c>
      <c r="H292" s="2" t="s">
        <v>1057</v>
      </c>
      <c r="I292" s="47"/>
      <c r="J292" s="64" t="s">
        <v>610</v>
      </c>
      <c r="K292" s="47" t="s">
        <v>371</v>
      </c>
      <c r="L292" s="22"/>
      <c r="M292" s="47" t="s">
        <v>611</v>
      </c>
      <c r="N292" s="66" t="s">
        <v>450</v>
      </c>
      <c r="O292" s="67" t="s">
        <v>344</v>
      </c>
      <c r="P292" s="68"/>
      <c r="Q292" s="67"/>
      <c r="R292" s="68">
        <v>42789</v>
      </c>
      <c r="S292" s="3">
        <v>42800</v>
      </c>
      <c r="T292" s="36">
        <f t="shared" ref="T292" ca="1" si="412">IF(S292="",TODAY()-R292,S292-R292)</f>
        <v>11</v>
      </c>
      <c r="U292" s="31" t="s">
        <v>236</v>
      </c>
      <c r="V292" s="1">
        <f t="shared" ref="V292" ca="1" si="413">IF(T292&gt;14,T292-14,0)</f>
        <v>0</v>
      </c>
      <c r="W292" s="31" t="s">
        <v>405</v>
      </c>
      <c r="X292" s="153" t="s">
        <v>589</v>
      </c>
      <c r="Y292" s="149" t="s">
        <v>330</v>
      </c>
      <c r="AA292" s="37" t="s">
        <v>1269</v>
      </c>
      <c r="AG292" s="73"/>
    </row>
    <row r="293" spans="1:33" ht="99.75" customHeight="1">
      <c r="A293" s="69">
        <f t="shared" ca="1" si="403"/>
        <v>160</v>
      </c>
      <c r="B293" s="69" t="s">
        <v>598</v>
      </c>
      <c r="C293" s="71"/>
      <c r="D293" s="150">
        <v>0</v>
      </c>
      <c r="E293" s="64" t="s">
        <v>191</v>
      </c>
      <c r="F293" s="1" t="s">
        <v>51</v>
      </c>
      <c r="G293" s="79" t="s">
        <v>186</v>
      </c>
      <c r="H293" s="2" t="s">
        <v>201</v>
      </c>
      <c r="I293" s="47"/>
      <c r="J293" s="64" t="s">
        <v>599</v>
      </c>
      <c r="K293" s="152" t="s">
        <v>601</v>
      </c>
      <c r="L293" s="22"/>
      <c r="M293" s="47" t="s">
        <v>600</v>
      </c>
      <c r="N293" s="66" t="s">
        <v>450</v>
      </c>
      <c r="O293" s="67" t="s">
        <v>344</v>
      </c>
      <c r="P293" s="68"/>
      <c r="Q293" s="67"/>
      <c r="R293" s="68">
        <v>42789</v>
      </c>
      <c r="S293" s="3">
        <v>42792</v>
      </c>
      <c r="T293" s="36">
        <f t="shared" ca="1" si="404"/>
        <v>3</v>
      </c>
      <c r="U293" s="31" t="s">
        <v>236</v>
      </c>
      <c r="V293" s="1">
        <f t="shared" ca="1" si="405"/>
        <v>0</v>
      </c>
      <c r="W293" s="31" t="s">
        <v>405</v>
      </c>
      <c r="X293" s="47" t="s">
        <v>589</v>
      </c>
      <c r="Y293" s="149" t="s">
        <v>331</v>
      </c>
      <c r="AA293" s="37" t="s">
        <v>1269</v>
      </c>
      <c r="AG293" s="73"/>
    </row>
    <row r="294" spans="1:33" ht="60.75">
      <c r="A294" s="69">
        <f t="shared" ca="1" si="403"/>
        <v>161</v>
      </c>
      <c r="B294" s="69" t="s">
        <v>369</v>
      </c>
      <c r="C294" s="71"/>
      <c r="D294" s="150">
        <v>0</v>
      </c>
      <c r="E294" s="64" t="s">
        <v>191</v>
      </c>
      <c r="F294" s="1" t="s">
        <v>51</v>
      </c>
      <c r="G294" s="79" t="s">
        <v>187</v>
      </c>
      <c r="H294" s="2" t="s">
        <v>192</v>
      </c>
      <c r="I294" s="47"/>
      <c r="J294" s="64"/>
      <c r="K294" s="47"/>
      <c r="L294" s="22"/>
      <c r="M294" s="47"/>
      <c r="N294" s="65"/>
      <c r="O294" s="46"/>
      <c r="P294" s="68"/>
      <c r="Q294" s="67"/>
      <c r="R294" s="68"/>
      <c r="S294" s="3"/>
      <c r="T294" s="36"/>
      <c r="U294" s="31" t="s">
        <v>347</v>
      </c>
      <c r="V294" s="1"/>
      <c r="W294" s="31" t="str">
        <f t="shared" si="391"/>
        <v>FI</v>
      </c>
      <c r="X294" s="47" t="s">
        <v>429</v>
      </c>
      <c r="Y294" s="149" t="s">
        <v>332</v>
      </c>
      <c r="AG294" s="162"/>
    </row>
    <row r="295" spans="1:33" ht="60.75">
      <c r="A295" s="69">
        <f t="shared" ca="1" si="403"/>
        <v>162</v>
      </c>
      <c r="B295" s="69" t="s">
        <v>369</v>
      </c>
      <c r="C295" s="71"/>
      <c r="D295" s="150">
        <v>0</v>
      </c>
      <c r="E295" s="64" t="s">
        <v>191</v>
      </c>
      <c r="F295" s="1" t="s">
        <v>51</v>
      </c>
      <c r="G295" s="79" t="s">
        <v>188</v>
      </c>
      <c r="H295" s="2" t="s">
        <v>194</v>
      </c>
      <c r="I295" s="47"/>
      <c r="J295" s="64"/>
      <c r="K295" s="47"/>
      <c r="L295" s="22"/>
      <c r="M295" s="47"/>
      <c r="N295" s="65"/>
      <c r="O295" s="46"/>
      <c r="P295" s="68"/>
      <c r="Q295" s="67"/>
      <c r="R295" s="68"/>
      <c r="S295" s="3"/>
      <c r="T295" s="36"/>
      <c r="U295" s="31" t="s">
        <v>347</v>
      </c>
      <c r="V295" s="1"/>
      <c r="W295" s="31" t="str">
        <f t="shared" si="391"/>
        <v>FI</v>
      </c>
      <c r="X295" s="47" t="s">
        <v>429</v>
      </c>
      <c r="Y295" s="149" t="s">
        <v>333</v>
      </c>
      <c r="AG295" s="162"/>
    </row>
    <row r="296" spans="1:33" ht="111.75" customHeight="1">
      <c r="A296" s="69">
        <f t="shared" ca="1" si="403"/>
        <v>163</v>
      </c>
      <c r="B296" s="69" t="s">
        <v>745</v>
      </c>
      <c r="C296" s="71"/>
      <c r="D296" s="150">
        <v>0</v>
      </c>
      <c r="E296" s="64" t="s">
        <v>191</v>
      </c>
      <c r="F296" s="1" t="s">
        <v>51</v>
      </c>
      <c r="G296" s="79" t="s">
        <v>187</v>
      </c>
      <c r="H296" s="2" t="s">
        <v>746</v>
      </c>
      <c r="I296" s="47"/>
      <c r="J296" s="2" t="s">
        <v>746</v>
      </c>
      <c r="K296" s="152"/>
      <c r="L296" s="22" t="s">
        <v>870</v>
      </c>
      <c r="M296" s="47"/>
      <c r="N296" s="66" t="s">
        <v>450</v>
      </c>
      <c r="O296" s="67" t="s">
        <v>344</v>
      </c>
      <c r="P296" s="68"/>
      <c r="Q296" s="67"/>
      <c r="R296" s="68">
        <v>42844</v>
      </c>
      <c r="S296" s="3">
        <v>42849</v>
      </c>
      <c r="T296" s="36">
        <f t="shared" ref="T296" ca="1" si="414">IF(S296="",TODAY()-R296,S296-R296)</f>
        <v>5</v>
      </c>
      <c r="U296" s="31" t="s">
        <v>236</v>
      </c>
      <c r="V296" s="1">
        <f t="shared" ref="V296" ca="1" si="415">IF(T296&gt;14,T296-14,0)</f>
        <v>0</v>
      </c>
      <c r="W296" s="31" t="s">
        <v>405</v>
      </c>
      <c r="X296" s="47" t="s">
        <v>589</v>
      </c>
      <c r="Y296" s="149" t="s">
        <v>331</v>
      </c>
      <c r="Z296" s="37" t="s">
        <v>1269</v>
      </c>
      <c r="AG296" s="73"/>
    </row>
    <row r="297" spans="1:33" ht="111.75" customHeight="1">
      <c r="A297" s="69">
        <f t="shared" ca="1" si="403"/>
        <v>164</v>
      </c>
      <c r="B297" s="69" t="s">
        <v>869</v>
      </c>
      <c r="C297" s="71"/>
      <c r="D297" s="150">
        <v>0</v>
      </c>
      <c r="E297" s="64" t="s">
        <v>1076</v>
      </c>
      <c r="F297" s="1" t="s">
        <v>51</v>
      </c>
      <c r="G297" s="79" t="s">
        <v>1542</v>
      </c>
      <c r="H297" s="64" t="s">
        <v>871</v>
      </c>
      <c r="I297" s="47"/>
      <c r="J297" s="64" t="s">
        <v>871</v>
      </c>
      <c r="K297" s="152"/>
      <c r="L297" s="22" t="s">
        <v>872</v>
      </c>
      <c r="M297" s="47"/>
      <c r="N297" s="66" t="s">
        <v>450</v>
      </c>
      <c r="O297" s="67" t="s">
        <v>344</v>
      </c>
      <c r="P297" s="68"/>
      <c r="Q297" s="67"/>
      <c r="R297" s="68">
        <v>42948</v>
      </c>
      <c r="S297" s="3">
        <v>42955</v>
      </c>
      <c r="T297" s="36">
        <f t="shared" ref="T297" ca="1" si="416">IF(S297="",TODAY()-R297,S297-R297)</f>
        <v>7</v>
      </c>
      <c r="U297" s="31" t="s">
        <v>237</v>
      </c>
      <c r="V297" s="1">
        <f t="shared" ref="V297" ca="1" si="417">IF(T297&gt;14,T297-14,0)</f>
        <v>0</v>
      </c>
      <c r="W297" s="31" t="str">
        <f t="shared" ref="W297" si="418">U297</f>
        <v>B</v>
      </c>
      <c r="X297" s="47" t="s">
        <v>876</v>
      </c>
      <c r="Y297" s="149" t="s">
        <v>331</v>
      </c>
      <c r="AG297" s="73"/>
    </row>
    <row r="298" spans="1:33" ht="111.75" customHeight="1">
      <c r="A298" s="69">
        <f t="shared" ca="1" si="403"/>
        <v>165</v>
      </c>
      <c r="B298" s="69" t="s">
        <v>855</v>
      </c>
      <c r="C298" s="71"/>
      <c r="D298" s="150">
        <v>0</v>
      </c>
      <c r="E298" s="64" t="s">
        <v>1069</v>
      </c>
      <c r="F298" s="1" t="s">
        <v>51</v>
      </c>
      <c r="G298" s="79"/>
      <c r="H298" s="2" t="s">
        <v>951</v>
      </c>
      <c r="I298" s="47"/>
      <c r="J298" s="64" t="s">
        <v>856</v>
      </c>
      <c r="K298" s="152" t="s">
        <v>857</v>
      </c>
      <c r="L298" s="22" t="s">
        <v>858</v>
      </c>
      <c r="M298" s="47"/>
      <c r="N298" s="66" t="s">
        <v>450</v>
      </c>
      <c r="O298" s="67" t="s">
        <v>344</v>
      </c>
      <c r="P298" s="68"/>
      <c r="Q298" s="67"/>
      <c r="R298" s="68">
        <v>42928</v>
      </c>
      <c r="S298" s="3">
        <v>42928</v>
      </c>
      <c r="T298" s="36">
        <f t="shared" ref="T298" ca="1" si="419">IF(S298="",TODAY()-R298,S298-R298)</f>
        <v>0</v>
      </c>
      <c r="U298" s="31" t="s">
        <v>240</v>
      </c>
      <c r="V298" s="1">
        <f t="shared" ref="V298" ca="1" si="420">IF(T298&gt;14,T298-14,0)</f>
        <v>0</v>
      </c>
      <c r="W298" s="31" t="s">
        <v>405</v>
      </c>
      <c r="X298" s="47" t="s">
        <v>859</v>
      </c>
      <c r="Y298" s="149" t="s">
        <v>331</v>
      </c>
      <c r="Z298" s="37" t="s">
        <v>1269</v>
      </c>
      <c r="AG298" s="73"/>
    </row>
    <row r="299" spans="1:33" ht="111.75" customHeight="1">
      <c r="A299" s="59">
        <f t="shared" ca="1" si="403"/>
        <v>166</v>
      </c>
      <c r="B299" s="69" t="s">
        <v>864</v>
      </c>
      <c r="C299" s="71"/>
      <c r="D299" s="150">
        <v>0</v>
      </c>
      <c r="E299" s="64" t="s">
        <v>1077</v>
      </c>
      <c r="F299" s="1" t="s">
        <v>51</v>
      </c>
      <c r="G299" s="79"/>
      <c r="H299" s="64" t="s">
        <v>865</v>
      </c>
      <c r="I299" s="47"/>
      <c r="J299" s="64" t="s">
        <v>865</v>
      </c>
      <c r="K299" s="152" t="s">
        <v>866</v>
      </c>
      <c r="L299" s="22" t="s">
        <v>867</v>
      </c>
      <c r="M299" s="47"/>
      <c r="N299" s="66" t="s">
        <v>450</v>
      </c>
      <c r="O299" s="67" t="s">
        <v>344</v>
      </c>
      <c r="P299" s="68"/>
      <c r="Q299" s="67"/>
      <c r="R299" s="68">
        <v>42938</v>
      </c>
      <c r="S299" s="3">
        <v>42940</v>
      </c>
      <c r="T299" s="36">
        <f t="shared" ref="T299" ca="1" si="421">IF(S299="",TODAY()-R299,S299-R299)</f>
        <v>2</v>
      </c>
      <c r="U299" s="31" t="s">
        <v>239</v>
      </c>
      <c r="V299" s="1">
        <f t="shared" ref="V299" ca="1" si="422">IF(T299&gt;14,T299-14,0)</f>
        <v>0</v>
      </c>
      <c r="W299" s="31" t="s">
        <v>405</v>
      </c>
      <c r="X299" s="47" t="s">
        <v>868</v>
      </c>
      <c r="Y299" s="149" t="s">
        <v>331</v>
      </c>
      <c r="AG299" s="73"/>
    </row>
    <row r="300" spans="1:33" ht="211.5" customHeight="1">
      <c r="A300" s="69">
        <f t="shared" ca="1" si="403"/>
        <v>167</v>
      </c>
      <c r="B300" s="69" t="s">
        <v>873</v>
      </c>
      <c r="C300" s="71"/>
      <c r="D300" s="150">
        <v>1</v>
      </c>
      <c r="E300" s="64" t="s">
        <v>1077</v>
      </c>
      <c r="F300" s="1" t="s">
        <v>51</v>
      </c>
      <c r="G300" s="79" t="s">
        <v>1542</v>
      </c>
      <c r="H300" s="64" t="s">
        <v>865</v>
      </c>
      <c r="I300" s="47"/>
      <c r="J300" s="64" t="s">
        <v>874</v>
      </c>
      <c r="K300" s="152" t="s">
        <v>866</v>
      </c>
      <c r="L300" s="22" t="s">
        <v>875</v>
      </c>
      <c r="M300" s="47"/>
      <c r="N300" s="66" t="s">
        <v>450</v>
      </c>
      <c r="O300" s="67" t="s">
        <v>344</v>
      </c>
      <c r="P300" s="68"/>
      <c r="Q300" s="67"/>
      <c r="R300" s="68">
        <v>42949</v>
      </c>
      <c r="S300" s="3">
        <v>42955</v>
      </c>
      <c r="T300" s="36">
        <f t="shared" ref="T300" ca="1" si="423">IF(S300="",TODAY()-R300,S300-R300)</f>
        <v>6</v>
      </c>
      <c r="U300" s="31" t="s">
        <v>237</v>
      </c>
      <c r="V300" s="1">
        <f t="shared" ref="V300" ca="1" si="424">IF(T300&gt;14,T300-14,0)</f>
        <v>0</v>
      </c>
      <c r="W300" s="31" t="str">
        <f t="shared" ref="W300" si="425">U300</f>
        <v>B</v>
      </c>
      <c r="X300" s="47" t="s">
        <v>877</v>
      </c>
      <c r="Y300" s="149" t="s">
        <v>331</v>
      </c>
      <c r="AG300" s="73"/>
    </row>
    <row r="301" spans="1:33" ht="211.5" customHeight="1">
      <c r="A301" s="69">
        <f t="shared" ca="1" si="403"/>
        <v>168</v>
      </c>
      <c r="B301" s="69" t="s">
        <v>1097</v>
      </c>
      <c r="C301" s="71"/>
      <c r="D301" s="150"/>
      <c r="E301" s="64" t="s">
        <v>1093</v>
      </c>
      <c r="F301" s="1" t="s">
        <v>51</v>
      </c>
      <c r="G301" s="79"/>
      <c r="H301" s="64" t="s">
        <v>1092</v>
      </c>
      <c r="I301" s="47"/>
      <c r="J301" s="64" t="s">
        <v>1094</v>
      </c>
      <c r="K301" s="152" t="s">
        <v>1095</v>
      </c>
      <c r="L301" s="22" t="s">
        <v>1096</v>
      </c>
      <c r="M301" s="47"/>
      <c r="N301" s="66" t="s">
        <v>450</v>
      </c>
      <c r="O301" s="67" t="s">
        <v>344</v>
      </c>
      <c r="P301" s="68"/>
      <c r="Q301" s="67"/>
      <c r="R301" s="68">
        <v>43195</v>
      </c>
      <c r="S301" s="3">
        <v>43201</v>
      </c>
      <c r="T301" s="36">
        <f t="shared" ref="T301" ca="1" si="426">IF(S301="",TODAY()-R301,S301-R301)</f>
        <v>6</v>
      </c>
      <c r="U301" s="31" t="s">
        <v>240</v>
      </c>
      <c r="V301" s="1">
        <f t="shared" ref="V301" ca="1" si="427">IF(T301&gt;14,T301-14,0)</f>
        <v>0</v>
      </c>
      <c r="W301" s="31" t="s">
        <v>405</v>
      </c>
      <c r="X301" s="47" t="s">
        <v>1158</v>
      </c>
      <c r="Y301" s="149" t="s">
        <v>331</v>
      </c>
      <c r="AG301" s="73"/>
    </row>
    <row r="302" spans="1:33" ht="211.5" customHeight="1">
      <c r="A302" s="69">
        <f t="shared" ca="1" si="403"/>
        <v>169</v>
      </c>
      <c r="B302" s="69" t="s">
        <v>1320</v>
      </c>
      <c r="C302" s="71"/>
      <c r="D302" s="150"/>
      <c r="E302" s="64" t="s">
        <v>1093</v>
      </c>
      <c r="F302" s="1" t="s">
        <v>51</v>
      </c>
      <c r="G302" s="79" t="s">
        <v>1411</v>
      </c>
      <c r="H302" s="64" t="s">
        <v>1092</v>
      </c>
      <c r="I302" s="47"/>
      <c r="J302" s="64" t="s">
        <v>1321</v>
      </c>
      <c r="K302" s="152" t="s">
        <v>1322</v>
      </c>
      <c r="L302" s="22" t="s">
        <v>1096</v>
      </c>
      <c r="M302" s="47" t="s">
        <v>1323</v>
      </c>
      <c r="N302" s="66" t="s">
        <v>1282</v>
      </c>
      <c r="O302" s="67" t="s">
        <v>344</v>
      </c>
      <c r="P302" s="68"/>
      <c r="Q302" s="67"/>
      <c r="R302" s="68">
        <v>43270</v>
      </c>
      <c r="S302" s="3">
        <v>43275</v>
      </c>
      <c r="T302" s="36">
        <f t="shared" ref="T302" ca="1" si="428">IF(S302="",TODAY()-R302,S302-R302)</f>
        <v>5</v>
      </c>
      <c r="U302" s="31" t="s">
        <v>237</v>
      </c>
      <c r="V302" s="1">
        <f t="shared" ref="V302" ca="1" si="429">IF(T302&gt;14,T302-14,0)</f>
        <v>0</v>
      </c>
      <c r="W302" s="31" t="str">
        <f t="shared" ref="W302" si="430">U302</f>
        <v>B</v>
      </c>
      <c r="X302" s="47" t="s">
        <v>1347</v>
      </c>
      <c r="Y302" s="149" t="s">
        <v>331</v>
      </c>
      <c r="AG302" s="73"/>
    </row>
    <row r="303" spans="1:33" ht="38.25" customHeight="1">
      <c r="A303" s="44" t="s">
        <v>85</v>
      </c>
      <c r="B303" s="13"/>
      <c r="C303" s="13"/>
      <c r="D303" s="13"/>
      <c r="E303" s="13"/>
      <c r="F303" s="16"/>
      <c r="G303" s="15"/>
      <c r="H303" s="16"/>
      <c r="I303" s="14"/>
      <c r="J303" s="14"/>
      <c r="K303" s="14"/>
      <c r="L303" s="14"/>
      <c r="M303" s="14"/>
      <c r="N303" s="14"/>
      <c r="O303" s="13"/>
      <c r="P303" s="17"/>
      <c r="Q303" s="17"/>
      <c r="R303" s="18"/>
      <c r="S303" s="18"/>
      <c r="T303" s="32"/>
      <c r="U303" s="33"/>
      <c r="V303" s="34"/>
      <c r="W303" s="35"/>
      <c r="X303" s="45"/>
      <c r="Y303" s="149"/>
      <c r="AG303" s="13" t="s">
        <v>1144</v>
      </c>
    </row>
    <row r="304" spans="1:33" ht="60.75">
      <c r="A304" s="2">
        <f ca="1">OFFSET(A304,-2,0)+1</f>
        <v>170</v>
      </c>
      <c r="B304" s="2" t="s">
        <v>618</v>
      </c>
      <c r="C304" s="2"/>
      <c r="D304" s="1">
        <v>0</v>
      </c>
      <c r="E304" s="64" t="s">
        <v>107</v>
      </c>
      <c r="F304" s="1" t="s">
        <v>51</v>
      </c>
      <c r="G304" s="79" t="s">
        <v>182</v>
      </c>
      <c r="H304" s="2" t="s">
        <v>200</v>
      </c>
      <c r="I304" s="47"/>
      <c r="J304" s="64" t="s">
        <v>619</v>
      </c>
      <c r="K304" s="47" t="s">
        <v>620</v>
      </c>
      <c r="L304" s="22"/>
      <c r="M304" s="47" t="s">
        <v>621</v>
      </c>
      <c r="N304" s="65" t="s">
        <v>752</v>
      </c>
      <c r="O304" s="67" t="s">
        <v>344</v>
      </c>
      <c r="P304" s="68"/>
      <c r="Q304" s="67"/>
      <c r="R304" s="68">
        <v>42793</v>
      </c>
      <c r="S304" s="3">
        <v>42800</v>
      </c>
      <c r="T304" s="36">
        <f t="shared" ref="T304:T306" ca="1" si="431">IF(S304="",TODAY()-R304,S304-R304)</f>
        <v>7</v>
      </c>
      <c r="U304" s="31" t="s">
        <v>240</v>
      </c>
      <c r="V304" s="1">
        <f t="shared" ref="V304:V313" ca="1" si="432">IF(T304&gt;14,T304-14,0)</f>
        <v>0</v>
      </c>
      <c r="W304" s="31" t="s">
        <v>405</v>
      </c>
      <c r="X304" s="47" t="s">
        <v>631</v>
      </c>
      <c r="Y304" s="149" t="s">
        <v>334</v>
      </c>
      <c r="AG304" s="73"/>
    </row>
    <row r="305" spans="1:33" ht="81">
      <c r="A305" s="2">
        <f ca="1">OFFSET(A305,-1,0)+1</f>
        <v>171</v>
      </c>
      <c r="B305" s="2" t="s">
        <v>893</v>
      </c>
      <c r="C305" s="2"/>
      <c r="D305" s="1">
        <v>1</v>
      </c>
      <c r="E305" s="64" t="s">
        <v>107</v>
      </c>
      <c r="F305" s="1" t="s">
        <v>51</v>
      </c>
      <c r="G305" s="79" t="s">
        <v>182</v>
      </c>
      <c r="H305" s="2" t="s">
        <v>200</v>
      </c>
      <c r="I305" s="47"/>
      <c r="J305" s="64" t="s">
        <v>894</v>
      </c>
      <c r="K305" s="47" t="s">
        <v>895</v>
      </c>
      <c r="L305" s="22"/>
      <c r="M305" s="47" t="s">
        <v>621</v>
      </c>
      <c r="N305" s="65" t="s">
        <v>752</v>
      </c>
      <c r="O305" s="67" t="s">
        <v>344</v>
      </c>
      <c r="P305" s="68"/>
      <c r="Q305" s="67"/>
      <c r="R305" s="68">
        <v>43006</v>
      </c>
      <c r="S305" s="3">
        <v>43045</v>
      </c>
      <c r="T305" s="36">
        <f t="shared" ref="T305" ca="1" si="433">IF(S305="",TODAY()-R305,S305-R305)</f>
        <v>39</v>
      </c>
      <c r="U305" s="31" t="s">
        <v>240</v>
      </c>
      <c r="V305" s="1">
        <f t="shared" ref="V305" ca="1" si="434">IF(T305&gt;14,T305-14,0)</f>
        <v>25</v>
      </c>
      <c r="W305" s="31" t="s">
        <v>405</v>
      </c>
      <c r="X305" s="47" t="s">
        <v>902</v>
      </c>
      <c r="Y305" s="149" t="s">
        <v>334</v>
      </c>
      <c r="Z305" s="37" t="s">
        <v>1269</v>
      </c>
      <c r="AG305" s="73"/>
    </row>
    <row r="306" spans="1:33" ht="81">
      <c r="A306" s="2">
        <f ca="1">OFFSET(A306,-1,0)+1</f>
        <v>172</v>
      </c>
      <c r="B306" s="2" t="s">
        <v>696</v>
      </c>
      <c r="C306" s="2"/>
      <c r="D306" s="1">
        <v>0</v>
      </c>
      <c r="E306" s="64" t="s">
        <v>107</v>
      </c>
      <c r="F306" s="1" t="s">
        <v>51</v>
      </c>
      <c r="G306" s="79" t="s">
        <v>180</v>
      </c>
      <c r="H306" s="2" t="s">
        <v>202</v>
      </c>
      <c r="I306" s="47"/>
      <c r="J306" s="64" t="s">
        <v>697</v>
      </c>
      <c r="K306" s="47" t="s">
        <v>620</v>
      </c>
      <c r="L306" s="22"/>
      <c r="M306" s="47" t="s">
        <v>698</v>
      </c>
      <c r="N306" s="65" t="s">
        <v>752</v>
      </c>
      <c r="O306" s="67" t="s">
        <v>344</v>
      </c>
      <c r="P306" s="68"/>
      <c r="Q306" s="67"/>
      <c r="R306" s="68">
        <v>42813</v>
      </c>
      <c r="S306" s="3">
        <v>42816</v>
      </c>
      <c r="T306" s="36">
        <f t="shared" ca="1" si="431"/>
        <v>3</v>
      </c>
      <c r="U306" s="31" t="s">
        <v>240</v>
      </c>
      <c r="V306" s="1">
        <f t="shared" ca="1" si="432"/>
        <v>0</v>
      </c>
      <c r="W306" s="31" t="s">
        <v>405</v>
      </c>
      <c r="X306" s="47" t="s">
        <v>712</v>
      </c>
      <c r="Y306" s="149" t="s">
        <v>335</v>
      </c>
      <c r="Z306" s="37" t="s">
        <v>1269</v>
      </c>
      <c r="AG306" s="73"/>
    </row>
    <row r="307" spans="1:33" ht="141.75">
      <c r="A307" s="2">
        <f t="shared" ref="A307:A321" ca="1" si="435">OFFSET(A307,-1,0)+1</f>
        <v>173</v>
      </c>
      <c r="B307" s="2" t="s">
        <v>699</v>
      </c>
      <c r="C307" s="2"/>
      <c r="D307" s="1">
        <v>0</v>
      </c>
      <c r="E307" s="64" t="s">
        <v>107</v>
      </c>
      <c r="F307" s="1" t="s">
        <v>51</v>
      </c>
      <c r="G307" s="79" t="s">
        <v>181</v>
      </c>
      <c r="H307" s="2" t="s">
        <v>195</v>
      </c>
      <c r="I307" s="47"/>
      <c r="J307" s="64" t="s">
        <v>700</v>
      </c>
      <c r="K307" s="47" t="s">
        <v>620</v>
      </c>
      <c r="L307" s="22"/>
      <c r="M307" s="47" t="s">
        <v>701</v>
      </c>
      <c r="N307" s="65" t="s">
        <v>752</v>
      </c>
      <c r="O307" s="67" t="s">
        <v>344</v>
      </c>
      <c r="P307" s="68"/>
      <c r="Q307" s="67"/>
      <c r="R307" s="68">
        <v>42813</v>
      </c>
      <c r="S307" s="3">
        <v>42816</v>
      </c>
      <c r="T307" s="36">
        <f t="shared" ref="T307" ca="1" si="436">IF(S307="",TODAY()-R307,S307-R307)</f>
        <v>3</v>
      </c>
      <c r="U307" s="31" t="s">
        <v>239</v>
      </c>
      <c r="V307" s="1">
        <f t="shared" ca="1" si="432"/>
        <v>0</v>
      </c>
      <c r="W307" s="31" t="s">
        <v>405</v>
      </c>
      <c r="X307" s="47" t="s">
        <v>713</v>
      </c>
      <c r="Y307" s="149" t="s">
        <v>336</v>
      </c>
      <c r="AG307" s="73"/>
    </row>
    <row r="308" spans="1:33" ht="81">
      <c r="A308" s="2">
        <f t="shared" ca="1" si="435"/>
        <v>174</v>
      </c>
      <c r="B308" s="2" t="s">
        <v>740</v>
      </c>
      <c r="C308" s="2"/>
      <c r="D308" s="1">
        <v>1</v>
      </c>
      <c r="E308" s="64" t="s">
        <v>107</v>
      </c>
      <c r="F308" s="1" t="s">
        <v>51</v>
      </c>
      <c r="G308" s="79" t="s">
        <v>181</v>
      </c>
      <c r="H308" s="2" t="s">
        <v>195</v>
      </c>
      <c r="I308" s="47"/>
      <c r="J308" s="64" t="s">
        <v>741</v>
      </c>
      <c r="K308" s="47" t="s">
        <v>620</v>
      </c>
      <c r="L308" s="22"/>
      <c r="M308" s="47" t="s">
        <v>701</v>
      </c>
      <c r="N308" s="65" t="s">
        <v>752</v>
      </c>
      <c r="O308" s="67" t="s">
        <v>344</v>
      </c>
      <c r="P308" s="68"/>
      <c r="Q308" s="67"/>
      <c r="R308" s="68">
        <v>42835</v>
      </c>
      <c r="S308" s="3">
        <v>42848</v>
      </c>
      <c r="T308" s="36">
        <f t="shared" ref="T308" ca="1" si="437">IF(S308="",TODAY()-R308,S308-R308)</f>
        <v>13</v>
      </c>
      <c r="U308" s="31" t="s">
        <v>239</v>
      </c>
      <c r="V308" s="1">
        <f t="shared" ref="V308" ca="1" si="438">IF(T308&gt;14,T308-14,0)</f>
        <v>0</v>
      </c>
      <c r="W308" s="31" t="s">
        <v>405</v>
      </c>
      <c r="X308" s="47" t="s">
        <v>748</v>
      </c>
      <c r="Y308" s="149" t="s">
        <v>336</v>
      </c>
      <c r="Z308" s="37" t="s">
        <v>1269</v>
      </c>
      <c r="AG308" s="73"/>
    </row>
    <row r="309" spans="1:33" ht="81">
      <c r="A309" s="2">
        <f t="shared" ca="1" si="435"/>
        <v>175</v>
      </c>
      <c r="B309" s="2" t="s">
        <v>702</v>
      </c>
      <c r="C309" s="2"/>
      <c r="D309" s="1">
        <v>0</v>
      </c>
      <c r="E309" s="64" t="s">
        <v>107</v>
      </c>
      <c r="F309" s="1" t="s">
        <v>51</v>
      </c>
      <c r="G309" s="79" t="s">
        <v>183</v>
      </c>
      <c r="H309" s="2" t="s">
        <v>196</v>
      </c>
      <c r="I309" s="47"/>
      <c r="J309" s="64" t="s">
        <v>703</v>
      </c>
      <c r="K309" s="47" t="s">
        <v>620</v>
      </c>
      <c r="L309" s="22"/>
      <c r="M309" s="47" t="s">
        <v>704</v>
      </c>
      <c r="N309" s="65" t="s">
        <v>752</v>
      </c>
      <c r="O309" s="67" t="s">
        <v>344</v>
      </c>
      <c r="P309" s="68"/>
      <c r="Q309" s="67"/>
      <c r="R309" s="68">
        <v>42813</v>
      </c>
      <c r="S309" s="3">
        <v>42816</v>
      </c>
      <c r="T309" s="36">
        <f t="shared" ref="T309:T313" ca="1" si="439">IF(S309="",TODAY()-R309,S309-R309)</f>
        <v>3</v>
      </c>
      <c r="U309" s="31" t="s">
        <v>240</v>
      </c>
      <c r="V309" s="1">
        <f t="shared" ca="1" si="432"/>
        <v>0</v>
      </c>
      <c r="W309" s="31" t="s">
        <v>405</v>
      </c>
      <c r="X309" s="47" t="s">
        <v>714</v>
      </c>
      <c r="Y309" s="149" t="s">
        <v>337</v>
      </c>
      <c r="Z309" s="37" t="s">
        <v>1269</v>
      </c>
      <c r="AG309" s="73"/>
    </row>
    <row r="310" spans="1:33" ht="60.75">
      <c r="A310" s="2">
        <f t="shared" ca="1" si="435"/>
        <v>176</v>
      </c>
      <c r="B310" s="2" t="s">
        <v>730</v>
      </c>
      <c r="C310" s="2"/>
      <c r="D310" s="1">
        <v>0</v>
      </c>
      <c r="E310" s="64" t="s">
        <v>107</v>
      </c>
      <c r="F310" s="1" t="s">
        <v>51</v>
      </c>
      <c r="G310" s="79" t="s">
        <v>184</v>
      </c>
      <c r="H310" s="2" t="s">
        <v>199</v>
      </c>
      <c r="I310" s="47"/>
      <c r="J310" s="64" t="s">
        <v>727</v>
      </c>
      <c r="K310" s="47" t="s">
        <v>728</v>
      </c>
      <c r="L310" s="22"/>
      <c r="M310" s="47" t="s">
        <v>729</v>
      </c>
      <c r="N310" s="65" t="s">
        <v>752</v>
      </c>
      <c r="O310" s="67" t="s">
        <v>344</v>
      </c>
      <c r="P310" s="68"/>
      <c r="Q310" s="67"/>
      <c r="R310" s="68">
        <v>42834</v>
      </c>
      <c r="S310" s="3">
        <v>42836</v>
      </c>
      <c r="T310" s="36">
        <f t="shared" ca="1" si="439"/>
        <v>2</v>
      </c>
      <c r="U310" s="31" t="s">
        <v>236</v>
      </c>
      <c r="V310" s="1">
        <f t="shared" ca="1" si="432"/>
        <v>0</v>
      </c>
      <c r="W310" s="31" t="s">
        <v>405</v>
      </c>
      <c r="X310" s="47"/>
      <c r="Y310" s="149" t="s">
        <v>338</v>
      </c>
      <c r="Z310" s="37" t="s">
        <v>1269</v>
      </c>
      <c r="AG310" s="73"/>
    </row>
    <row r="311" spans="1:33" ht="183.75" customHeight="1">
      <c r="A311" s="2">
        <f t="shared" ca="1" si="435"/>
        <v>177</v>
      </c>
      <c r="B311" s="2" t="s">
        <v>987</v>
      </c>
      <c r="C311" s="2"/>
      <c r="D311" s="1">
        <v>0</v>
      </c>
      <c r="E311" s="64" t="s">
        <v>107</v>
      </c>
      <c r="F311" s="1" t="s">
        <v>51</v>
      </c>
      <c r="G311" s="79" t="s">
        <v>185</v>
      </c>
      <c r="H311" s="2" t="s">
        <v>198</v>
      </c>
      <c r="I311" s="47"/>
      <c r="J311" s="64" t="s">
        <v>988</v>
      </c>
      <c r="K311" s="47" t="s">
        <v>1011</v>
      </c>
      <c r="L311" s="47"/>
      <c r="M311" s="47" t="s">
        <v>1012</v>
      </c>
      <c r="N311" s="65"/>
      <c r="O311" s="46"/>
      <c r="P311" s="68"/>
      <c r="Q311" s="67"/>
      <c r="R311" s="68">
        <v>43121</v>
      </c>
      <c r="S311" s="3">
        <v>43135</v>
      </c>
      <c r="T311" s="36">
        <f t="shared" ref="T311:T312" ca="1" si="440">IF(S311="",TODAY()-R311,S311-R311)</f>
        <v>14</v>
      </c>
      <c r="U311" s="31" t="s">
        <v>239</v>
      </c>
      <c r="V311" s="1">
        <f t="shared" ref="V311:V312" ca="1" si="441">IF(T311&gt;14,T311-14,0)</f>
        <v>0</v>
      </c>
      <c r="W311" s="31" t="s">
        <v>405</v>
      </c>
      <c r="X311" s="47" t="s">
        <v>1010</v>
      </c>
      <c r="Y311" s="149" t="s">
        <v>339</v>
      </c>
      <c r="Z311" s="37" t="s">
        <v>1269</v>
      </c>
      <c r="AG311" s="162"/>
    </row>
    <row r="312" spans="1:33" ht="135" customHeight="1">
      <c r="A312" s="2">
        <f t="shared" ca="1" si="435"/>
        <v>178</v>
      </c>
      <c r="B312" s="2" t="s">
        <v>1350</v>
      </c>
      <c r="C312" s="2"/>
      <c r="D312" s="1">
        <v>0</v>
      </c>
      <c r="E312" s="64" t="s">
        <v>107</v>
      </c>
      <c r="F312" s="1" t="s">
        <v>51</v>
      </c>
      <c r="G312" s="79" t="s">
        <v>1313</v>
      </c>
      <c r="H312" s="2" t="s">
        <v>1314</v>
      </c>
      <c r="I312" s="47" t="s">
        <v>1315</v>
      </c>
      <c r="J312" s="64" t="s">
        <v>1349</v>
      </c>
      <c r="K312" s="47" t="s">
        <v>1348</v>
      </c>
      <c r="L312" s="22"/>
      <c r="M312" s="47" t="s">
        <v>1351</v>
      </c>
      <c r="N312" s="65" t="s">
        <v>1282</v>
      </c>
      <c r="O312" s="67" t="s">
        <v>344</v>
      </c>
      <c r="P312" s="68"/>
      <c r="Q312" s="67"/>
      <c r="R312" s="68">
        <v>43276</v>
      </c>
      <c r="S312" s="3">
        <v>43298</v>
      </c>
      <c r="T312" s="36">
        <f t="shared" ca="1" si="440"/>
        <v>22</v>
      </c>
      <c r="U312" s="31" t="s">
        <v>236</v>
      </c>
      <c r="V312" s="1">
        <f t="shared" ca="1" si="441"/>
        <v>8</v>
      </c>
      <c r="W312" s="31" t="str">
        <f t="shared" ref="W312" si="442">U312</f>
        <v>A</v>
      </c>
      <c r="X312" s="47" t="s">
        <v>1412</v>
      </c>
      <c r="Y312" s="149" t="s">
        <v>339</v>
      </c>
      <c r="AG312" s="162"/>
    </row>
    <row r="313" spans="1:33" ht="60.75">
      <c r="A313" s="2">
        <f t="shared" ca="1" si="435"/>
        <v>179</v>
      </c>
      <c r="B313" s="2" t="s">
        <v>1004</v>
      </c>
      <c r="C313" s="2"/>
      <c r="D313" s="1">
        <v>0</v>
      </c>
      <c r="E313" s="64" t="s">
        <v>107</v>
      </c>
      <c r="F313" s="1" t="s">
        <v>51</v>
      </c>
      <c r="G313" s="79" t="s">
        <v>1005</v>
      </c>
      <c r="H313" s="2" t="s">
        <v>1046</v>
      </c>
      <c r="I313" s="47"/>
      <c r="J313" s="64" t="s">
        <v>1006</v>
      </c>
      <c r="K313" s="47" t="s">
        <v>1007</v>
      </c>
      <c r="L313" s="47" t="s">
        <v>1008</v>
      </c>
      <c r="M313" s="47" t="s">
        <v>1009</v>
      </c>
      <c r="N313" s="65"/>
      <c r="O313" s="46"/>
      <c r="P313" s="68"/>
      <c r="Q313" s="67"/>
      <c r="R313" s="68">
        <v>43135</v>
      </c>
      <c r="S313" s="3">
        <v>43155</v>
      </c>
      <c r="T313" s="36">
        <f t="shared" ca="1" si="439"/>
        <v>20</v>
      </c>
      <c r="U313" s="31" t="s">
        <v>237</v>
      </c>
      <c r="V313" s="1">
        <f t="shared" ca="1" si="432"/>
        <v>6</v>
      </c>
      <c r="W313" s="31" t="str">
        <f t="shared" ref="W313" si="443">U313</f>
        <v>B</v>
      </c>
      <c r="X313" s="47" t="s">
        <v>1047</v>
      </c>
      <c r="Y313" s="149" t="s">
        <v>339</v>
      </c>
      <c r="AG313" s="162" t="s">
        <v>1144</v>
      </c>
    </row>
    <row r="314" spans="1:33" ht="105.75" customHeight="1">
      <c r="A314" s="2">
        <f t="shared" ca="1" si="435"/>
        <v>180</v>
      </c>
      <c r="B314" s="2" t="s">
        <v>965</v>
      </c>
      <c r="C314" s="2"/>
      <c r="D314" s="1">
        <v>0</v>
      </c>
      <c r="E314" s="64" t="s">
        <v>107</v>
      </c>
      <c r="F314" s="1" t="s">
        <v>121</v>
      </c>
      <c r="G314" s="79" t="s">
        <v>966</v>
      </c>
      <c r="H314" s="2" t="s">
        <v>1046</v>
      </c>
      <c r="I314" s="47"/>
      <c r="J314" s="64" t="s">
        <v>967</v>
      </c>
      <c r="K314" s="47" t="s">
        <v>968</v>
      </c>
      <c r="L314" s="22"/>
      <c r="M314" s="47" t="s">
        <v>969</v>
      </c>
      <c r="N314" s="65" t="s">
        <v>752</v>
      </c>
      <c r="O314" s="67" t="s">
        <v>344</v>
      </c>
      <c r="P314" s="68"/>
      <c r="Q314" s="67"/>
      <c r="R314" s="68">
        <v>43118</v>
      </c>
      <c r="S314" s="3">
        <v>43121</v>
      </c>
      <c r="T314" s="36">
        <f t="shared" ref="T314:T318" ca="1" si="444">IF(S314="",TODAY()-R314,S314-R314)</f>
        <v>3</v>
      </c>
      <c r="U314" s="31" t="s">
        <v>237</v>
      </c>
      <c r="V314" s="1">
        <f t="shared" ref="V314:V318" ca="1" si="445">IF(T314&gt;14,T314-14,0)</f>
        <v>0</v>
      </c>
      <c r="W314" s="31" t="str">
        <f t="shared" ref="W314:W323" si="446">U314</f>
        <v>B</v>
      </c>
      <c r="X314" s="47" t="s">
        <v>989</v>
      </c>
      <c r="Y314" s="149" t="s">
        <v>338</v>
      </c>
      <c r="AG314" s="73"/>
    </row>
    <row r="315" spans="1:33" ht="105.75" customHeight="1">
      <c r="A315" s="2">
        <f t="shared" ca="1" si="435"/>
        <v>181</v>
      </c>
      <c r="B315" s="2" t="s">
        <v>970</v>
      </c>
      <c r="C315" s="2"/>
      <c r="D315" s="1">
        <v>0</v>
      </c>
      <c r="E315" s="64" t="s">
        <v>107</v>
      </c>
      <c r="F315" s="1" t="s">
        <v>121</v>
      </c>
      <c r="G315" s="79" t="s">
        <v>971</v>
      </c>
      <c r="H315" s="2" t="s">
        <v>1046</v>
      </c>
      <c r="I315" s="47"/>
      <c r="J315" s="64" t="s">
        <v>1297</v>
      </c>
      <c r="K315" s="47" t="s">
        <v>968</v>
      </c>
      <c r="L315" s="22"/>
      <c r="M315" s="47" t="s">
        <v>975</v>
      </c>
      <c r="N315" s="65" t="s">
        <v>752</v>
      </c>
      <c r="O315" s="67" t="s">
        <v>344</v>
      </c>
      <c r="P315" s="68"/>
      <c r="Q315" s="67"/>
      <c r="R315" s="68">
        <v>43118</v>
      </c>
      <c r="S315" s="3">
        <v>43121</v>
      </c>
      <c r="T315" s="36">
        <f t="shared" ca="1" si="444"/>
        <v>3</v>
      </c>
      <c r="U315" s="31" t="s">
        <v>237</v>
      </c>
      <c r="V315" s="1">
        <f t="shared" ca="1" si="445"/>
        <v>0</v>
      </c>
      <c r="W315" s="31" t="str">
        <f t="shared" si="446"/>
        <v>B</v>
      </c>
      <c r="X315" s="47" t="s">
        <v>991</v>
      </c>
      <c r="Y315" s="149" t="s">
        <v>338</v>
      </c>
      <c r="AG315" s="73"/>
    </row>
    <row r="316" spans="1:33" ht="105.75" customHeight="1">
      <c r="A316" s="2">
        <f t="shared" ca="1" si="435"/>
        <v>182</v>
      </c>
      <c r="B316" s="2" t="s">
        <v>973</v>
      </c>
      <c r="C316" s="2"/>
      <c r="D316" s="1">
        <v>0</v>
      </c>
      <c r="E316" s="64" t="s">
        <v>107</v>
      </c>
      <c r="F316" s="1" t="s">
        <v>121</v>
      </c>
      <c r="G316" s="79" t="s">
        <v>974</v>
      </c>
      <c r="H316" s="2" t="s">
        <v>1046</v>
      </c>
      <c r="I316" s="47"/>
      <c r="J316" s="64" t="s">
        <v>1298</v>
      </c>
      <c r="K316" s="47" t="s">
        <v>968</v>
      </c>
      <c r="L316" s="22"/>
      <c r="M316" s="47" t="s">
        <v>972</v>
      </c>
      <c r="N316" s="65" t="s">
        <v>752</v>
      </c>
      <c r="O316" s="67" t="s">
        <v>344</v>
      </c>
      <c r="P316" s="68"/>
      <c r="Q316" s="67"/>
      <c r="R316" s="68">
        <v>43118</v>
      </c>
      <c r="S316" s="3">
        <v>43121</v>
      </c>
      <c r="T316" s="36">
        <f t="shared" ref="T316" ca="1" si="447">IF(S316="",TODAY()-R316,S316-R316)</f>
        <v>3</v>
      </c>
      <c r="U316" s="31" t="s">
        <v>237</v>
      </c>
      <c r="V316" s="1">
        <f t="shared" ref="V316" ca="1" si="448">IF(T316&gt;14,T316-14,0)</f>
        <v>0</v>
      </c>
      <c r="W316" s="31" t="str">
        <f t="shared" ref="W316" si="449">U316</f>
        <v>B</v>
      </c>
      <c r="X316" s="47" t="s">
        <v>991</v>
      </c>
      <c r="Y316" s="149" t="s">
        <v>338</v>
      </c>
      <c r="AG316" s="73"/>
    </row>
    <row r="317" spans="1:33" ht="105.75" customHeight="1">
      <c r="A317" s="2">
        <f t="shared" ca="1" si="435"/>
        <v>183</v>
      </c>
      <c r="B317" s="2" t="s">
        <v>1029</v>
      </c>
      <c r="C317" s="2"/>
      <c r="D317" s="1">
        <v>0</v>
      </c>
      <c r="E317" s="64" t="s">
        <v>107</v>
      </c>
      <c r="F317" s="1" t="s">
        <v>121</v>
      </c>
      <c r="G317" s="79" t="s">
        <v>1026</v>
      </c>
      <c r="H317" s="2" t="s">
        <v>1046</v>
      </c>
      <c r="I317" s="47"/>
      <c r="J317" s="64" t="s">
        <v>1027</v>
      </c>
      <c r="K317" s="47" t="s">
        <v>968</v>
      </c>
      <c r="L317" s="22"/>
      <c r="M317" s="47" t="s">
        <v>1028</v>
      </c>
      <c r="N317" s="65" t="s">
        <v>752</v>
      </c>
      <c r="O317" s="67" t="s">
        <v>344</v>
      </c>
      <c r="P317" s="68"/>
      <c r="Q317" s="67"/>
      <c r="R317" s="68">
        <v>43139</v>
      </c>
      <c r="S317" s="3">
        <v>43144</v>
      </c>
      <c r="T317" s="36">
        <f t="shared" ca="1" si="444"/>
        <v>5</v>
      </c>
      <c r="U317" s="31" t="s">
        <v>236</v>
      </c>
      <c r="V317" s="1">
        <f t="shared" ca="1" si="445"/>
        <v>0</v>
      </c>
      <c r="W317" s="31" t="s">
        <v>405</v>
      </c>
      <c r="X317" s="47" t="s">
        <v>1039</v>
      </c>
      <c r="Y317" s="149" t="s">
        <v>338</v>
      </c>
      <c r="AA317" s="37" t="s">
        <v>1354</v>
      </c>
      <c r="AG317" s="73"/>
    </row>
    <row r="318" spans="1:33" ht="105.75" customHeight="1">
      <c r="A318" s="2">
        <f t="shared" ca="1" si="435"/>
        <v>184</v>
      </c>
      <c r="B318" s="2" t="s">
        <v>1283</v>
      </c>
      <c r="C318" s="2"/>
      <c r="D318" s="1">
        <v>0</v>
      </c>
      <c r="E318" s="64" t="s">
        <v>107</v>
      </c>
      <c r="F318" s="1" t="s">
        <v>121</v>
      </c>
      <c r="G318" s="79" t="s">
        <v>1281</v>
      </c>
      <c r="H318" s="2" t="s">
        <v>1046</v>
      </c>
      <c r="I318" s="47"/>
      <c r="J318" s="64" t="s">
        <v>1291</v>
      </c>
      <c r="K318" s="47" t="s">
        <v>1288</v>
      </c>
      <c r="L318" s="22"/>
      <c r="M318" s="47" t="s">
        <v>1289</v>
      </c>
      <c r="N318" s="65" t="s">
        <v>1282</v>
      </c>
      <c r="O318" s="67" t="s">
        <v>344</v>
      </c>
      <c r="P318" s="68"/>
      <c r="Q318" s="67"/>
      <c r="R318" s="68">
        <v>43258</v>
      </c>
      <c r="S318" s="3">
        <v>43272</v>
      </c>
      <c r="T318" s="36">
        <f t="shared" ca="1" si="444"/>
        <v>14</v>
      </c>
      <c r="U318" s="31" t="s">
        <v>237</v>
      </c>
      <c r="V318" s="1">
        <f t="shared" ca="1" si="445"/>
        <v>0</v>
      </c>
      <c r="W318" s="31" t="str">
        <f t="shared" si="446"/>
        <v>B</v>
      </c>
      <c r="X318" s="47" t="s">
        <v>1346</v>
      </c>
      <c r="Y318" s="149" t="s">
        <v>338</v>
      </c>
      <c r="AG318" s="73"/>
    </row>
    <row r="319" spans="1:33" ht="105.75" customHeight="1">
      <c r="A319" s="2">
        <f t="shared" ca="1" si="435"/>
        <v>185</v>
      </c>
      <c r="B319" s="2" t="s">
        <v>1290</v>
      </c>
      <c r="C319" s="2"/>
      <c r="D319" s="1">
        <v>0</v>
      </c>
      <c r="E319" s="64" t="s">
        <v>107</v>
      </c>
      <c r="F319" s="1" t="s">
        <v>121</v>
      </c>
      <c r="G319" s="79" t="s">
        <v>1026</v>
      </c>
      <c r="H319" s="2" t="s">
        <v>1046</v>
      </c>
      <c r="I319" s="47"/>
      <c r="J319" s="64" t="s">
        <v>1292</v>
      </c>
      <c r="K319" s="47" t="s">
        <v>1288</v>
      </c>
      <c r="L319" s="22"/>
      <c r="M319" s="47" t="s">
        <v>1289</v>
      </c>
      <c r="N319" s="65" t="s">
        <v>1282</v>
      </c>
      <c r="O319" s="67" t="s">
        <v>344</v>
      </c>
      <c r="P319" s="68"/>
      <c r="Q319" s="67"/>
      <c r="R319" s="68">
        <v>43258</v>
      </c>
      <c r="S319" s="3">
        <v>43272</v>
      </c>
      <c r="T319" s="36">
        <f t="shared" ref="T319" ca="1" si="450">IF(S319="",TODAY()-R319,S319-R319)</f>
        <v>14</v>
      </c>
      <c r="U319" s="31" t="s">
        <v>237</v>
      </c>
      <c r="V319" s="1">
        <f t="shared" ref="V319" ca="1" si="451">IF(T319&gt;14,T319-14,0)</f>
        <v>0</v>
      </c>
      <c r="W319" s="31" t="str">
        <f t="shared" ref="W319" si="452">U319</f>
        <v>B</v>
      </c>
      <c r="X319" s="47" t="s">
        <v>1342</v>
      </c>
      <c r="Y319" s="149" t="s">
        <v>338</v>
      </c>
      <c r="AG319" s="73"/>
    </row>
    <row r="320" spans="1:33" ht="105.75" customHeight="1">
      <c r="A320" s="2">
        <f t="shared" ca="1" si="435"/>
        <v>186</v>
      </c>
      <c r="B320" s="2" t="s">
        <v>1293</v>
      </c>
      <c r="C320" s="2"/>
      <c r="D320" s="1">
        <v>0</v>
      </c>
      <c r="E320" s="64" t="s">
        <v>107</v>
      </c>
      <c r="F320" s="1" t="s">
        <v>121</v>
      </c>
      <c r="G320" s="79" t="s">
        <v>1294</v>
      </c>
      <c r="H320" s="2" t="s">
        <v>1046</v>
      </c>
      <c r="I320" s="47"/>
      <c r="J320" s="64" t="s">
        <v>1295</v>
      </c>
      <c r="K320" s="47" t="s">
        <v>968</v>
      </c>
      <c r="L320" s="22"/>
      <c r="M320" s="47" t="s">
        <v>1296</v>
      </c>
      <c r="N320" s="65" t="s">
        <v>1282</v>
      </c>
      <c r="O320" s="67" t="s">
        <v>344</v>
      </c>
      <c r="P320" s="68"/>
      <c r="Q320" s="67"/>
      <c r="R320" s="68">
        <v>43258</v>
      </c>
      <c r="S320" s="3">
        <v>43272</v>
      </c>
      <c r="T320" s="36">
        <f t="shared" ref="T320" ca="1" si="453">IF(S320="",TODAY()-R320,S320-R320)</f>
        <v>14</v>
      </c>
      <c r="U320" s="31" t="s">
        <v>237</v>
      </c>
      <c r="V320" s="1">
        <f t="shared" ref="V320" ca="1" si="454">IF(T320&gt;14,T320-14,0)</f>
        <v>0</v>
      </c>
      <c r="W320" s="31" t="s">
        <v>405</v>
      </c>
      <c r="X320" s="47" t="s">
        <v>1342</v>
      </c>
      <c r="Y320" s="149" t="s">
        <v>338</v>
      </c>
      <c r="AG320" s="73"/>
    </row>
    <row r="321" spans="1:33" ht="105.75" customHeight="1">
      <c r="A321" s="2">
        <f t="shared" ca="1" si="435"/>
        <v>187</v>
      </c>
      <c r="B321" s="2" t="s">
        <v>1414</v>
      </c>
      <c r="C321" s="2"/>
      <c r="D321" s="1">
        <v>1</v>
      </c>
      <c r="E321" s="64" t="s">
        <v>107</v>
      </c>
      <c r="F321" s="1" t="s">
        <v>51</v>
      </c>
      <c r="G321" s="79" t="s">
        <v>1294</v>
      </c>
      <c r="H321" s="2" t="s">
        <v>1046</v>
      </c>
      <c r="I321" s="47"/>
      <c r="J321" s="64" t="s">
        <v>1415</v>
      </c>
      <c r="K321" s="47" t="s">
        <v>968</v>
      </c>
      <c r="L321" s="22"/>
      <c r="M321" s="47" t="s">
        <v>1296</v>
      </c>
      <c r="N321" s="65" t="s">
        <v>1282</v>
      </c>
      <c r="O321" s="67" t="s">
        <v>344</v>
      </c>
      <c r="P321" s="68"/>
      <c r="Q321" s="67"/>
      <c r="R321" s="68">
        <v>43310</v>
      </c>
      <c r="S321" s="3">
        <v>43318</v>
      </c>
      <c r="T321" s="36">
        <f t="shared" ref="T321" ca="1" si="455">IF(S321="",TODAY()-R321,S321-R321)</f>
        <v>8</v>
      </c>
      <c r="U321" s="31" t="s">
        <v>236</v>
      </c>
      <c r="V321" s="1">
        <f t="shared" ref="V321" ca="1" si="456">IF(T321&gt;14,T321-14,0)</f>
        <v>0</v>
      </c>
      <c r="W321" s="31" t="str">
        <f t="shared" ref="W321" si="457">U321</f>
        <v>A</v>
      </c>
      <c r="X321" s="47" t="s">
        <v>1430</v>
      </c>
      <c r="Y321" s="149" t="s">
        <v>338</v>
      </c>
      <c r="AG321" s="73"/>
    </row>
    <row r="322" spans="1:33" ht="38.25" customHeight="1">
      <c r="A322" s="44" t="s">
        <v>1162</v>
      </c>
      <c r="B322" s="13"/>
      <c r="C322" s="13"/>
      <c r="D322" s="13"/>
      <c r="E322" s="13"/>
      <c r="F322" s="16"/>
      <c r="G322" s="15"/>
      <c r="H322" s="16"/>
      <c r="I322" s="14"/>
      <c r="J322" s="14"/>
      <c r="K322" s="14"/>
      <c r="L322" s="14"/>
      <c r="M322" s="14"/>
      <c r="N322" s="14"/>
      <c r="O322" s="13"/>
      <c r="P322" s="17"/>
      <c r="Q322" s="17"/>
      <c r="R322" s="18"/>
      <c r="S322" s="18"/>
      <c r="T322" s="32"/>
      <c r="U322" s="33"/>
      <c r="V322" s="34"/>
      <c r="W322" s="35"/>
      <c r="X322" s="45"/>
      <c r="Y322" s="149"/>
      <c r="AG322" s="13" t="s">
        <v>1144</v>
      </c>
    </row>
    <row r="323" spans="1:33" ht="143.25" customHeight="1">
      <c r="A323" s="2">
        <f ca="1">OFFSET(A323,-2,0)+1</f>
        <v>188</v>
      </c>
      <c r="B323" s="2" t="s">
        <v>1250</v>
      </c>
      <c r="C323" s="2"/>
      <c r="D323" s="1">
        <v>0</v>
      </c>
      <c r="E323" s="64" t="s">
        <v>1276</v>
      </c>
      <c r="F323" s="1" t="s">
        <v>51</v>
      </c>
      <c r="G323" s="79" t="s">
        <v>1163</v>
      </c>
      <c r="H323" s="2" t="s">
        <v>1164</v>
      </c>
      <c r="I323" s="47" t="s">
        <v>1165</v>
      </c>
      <c r="J323" s="64" t="s">
        <v>1251</v>
      </c>
      <c r="K323" s="47" t="s">
        <v>1252</v>
      </c>
      <c r="L323" s="22"/>
      <c r="M323" s="47" t="s">
        <v>1166</v>
      </c>
      <c r="N323" s="65" t="s">
        <v>1124</v>
      </c>
      <c r="O323" s="67" t="s">
        <v>344</v>
      </c>
      <c r="P323" s="68"/>
      <c r="Q323" s="67"/>
      <c r="R323" s="68">
        <v>43244</v>
      </c>
      <c r="S323" s="3">
        <v>43254</v>
      </c>
      <c r="T323" s="36">
        <f t="shared" ref="T323:T325" ca="1" si="458">IF(S323="",TODAY()-R323,S323-R323)</f>
        <v>10</v>
      </c>
      <c r="U323" s="31" t="s">
        <v>236</v>
      </c>
      <c r="V323" s="1">
        <f t="shared" ref="V323:V325" ca="1" si="459">IF(T323&gt;14,T323-14,0)</f>
        <v>0</v>
      </c>
      <c r="W323" s="31" t="str">
        <f t="shared" si="446"/>
        <v>A</v>
      </c>
      <c r="X323" s="47" t="s">
        <v>1286</v>
      </c>
      <c r="Y323" s="149" t="s">
        <v>334</v>
      </c>
      <c r="AG323" s="73" t="s">
        <v>1144</v>
      </c>
    </row>
    <row r="324" spans="1:33" ht="101.25">
      <c r="A324" s="2">
        <f ca="1">OFFSET(A324,-1,0)+1</f>
        <v>189</v>
      </c>
      <c r="B324" s="2" t="s">
        <v>1209</v>
      </c>
      <c r="C324" s="2"/>
      <c r="D324" s="1">
        <v>0</v>
      </c>
      <c r="E324" s="64" t="s">
        <v>1277</v>
      </c>
      <c r="F324" s="1" t="s">
        <v>51</v>
      </c>
      <c r="G324" s="79" t="s">
        <v>1542</v>
      </c>
      <c r="H324" s="2" t="s">
        <v>1208</v>
      </c>
      <c r="I324" s="47" t="s">
        <v>1167</v>
      </c>
      <c r="J324" s="64" t="s">
        <v>1210</v>
      </c>
      <c r="K324" s="47" t="s">
        <v>1211</v>
      </c>
      <c r="L324" s="22"/>
      <c r="M324" s="47" t="s">
        <v>1168</v>
      </c>
      <c r="N324" s="65" t="s">
        <v>1124</v>
      </c>
      <c r="O324" s="67" t="s">
        <v>344</v>
      </c>
      <c r="P324" s="68"/>
      <c r="Q324" s="67"/>
      <c r="R324" s="68">
        <v>43221</v>
      </c>
      <c r="S324" s="3">
        <v>43232</v>
      </c>
      <c r="T324" s="36">
        <f t="shared" ca="1" si="458"/>
        <v>11</v>
      </c>
      <c r="U324" s="31" t="s">
        <v>236</v>
      </c>
      <c r="V324" s="1">
        <f t="shared" ca="1" si="459"/>
        <v>0</v>
      </c>
      <c r="W324" s="31" t="str">
        <f t="shared" ref="W324:W325" si="460">U324</f>
        <v>A</v>
      </c>
      <c r="X324" s="47" t="s">
        <v>1244</v>
      </c>
      <c r="Y324" s="149" t="s">
        <v>334</v>
      </c>
      <c r="AG324" s="73" t="s">
        <v>1144</v>
      </c>
    </row>
    <row r="325" spans="1:33" ht="156" customHeight="1">
      <c r="A325" s="2">
        <f ca="1">OFFSET(A325,-1,0)+1</f>
        <v>190</v>
      </c>
      <c r="B325" s="2" t="s">
        <v>1437</v>
      </c>
      <c r="C325" s="2"/>
      <c r="D325" s="1">
        <v>0</v>
      </c>
      <c r="E325" s="64" t="s">
        <v>1438</v>
      </c>
      <c r="F325" s="1" t="s">
        <v>51</v>
      </c>
      <c r="G325" s="79" t="s">
        <v>1542</v>
      </c>
      <c r="H325" s="2"/>
      <c r="I325" s="47"/>
      <c r="J325" s="64" t="s">
        <v>1441</v>
      </c>
      <c r="K325" s="47" t="s">
        <v>1439</v>
      </c>
      <c r="L325" s="22"/>
      <c r="M325" s="47" t="s">
        <v>1440</v>
      </c>
      <c r="N325" s="65" t="s">
        <v>1282</v>
      </c>
      <c r="O325" s="67" t="s">
        <v>344</v>
      </c>
      <c r="P325" s="68"/>
      <c r="Q325" s="67"/>
      <c r="R325" s="68">
        <v>43325</v>
      </c>
      <c r="S325" s="3">
        <v>43327</v>
      </c>
      <c r="T325" s="36">
        <f t="shared" ca="1" si="458"/>
        <v>2</v>
      </c>
      <c r="U325" s="31" t="s">
        <v>237</v>
      </c>
      <c r="V325" s="1">
        <f t="shared" ca="1" si="459"/>
        <v>0</v>
      </c>
      <c r="W325" s="31" t="str">
        <f t="shared" si="460"/>
        <v>B</v>
      </c>
      <c r="X325" s="47" t="s">
        <v>1446</v>
      </c>
      <c r="Y325" s="149" t="s">
        <v>334</v>
      </c>
      <c r="AG325" s="73" t="s">
        <v>1144</v>
      </c>
    </row>
    <row r="326" spans="1:33" ht="156" customHeight="1">
      <c r="A326" s="2">
        <f ca="1">OFFSET(A326,-1,0)+1</f>
        <v>191</v>
      </c>
      <c r="B326" s="2" t="s">
        <v>1457</v>
      </c>
      <c r="C326" s="2" t="s">
        <v>1462</v>
      </c>
      <c r="D326" s="1">
        <v>0</v>
      </c>
      <c r="E326" s="64"/>
      <c r="F326" s="1" t="s">
        <v>51</v>
      </c>
      <c r="G326" s="79"/>
      <c r="H326" s="2"/>
      <c r="I326" s="47"/>
      <c r="J326" s="64" t="s">
        <v>1459</v>
      </c>
      <c r="K326" s="47" t="s">
        <v>1460</v>
      </c>
      <c r="L326" s="22"/>
      <c r="M326" s="47" t="s">
        <v>1461</v>
      </c>
      <c r="N326" s="65" t="s">
        <v>1282</v>
      </c>
      <c r="O326" s="67" t="s">
        <v>344</v>
      </c>
      <c r="P326" s="68"/>
      <c r="Q326" s="67"/>
      <c r="R326" s="68">
        <v>43366</v>
      </c>
      <c r="S326" s="3">
        <v>43424</v>
      </c>
      <c r="T326" s="36">
        <f t="shared" ref="T326" ca="1" si="461">IF(S326="",TODAY()-R326,S326-R326)</f>
        <v>58</v>
      </c>
      <c r="U326" s="31" t="s">
        <v>237</v>
      </c>
      <c r="V326" s="1">
        <f t="shared" ref="V326" ca="1" si="462">IF(T326&gt;14,T326-14,0)</f>
        <v>44</v>
      </c>
      <c r="W326" s="31" t="str">
        <f t="shared" ref="W326" si="463">U326</f>
        <v>B</v>
      </c>
      <c r="X326" s="47" t="s">
        <v>1570</v>
      </c>
      <c r="Y326" s="149" t="s">
        <v>334</v>
      </c>
      <c r="AG326" s="73" t="s">
        <v>1144</v>
      </c>
    </row>
    <row r="327" spans="1:33" ht="17.25" customHeight="1" thickBot="1">
      <c r="A327" s="48"/>
      <c r="B327" s="49"/>
      <c r="C327" s="49"/>
      <c r="D327" s="49"/>
      <c r="E327" s="49"/>
      <c r="F327" s="49"/>
      <c r="G327" s="50"/>
      <c r="H327" s="51"/>
      <c r="I327" s="49"/>
      <c r="J327" s="51"/>
      <c r="K327" s="49"/>
      <c r="L327" s="49"/>
      <c r="M327" s="49"/>
      <c r="N327" s="52"/>
      <c r="O327" s="49"/>
      <c r="P327" s="53"/>
      <c r="Q327" s="53"/>
      <c r="R327" s="54"/>
      <c r="S327" s="54"/>
      <c r="T327" s="55"/>
      <c r="U327" s="56"/>
      <c r="V327" s="57"/>
      <c r="W327" s="56" t="s">
        <v>343</v>
      </c>
      <c r="X327" s="58"/>
      <c r="Y327" s="149" t="s">
        <v>342</v>
      </c>
      <c r="AG327" s="49"/>
    </row>
    <row r="328" spans="1:33" ht="21" thickBot="1">
      <c r="A328" s="6"/>
      <c r="B328" s="10"/>
      <c r="C328" s="10"/>
      <c r="D328" s="10"/>
      <c r="E328" s="10"/>
      <c r="F328" s="10"/>
      <c r="G328" s="103"/>
      <c r="H328" s="4"/>
      <c r="I328" s="9"/>
      <c r="J328" s="11"/>
      <c r="K328" s="9"/>
      <c r="L328" s="10"/>
      <c r="M328" s="10"/>
      <c r="N328" s="9"/>
      <c r="O328" s="42"/>
      <c r="P328" s="43"/>
      <c r="Q328" s="43"/>
      <c r="R328" s="5"/>
      <c r="S328" s="5"/>
      <c r="T328" s="6"/>
      <c r="U328" s="7"/>
      <c r="V328" s="8"/>
      <c r="W328" s="7"/>
      <c r="X328" s="30"/>
      <c r="AG328" s="42"/>
    </row>
    <row r="329" spans="1:33" ht="87.75" customHeight="1">
      <c r="A329" s="6"/>
      <c r="B329" s="10"/>
      <c r="C329" s="10"/>
      <c r="D329" s="10"/>
      <c r="E329" s="238" t="s">
        <v>206</v>
      </c>
      <c r="F329" s="239"/>
      <c r="G329" s="239"/>
      <c r="H329" s="239"/>
      <c r="I329" s="239"/>
      <c r="J329" s="96" t="s">
        <v>18</v>
      </c>
      <c r="K329" s="38" t="s">
        <v>19</v>
      </c>
      <c r="L329" s="10"/>
      <c r="V329" s="8"/>
      <c r="W329" s="7"/>
      <c r="X329" s="30"/>
    </row>
    <row r="330" spans="1:33" ht="21.95" customHeight="1">
      <c r="A330" s="6"/>
      <c r="B330" s="10"/>
      <c r="C330" s="10"/>
      <c r="D330" s="10"/>
      <c r="E330" s="227" t="s">
        <v>10</v>
      </c>
      <c r="F330" s="233"/>
      <c r="G330" s="233"/>
      <c r="H330" s="233"/>
      <c r="I330" s="234"/>
      <c r="J330" s="97">
        <v>0</v>
      </c>
      <c r="K330" s="39">
        <v>0</v>
      </c>
      <c r="L330" s="10"/>
      <c r="R330" s="68">
        <v>42709</v>
      </c>
      <c r="S330" s="3"/>
      <c r="T330" s="36">
        <f t="shared" ref="T330" ca="1" si="464">IF(S330="",TODAY()-R330,S330-R330)</f>
        <v>994</v>
      </c>
      <c r="U330" s="31" t="str">
        <f ca="1">IF(R330="",0,IF(((TODAY())-R330)&gt;14,"OD","P"))</f>
        <v>OD</v>
      </c>
      <c r="V330" s="1">
        <f t="shared" ref="V330" ca="1" si="465">IF(T330&gt;14,T330-14,0)</f>
        <v>980</v>
      </c>
      <c r="W330" s="31" t="str">
        <f t="shared" ref="W330" ca="1" si="466">U330</f>
        <v>OD</v>
      </c>
      <c r="X330" s="30"/>
    </row>
    <row r="331" spans="1:33" ht="21.95" customHeight="1">
      <c r="A331" s="6"/>
      <c r="B331" s="10"/>
      <c r="C331" s="10"/>
      <c r="D331" s="10"/>
      <c r="E331" s="227" t="s">
        <v>11</v>
      </c>
      <c r="F331" s="228"/>
      <c r="G331" s="228"/>
      <c r="H331" s="228"/>
      <c r="I331" s="229"/>
      <c r="J331" s="97">
        <v>0</v>
      </c>
      <c r="K331" s="39">
        <v>1</v>
      </c>
      <c r="L331" s="10"/>
      <c r="V331" s="27"/>
      <c r="W331" s="7"/>
      <c r="X331" s="30"/>
    </row>
    <row r="332" spans="1:33" ht="21.95" customHeight="1" thickBot="1">
      <c r="A332" s="6"/>
      <c r="B332" s="10"/>
      <c r="C332" s="10"/>
      <c r="D332" s="10"/>
      <c r="E332" s="230" t="s">
        <v>12</v>
      </c>
      <c r="F332" s="231"/>
      <c r="G332" s="231"/>
      <c r="H332" s="231"/>
      <c r="I332" s="232"/>
      <c r="J332" s="98">
        <v>0</v>
      </c>
      <c r="K332" s="40">
        <v>0</v>
      </c>
      <c r="L332" s="10"/>
      <c r="V332" s="27"/>
      <c r="W332" s="7"/>
      <c r="X332" s="30"/>
    </row>
    <row r="333" spans="1:33" ht="21.95" customHeight="1">
      <c r="A333" s="6"/>
      <c r="B333" s="10"/>
      <c r="C333" s="10"/>
      <c r="D333" s="10"/>
      <c r="E333" s="235" t="s">
        <v>31</v>
      </c>
      <c r="F333" s="236"/>
      <c r="G333" s="236"/>
      <c r="H333" s="236"/>
      <c r="I333" s="237"/>
      <c r="J333" s="99">
        <v>0</v>
      </c>
      <c r="K333" s="41">
        <v>0</v>
      </c>
      <c r="L333" s="10"/>
      <c r="T333" s="6"/>
      <c r="U333" s="7"/>
      <c r="V333" s="8"/>
      <c r="W333" s="7"/>
      <c r="X333" s="30"/>
    </row>
    <row r="334" spans="1:33" ht="21.95" customHeight="1">
      <c r="A334" s="6"/>
      <c r="B334" s="10"/>
      <c r="C334" s="10"/>
      <c r="D334" s="10"/>
      <c r="E334" s="227" t="s">
        <v>32</v>
      </c>
      <c r="F334" s="228"/>
      <c r="G334" s="228"/>
      <c r="H334" s="228"/>
      <c r="I334" s="229"/>
      <c r="J334" s="97">
        <v>0</v>
      </c>
      <c r="K334" s="39">
        <v>0</v>
      </c>
      <c r="L334" s="10"/>
      <c r="V334" s="27"/>
      <c r="W334" s="7"/>
      <c r="X334" s="30"/>
    </row>
    <row r="335" spans="1:33" ht="21.95" customHeight="1">
      <c r="A335" s="6"/>
      <c r="B335" s="10"/>
      <c r="C335" s="10"/>
      <c r="D335" s="10"/>
      <c r="E335" s="227" t="s">
        <v>40</v>
      </c>
      <c r="F335" s="228"/>
      <c r="G335" s="228"/>
      <c r="H335" s="228"/>
      <c r="I335" s="229"/>
      <c r="J335" s="97">
        <v>0</v>
      </c>
      <c r="K335" s="39">
        <v>0</v>
      </c>
      <c r="L335" s="10"/>
      <c r="V335" s="27"/>
      <c r="W335" s="7"/>
      <c r="X335" s="30"/>
    </row>
    <row r="336" spans="1:33" ht="21.95" customHeight="1">
      <c r="A336" s="6"/>
      <c r="B336" s="10"/>
      <c r="C336" s="10"/>
      <c r="D336" s="10"/>
      <c r="E336" s="227" t="s">
        <v>41</v>
      </c>
      <c r="F336" s="228"/>
      <c r="G336" s="228"/>
      <c r="H336" s="228"/>
      <c r="I336" s="229"/>
      <c r="J336" s="97">
        <v>0</v>
      </c>
      <c r="K336" s="39">
        <v>0</v>
      </c>
      <c r="L336" s="10"/>
      <c r="V336" s="27"/>
      <c r="W336" s="7"/>
      <c r="X336" s="30"/>
    </row>
    <row r="337" spans="1:33" ht="21.95" customHeight="1">
      <c r="A337" s="6"/>
      <c r="B337" s="10"/>
      <c r="C337" s="10"/>
      <c r="D337" s="10"/>
      <c r="E337" s="227" t="s">
        <v>42</v>
      </c>
      <c r="F337" s="228"/>
      <c r="G337" s="228"/>
      <c r="H337" s="228"/>
      <c r="I337" s="229"/>
      <c r="J337" s="97">
        <v>0</v>
      </c>
      <c r="K337" s="39">
        <v>0</v>
      </c>
      <c r="L337" s="10"/>
      <c r="V337" s="27"/>
      <c r="W337" s="7"/>
      <c r="X337" s="30"/>
    </row>
    <row r="338" spans="1:33" ht="21.95" customHeight="1">
      <c r="A338" s="6"/>
      <c r="B338" s="10"/>
      <c r="C338" s="10"/>
      <c r="D338" s="10"/>
      <c r="E338" s="227" t="s">
        <v>43</v>
      </c>
      <c r="F338" s="228"/>
      <c r="G338" s="228"/>
      <c r="H338" s="228"/>
      <c r="I338" s="229"/>
      <c r="J338" s="97">
        <v>0</v>
      </c>
      <c r="K338" s="39">
        <v>0</v>
      </c>
      <c r="L338" s="10"/>
      <c r="V338" s="27"/>
      <c r="W338" s="7"/>
      <c r="X338" s="30"/>
    </row>
    <row r="339" spans="1:33" ht="21.95" customHeight="1">
      <c r="A339" s="6"/>
      <c r="B339" s="10"/>
      <c r="C339" s="10"/>
      <c r="D339" s="10"/>
      <c r="E339" s="227" t="s">
        <v>13</v>
      </c>
      <c r="F339" s="228"/>
      <c r="G339" s="228"/>
      <c r="H339" s="228"/>
      <c r="I339" s="229"/>
      <c r="J339" s="97">
        <v>0</v>
      </c>
      <c r="K339" s="39">
        <v>0</v>
      </c>
      <c r="L339" s="10"/>
      <c r="V339" s="27"/>
      <c r="W339" s="7"/>
      <c r="X339" s="30"/>
    </row>
    <row r="340" spans="1:33" ht="21.95" customHeight="1">
      <c r="A340" s="6"/>
      <c r="B340" s="10"/>
      <c r="C340" s="10"/>
      <c r="D340" s="10"/>
      <c r="E340" s="227" t="s">
        <v>45</v>
      </c>
      <c r="F340" s="228"/>
      <c r="G340" s="228"/>
      <c r="H340" s="228"/>
      <c r="I340" s="229"/>
      <c r="J340" s="97">
        <v>0</v>
      </c>
      <c r="K340" s="39">
        <v>0</v>
      </c>
      <c r="L340" s="10"/>
      <c r="V340" s="27"/>
      <c r="W340" s="7"/>
      <c r="X340" s="30"/>
    </row>
    <row r="341" spans="1:33" ht="21.95" customHeight="1">
      <c r="A341" s="6"/>
      <c r="B341" s="10"/>
      <c r="C341" s="10"/>
      <c r="D341" s="10"/>
      <c r="E341" s="227" t="s">
        <v>46</v>
      </c>
      <c r="F341" s="228"/>
      <c r="G341" s="228"/>
      <c r="H341" s="228"/>
      <c r="I341" s="229"/>
      <c r="J341" s="97">
        <v>0</v>
      </c>
      <c r="K341" s="39">
        <v>0</v>
      </c>
      <c r="L341" s="10"/>
      <c r="V341" s="27"/>
      <c r="W341" s="7"/>
      <c r="X341" s="30"/>
    </row>
    <row r="342" spans="1:33" ht="21.95" customHeight="1" thickBot="1">
      <c r="A342" s="6"/>
      <c r="B342" s="10"/>
      <c r="C342" s="10"/>
      <c r="D342" s="10"/>
      <c r="E342" s="230" t="s">
        <v>44</v>
      </c>
      <c r="F342" s="231"/>
      <c r="G342" s="231"/>
      <c r="H342" s="231"/>
      <c r="I342" s="232"/>
      <c r="J342" s="98">
        <v>0</v>
      </c>
      <c r="K342" s="40">
        <v>0</v>
      </c>
      <c r="L342" s="10"/>
      <c r="S342" s="107"/>
      <c r="T342" s="107"/>
      <c r="U342" s="107"/>
      <c r="V342" s="27"/>
      <c r="W342" s="108"/>
      <c r="X342" s="30"/>
    </row>
    <row r="343" spans="1:33" ht="21.95" customHeight="1">
      <c r="A343" s="6"/>
      <c r="B343" s="10"/>
      <c r="C343" s="10"/>
      <c r="D343" s="10"/>
      <c r="E343" s="21"/>
      <c r="F343" s="21"/>
      <c r="G343" s="21"/>
      <c r="H343" s="28"/>
      <c r="I343" s="28"/>
      <c r="J343" s="100"/>
      <c r="K343" s="19"/>
      <c r="L343" s="10"/>
      <c r="M343" s="28"/>
      <c r="N343" s="20"/>
      <c r="O343" s="20"/>
      <c r="P343" s="20"/>
      <c r="Q343" s="20"/>
      <c r="R343" s="20"/>
      <c r="S343" s="29"/>
      <c r="T343" s="109"/>
      <c r="U343" s="110"/>
      <c r="V343" s="111"/>
      <c r="W343" s="108"/>
      <c r="X343" s="30"/>
      <c r="AG343" s="20"/>
    </row>
    <row r="344" spans="1:33">
      <c r="S344" s="107"/>
      <c r="T344" s="107"/>
      <c r="U344" s="107"/>
      <c r="V344" s="107"/>
      <c r="W344" s="107"/>
    </row>
  </sheetData>
  <sheetProtection formatCells="0" formatColumns="0" formatRows="0" insertColumns="0" insertRows="0" insertHyperlinks="0" deleteColumns="0" deleteRows="0" sort="0" autoFilter="0"/>
  <autoFilter ref="A10:AG327"/>
  <sortState ref="A11:X1998">
    <sortCondition descending="1" ref="A11"/>
  </sortState>
  <mergeCells count="49">
    <mergeCell ref="A1:X3"/>
    <mergeCell ref="Q9:Q10"/>
    <mergeCell ref="B9:B10"/>
    <mergeCell ref="A9:A10"/>
    <mergeCell ref="J9:J10"/>
    <mergeCell ref="K9:K10"/>
    <mergeCell ref="L9:L10"/>
    <mergeCell ref="A4:J8"/>
    <mergeCell ref="M4:X4"/>
    <mergeCell ref="M5:N5"/>
    <mergeCell ref="M6:N6"/>
    <mergeCell ref="M7:N7"/>
    <mergeCell ref="O5:U5"/>
    <mergeCell ref="V5:X5"/>
    <mergeCell ref="V6:X6"/>
    <mergeCell ref="O6:U6"/>
    <mergeCell ref="E329:I329"/>
    <mergeCell ref="O9:O10"/>
    <mergeCell ref="N9:N10"/>
    <mergeCell ref="M9:M10"/>
    <mergeCell ref="F9:F10"/>
    <mergeCell ref="G9:G10"/>
    <mergeCell ref="H9:H10"/>
    <mergeCell ref="I9:I10"/>
    <mergeCell ref="E9:E10"/>
    <mergeCell ref="E330:I330"/>
    <mergeCell ref="E331:I331"/>
    <mergeCell ref="E332:I332"/>
    <mergeCell ref="E333:I333"/>
    <mergeCell ref="E334:I334"/>
    <mergeCell ref="E340:I340"/>
    <mergeCell ref="E341:I341"/>
    <mergeCell ref="E342:I342"/>
    <mergeCell ref="E335:I335"/>
    <mergeCell ref="E336:I336"/>
    <mergeCell ref="E337:I337"/>
    <mergeCell ref="E338:I338"/>
    <mergeCell ref="E339:I339"/>
    <mergeCell ref="AG9:AG10"/>
    <mergeCell ref="O7:U7"/>
    <mergeCell ref="V7:X7"/>
    <mergeCell ref="D9:D10"/>
    <mergeCell ref="K4:K8"/>
    <mergeCell ref="L4:L8"/>
    <mergeCell ref="R9:X9"/>
    <mergeCell ref="P9:P10"/>
    <mergeCell ref="M8:N8"/>
    <mergeCell ref="O8:U8"/>
    <mergeCell ref="V8:X8"/>
  </mergeCells>
  <conditionalFormatting sqref="W119 W180:W182 W108 W261 W263 W106 W252:W259 W327:W372 W43 W188:W216 W111:W112 W144:W154 W226:W235 W276:W287 W48:W79 W11:W21 W131:W142 W91:W104 W25:W26 W291:W310 W87:W89 W23 W81:W85 W170:W175 W28:W36 W265:W266">
    <cfRule type="cellIs" dxfId="12353" priority="15892" operator="equal">
      <formula>0</formula>
    </cfRule>
  </conditionalFormatting>
  <conditionalFormatting sqref="A281:O284 A270:Q270 V306:V309 F106:F108 B296:M296 B299:M299 D300:M301 C213:K213 C214:M214 B216:M216 C94:K94 A212:A216 E252:X259 E309:X310 F132:X132 V108:X108 E261:H261 T263 V261:X261 J261:T261 E263:G263 J263:R263 V263:X263 E131:X131 V106:X106 E161:S161 C95:D98 A108:T108 A106:T106 E264:R264 I314:T314 K315:T315 S267:T268 F107:X107 V269:X270 S270:T270 K316:Q316 T262:X262 G262:R262 V160:X160 E109:Q111 T109:X109 F155:Q157 V156:X156 A188:D188 A285:Q285 A202:Q202 A209:V209 A258:X258 A150:T150 A256:Q256 B259:Q259 E11:X11 A267:Q268 A269:T269 F236:X236 E109:R110 B260:X260 E160:T160 E156:T156 E35:X35 E36:T36 V36:X36 AG327:AG425 E327:X425 E40:S40 E41:Q42 A113:X113 E226:X226 AG185 A119:X119 O237:T237 V237:X237 E37:Q39 E43:X43 X121:X123 L123:Q123 L121:S122 A185:Q185 A111:R112 T110:T112 V110:X112 L245:S245 A246:Q246 E157:S158 V157:W158 J159 S316:T317 V316:W317 E81:X85 C12:X21 A21:B21 E44:Q46 V319:W319 S319:T319 V313:X315 A313:S313 E311:S311 V311:W311 F304:X308 V165:X166 E303:X303 D302:T302 AG144:AG158 E145:X155 E144:F144 V144:X144 S275 X275 A275:Q275 V302:X302 AG121:AG123 AG187:AG216 V187:X187 A187:T187 X245 AG245:AG246 AG252:AG259 E312:I312 I315:I320 A317:F320 J317:Q320 G314:H320 R320:X320 F77:X79 A84:A86 E87:X89 AG131:AG142 A139:D139 A23:X23 AG12:AG26 E90:S90 X90 A25:X26 A24:S24 X24 E291:X301 A22:Q22 F80:S80 X80 A243:Q243 A321:E321 G321:X321 A245:J245 AG225:AG235 A225:T225 A236:A239 O238:S239 V225:X225 E165:Q166 A240:S241 AG237:AG243 X238:X242 A242:B242 D242:S242 E288:S289 X288:X289 AG275:AG321 F160:Q164 V162:V163 X161:X163 AG160:AG166 E290:Q290 E170:Q177 A171:D177 V170:X175 R170:T175 U171:U173 A35:M47 E276:X287 C227:X235 E47:X76 E133:X142 C86:S86 C84:M85 E188:X216 E91:X105 H144:T144 C101:D101 E180:X183 A114:Q114 AG106:AG119 A115:B118 D115:Q118 AG28:AG104 A28:X34 A178:Q179 AG170:AG182 V267:W268 A265:A266 E265:T266 V265:X266 AG261:AG266">
    <cfRule type="expression" dxfId="12352" priority="15881">
      <formula>$W11="FI"</formula>
    </cfRule>
    <cfRule type="expression" dxfId="12351" priority="15882">
      <formula>$W11="X"</formula>
    </cfRule>
    <cfRule type="expression" dxfId="12350" priority="15883">
      <formula>$W11="SS"</formula>
    </cfRule>
    <cfRule type="expression" dxfId="12349" priority="15884">
      <formula>$W11="OD"</formula>
    </cfRule>
    <cfRule type="expression" dxfId="12348" priority="15885">
      <formula>$W11="P"</formula>
    </cfRule>
    <cfRule type="expression" dxfId="12347" priority="15886">
      <formula>$W11="IR"</formula>
    </cfRule>
    <cfRule type="expression" dxfId="12346" priority="15887">
      <formula>$W11="D"</formula>
    </cfRule>
    <cfRule type="expression" dxfId="12345" priority="15888">
      <formula>$W11="C"</formula>
    </cfRule>
    <cfRule type="expression" dxfId="12344" priority="15889">
      <formula>$W11="B/C"</formula>
    </cfRule>
    <cfRule type="expression" dxfId="12343" priority="15890">
      <formula>$W11="B"</formula>
    </cfRule>
    <cfRule type="expression" dxfId="12342" priority="15891">
      <formula>$W11="A"</formula>
    </cfRule>
  </conditionalFormatting>
  <conditionalFormatting sqref="W281:W284">
    <cfRule type="cellIs" dxfId="12341" priority="15868" operator="equal">
      <formula>0</formula>
    </cfRule>
  </conditionalFormatting>
  <conditionalFormatting sqref="W281:W284">
    <cfRule type="expression" dxfId="12340" priority="15869">
      <formula>$W281="FI"</formula>
    </cfRule>
    <cfRule type="expression" dxfId="12339" priority="15870">
      <formula>$W281="X"</formula>
    </cfRule>
    <cfRule type="expression" dxfId="12338" priority="15871">
      <formula>$W281="SS"</formula>
    </cfRule>
    <cfRule type="expression" dxfId="12337" priority="15872">
      <formula>$W281="OD"</formula>
    </cfRule>
    <cfRule type="expression" dxfId="12336" priority="15873">
      <formula>$W281="P"</formula>
    </cfRule>
    <cfRule type="expression" dxfId="12335" priority="15874">
      <formula>$W281="IR"</formula>
    </cfRule>
    <cfRule type="expression" dxfId="12334" priority="15875">
      <formula>$W281="D"</formula>
    </cfRule>
    <cfRule type="expression" dxfId="12333" priority="15876">
      <formula>$W281="C"</formula>
    </cfRule>
    <cfRule type="expression" dxfId="12332" priority="15877">
      <formula>$W281="B/C"</formula>
    </cfRule>
    <cfRule type="expression" dxfId="12331" priority="15878">
      <formula>$W281="B"</formula>
    </cfRule>
    <cfRule type="expression" dxfId="12330" priority="15879">
      <formula>$W281="A"</formula>
    </cfRule>
  </conditionalFormatting>
  <conditionalFormatting sqref="W181">
    <cfRule type="cellIs" dxfId="12329" priority="15856" operator="equal">
      <formula>0</formula>
    </cfRule>
  </conditionalFormatting>
  <conditionalFormatting sqref="T181:W181">
    <cfRule type="expression" dxfId="12328" priority="15857">
      <formula>$W181="FI"</formula>
    </cfRule>
    <cfRule type="expression" dxfId="12327" priority="15858">
      <formula>$W181="X"</formula>
    </cfRule>
    <cfRule type="expression" dxfId="12326" priority="15859">
      <formula>$W181="SS"</formula>
    </cfRule>
    <cfRule type="expression" dxfId="12325" priority="15860">
      <formula>$W181="OD"</formula>
    </cfRule>
    <cfRule type="expression" dxfId="12324" priority="15861">
      <formula>$W181="P"</formula>
    </cfRule>
    <cfRule type="expression" dxfId="12323" priority="15862">
      <formula>$W181="IR"</formula>
    </cfRule>
    <cfRule type="expression" dxfId="12322" priority="15863">
      <formula>$W181="D"</formula>
    </cfRule>
    <cfRule type="expression" dxfId="12321" priority="15864">
      <formula>$W181="C"</formula>
    </cfRule>
    <cfRule type="expression" dxfId="12320" priority="15865">
      <formula>$W181="B/C"</formula>
    </cfRule>
    <cfRule type="expression" dxfId="12319" priority="15866">
      <formula>$W181="B"</formula>
    </cfRule>
    <cfRule type="expression" dxfId="12318" priority="15867">
      <formula>$W181="A"</formula>
    </cfRule>
  </conditionalFormatting>
  <conditionalFormatting sqref="R78:S80">
    <cfRule type="expression" dxfId="12317" priority="15810">
      <formula>$W78="FI"</formula>
    </cfRule>
    <cfRule type="expression" dxfId="12316" priority="15811">
      <formula>$W78="X"</formula>
    </cfRule>
    <cfRule type="expression" dxfId="12315" priority="15812">
      <formula>$W78="SS"</formula>
    </cfRule>
    <cfRule type="expression" dxfId="12314" priority="15813">
      <formula>$W78="OD"</formula>
    </cfRule>
    <cfRule type="expression" dxfId="12313" priority="15814">
      <formula>$W78="P"</formula>
    </cfRule>
    <cfRule type="expression" dxfId="12312" priority="15815">
      <formula>$W78="IR"</formula>
    </cfRule>
    <cfRule type="expression" dxfId="12311" priority="15816">
      <formula>$W78="D"</formula>
    </cfRule>
    <cfRule type="expression" dxfId="12310" priority="15817">
      <formula>$W78="C"</formula>
    </cfRule>
    <cfRule type="expression" dxfId="12309" priority="15818">
      <formula>$W78="B/C"</formula>
    </cfRule>
    <cfRule type="expression" dxfId="12308" priority="15819">
      <formula>$W78="B"</formula>
    </cfRule>
    <cfRule type="expression" dxfId="12307" priority="15820">
      <formula>$W78="A"</formula>
    </cfRule>
  </conditionalFormatting>
  <conditionalFormatting sqref="W78:W79">
    <cfRule type="cellIs" dxfId="12306" priority="15798" operator="equal">
      <formula>0</formula>
    </cfRule>
  </conditionalFormatting>
  <conditionalFormatting sqref="T78:W79">
    <cfRule type="expression" dxfId="12305" priority="15799">
      <formula>$W78="FI"</formula>
    </cfRule>
    <cfRule type="expression" dxfId="12304" priority="15800">
      <formula>$W78="X"</formula>
    </cfRule>
    <cfRule type="expression" dxfId="12303" priority="15801">
      <formula>$W78="SS"</formula>
    </cfRule>
    <cfRule type="expression" dxfId="12302" priority="15802">
      <formula>$W78="OD"</formula>
    </cfRule>
    <cfRule type="expression" dxfId="12301" priority="15803">
      <formula>$W78="P"</formula>
    </cfRule>
    <cfRule type="expression" dxfId="12300" priority="15804">
      <formula>$W78="IR"</formula>
    </cfRule>
    <cfRule type="expression" dxfId="12299" priority="15805">
      <formula>$W78="D"</formula>
    </cfRule>
    <cfRule type="expression" dxfId="12298" priority="15806">
      <formula>$W78="C"</formula>
    </cfRule>
    <cfRule type="expression" dxfId="12297" priority="15807">
      <formula>$W78="B/C"</formula>
    </cfRule>
    <cfRule type="expression" dxfId="12296" priority="15808">
      <formula>$W78="B"</formula>
    </cfRule>
    <cfRule type="expression" dxfId="12295" priority="15809">
      <formula>$W78="A"</formula>
    </cfRule>
  </conditionalFormatting>
  <conditionalFormatting sqref="R230:S235">
    <cfRule type="expression" dxfId="12294" priority="15752">
      <formula>$W230="FI"</formula>
    </cfRule>
    <cfRule type="expression" dxfId="12293" priority="15753">
      <formula>$W230="X"</formula>
    </cfRule>
    <cfRule type="expression" dxfId="12292" priority="15754">
      <formula>$W230="SS"</formula>
    </cfRule>
    <cfRule type="expression" dxfId="12291" priority="15755">
      <formula>$W230="OD"</formula>
    </cfRule>
    <cfRule type="expression" dxfId="12290" priority="15756">
      <formula>$W230="P"</formula>
    </cfRule>
    <cfRule type="expression" dxfId="12289" priority="15757">
      <formula>$W230="IR"</formula>
    </cfRule>
    <cfRule type="expression" dxfId="12288" priority="15758">
      <formula>$W230="D"</formula>
    </cfRule>
    <cfRule type="expression" dxfId="12287" priority="15759">
      <formula>$W230="C"</formula>
    </cfRule>
    <cfRule type="expression" dxfId="12286" priority="15760">
      <formula>$W230="B/C"</formula>
    </cfRule>
    <cfRule type="expression" dxfId="12285" priority="15761">
      <formula>$W230="B"</formula>
    </cfRule>
    <cfRule type="expression" dxfId="12284" priority="15762">
      <formula>$W230="A"</formula>
    </cfRule>
  </conditionalFormatting>
  <conditionalFormatting sqref="W230:W232">
    <cfRule type="cellIs" dxfId="12283" priority="15740" operator="equal">
      <formula>0</formula>
    </cfRule>
  </conditionalFormatting>
  <conditionalFormatting sqref="T230:W230">
    <cfRule type="expression" dxfId="12282" priority="15741">
      <formula>$W230="FI"</formula>
    </cfRule>
    <cfRule type="expression" dxfId="12281" priority="15742">
      <formula>$W230="X"</formula>
    </cfRule>
    <cfRule type="expression" dxfId="12280" priority="15743">
      <formula>$W230="SS"</formula>
    </cfRule>
    <cfRule type="expression" dxfId="12279" priority="15744">
      <formula>$W230="OD"</formula>
    </cfRule>
    <cfRule type="expression" dxfId="12278" priority="15745">
      <formula>$W230="P"</formula>
    </cfRule>
    <cfRule type="expression" dxfId="12277" priority="15746">
      <formula>$W230="IR"</formula>
    </cfRule>
    <cfRule type="expression" dxfId="12276" priority="15747">
      <formula>$W230="D"</formula>
    </cfRule>
    <cfRule type="expression" dxfId="12275" priority="15748">
      <formula>$W230="C"</formula>
    </cfRule>
    <cfRule type="expression" dxfId="12274" priority="15749">
      <formula>$W230="B/C"</formula>
    </cfRule>
    <cfRule type="expression" dxfId="12273" priority="15750">
      <formula>$W230="B"</formula>
    </cfRule>
    <cfRule type="expression" dxfId="12272" priority="15751">
      <formula>$W230="A"</formula>
    </cfRule>
  </conditionalFormatting>
  <conditionalFormatting sqref="A15">
    <cfRule type="expression" dxfId="12271" priority="15729">
      <formula>$W15="FI"</formula>
    </cfRule>
    <cfRule type="expression" dxfId="12270" priority="15730">
      <formula>$W15="X"</formula>
    </cfRule>
    <cfRule type="expression" dxfId="12269" priority="15731">
      <formula>$W15="SS"</formula>
    </cfRule>
    <cfRule type="expression" dxfId="12268" priority="15732">
      <formula>$W15="OD"</formula>
    </cfRule>
    <cfRule type="expression" dxfId="12267" priority="15733">
      <formula>$W15="P"</formula>
    </cfRule>
    <cfRule type="expression" dxfId="12266" priority="15734">
      <formula>$W15="IR"</formula>
    </cfRule>
    <cfRule type="expression" dxfId="12265" priority="15735">
      <formula>$W15="D"</formula>
    </cfRule>
    <cfRule type="expression" dxfId="12264" priority="15736">
      <formula>$W15="C"</formula>
    </cfRule>
    <cfRule type="expression" dxfId="12263" priority="15737">
      <formula>$W15="B/C"</formula>
    </cfRule>
    <cfRule type="expression" dxfId="12262" priority="15738">
      <formula>$W15="B"</formula>
    </cfRule>
    <cfRule type="expression" dxfId="12261" priority="15739">
      <formula>$W15="A"</formula>
    </cfRule>
  </conditionalFormatting>
  <conditionalFormatting sqref="A16">
    <cfRule type="expression" dxfId="12260" priority="15705">
      <formula>$W16="FI"</formula>
    </cfRule>
    <cfRule type="expression" dxfId="12259" priority="15706">
      <formula>$W16="X"</formula>
    </cfRule>
    <cfRule type="expression" dxfId="12258" priority="15707">
      <formula>$W16="SS"</formula>
    </cfRule>
    <cfRule type="expression" dxfId="12257" priority="15708">
      <formula>$W16="OD"</formula>
    </cfRule>
    <cfRule type="expression" dxfId="12256" priority="15709">
      <formula>$W16="P"</formula>
    </cfRule>
    <cfRule type="expression" dxfId="12255" priority="15710">
      <formula>$W16="IR"</formula>
    </cfRule>
    <cfRule type="expression" dxfId="12254" priority="15711">
      <formula>$W16="D"</formula>
    </cfRule>
    <cfRule type="expression" dxfId="12253" priority="15712">
      <formula>$W16="C"</formula>
    </cfRule>
    <cfRule type="expression" dxfId="12252" priority="15713">
      <formula>$W16="B/C"</formula>
    </cfRule>
    <cfRule type="expression" dxfId="12251" priority="15714">
      <formula>$W16="B"</formula>
    </cfRule>
    <cfRule type="expression" dxfId="12250" priority="15715">
      <formula>$W16="A"</formula>
    </cfRule>
  </conditionalFormatting>
  <conditionalFormatting sqref="S182">
    <cfRule type="expression" dxfId="12249" priority="15649">
      <formula>$W182="FI"</formula>
    </cfRule>
    <cfRule type="expression" dxfId="12248" priority="15650">
      <formula>$W182="X"</formula>
    </cfRule>
    <cfRule type="expression" dxfId="12247" priority="15651">
      <formula>$W182="SS"</formula>
    </cfRule>
    <cfRule type="expression" dxfId="12246" priority="15652">
      <formula>$W182="OD"</formula>
    </cfRule>
    <cfRule type="expression" dxfId="12245" priority="15653">
      <formula>$W182="P"</formula>
    </cfRule>
    <cfRule type="expression" dxfId="12244" priority="15654">
      <formula>$W182="IR"</formula>
    </cfRule>
    <cfRule type="expression" dxfId="12243" priority="15655">
      <formula>$W182="D"</formula>
    </cfRule>
    <cfRule type="expression" dxfId="12242" priority="15656">
      <formula>$W182="C"</formula>
    </cfRule>
    <cfRule type="expression" dxfId="12241" priority="15657">
      <formula>$W182="B/C"</formula>
    </cfRule>
    <cfRule type="expression" dxfId="12240" priority="15658">
      <formula>$W182="B"</formula>
    </cfRule>
    <cfRule type="expression" dxfId="12239" priority="15659">
      <formula>$W182="A"</formula>
    </cfRule>
  </conditionalFormatting>
  <conditionalFormatting sqref="W182">
    <cfRule type="cellIs" dxfId="12238" priority="15637" operator="equal">
      <formula>0</formula>
    </cfRule>
  </conditionalFormatting>
  <conditionalFormatting sqref="T182:W182">
    <cfRule type="expression" dxfId="12237" priority="15638">
      <formula>$W182="FI"</formula>
    </cfRule>
    <cfRule type="expression" dxfId="12236" priority="15639">
      <formula>$W182="X"</formula>
    </cfRule>
    <cfRule type="expression" dxfId="12235" priority="15640">
      <formula>$W182="SS"</formula>
    </cfRule>
    <cfRule type="expression" dxfId="12234" priority="15641">
      <formula>$W182="OD"</formula>
    </cfRule>
    <cfRule type="expression" dxfId="12233" priority="15642">
      <formula>$W182="P"</formula>
    </cfRule>
    <cfRule type="expression" dxfId="12232" priority="15643">
      <formula>$W182="IR"</formula>
    </cfRule>
    <cfRule type="expression" dxfId="12231" priority="15644">
      <formula>$W182="D"</formula>
    </cfRule>
    <cfRule type="expression" dxfId="12230" priority="15645">
      <formula>$W182="C"</formula>
    </cfRule>
    <cfRule type="expression" dxfId="12229" priority="15646">
      <formula>$W182="B/C"</formula>
    </cfRule>
    <cfRule type="expression" dxfId="12228" priority="15647">
      <formula>$W182="B"</formula>
    </cfRule>
    <cfRule type="expression" dxfId="12227" priority="15648">
      <formula>$W182="A"</formula>
    </cfRule>
  </conditionalFormatting>
  <conditionalFormatting sqref="W60:W62">
    <cfRule type="cellIs" dxfId="12226" priority="15625" operator="equal">
      <formula>0</formula>
    </cfRule>
  </conditionalFormatting>
  <conditionalFormatting sqref="T60:W60">
    <cfRule type="expression" dxfId="12225" priority="15626">
      <formula>$W60="FI"</formula>
    </cfRule>
    <cfRule type="expression" dxfId="12224" priority="15627">
      <formula>$W60="X"</formula>
    </cfRule>
    <cfRule type="expression" dxfId="12223" priority="15628">
      <formula>$W60="SS"</formula>
    </cfRule>
    <cfRule type="expression" dxfId="12222" priority="15629">
      <formula>$W60="OD"</formula>
    </cfRule>
    <cfRule type="expression" dxfId="12221" priority="15630">
      <formula>$W60="P"</formula>
    </cfRule>
    <cfRule type="expression" dxfId="12220" priority="15631">
      <formula>$W60="IR"</formula>
    </cfRule>
    <cfRule type="expression" dxfId="12219" priority="15632">
      <formula>$W60="D"</formula>
    </cfRule>
    <cfRule type="expression" dxfId="12218" priority="15633">
      <formula>$W60="C"</formula>
    </cfRule>
    <cfRule type="expression" dxfId="12217" priority="15634">
      <formula>$W60="B/C"</formula>
    </cfRule>
    <cfRule type="expression" dxfId="12216" priority="15635">
      <formula>$W60="B"</formula>
    </cfRule>
    <cfRule type="expression" dxfId="12215" priority="15636">
      <formula>$W60="A"</formula>
    </cfRule>
  </conditionalFormatting>
  <conditionalFormatting sqref="R63">
    <cfRule type="expression" dxfId="12214" priority="15614">
      <formula>$W63="FI"</formula>
    </cfRule>
    <cfRule type="expression" dxfId="12213" priority="15615">
      <formula>$W63="X"</formula>
    </cfRule>
    <cfRule type="expression" dxfId="12212" priority="15616">
      <formula>$W63="SS"</formula>
    </cfRule>
    <cfRule type="expression" dxfId="12211" priority="15617">
      <formula>$W63="OD"</formula>
    </cfRule>
    <cfRule type="expression" dxfId="12210" priority="15618">
      <formula>$W63="P"</formula>
    </cfRule>
    <cfRule type="expression" dxfId="12209" priority="15619">
      <formula>$W63="IR"</formula>
    </cfRule>
    <cfRule type="expression" dxfId="12208" priority="15620">
      <formula>$W63="D"</formula>
    </cfRule>
    <cfRule type="expression" dxfId="12207" priority="15621">
      <formula>$W63="C"</formula>
    </cfRule>
    <cfRule type="expression" dxfId="12206" priority="15622">
      <formula>$W63="B/C"</formula>
    </cfRule>
    <cfRule type="expression" dxfId="12205" priority="15623">
      <formula>$W63="B"</formula>
    </cfRule>
    <cfRule type="expression" dxfId="12204" priority="15624">
      <formula>$W63="A"</formula>
    </cfRule>
  </conditionalFormatting>
  <conditionalFormatting sqref="W63">
    <cfRule type="cellIs" dxfId="12203" priority="15602" operator="equal">
      <formula>0</formula>
    </cfRule>
  </conditionalFormatting>
  <conditionalFormatting sqref="T63:W63">
    <cfRule type="expression" dxfId="12202" priority="15603">
      <formula>$W63="FI"</formula>
    </cfRule>
    <cfRule type="expression" dxfId="12201" priority="15604">
      <formula>$W63="X"</formula>
    </cfRule>
    <cfRule type="expression" dxfId="12200" priority="15605">
      <formula>$W63="SS"</formula>
    </cfRule>
    <cfRule type="expression" dxfId="12199" priority="15606">
      <formula>$W63="OD"</formula>
    </cfRule>
    <cfRule type="expression" dxfId="12198" priority="15607">
      <formula>$W63="P"</formula>
    </cfRule>
    <cfRule type="expression" dxfId="12197" priority="15608">
      <formula>$W63="IR"</formula>
    </cfRule>
    <cfRule type="expression" dxfId="12196" priority="15609">
      <formula>$W63="D"</formula>
    </cfRule>
    <cfRule type="expression" dxfId="12195" priority="15610">
      <formula>$W63="C"</formula>
    </cfRule>
    <cfRule type="expression" dxfId="12194" priority="15611">
      <formula>$W63="B/C"</formula>
    </cfRule>
    <cfRule type="expression" dxfId="12193" priority="15612">
      <formula>$W63="B"</formula>
    </cfRule>
    <cfRule type="expression" dxfId="12192" priority="15613">
      <formula>$W63="A"</formula>
    </cfRule>
  </conditionalFormatting>
  <conditionalFormatting sqref="R64">
    <cfRule type="expression" dxfId="12191" priority="15591">
      <formula>$W64="FI"</formula>
    </cfRule>
    <cfRule type="expression" dxfId="12190" priority="15592">
      <formula>$W64="X"</formula>
    </cfRule>
    <cfRule type="expression" dxfId="12189" priority="15593">
      <formula>$W64="SS"</formula>
    </cfRule>
    <cfRule type="expression" dxfId="12188" priority="15594">
      <formula>$W64="OD"</formula>
    </cfRule>
    <cfRule type="expression" dxfId="12187" priority="15595">
      <formula>$W64="P"</formula>
    </cfRule>
    <cfRule type="expression" dxfId="12186" priority="15596">
      <formula>$W64="IR"</formula>
    </cfRule>
    <cfRule type="expression" dxfId="12185" priority="15597">
      <formula>$W64="D"</formula>
    </cfRule>
    <cfRule type="expression" dxfId="12184" priority="15598">
      <formula>$W64="C"</formula>
    </cfRule>
    <cfRule type="expression" dxfId="12183" priority="15599">
      <formula>$W64="B/C"</formula>
    </cfRule>
    <cfRule type="expression" dxfId="12182" priority="15600">
      <formula>$W64="B"</formula>
    </cfRule>
    <cfRule type="expression" dxfId="12181" priority="15601">
      <formula>$W64="A"</formula>
    </cfRule>
  </conditionalFormatting>
  <conditionalFormatting sqref="W64">
    <cfRule type="cellIs" dxfId="12180" priority="15579" operator="equal">
      <formula>0</formula>
    </cfRule>
  </conditionalFormatting>
  <conditionalFormatting sqref="T64:W64">
    <cfRule type="expression" dxfId="12179" priority="15580">
      <formula>$W64="FI"</formula>
    </cfRule>
    <cfRule type="expression" dxfId="12178" priority="15581">
      <formula>$W64="X"</formula>
    </cfRule>
    <cfRule type="expression" dxfId="12177" priority="15582">
      <formula>$W64="SS"</formula>
    </cfRule>
    <cfRule type="expression" dxfId="12176" priority="15583">
      <formula>$W64="OD"</formula>
    </cfRule>
    <cfRule type="expression" dxfId="12175" priority="15584">
      <formula>$W64="P"</formula>
    </cfRule>
    <cfRule type="expression" dxfId="12174" priority="15585">
      <formula>$W64="IR"</formula>
    </cfRule>
    <cfRule type="expression" dxfId="12173" priority="15586">
      <formula>$W64="D"</formula>
    </cfRule>
    <cfRule type="expression" dxfId="12172" priority="15587">
      <formula>$W64="C"</formula>
    </cfRule>
    <cfRule type="expression" dxfId="12171" priority="15588">
      <formula>$W64="B/C"</formula>
    </cfRule>
    <cfRule type="expression" dxfId="12170" priority="15589">
      <formula>$W64="B"</formula>
    </cfRule>
    <cfRule type="expression" dxfId="12169" priority="15590">
      <formula>$W64="A"</formula>
    </cfRule>
  </conditionalFormatting>
  <conditionalFormatting sqref="R15:S15">
    <cfRule type="expression" dxfId="12168" priority="15568">
      <formula>$W15="FI"</formula>
    </cfRule>
    <cfRule type="expression" dxfId="12167" priority="15569">
      <formula>$W15="X"</formula>
    </cfRule>
    <cfRule type="expression" dxfId="12166" priority="15570">
      <formula>$W15="SS"</formula>
    </cfRule>
    <cfRule type="expression" dxfId="12165" priority="15571">
      <formula>$W15="OD"</formula>
    </cfRule>
    <cfRule type="expression" dxfId="12164" priority="15572">
      <formula>$W15="P"</formula>
    </cfRule>
    <cfRule type="expression" dxfId="12163" priority="15573">
      <formula>$W15="IR"</formula>
    </cfRule>
    <cfRule type="expression" dxfId="12162" priority="15574">
      <formula>$W15="D"</formula>
    </cfRule>
    <cfRule type="expression" dxfId="12161" priority="15575">
      <formula>$W15="C"</formula>
    </cfRule>
    <cfRule type="expression" dxfId="12160" priority="15576">
      <formula>$W15="B/C"</formula>
    </cfRule>
    <cfRule type="expression" dxfId="12159" priority="15577">
      <formula>$W15="B"</formula>
    </cfRule>
    <cfRule type="expression" dxfId="12158" priority="15578">
      <formula>$W15="A"</formula>
    </cfRule>
  </conditionalFormatting>
  <conditionalFormatting sqref="W15">
    <cfRule type="cellIs" dxfId="12157" priority="15556" operator="equal">
      <formula>0</formula>
    </cfRule>
  </conditionalFormatting>
  <conditionalFormatting sqref="T15:W15">
    <cfRule type="expression" dxfId="12156" priority="15557">
      <formula>$W15="FI"</formula>
    </cfRule>
    <cfRule type="expression" dxfId="12155" priority="15558">
      <formula>$W15="X"</formula>
    </cfRule>
    <cfRule type="expression" dxfId="12154" priority="15559">
      <formula>$W15="SS"</formula>
    </cfRule>
    <cfRule type="expression" dxfId="12153" priority="15560">
      <formula>$W15="OD"</formula>
    </cfRule>
    <cfRule type="expression" dxfId="12152" priority="15561">
      <formula>$W15="P"</formula>
    </cfRule>
    <cfRule type="expression" dxfId="12151" priority="15562">
      <formula>$W15="IR"</formula>
    </cfRule>
    <cfRule type="expression" dxfId="12150" priority="15563">
      <formula>$W15="D"</formula>
    </cfRule>
    <cfRule type="expression" dxfId="12149" priority="15564">
      <formula>$W15="C"</formula>
    </cfRule>
    <cfRule type="expression" dxfId="12148" priority="15565">
      <formula>$W15="B/C"</formula>
    </cfRule>
    <cfRule type="expression" dxfId="12147" priority="15566">
      <formula>$W15="B"</formula>
    </cfRule>
    <cfRule type="expression" dxfId="12146" priority="15567">
      <formula>$W15="A"</formula>
    </cfRule>
  </conditionalFormatting>
  <conditionalFormatting sqref="R16">
    <cfRule type="expression" dxfId="12145" priority="15545">
      <formula>$W16="FI"</formula>
    </cfRule>
    <cfRule type="expression" dxfId="12144" priority="15546">
      <formula>$W16="X"</formula>
    </cfRule>
    <cfRule type="expression" dxfId="12143" priority="15547">
      <formula>$W16="SS"</formula>
    </cfRule>
    <cfRule type="expression" dxfId="12142" priority="15548">
      <formula>$W16="OD"</formula>
    </cfRule>
    <cfRule type="expression" dxfId="12141" priority="15549">
      <formula>$W16="P"</formula>
    </cfRule>
    <cfRule type="expression" dxfId="12140" priority="15550">
      <formula>$W16="IR"</formula>
    </cfRule>
    <cfRule type="expression" dxfId="12139" priority="15551">
      <formula>$W16="D"</formula>
    </cfRule>
    <cfRule type="expression" dxfId="12138" priority="15552">
      <formula>$W16="C"</formula>
    </cfRule>
    <cfRule type="expression" dxfId="12137" priority="15553">
      <formula>$W16="B/C"</formula>
    </cfRule>
    <cfRule type="expression" dxfId="12136" priority="15554">
      <formula>$W16="B"</formula>
    </cfRule>
    <cfRule type="expression" dxfId="12135" priority="15555">
      <formula>$W16="A"</formula>
    </cfRule>
  </conditionalFormatting>
  <conditionalFormatting sqref="W16">
    <cfRule type="cellIs" dxfId="12134" priority="15533" operator="equal">
      <formula>0</formula>
    </cfRule>
  </conditionalFormatting>
  <conditionalFormatting sqref="T16:W16">
    <cfRule type="expression" dxfId="12133" priority="15534">
      <formula>$W16="FI"</formula>
    </cfRule>
    <cfRule type="expression" dxfId="12132" priority="15535">
      <formula>$W16="X"</formula>
    </cfRule>
    <cfRule type="expression" dxfId="12131" priority="15536">
      <formula>$W16="SS"</formula>
    </cfRule>
    <cfRule type="expression" dxfId="12130" priority="15537">
      <formula>$W16="OD"</formula>
    </cfRule>
    <cfRule type="expression" dxfId="12129" priority="15538">
      <formula>$W16="P"</formula>
    </cfRule>
    <cfRule type="expression" dxfId="12128" priority="15539">
      <formula>$W16="IR"</formula>
    </cfRule>
    <cfRule type="expression" dxfId="12127" priority="15540">
      <formula>$W16="D"</formula>
    </cfRule>
    <cfRule type="expression" dxfId="12126" priority="15541">
      <formula>$W16="C"</formula>
    </cfRule>
    <cfRule type="expression" dxfId="12125" priority="15542">
      <formula>$W16="B/C"</formula>
    </cfRule>
    <cfRule type="expression" dxfId="12124" priority="15543">
      <formula>$W16="B"</formula>
    </cfRule>
    <cfRule type="expression" dxfId="12123" priority="15544">
      <formula>$W16="A"</formula>
    </cfRule>
  </conditionalFormatting>
  <conditionalFormatting sqref="W152">
    <cfRule type="cellIs" dxfId="12122" priority="15521" operator="equal">
      <formula>0</formula>
    </cfRule>
  </conditionalFormatting>
  <conditionalFormatting sqref="T152:W152">
    <cfRule type="expression" dxfId="12121" priority="15522">
      <formula>$W152="FI"</formula>
    </cfRule>
    <cfRule type="expression" dxfId="12120" priority="15523">
      <formula>$W152="X"</formula>
    </cfRule>
    <cfRule type="expression" dxfId="12119" priority="15524">
      <formula>$W152="SS"</formula>
    </cfRule>
    <cfRule type="expression" dxfId="12118" priority="15525">
      <formula>$W152="OD"</formula>
    </cfRule>
    <cfRule type="expression" dxfId="12117" priority="15526">
      <formula>$W152="P"</formula>
    </cfRule>
    <cfRule type="expression" dxfId="12116" priority="15527">
      <formula>$W152="IR"</formula>
    </cfRule>
    <cfRule type="expression" dxfId="12115" priority="15528">
      <formula>$W152="D"</formula>
    </cfRule>
    <cfRule type="expression" dxfId="12114" priority="15529">
      <formula>$W152="C"</formula>
    </cfRule>
    <cfRule type="expression" dxfId="12113" priority="15530">
      <formula>$W152="B/C"</formula>
    </cfRule>
    <cfRule type="expression" dxfId="12112" priority="15531">
      <formula>$W152="B"</formula>
    </cfRule>
    <cfRule type="expression" dxfId="12111" priority="15532">
      <formula>$W152="A"</formula>
    </cfRule>
  </conditionalFormatting>
  <conditionalFormatting sqref="X33">
    <cfRule type="expression" dxfId="12110" priority="15487">
      <formula>$W33="FI"</formula>
    </cfRule>
    <cfRule type="expression" dxfId="12109" priority="15488">
      <formula>$W33="X"</formula>
    </cfRule>
    <cfRule type="expression" dxfId="12108" priority="15489">
      <formula>$W33="SS"</formula>
    </cfRule>
    <cfRule type="expression" dxfId="12107" priority="15490">
      <formula>$W33="OD"</formula>
    </cfRule>
    <cfRule type="expression" dxfId="12106" priority="15491">
      <formula>$W33="P"</formula>
    </cfRule>
    <cfRule type="expression" dxfId="12105" priority="15492">
      <formula>$W33="IR"</formula>
    </cfRule>
    <cfRule type="expression" dxfId="12104" priority="15493">
      <formula>$W33="D"</formula>
    </cfRule>
    <cfRule type="expression" dxfId="12103" priority="15494">
      <formula>$W33="C"</formula>
    </cfRule>
    <cfRule type="expression" dxfId="12102" priority="15495">
      <formula>$W33="B/C"</formula>
    </cfRule>
    <cfRule type="expression" dxfId="12101" priority="15496">
      <formula>$W33="B"</formula>
    </cfRule>
    <cfRule type="expression" dxfId="12100" priority="15497">
      <formula>$W33="A"</formula>
    </cfRule>
  </conditionalFormatting>
  <conditionalFormatting sqref="R33:S33">
    <cfRule type="expression" dxfId="12099" priority="15476">
      <formula>$W33="FI"</formula>
    </cfRule>
    <cfRule type="expression" dxfId="12098" priority="15477">
      <formula>$W33="X"</formula>
    </cfRule>
    <cfRule type="expression" dxfId="12097" priority="15478">
      <formula>$W33="SS"</formula>
    </cfRule>
    <cfRule type="expression" dxfId="12096" priority="15479">
      <formula>$W33="OD"</formula>
    </cfRule>
    <cfRule type="expression" dxfId="12095" priority="15480">
      <formula>$W33="P"</formula>
    </cfRule>
    <cfRule type="expression" dxfId="12094" priority="15481">
      <formula>$W33="IR"</formula>
    </cfRule>
    <cfRule type="expression" dxfId="12093" priority="15482">
      <formula>$W33="D"</formula>
    </cfRule>
    <cfRule type="expression" dxfId="12092" priority="15483">
      <formula>$W33="C"</formula>
    </cfRule>
    <cfRule type="expression" dxfId="12091" priority="15484">
      <formula>$W33="B/C"</formula>
    </cfRule>
    <cfRule type="expression" dxfId="12090" priority="15485">
      <formula>$W33="B"</formula>
    </cfRule>
    <cfRule type="expression" dxfId="12089" priority="15486">
      <formula>$W33="A"</formula>
    </cfRule>
  </conditionalFormatting>
  <conditionalFormatting sqref="W33">
    <cfRule type="cellIs" dxfId="12088" priority="15464" operator="equal">
      <formula>0</formula>
    </cfRule>
  </conditionalFormatting>
  <conditionalFormatting sqref="T33:W33">
    <cfRule type="expression" dxfId="12087" priority="15465">
      <formula>$W33="FI"</formula>
    </cfRule>
    <cfRule type="expression" dxfId="12086" priority="15466">
      <formula>$W33="X"</formula>
    </cfRule>
    <cfRule type="expression" dxfId="12085" priority="15467">
      <formula>$W33="SS"</formula>
    </cfRule>
    <cfRule type="expression" dxfId="12084" priority="15468">
      <formula>$W33="OD"</formula>
    </cfRule>
    <cfRule type="expression" dxfId="12083" priority="15469">
      <formula>$W33="P"</formula>
    </cfRule>
    <cfRule type="expression" dxfId="12082" priority="15470">
      <formula>$W33="IR"</formula>
    </cfRule>
    <cfRule type="expression" dxfId="12081" priority="15471">
      <formula>$W33="D"</formula>
    </cfRule>
    <cfRule type="expression" dxfId="12080" priority="15472">
      <formula>$W33="C"</formula>
    </cfRule>
    <cfRule type="expression" dxfId="12079" priority="15473">
      <formula>$W33="B/C"</formula>
    </cfRule>
    <cfRule type="expression" dxfId="12078" priority="15474">
      <formula>$W33="B"</formula>
    </cfRule>
    <cfRule type="expression" dxfId="12077" priority="15475">
      <formula>$W33="A"</formula>
    </cfRule>
  </conditionalFormatting>
  <conditionalFormatting sqref="F34:M34">
    <cfRule type="expression" dxfId="12076" priority="15453">
      <formula>$W34="FI"</formula>
    </cfRule>
    <cfRule type="expression" dxfId="12075" priority="15454">
      <formula>$W34="X"</formula>
    </cfRule>
    <cfRule type="expression" dxfId="12074" priority="15455">
      <formula>$W34="SS"</formula>
    </cfRule>
    <cfRule type="expression" dxfId="12073" priority="15456">
      <formula>$W34="OD"</formula>
    </cfRule>
    <cfRule type="expression" dxfId="12072" priority="15457">
      <formula>$W34="P"</formula>
    </cfRule>
    <cfRule type="expression" dxfId="12071" priority="15458">
      <formula>$W34="IR"</formula>
    </cfRule>
    <cfRule type="expression" dxfId="12070" priority="15459">
      <formula>$W34="D"</formula>
    </cfRule>
    <cfRule type="expression" dxfId="12069" priority="15460">
      <formula>$W34="C"</formula>
    </cfRule>
    <cfRule type="expression" dxfId="12068" priority="15461">
      <formula>$W34="B/C"</formula>
    </cfRule>
    <cfRule type="expression" dxfId="12067" priority="15462">
      <formula>$W34="B"</formula>
    </cfRule>
    <cfRule type="expression" dxfId="12066" priority="15463">
      <formula>$W34="A"</formula>
    </cfRule>
  </conditionalFormatting>
  <conditionalFormatting sqref="R34:S34">
    <cfRule type="expression" dxfId="12065" priority="15442">
      <formula>$W34="FI"</formula>
    </cfRule>
    <cfRule type="expression" dxfId="12064" priority="15443">
      <formula>$W34="X"</formula>
    </cfRule>
    <cfRule type="expression" dxfId="12063" priority="15444">
      <formula>$W34="SS"</formula>
    </cfRule>
    <cfRule type="expression" dxfId="12062" priority="15445">
      <formula>$W34="OD"</formula>
    </cfRule>
    <cfRule type="expression" dxfId="12061" priority="15446">
      <formula>$W34="P"</formula>
    </cfRule>
    <cfRule type="expression" dxfId="12060" priority="15447">
      <formula>$W34="IR"</formula>
    </cfRule>
    <cfRule type="expression" dxfId="12059" priority="15448">
      <formula>$W34="D"</formula>
    </cfRule>
    <cfRule type="expression" dxfId="12058" priority="15449">
      <formula>$W34="C"</formula>
    </cfRule>
    <cfRule type="expression" dxfId="12057" priority="15450">
      <formula>$W34="B/C"</formula>
    </cfRule>
    <cfRule type="expression" dxfId="12056" priority="15451">
      <formula>$W34="B"</formula>
    </cfRule>
    <cfRule type="expression" dxfId="12055" priority="15452">
      <formula>$W34="A"</formula>
    </cfRule>
  </conditionalFormatting>
  <conditionalFormatting sqref="W34">
    <cfRule type="cellIs" dxfId="12054" priority="15430" operator="equal">
      <formula>0</formula>
    </cfRule>
  </conditionalFormatting>
  <conditionalFormatting sqref="S16">
    <cfRule type="expression" dxfId="12053" priority="15419">
      <formula>$W16="FI"</formula>
    </cfRule>
    <cfRule type="expression" dxfId="12052" priority="15420">
      <formula>$W16="X"</formula>
    </cfRule>
    <cfRule type="expression" dxfId="12051" priority="15421">
      <formula>$W16="SS"</formula>
    </cfRule>
    <cfRule type="expression" dxfId="12050" priority="15422">
      <formula>$W16="OD"</formula>
    </cfRule>
    <cfRule type="expression" dxfId="12049" priority="15423">
      <formula>$W16="P"</formula>
    </cfRule>
    <cfRule type="expression" dxfId="12048" priority="15424">
      <formula>$W16="IR"</formula>
    </cfRule>
    <cfRule type="expression" dxfId="12047" priority="15425">
      <formula>$W16="D"</formula>
    </cfRule>
    <cfRule type="expression" dxfId="12046" priority="15426">
      <formula>$W16="C"</formula>
    </cfRule>
    <cfRule type="expression" dxfId="12045" priority="15427">
      <formula>$W16="B/C"</formula>
    </cfRule>
    <cfRule type="expression" dxfId="12044" priority="15428">
      <formula>$W16="B"</formula>
    </cfRule>
    <cfRule type="expression" dxfId="12043" priority="15429">
      <formula>$W16="A"</formula>
    </cfRule>
  </conditionalFormatting>
  <conditionalFormatting sqref="S60:S62">
    <cfRule type="expression" dxfId="12042" priority="15408">
      <formula>$W60="FI"</formula>
    </cfRule>
    <cfRule type="expression" dxfId="12041" priority="15409">
      <formula>$W60="X"</formula>
    </cfRule>
    <cfRule type="expression" dxfId="12040" priority="15410">
      <formula>$W60="SS"</formula>
    </cfRule>
    <cfRule type="expression" dxfId="12039" priority="15411">
      <formula>$W60="OD"</formula>
    </cfRule>
    <cfRule type="expression" dxfId="12038" priority="15412">
      <formula>$W60="P"</formula>
    </cfRule>
    <cfRule type="expression" dxfId="12037" priority="15413">
      <formula>$W60="IR"</formula>
    </cfRule>
    <cfRule type="expression" dxfId="12036" priority="15414">
      <formula>$W60="D"</formula>
    </cfRule>
    <cfRule type="expression" dxfId="12035" priority="15415">
      <formula>$W60="C"</formula>
    </cfRule>
    <cfRule type="expression" dxfId="12034" priority="15416">
      <formula>$W60="B/C"</formula>
    </cfRule>
    <cfRule type="expression" dxfId="12033" priority="15417">
      <formula>$W60="B"</formula>
    </cfRule>
    <cfRule type="expression" dxfId="12032" priority="15418">
      <formula>$W60="A"</formula>
    </cfRule>
  </conditionalFormatting>
  <conditionalFormatting sqref="S63">
    <cfRule type="expression" dxfId="12031" priority="15397">
      <formula>$W63="FI"</formula>
    </cfRule>
    <cfRule type="expression" dxfId="12030" priority="15398">
      <formula>$W63="X"</formula>
    </cfRule>
    <cfRule type="expression" dxfId="12029" priority="15399">
      <formula>$W63="SS"</formula>
    </cfRule>
    <cfRule type="expression" dxfId="12028" priority="15400">
      <formula>$W63="OD"</formula>
    </cfRule>
    <cfRule type="expression" dxfId="12027" priority="15401">
      <formula>$W63="P"</formula>
    </cfRule>
    <cfRule type="expression" dxfId="12026" priority="15402">
      <formula>$W63="IR"</formula>
    </cfRule>
    <cfRule type="expression" dxfId="12025" priority="15403">
      <formula>$W63="D"</formula>
    </cfRule>
    <cfRule type="expression" dxfId="12024" priority="15404">
      <formula>$W63="C"</formula>
    </cfRule>
    <cfRule type="expression" dxfId="12023" priority="15405">
      <formula>$W63="B/C"</formula>
    </cfRule>
    <cfRule type="expression" dxfId="12022" priority="15406">
      <formula>$W63="B"</formula>
    </cfRule>
    <cfRule type="expression" dxfId="12021" priority="15407">
      <formula>$W63="A"</formula>
    </cfRule>
  </conditionalFormatting>
  <conditionalFormatting sqref="S64">
    <cfRule type="expression" dxfId="12020" priority="15386">
      <formula>$W64="FI"</formula>
    </cfRule>
    <cfRule type="expression" dxfId="12019" priority="15387">
      <formula>$W64="X"</formula>
    </cfRule>
    <cfRule type="expression" dxfId="12018" priority="15388">
      <formula>$W64="SS"</formula>
    </cfRule>
    <cfRule type="expression" dxfId="12017" priority="15389">
      <formula>$W64="OD"</formula>
    </cfRule>
    <cfRule type="expression" dxfId="12016" priority="15390">
      <formula>$W64="P"</formula>
    </cfRule>
    <cfRule type="expression" dxfId="12015" priority="15391">
      <formula>$W64="IR"</formula>
    </cfRule>
    <cfRule type="expression" dxfId="12014" priority="15392">
      <formula>$W64="D"</formula>
    </cfRule>
    <cfRule type="expression" dxfId="12013" priority="15393">
      <formula>$W64="C"</formula>
    </cfRule>
    <cfRule type="expression" dxfId="12012" priority="15394">
      <formula>$W64="B/C"</formula>
    </cfRule>
    <cfRule type="expression" dxfId="12011" priority="15395">
      <formula>$W64="B"</formula>
    </cfRule>
    <cfRule type="expression" dxfId="12010" priority="15396">
      <formula>$W64="A"</formula>
    </cfRule>
  </conditionalFormatting>
  <conditionalFormatting sqref="R83:S83">
    <cfRule type="expression" dxfId="12009" priority="15375">
      <formula>$W83="FI"</formula>
    </cfRule>
    <cfRule type="expression" dxfId="12008" priority="15376">
      <formula>$W83="X"</formula>
    </cfRule>
    <cfRule type="expression" dxfId="12007" priority="15377">
      <formula>$W83="SS"</formula>
    </cfRule>
    <cfRule type="expression" dxfId="12006" priority="15378">
      <formula>$W83="OD"</formula>
    </cfRule>
    <cfRule type="expression" dxfId="12005" priority="15379">
      <formula>$W83="P"</formula>
    </cfRule>
    <cfRule type="expression" dxfId="12004" priority="15380">
      <formula>$W83="IR"</formula>
    </cfRule>
    <cfRule type="expression" dxfId="12003" priority="15381">
      <formula>$W83="D"</formula>
    </cfRule>
    <cfRule type="expression" dxfId="12002" priority="15382">
      <formula>$W83="C"</formula>
    </cfRule>
    <cfRule type="expression" dxfId="12001" priority="15383">
      <formula>$W83="B/C"</formula>
    </cfRule>
    <cfRule type="expression" dxfId="12000" priority="15384">
      <formula>$W83="B"</formula>
    </cfRule>
    <cfRule type="expression" dxfId="11999" priority="15385">
      <formula>$W83="A"</formula>
    </cfRule>
  </conditionalFormatting>
  <conditionalFormatting sqref="W83 W91 W87:W88">
    <cfRule type="cellIs" dxfId="11998" priority="15363" operator="equal">
      <formula>0</formula>
    </cfRule>
  </conditionalFormatting>
  <conditionalFormatting sqref="T83:W83">
    <cfRule type="expression" dxfId="11997" priority="15364">
      <formula>$W83="FI"</formula>
    </cfRule>
    <cfRule type="expression" dxfId="11996" priority="15365">
      <formula>$W83="X"</formula>
    </cfRule>
    <cfRule type="expression" dxfId="11995" priority="15366">
      <formula>$W83="SS"</formula>
    </cfRule>
    <cfRule type="expression" dxfId="11994" priority="15367">
      <formula>$W83="OD"</formula>
    </cfRule>
    <cfRule type="expression" dxfId="11993" priority="15368">
      <formula>$W83="P"</formula>
    </cfRule>
    <cfRule type="expression" dxfId="11992" priority="15369">
      <formula>$W83="IR"</formula>
    </cfRule>
    <cfRule type="expression" dxfId="11991" priority="15370">
      <formula>$W83="D"</formula>
    </cfRule>
    <cfRule type="expression" dxfId="11990" priority="15371">
      <formula>$W83="C"</formula>
    </cfRule>
    <cfRule type="expression" dxfId="11989" priority="15372">
      <formula>$W83="B/C"</formula>
    </cfRule>
    <cfRule type="expression" dxfId="11988" priority="15373">
      <formula>$W83="B"</formula>
    </cfRule>
    <cfRule type="expression" dxfId="11987" priority="15374">
      <formula>$W83="A"</formula>
    </cfRule>
  </conditionalFormatting>
  <conditionalFormatting sqref="R19:S19">
    <cfRule type="expression" dxfId="11986" priority="15352">
      <formula>$W19="FI"</formula>
    </cfRule>
    <cfRule type="expression" dxfId="11985" priority="15353">
      <formula>$W19="X"</formula>
    </cfRule>
    <cfRule type="expression" dxfId="11984" priority="15354">
      <formula>$W19="SS"</formula>
    </cfRule>
    <cfRule type="expression" dxfId="11983" priority="15355">
      <formula>$W19="OD"</formula>
    </cfRule>
    <cfRule type="expression" dxfId="11982" priority="15356">
      <formula>$W19="P"</formula>
    </cfRule>
    <cfRule type="expression" dxfId="11981" priority="15357">
      <formula>$W19="IR"</formula>
    </cfRule>
    <cfRule type="expression" dxfId="11980" priority="15358">
      <formula>$W19="D"</formula>
    </cfRule>
    <cfRule type="expression" dxfId="11979" priority="15359">
      <formula>$W19="C"</formula>
    </cfRule>
    <cfRule type="expression" dxfId="11978" priority="15360">
      <formula>$W19="B/C"</formula>
    </cfRule>
    <cfRule type="expression" dxfId="11977" priority="15361">
      <formula>$W19="B"</formula>
    </cfRule>
    <cfRule type="expression" dxfId="11976" priority="15362">
      <formula>$W19="A"</formula>
    </cfRule>
  </conditionalFormatting>
  <conditionalFormatting sqref="W19">
    <cfRule type="cellIs" dxfId="11975" priority="15340" operator="equal">
      <formula>0</formula>
    </cfRule>
  </conditionalFormatting>
  <conditionalFormatting sqref="T19:W19">
    <cfRule type="expression" dxfId="11974" priority="15341">
      <formula>$W19="FI"</formula>
    </cfRule>
    <cfRule type="expression" dxfId="11973" priority="15342">
      <formula>$W19="X"</formula>
    </cfRule>
    <cfRule type="expression" dxfId="11972" priority="15343">
      <formula>$W19="SS"</formula>
    </cfRule>
    <cfRule type="expression" dxfId="11971" priority="15344">
      <formula>$W19="OD"</formula>
    </cfRule>
    <cfRule type="expression" dxfId="11970" priority="15345">
      <formula>$W19="P"</formula>
    </cfRule>
    <cfRule type="expression" dxfId="11969" priority="15346">
      <formula>$W19="IR"</formula>
    </cfRule>
    <cfRule type="expression" dxfId="11968" priority="15347">
      <formula>$W19="D"</formula>
    </cfRule>
    <cfRule type="expression" dxfId="11967" priority="15348">
      <formula>$W19="C"</formula>
    </cfRule>
    <cfRule type="expression" dxfId="11966" priority="15349">
      <formula>$W19="B/C"</formula>
    </cfRule>
    <cfRule type="expression" dxfId="11965" priority="15350">
      <formula>$W19="B"</formula>
    </cfRule>
    <cfRule type="expression" dxfId="11964" priority="15351">
      <formula>$W19="A"</formula>
    </cfRule>
  </conditionalFormatting>
  <conditionalFormatting sqref="R147:S148">
    <cfRule type="expression" dxfId="11963" priority="15329">
      <formula>$W147="FI"</formula>
    </cfRule>
    <cfRule type="expression" dxfId="11962" priority="15330">
      <formula>$W147="X"</formula>
    </cfRule>
    <cfRule type="expression" dxfId="11961" priority="15331">
      <formula>$W147="SS"</formula>
    </cfRule>
    <cfRule type="expression" dxfId="11960" priority="15332">
      <formula>$W147="OD"</formula>
    </cfRule>
    <cfRule type="expression" dxfId="11959" priority="15333">
      <formula>$W147="P"</formula>
    </cfRule>
    <cfRule type="expression" dxfId="11958" priority="15334">
      <formula>$W147="IR"</formula>
    </cfRule>
    <cfRule type="expression" dxfId="11957" priority="15335">
      <formula>$W147="D"</formula>
    </cfRule>
    <cfRule type="expression" dxfId="11956" priority="15336">
      <formula>$W147="C"</formula>
    </cfRule>
    <cfRule type="expression" dxfId="11955" priority="15337">
      <formula>$W147="B/C"</formula>
    </cfRule>
    <cfRule type="expression" dxfId="11954" priority="15338">
      <formula>$W147="B"</formula>
    </cfRule>
    <cfRule type="expression" dxfId="11953" priority="15339">
      <formula>$W147="A"</formula>
    </cfRule>
  </conditionalFormatting>
  <conditionalFormatting sqref="W147:W148">
    <cfRule type="cellIs" dxfId="11952" priority="15317" operator="equal">
      <formula>0</formula>
    </cfRule>
  </conditionalFormatting>
  <conditionalFormatting sqref="T147:W148">
    <cfRule type="expression" dxfId="11951" priority="15318">
      <formula>$W147="FI"</formula>
    </cfRule>
    <cfRule type="expression" dxfId="11950" priority="15319">
      <formula>$W147="X"</formula>
    </cfRule>
    <cfRule type="expression" dxfId="11949" priority="15320">
      <formula>$W147="SS"</formula>
    </cfRule>
    <cfRule type="expression" dxfId="11948" priority="15321">
      <formula>$W147="OD"</formula>
    </cfRule>
    <cfRule type="expression" dxfId="11947" priority="15322">
      <formula>$W147="P"</formula>
    </cfRule>
    <cfRule type="expression" dxfId="11946" priority="15323">
      <formula>$W147="IR"</formula>
    </cfRule>
    <cfRule type="expression" dxfId="11945" priority="15324">
      <formula>$W147="D"</formula>
    </cfRule>
    <cfRule type="expression" dxfId="11944" priority="15325">
      <formula>$W147="C"</formula>
    </cfRule>
    <cfRule type="expression" dxfId="11943" priority="15326">
      <formula>$W147="B/C"</formula>
    </cfRule>
    <cfRule type="expression" dxfId="11942" priority="15327">
      <formula>$W147="B"</formula>
    </cfRule>
    <cfRule type="expression" dxfId="11941" priority="15328">
      <formula>$W147="A"</formula>
    </cfRule>
  </conditionalFormatting>
  <conditionalFormatting sqref="R133:S134">
    <cfRule type="expression" dxfId="11940" priority="15306">
      <formula>$W133="FI"</formula>
    </cfRule>
    <cfRule type="expression" dxfId="11939" priority="15307">
      <formula>$W133="X"</formula>
    </cfRule>
    <cfRule type="expression" dxfId="11938" priority="15308">
      <formula>$W133="SS"</formula>
    </cfRule>
    <cfRule type="expression" dxfId="11937" priority="15309">
      <formula>$W133="OD"</formula>
    </cfRule>
    <cfRule type="expression" dxfId="11936" priority="15310">
      <formula>$W133="P"</formula>
    </cfRule>
    <cfRule type="expression" dxfId="11935" priority="15311">
      <formula>$W133="IR"</formula>
    </cfRule>
    <cfRule type="expression" dxfId="11934" priority="15312">
      <formula>$W133="D"</formula>
    </cfRule>
    <cfRule type="expression" dxfId="11933" priority="15313">
      <formula>$W133="C"</formula>
    </cfRule>
    <cfRule type="expression" dxfId="11932" priority="15314">
      <formula>$W133="B/C"</formula>
    </cfRule>
    <cfRule type="expression" dxfId="11931" priority="15315">
      <formula>$W133="B"</formula>
    </cfRule>
    <cfRule type="expression" dxfId="11930" priority="15316">
      <formula>$W133="A"</formula>
    </cfRule>
  </conditionalFormatting>
  <conditionalFormatting sqref="W133:W134">
    <cfRule type="cellIs" dxfId="11929" priority="15294" operator="equal">
      <formula>0</formula>
    </cfRule>
  </conditionalFormatting>
  <conditionalFormatting sqref="T133:W134">
    <cfRule type="expression" dxfId="11928" priority="15295">
      <formula>$W133="FI"</formula>
    </cfRule>
    <cfRule type="expression" dxfId="11927" priority="15296">
      <formula>$W133="X"</formula>
    </cfRule>
    <cfRule type="expression" dxfId="11926" priority="15297">
      <formula>$W133="SS"</formula>
    </cfRule>
    <cfRule type="expression" dxfId="11925" priority="15298">
      <formula>$W133="OD"</formula>
    </cfRule>
    <cfRule type="expression" dxfId="11924" priority="15299">
      <formula>$W133="P"</formula>
    </cfRule>
    <cfRule type="expression" dxfId="11923" priority="15300">
      <formula>$W133="IR"</formula>
    </cfRule>
    <cfRule type="expression" dxfId="11922" priority="15301">
      <formula>$W133="D"</formula>
    </cfRule>
    <cfRule type="expression" dxfId="11921" priority="15302">
      <formula>$W133="C"</formula>
    </cfRule>
    <cfRule type="expression" dxfId="11920" priority="15303">
      <formula>$W133="B/C"</formula>
    </cfRule>
    <cfRule type="expression" dxfId="11919" priority="15304">
      <formula>$W133="B"</formula>
    </cfRule>
    <cfRule type="expression" dxfId="11918" priority="15305">
      <formula>$W133="A"</formula>
    </cfRule>
  </conditionalFormatting>
  <conditionalFormatting sqref="R229:S229">
    <cfRule type="expression" dxfId="11917" priority="15283">
      <formula>$W229="FI"</formula>
    </cfRule>
    <cfRule type="expression" dxfId="11916" priority="15284">
      <formula>$W229="X"</formula>
    </cfRule>
    <cfRule type="expression" dxfId="11915" priority="15285">
      <formula>$W229="SS"</formula>
    </cfRule>
    <cfRule type="expression" dxfId="11914" priority="15286">
      <formula>$W229="OD"</formula>
    </cfRule>
    <cfRule type="expression" dxfId="11913" priority="15287">
      <formula>$W229="P"</formula>
    </cfRule>
    <cfRule type="expression" dxfId="11912" priority="15288">
      <formula>$W229="IR"</formula>
    </cfRule>
    <cfRule type="expression" dxfId="11911" priority="15289">
      <formula>$W229="D"</formula>
    </cfRule>
    <cfRule type="expression" dxfId="11910" priority="15290">
      <formula>$W229="C"</formula>
    </cfRule>
    <cfRule type="expression" dxfId="11909" priority="15291">
      <formula>$W229="B/C"</formula>
    </cfRule>
    <cfRule type="expression" dxfId="11908" priority="15292">
      <formula>$W229="B"</formula>
    </cfRule>
    <cfRule type="expression" dxfId="11907" priority="15293">
      <formula>$W229="A"</formula>
    </cfRule>
  </conditionalFormatting>
  <conditionalFormatting sqref="W229">
    <cfRule type="cellIs" dxfId="11906" priority="15271" operator="equal">
      <formula>0</formula>
    </cfRule>
  </conditionalFormatting>
  <conditionalFormatting sqref="T229:W229">
    <cfRule type="expression" dxfId="11905" priority="15272">
      <formula>$W229="FI"</formula>
    </cfRule>
    <cfRule type="expression" dxfId="11904" priority="15273">
      <formula>$W229="X"</formula>
    </cfRule>
    <cfRule type="expression" dxfId="11903" priority="15274">
      <formula>$W229="SS"</formula>
    </cfRule>
    <cfRule type="expression" dxfId="11902" priority="15275">
      <formula>$W229="OD"</formula>
    </cfRule>
    <cfRule type="expression" dxfId="11901" priority="15276">
      <formula>$W229="P"</formula>
    </cfRule>
    <cfRule type="expression" dxfId="11900" priority="15277">
      <formula>$W229="IR"</formula>
    </cfRule>
    <cfRule type="expression" dxfId="11899" priority="15278">
      <formula>$W229="D"</formula>
    </cfRule>
    <cfRule type="expression" dxfId="11898" priority="15279">
      <formula>$W229="C"</formula>
    </cfRule>
    <cfRule type="expression" dxfId="11897" priority="15280">
      <formula>$W229="B/C"</formula>
    </cfRule>
    <cfRule type="expression" dxfId="11896" priority="15281">
      <formula>$W229="B"</formula>
    </cfRule>
    <cfRule type="expression" dxfId="11895" priority="15282">
      <formula>$W229="A"</formula>
    </cfRule>
  </conditionalFormatting>
  <conditionalFormatting sqref="R285:S285">
    <cfRule type="expression" dxfId="11894" priority="15215">
      <formula>$W285="FI"</formula>
    </cfRule>
    <cfRule type="expression" dxfId="11893" priority="15216">
      <formula>$W285="X"</formula>
    </cfRule>
    <cfRule type="expression" dxfId="11892" priority="15217">
      <formula>$W285="SS"</formula>
    </cfRule>
    <cfRule type="expression" dxfId="11891" priority="15218">
      <formula>$W285="OD"</formula>
    </cfRule>
    <cfRule type="expression" dxfId="11890" priority="15219">
      <formula>$W285="P"</formula>
    </cfRule>
    <cfRule type="expression" dxfId="11889" priority="15220">
      <formula>$W285="IR"</formula>
    </cfRule>
    <cfRule type="expression" dxfId="11888" priority="15221">
      <formula>$W285="D"</formula>
    </cfRule>
    <cfRule type="expression" dxfId="11887" priority="15222">
      <formula>$W285="C"</formula>
    </cfRule>
    <cfRule type="expression" dxfId="11886" priority="15223">
      <formula>$W285="B/C"</formula>
    </cfRule>
    <cfRule type="expression" dxfId="11885" priority="15224">
      <formula>$W285="B"</formula>
    </cfRule>
    <cfRule type="expression" dxfId="11884" priority="15225">
      <formula>$W285="A"</formula>
    </cfRule>
  </conditionalFormatting>
  <conditionalFormatting sqref="W285">
    <cfRule type="cellIs" dxfId="11883" priority="15203" operator="equal">
      <formula>0</formula>
    </cfRule>
  </conditionalFormatting>
  <conditionalFormatting sqref="T285:W285">
    <cfRule type="expression" dxfId="11882" priority="15204">
      <formula>$W285="FI"</formula>
    </cfRule>
    <cfRule type="expression" dxfId="11881" priority="15205">
      <formula>$W285="X"</formula>
    </cfRule>
    <cfRule type="expression" dxfId="11880" priority="15206">
      <formula>$W285="SS"</formula>
    </cfRule>
    <cfRule type="expression" dxfId="11879" priority="15207">
      <formula>$W285="OD"</formula>
    </cfRule>
    <cfRule type="expression" dxfId="11878" priority="15208">
      <formula>$W285="P"</formula>
    </cfRule>
    <cfRule type="expression" dxfId="11877" priority="15209">
      <formula>$W285="IR"</formula>
    </cfRule>
    <cfRule type="expression" dxfId="11876" priority="15210">
      <formula>$W285="D"</formula>
    </cfRule>
    <cfRule type="expression" dxfId="11875" priority="15211">
      <formula>$W285="C"</formula>
    </cfRule>
    <cfRule type="expression" dxfId="11874" priority="15212">
      <formula>$W285="B/C"</formula>
    </cfRule>
    <cfRule type="expression" dxfId="11873" priority="15213">
      <formula>$W285="B"</formula>
    </cfRule>
    <cfRule type="expression" dxfId="11872" priority="15214">
      <formula>$W285="A"</formula>
    </cfRule>
  </conditionalFormatting>
  <conditionalFormatting sqref="W258">
    <cfRule type="cellIs" dxfId="11871" priority="15167" operator="equal">
      <formula>0</formula>
    </cfRule>
  </conditionalFormatting>
  <conditionalFormatting sqref="X76:X77">
    <cfRule type="expression" dxfId="11870" priority="15156">
      <formula>$W76="FI"</formula>
    </cfRule>
    <cfRule type="expression" dxfId="11869" priority="15157">
      <formula>$W76="X"</formula>
    </cfRule>
    <cfRule type="expression" dxfId="11868" priority="15158">
      <formula>$W76="SS"</formula>
    </cfRule>
    <cfRule type="expression" dxfId="11867" priority="15159">
      <formula>$W76="OD"</formula>
    </cfRule>
    <cfRule type="expression" dxfId="11866" priority="15160">
      <formula>$W76="P"</formula>
    </cfRule>
    <cfRule type="expression" dxfId="11865" priority="15161">
      <formula>$W76="IR"</formula>
    </cfRule>
    <cfRule type="expression" dxfId="11864" priority="15162">
      <formula>$W76="D"</formula>
    </cfRule>
    <cfRule type="expression" dxfId="11863" priority="15163">
      <formula>$W76="C"</formula>
    </cfRule>
    <cfRule type="expression" dxfId="11862" priority="15164">
      <formula>$W76="B/C"</formula>
    </cfRule>
    <cfRule type="expression" dxfId="11861" priority="15165">
      <formula>$W76="B"</formula>
    </cfRule>
    <cfRule type="expression" dxfId="11860" priority="15166">
      <formula>$W76="A"</formula>
    </cfRule>
  </conditionalFormatting>
  <conditionalFormatting sqref="R76:S76">
    <cfRule type="expression" dxfId="11859" priority="15145">
      <formula>$W76="FI"</formula>
    </cfRule>
    <cfRule type="expression" dxfId="11858" priority="15146">
      <formula>$W76="X"</formula>
    </cfRule>
    <cfRule type="expression" dxfId="11857" priority="15147">
      <formula>$W76="SS"</formula>
    </cfRule>
    <cfRule type="expression" dxfId="11856" priority="15148">
      <formula>$W76="OD"</formula>
    </cfRule>
    <cfRule type="expression" dxfId="11855" priority="15149">
      <formula>$W76="P"</formula>
    </cfRule>
    <cfRule type="expression" dxfId="11854" priority="15150">
      <formula>$W76="IR"</formula>
    </cfRule>
    <cfRule type="expression" dxfId="11853" priority="15151">
      <formula>$W76="D"</formula>
    </cfRule>
    <cfRule type="expression" dxfId="11852" priority="15152">
      <formula>$W76="C"</formula>
    </cfRule>
    <cfRule type="expression" dxfId="11851" priority="15153">
      <formula>$W76="B/C"</formula>
    </cfRule>
    <cfRule type="expression" dxfId="11850" priority="15154">
      <formula>$W76="B"</formula>
    </cfRule>
    <cfRule type="expression" dxfId="11849" priority="15155">
      <formula>$W76="A"</formula>
    </cfRule>
  </conditionalFormatting>
  <conditionalFormatting sqref="W76">
    <cfRule type="cellIs" dxfId="11848" priority="15133" operator="equal">
      <formula>0</formula>
    </cfRule>
  </conditionalFormatting>
  <conditionalFormatting sqref="T76:W76">
    <cfRule type="expression" dxfId="11847" priority="15134">
      <formula>$W76="FI"</formula>
    </cfRule>
    <cfRule type="expression" dxfId="11846" priority="15135">
      <formula>$W76="X"</formula>
    </cfRule>
    <cfRule type="expression" dxfId="11845" priority="15136">
      <formula>$W76="SS"</formula>
    </cfRule>
    <cfRule type="expression" dxfId="11844" priority="15137">
      <formula>$W76="OD"</formula>
    </cfRule>
    <cfRule type="expression" dxfId="11843" priority="15138">
      <formula>$W76="P"</formula>
    </cfRule>
    <cfRule type="expression" dxfId="11842" priority="15139">
      <formula>$W76="IR"</formula>
    </cfRule>
    <cfRule type="expression" dxfId="11841" priority="15140">
      <formula>$W76="D"</formula>
    </cfRule>
    <cfRule type="expression" dxfId="11840" priority="15141">
      <formula>$W76="C"</formula>
    </cfRule>
    <cfRule type="expression" dxfId="11839" priority="15142">
      <formula>$W76="B/C"</formula>
    </cfRule>
    <cfRule type="expression" dxfId="11838" priority="15143">
      <formula>$W76="B"</formula>
    </cfRule>
    <cfRule type="expression" dxfId="11837" priority="15144">
      <formula>$W76="A"</formula>
    </cfRule>
  </conditionalFormatting>
  <conditionalFormatting sqref="X265:X266">
    <cfRule type="expression" dxfId="11836" priority="15122">
      <formula>$W265="FI"</formula>
    </cfRule>
    <cfRule type="expression" dxfId="11835" priority="15123">
      <formula>$W265="X"</formula>
    </cfRule>
    <cfRule type="expression" dxfId="11834" priority="15124">
      <formula>$W265="SS"</formula>
    </cfRule>
    <cfRule type="expression" dxfId="11833" priority="15125">
      <formula>$W265="OD"</formula>
    </cfRule>
    <cfRule type="expression" dxfId="11832" priority="15126">
      <formula>$W265="P"</formula>
    </cfRule>
    <cfRule type="expression" dxfId="11831" priority="15127">
      <formula>$W265="IR"</formula>
    </cfRule>
    <cfRule type="expression" dxfId="11830" priority="15128">
      <formula>$W265="D"</formula>
    </cfRule>
    <cfRule type="expression" dxfId="11829" priority="15129">
      <formula>$W265="C"</formula>
    </cfRule>
    <cfRule type="expression" dxfId="11828" priority="15130">
      <formula>$W265="B/C"</formula>
    </cfRule>
    <cfRule type="expression" dxfId="11827" priority="15131">
      <formula>$W265="B"</formula>
    </cfRule>
    <cfRule type="expression" dxfId="11826" priority="15132">
      <formula>$W265="A"</formula>
    </cfRule>
  </conditionalFormatting>
  <conditionalFormatting sqref="X191:X192">
    <cfRule type="expression" dxfId="11825" priority="15088">
      <formula>$W191="FI"</formula>
    </cfRule>
    <cfRule type="expression" dxfId="11824" priority="15089">
      <formula>$W191="X"</formula>
    </cfRule>
    <cfRule type="expression" dxfId="11823" priority="15090">
      <formula>$W191="SS"</formula>
    </cfRule>
    <cfRule type="expression" dxfId="11822" priority="15091">
      <formula>$W191="OD"</formula>
    </cfRule>
    <cfRule type="expression" dxfId="11821" priority="15092">
      <formula>$W191="P"</formula>
    </cfRule>
    <cfRule type="expression" dxfId="11820" priority="15093">
      <formula>$W191="IR"</formula>
    </cfRule>
    <cfRule type="expression" dxfId="11819" priority="15094">
      <formula>$W191="D"</formula>
    </cfRule>
    <cfRule type="expression" dxfId="11818" priority="15095">
      <formula>$W191="C"</formula>
    </cfRule>
    <cfRule type="expression" dxfId="11817" priority="15096">
      <formula>$W191="B/C"</formula>
    </cfRule>
    <cfRule type="expression" dxfId="11816" priority="15097">
      <formula>$W191="B"</formula>
    </cfRule>
    <cfRule type="expression" dxfId="11815" priority="15098">
      <formula>$W191="A"</formula>
    </cfRule>
  </conditionalFormatting>
  <conditionalFormatting sqref="R191:S206">
    <cfRule type="expression" dxfId="11814" priority="15077">
      <formula>$W191="FI"</formula>
    </cfRule>
    <cfRule type="expression" dxfId="11813" priority="15078">
      <formula>$W191="X"</formula>
    </cfRule>
    <cfRule type="expression" dxfId="11812" priority="15079">
      <formula>$W191="SS"</formula>
    </cfRule>
    <cfRule type="expression" dxfId="11811" priority="15080">
      <formula>$W191="OD"</formula>
    </cfRule>
    <cfRule type="expression" dxfId="11810" priority="15081">
      <formula>$W191="P"</formula>
    </cfRule>
    <cfRule type="expression" dxfId="11809" priority="15082">
      <formula>$W191="IR"</formula>
    </cfRule>
    <cfRule type="expression" dxfId="11808" priority="15083">
      <formula>$W191="D"</formula>
    </cfRule>
    <cfRule type="expression" dxfId="11807" priority="15084">
      <formula>$W191="C"</formula>
    </cfRule>
    <cfRule type="expression" dxfId="11806" priority="15085">
      <formula>$W191="B/C"</formula>
    </cfRule>
    <cfRule type="expression" dxfId="11805" priority="15086">
      <formula>$W191="B"</formula>
    </cfRule>
    <cfRule type="expression" dxfId="11804" priority="15087">
      <formula>$W191="A"</formula>
    </cfRule>
  </conditionalFormatting>
  <conditionalFormatting sqref="W191:W192">
    <cfRule type="cellIs" dxfId="11803" priority="15065" operator="equal">
      <formula>0</formula>
    </cfRule>
  </conditionalFormatting>
  <conditionalFormatting sqref="V193:V206">
    <cfRule type="expression" dxfId="11802" priority="15066">
      <formula>$W193="FI"</formula>
    </cfRule>
    <cfRule type="expression" dxfId="11801" priority="15067">
      <formula>$W193="X"</formula>
    </cfRule>
    <cfRule type="expression" dxfId="11800" priority="15068">
      <formula>$W193="SS"</formula>
    </cfRule>
    <cfRule type="expression" dxfId="11799" priority="15069">
      <formula>$W193="OD"</formula>
    </cfRule>
    <cfRule type="expression" dxfId="11798" priority="15070">
      <formula>$W193="P"</formula>
    </cfRule>
    <cfRule type="expression" dxfId="11797" priority="15071">
      <formula>$W193="IR"</formula>
    </cfRule>
    <cfRule type="expression" dxfId="11796" priority="15072">
      <formula>$W193="D"</formula>
    </cfRule>
    <cfRule type="expression" dxfId="11795" priority="15073">
      <formula>$W193="C"</formula>
    </cfRule>
    <cfRule type="expression" dxfId="11794" priority="15074">
      <formula>$W193="B/C"</formula>
    </cfRule>
    <cfRule type="expression" dxfId="11793" priority="15075">
      <formula>$W193="B"</formula>
    </cfRule>
    <cfRule type="expression" dxfId="11792" priority="15076">
      <formula>$W193="A"</formula>
    </cfRule>
  </conditionalFormatting>
  <conditionalFormatting sqref="U193:U206">
    <cfRule type="expression" dxfId="11791" priority="15054">
      <formula>$W193="FI"</formula>
    </cfRule>
    <cfRule type="expression" dxfId="11790" priority="15055">
      <formula>$W193="X"</formula>
    </cfRule>
    <cfRule type="expression" dxfId="11789" priority="15056">
      <formula>$W193="SS"</formula>
    </cfRule>
    <cfRule type="expression" dxfId="11788" priority="15057">
      <formula>$W193="OD"</formula>
    </cfRule>
    <cfRule type="expression" dxfId="11787" priority="15058">
      <formula>$W193="P"</formula>
    </cfRule>
    <cfRule type="expression" dxfId="11786" priority="15059">
      <formula>$W193="IR"</formula>
    </cfRule>
    <cfRule type="expression" dxfId="11785" priority="15060">
      <formula>$W193="D"</formula>
    </cfRule>
    <cfRule type="expression" dxfId="11784" priority="15061">
      <formula>$W193="C"</formula>
    </cfRule>
    <cfRule type="expression" dxfId="11783" priority="15062">
      <formula>$W193="B/C"</formula>
    </cfRule>
    <cfRule type="expression" dxfId="11782" priority="15063">
      <formula>$W193="B"</formula>
    </cfRule>
    <cfRule type="expression" dxfId="11781" priority="15064">
      <formula>$W193="A"</formula>
    </cfRule>
  </conditionalFormatting>
  <conditionalFormatting sqref="U292">
    <cfRule type="expression" dxfId="11780" priority="15043">
      <formula>$W292="FI"</formula>
    </cfRule>
    <cfRule type="expression" dxfId="11779" priority="15044">
      <formula>$W292="X"</formula>
    </cfRule>
    <cfRule type="expression" dxfId="11778" priority="15045">
      <formula>$W292="SS"</formula>
    </cfRule>
    <cfRule type="expression" dxfId="11777" priority="15046">
      <formula>$W292="OD"</formula>
    </cfRule>
    <cfRule type="expression" dxfId="11776" priority="15047">
      <formula>$W292="P"</formula>
    </cfRule>
    <cfRule type="expression" dxfId="11775" priority="15048">
      <formula>$W292="IR"</formula>
    </cfRule>
    <cfRule type="expression" dxfId="11774" priority="15049">
      <formula>$W292="D"</formula>
    </cfRule>
    <cfRule type="expression" dxfId="11773" priority="15050">
      <formula>$W292="C"</formula>
    </cfRule>
    <cfRule type="expression" dxfId="11772" priority="15051">
      <formula>$W292="B/C"</formula>
    </cfRule>
    <cfRule type="expression" dxfId="11771" priority="15052">
      <formula>$W292="B"</formula>
    </cfRule>
    <cfRule type="expression" dxfId="11770" priority="15053">
      <formula>$W292="A"</formula>
    </cfRule>
  </conditionalFormatting>
  <conditionalFormatting sqref="W304:W305">
    <cfRule type="cellIs" dxfId="11769" priority="15031" operator="equal">
      <formula>0</formula>
    </cfRule>
  </conditionalFormatting>
  <conditionalFormatting sqref="T306:T309">
    <cfRule type="expression" dxfId="11768" priority="15032">
      <formula>$W306="FI"</formula>
    </cfRule>
    <cfRule type="expression" dxfId="11767" priority="15033">
      <formula>$W306="X"</formula>
    </cfRule>
    <cfRule type="expression" dxfId="11766" priority="15034">
      <formula>$W306="SS"</formula>
    </cfRule>
    <cfRule type="expression" dxfId="11765" priority="15035">
      <formula>$W306="OD"</formula>
    </cfRule>
    <cfRule type="expression" dxfId="11764" priority="15036">
      <formula>$W306="P"</formula>
    </cfRule>
    <cfRule type="expression" dxfId="11763" priority="15037">
      <formula>$W306="IR"</formula>
    </cfRule>
    <cfRule type="expression" dxfId="11762" priority="15038">
      <formula>$W306="D"</formula>
    </cfRule>
    <cfRule type="expression" dxfId="11761" priority="15039">
      <formula>$W306="C"</formula>
    </cfRule>
    <cfRule type="expression" dxfId="11760" priority="15040">
      <formula>$W306="B/C"</formula>
    </cfRule>
    <cfRule type="expression" dxfId="11759" priority="15041">
      <formula>$W306="B"</formula>
    </cfRule>
    <cfRule type="expression" dxfId="11758" priority="15042">
      <formula>$W306="A"</formula>
    </cfRule>
  </conditionalFormatting>
  <conditionalFormatting sqref="U304">
    <cfRule type="expression" dxfId="11757" priority="15020">
      <formula>$W304="FI"</formula>
    </cfRule>
    <cfRule type="expression" dxfId="11756" priority="15021">
      <formula>$W304="X"</formula>
    </cfRule>
    <cfRule type="expression" dxfId="11755" priority="15022">
      <formula>$W304="SS"</formula>
    </cfRule>
    <cfRule type="expression" dxfId="11754" priority="15023">
      <formula>$W304="OD"</formula>
    </cfRule>
    <cfRule type="expression" dxfId="11753" priority="15024">
      <formula>$W304="P"</formula>
    </cfRule>
    <cfRule type="expression" dxfId="11752" priority="15025">
      <formula>$W304="IR"</formula>
    </cfRule>
    <cfRule type="expression" dxfId="11751" priority="15026">
      <formula>$W304="D"</formula>
    </cfRule>
    <cfRule type="expression" dxfId="11750" priority="15027">
      <formula>$W304="C"</formula>
    </cfRule>
    <cfRule type="expression" dxfId="11749" priority="15028">
      <formula>$W304="B/C"</formula>
    </cfRule>
    <cfRule type="expression" dxfId="11748" priority="15029">
      <formula>$W304="B"</formula>
    </cfRule>
    <cfRule type="expression" dxfId="11747" priority="15030">
      <formula>$W304="A"</formula>
    </cfRule>
  </conditionalFormatting>
  <conditionalFormatting sqref="U61:U62">
    <cfRule type="expression" dxfId="11746" priority="14987">
      <formula>$W61="FI"</formula>
    </cfRule>
    <cfRule type="expression" dxfId="11745" priority="14988">
      <formula>$W61="X"</formula>
    </cfRule>
    <cfRule type="expression" dxfId="11744" priority="14989">
      <formula>$W61="SS"</formula>
    </cfRule>
    <cfRule type="expression" dxfId="11743" priority="14990">
      <formula>$W61="OD"</formula>
    </cfRule>
    <cfRule type="expression" dxfId="11742" priority="14991">
      <formula>$W61="P"</formula>
    </cfRule>
    <cfRule type="expression" dxfId="11741" priority="14992">
      <formula>$W61="IR"</formula>
    </cfRule>
    <cfRule type="expression" dxfId="11740" priority="14993">
      <formula>$W61="D"</formula>
    </cfRule>
    <cfRule type="expression" dxfId="11739" priority="14994">
      <formula>$W61="C"</formula>
    </cfRule>
    <cfRule type="expression" dxfId="11738" priority="14995">
      <formula>$W61="B/C"</formula>
    </cfRule>
    <cfRule type="expression" dxfId="11737" priority="14996">
      <formula>$W61="B"</formula>
    </cfRule>
    <cfRule type="expression" dxfId="11736" priority="14997">
      <formula>$W61="A"</formula>
    </cfRule>
  </conditionalFormatting>
  <conditionalFormatting sqref="U231:U232">
    <cfRule type="expression" dxfId="11735" priority="14976">
      <formula>$W231="FI"</formula>
    </cfRule>
    <cfRule type="expression" dxfId="11734" priority="14977">
      <formula>$W231="X"</formula>
    </cfRule>
    <cfRule type="expression" dxfId="11733" priority="14978">
      <formula>$W231="SS"</formula>
    </cfRule>
    <cfRule type="expression" dxfId="11732" priority="14979">
      <formula>$W231="OD"</formula>
    </cfRule>
    <cfRule type="expression" dxfId="11731" priority="14980">
      <formula>$W231="P"</formula>
    </cfRule>
    <cfRule type="expression" dxfId="11730" priority="14981">
      <formula>$W231="IR"</formula>
    </cfRule>
    <cfRule type="expression" dxfId="11729" priority="14982">
      <formula>$W231="D"</formula>
    </cfRule>
    <cfRule type="expression" dxfId="11728" priority="14983">
      <formula>$W231="C"</formula>
    </cfRule>
    <cfRule type="expression" dxfId="11727" priority="14984">
      <formula>$W231="B/C"</formula>
    </cfRule>
    <cfRule type="expression" dxfId="11726" priority="14985">
      <formula>$W231="B"</formula>
    </cfRule>
    <cfRule type="expression" dxfId="11725" priority="14986">
      <formula>$W231="A"</formula>
    </cfRule>
  </conditionalFormatting>
  <conditionalFormatting sqref="U140">
    <cfRule type="expression" dxfId="11724" priority="14965">
      <formula>$W140="FI"</formula>
    </cfRule>
    <cfRule type="expression" dxfId="11723" priority="14966">
      <formula>$W140="X"</formula>
    </cfRule>
    <cfRule type="expression" dxfId="11722" priority="14967">
      <formula>$W140="SS"</formula>
    </cfRule>
    <cfRule type="expression" dxfId="11721" priority="14968">
      <formula>$W140="OD"</formula>
    </cfRule>
    <cfRule type="expression" dxfId="11720" priority="14969">
      <formula>$W140="P"</formula>
    </cfRule>
    <cfRule type="expression" dxfId="11719" priority="14970">
      <formula>$W140="IR"</formula>
    </cfRule>
    <cfRule type="expression" dxfId="11718" priority="14971">
      <formula>$W140="D"</formula>
    </cfRule>
    <cfRule type="expression" dxfId="11717" priority="14972">
      <formula>$W140="C"</formula>
    </cfRule>
    <cfRule type="expression" dxfId="11716" priority="14973">
      <formula>$W140="B/C"</formula>
    </cfRule>
    <cfRule type="expression" dxfId="11715" priority="14974">
      <formula>$W140="B"</formula>
    </cfRule>
    <cfRule type="expression" dxfId="11714" priority="14975">
      <formula>$W140="A"</formula>
    </cfRule>
  </conditionalFormatting>
  <conditionalFormatting sqref="W291">
    <cfRule type="cellIs" dxfId="11713" priority="14953" operator="equal">
      <formula>0</formula>
    </cfRule>
  </conditionalFormatting>
  <conditionalFormatting sqref="V291:X291">
    <cfRule type="expression" dxfId="11712" priority="14954">
      <formula>$W291="FI"</formula>
    </cfRule>
    <cfRule type="expression" dxfId="11711" priority="14955">
      <formula>$W291="X"</formula>
    </cfRule>
    <cfRule type="expression" dxfId="11710" priority="14956">
      <formula>$W291="SS"</formula>
    </cfRule>
    <cfRule type="expression" dxfId="11709" priority="14957">
      <formula>$W291="OD"</formula>
    </cfRule>
    <cfRule type="expression" dxfId="11708" priority="14958">
      <formula>$W291="P"</formula>
    </cfRule>
    <cfRule type="expression" dxfId="11707" priority="14959">
      <formula>$W291="IR"</formula>
    </cfRule>
    <cfRule type="expression" dxfId="11706" priority="14960">
      <formula>$W291="D"</formula>
    </cfRule>
    <cfRule type="expression" dxfId="11705" priority="14961">
      <formula>$W291="C"</formula>
    </cfRule>
    <cfRule type="expression" dxfId="11704" priority="14962">
      <formula>$W291="B/C"</formula>
    </cfRule>
    <cfRule type="expression" dxfId="11703" priority="14963">
      <formula>$W291="B"</formula>
    </cfRule>
    <cfRule type="expression" dxfId="11702" priority="14964">
      <formula>$W291="A"</formula>
    </cfRule>
  </conditionalFormatting>
  <conditionalFormatting sqref="U291">
    <cfRule type="expression" dxfId="11701" priority="14942">
      <formula>$W291="FI"</formula>
    </cfRule>
    <cfRule type="expression" dxfId="11700" priority="14943">
      <formula>$W291="X"</formula>
    </cfRule>
    <cfRule type="expression" dxfId="11699" priority="14944">
      <formula>$W291="SS"</formula>
    </cfRule>
    <cfRule type="expression" dxfId="11698" priority="14945">
      <formula>$W291="OD"</formula>
    </cfRule>
    <cfRule type="expression" dxfId="11697" priority="14946">
      <formula>$W291="P"</formula>
    </cfRule>
    <cfRule type="expression" dxfId="11696" priority="14947">
      <formula>$W291="IR"</formula>
    </cfRule>
    <cfRule type="expression" dxfId="11695" priority="14948">
      <formula>$W291="D"</formula>
    </cfRule>
    <cfRule type="expression" dxfId="11694" priority="14949">
      <formula>$W291="C"</formula>
    </cfRule>
    <cfRule type="expression" dxfId="11693" priority="14950">
      <formula>$W291="B/C"</formula>
    </cfRule>
    <cfRule type="expression" dxfId="11692" priority="14951">
      <formula>$W291="B"</formula>
    </cfRule>
    <cfRule type="expression" dxfId="11691" priority="14952">
      <formula>$W291="A"</formula>
    </cfRule>
  </conditionalFormatting>
  <conditionalFormatting sqref="W287">
    <cfRule type="cellIs" dxfId="11690" priority="14930" operator="equal">
      <formula>0</formula>
    </cfRule>
  </conditionalFormatting>
  <conditionalFormatting sqref="V287:X287 X288:X289">
    <cfRule type="expression" dxfId="11689" priority="14931">
      <formula>$W287="FI"</formula>
    </cfRule>
    <cfRule type="expression" dxfId="11688" priority="14932">
      <formula>$W287="X"</formula>
    </cfRule>
    <cfRule type="expression" dxfId="11687" priority="14933">
      <formula>$W287="SS"</formula>
    </cfRule>
    <cfRule type="expression" dxfId="11686" priority="14934">
      <formula>$W287="OD"</formula>
    </cfRule>
    <cfRule type="expression" dxfId="11685" priority="14935">
      <formula>$W287="P"</formula>
    </cfRule>
    <cfRule type="expression" dxfId="11684" priority="14936">
      <formula>$W287="IR"</formula>
    </cfRule>
    <cfRule type="expression" dxfId="11683" priority="14937">
      <formula>$W287="D"</formula>
    </cfRule>
    <cfRule type="expression" dxfId="11682" priority="14938">
      <formula>$W287="C"</formula>
    </cfRule>
    <cfRule type="expression" dxfId="11681" priority="14939">
      <formula>$W287="B/C"</formula>
    </cfRule>
    <cfRule type="expression" dxfId="11680" priority="14940">
      <formula>$W287="B"</formula>
    </cfRule>
    <cfRule type="expression" dxfId="11679" priority="14941">
      <formula>$W287="A"</formula>
    </cfRule>
  </conditionalFormatting>
  <conditionalFormatting sqref="U287">
    <cfRule type="expression" dxfId="11678" priority="14919">
      <formula>$W287="FI"</formula>
    </cfRule>
    <cfRule type="expression" dxfId="11677" priority="14920">
      <formula>$W287="X"</formula>
    </cfRule>
    <cfRule type="expression" dxfId="11676" priority="14921">
      <formula>$W287="SS"</formula>
    </cfRule>
    <cfRule type="expression" dxfId="11675" priority="14922">
      <formula>$W287="OD"</formula>
    </cfRule>
    <cfRule type="expression" dxfId="11674" priority="14923">
      <formula>$W287="P"</formula>
    </cfRule>
    <cfRule type="expression" dxfId="11673" priority="14924">
      <formula>$W287="IR"</formula>
    </cfRule>
    <cfRule type="expression" dxfId="11672" priority="14925">
      <formula>$W287="D"</formula>
    </cfRule>
    <cfRule type="expression" dxfId="11671" priority="14926">
      <formula>$W287="C"</formula>
    </cfRule>
    <cfRule type="expression" dxfId="11670" priority="14927">
      <formula>$W287="B/C"</formula>
    </cfRule>
    <cfRule type="expression" dxfId="11669" priority="14928">
      <formula>$W287="B"</formula>
    </cfRule>
    <cfRule type="expression" dxfId="11668" priority="14929">
      <formula>$W287="A"</formula>
    </cfRule>
  </conditionalFormatting>
  <conditionalFormatting sqref="X84:X85">
    <cfRule type="expression" dxfId="11667" priority="14908">
      <formula>$W84="FI"</formula>
    </cfRule>
    <cfRule type="expression" dxfId="11666" priority="14909">
      <formula>$W84="X"</formula>
    </cfRule>
    <cfRule type="expression" dxfId="11665" priority="14910">
      <formula>$W84="SS"</formula>
    </cfRule>
    <cfRule type="expression" dxfId="11664" priority="14911">
      <formula>$W84="OD"</formula>
    </cfRule>
    <cfRule type="expression" dxfId="11663" priority="14912">
      <formula>$W84="P"</formula>
    </cfRule>
    <cfRule type="expression" dxfId="11662" priority="14913">
      <formula>$W84="IR"</formula>
    </cfRule>
    <cfRule type="expression" dxfId="11661" priority="14914">
      <formula>$W84="D"</formula>
    </cfRule>
    <cfRule type="expression" dxfId="11660" priority="14915">
      <formula>$W84="C"</formula>
    </cfRule>
    <cfRule type="expression" dxfId="11659" priority="14916">
      <formula>$W84="B/C"</formula>
    </cfRule>
    <cfRule type="expression" dxfId="11658" priority="14917">
      <formula>$W84="B"</formula>
    </cfRule>
    <cfRule type="expression" dxfId="11657" priority="14918">
      <formula>$W84="A"</formula>
    </cfRule>
  </conditionalFormatting>
  <conditionalFormatting sqref="R84:S84">
    <cfRule type="expression" dxfId="11656" priority="14897">
      <formula>$W84="FI"</formula>
    </cfRule>
    <cfRule type="expression" dxfId="11655" priority="14898">
      <formula>$W84="X"</formula>
    </cfRule>
    <cfRule type="expression" dxfId="11654" priority="14899">
      <formula>$W84="SS"</formula>
    </cfRule>
    <cfRule type="expression" dxfId="11653" priority="14900">
      <formula>$W84="OD"</formula>
    </cfRule>
    <cfRule type="expression" dxfId="11652" priority="14901">
      <formula>$W84="P"</formula>
    </cfRule>
    <cfRule type="expression" dxfId="11651" priority="14902">
      <formula>$W84="IR"</formula>
    </cfRule>
    <cfRule type="expression" dxfId="11650" priority="14903">
      <formula>$W84="D"</formula>
    </cfRule>
    <cfRule type="expression" dxfId="11649" priority="14904">
      <formula>$W84="C"</formula>
    </cfRule>
    <cfRule type="expression" dxfId="11648" priority="14905">
      <formula>$W84="B/C"</formula>
    </cfRule>
    <cfRule type="expression" dxfId="11647" priority="14906">
      <formula>$W84="B"</formula>
    </cfRule>
    <cfRule type="expression" dxfId="11646" priority="14907">
      <formula>$W84="A"</formula>
    </cfRule>
  </conditionalFormatting>
  <conditionalFormatting sqref="W84:W85">
    <cfRule type="cellIs" dxfId="11645" priority="14885" operator="equal">
      <formula>0</formula>
    </cfRule>
  </conditionalFormatting>
  <conditionalFormatting sqref="T84:W84 W85">
    <cfRule type="expression" dxfId="11644" priority="14886">
      <formula>$W84="FI"</formula>
    </cfRule>
    <cfRule type="expression" dxfId="11643" priority="14887">
      <formula>$W84="X"</formula>
    </cfRule>
    <cfRule type="expression" dxfId="11642" priority="14888">
      <formula>$W84="SS"</formula>
    </cfRule>
    <cfRule type="expression" dxfId="11641" priority="14889">
      <formula>$W84="OD"</formula>
    </cfRule>
    <cfRule type="expression" dxfId="11640" priority="14890">
      <formula>$W84="P"</formula>
    </cfRule>
    <cfRule type="expression" dxfId="11639" priority="14891">
      <formula>$W84="IR"</formula>
    </cfRule>
    <cfRule type="expression" dxfId="11638" priority="14892">
      <formula>$W84="D"</formula>
    </cfRule>
    <cfRule type="expression" dxfId="11637" priority="14893">
      <formula>$W84="C"</formula>
    </cfRule>
    <cfRule type="expression" dxfId="11636" priority="14894">
      <formula>$W84="B/C"</formula>
    </cfRule>
    <cfRule type="expression" dxfId="11635" priority="14895">
      <formula>$W84="B"</formula>
    </cfRule>
    <cfRule type="expression" dxfId="11634" priority="14896">
      <formula>$W84="A"</formula>
    </cfRule>
  </conditionalFormatting>
  <conditionalFormatting sqref="A89:J90 A88 C88:J88">
    <cfRule type="expression" dxfId="11633" priority="14874">
      <formula>$W88="FI"</formula>
    </cfRule>
    <cfRule type="expression" dxfId="11632" priority="14875">
      <formula>$W88="X"</formula>
    </cfRule>
    <cfRule type="expression" dxfId="11631" priority="14876">
      <formula>$W88="SS"</formula>
    </cfRule>
    <cfRule type="expression" dxfId="11630" priority="14877">
      <formula>$W88="OD"</formula>
    </cfRule>
    <cfRule type="expression" dxfId="11629" priority="14878">
      <formula>$W88="P"</formula>
    </cfRule>
    <cfRule type="expression" dxfId="11628" priority="14879">
      <formula>$W88="IR"</formula>
    </cfRule>
    <cfRule type="expression" dxfId="11627" priority="14880">
      <formula>$W88="D"</formula>
    </cfRule>
    <cfRule type="expression" dxfId="11626" priority="14881">
      <formula>$W88="C"</formula>
    </cfRule>
    <cfRule type="expression" dxfId="11625" priority="14882">
      <formula>$W88="B/C"</formula>
    </cfRule>
    <cfRule type="expression" dxfId="11624" priority="14883">
      <formula>$W88="B"</formula>
    </cfRule>
    <cfRule type="expression" dxfId="11623" priority="14884">
      <formula>$W88="A"</formula>
    </cfRule>
  </conditionalFormatting>
  <conditionalFormatting sqref="R88:S90">
    <cfRule type="expression" dxfId="11622" priority="14863">
      <formula>$W88="FI"</formula>
    </cfRule>
    <cfRule type="expression" dxfId="11621" priority="14864">
      <formula>$W88="X"</formula>
    </cfRule>
    <cfRule type="expression" dxfId="11620" priority="14865">
      <formula>$W88="SS"</formula>
    </cfRule>
    <cfRule type="expression" dxfId="11619" priority="14866">
      <formula>$W88="OD"</formula>
    </cfRule>
    <cfRule type="expression" dxfId="11618" priority="14867">
      <formula>$W88="P"</formula>
    </cfRule>
    <cfRule type="expression" dxfId="11617" priority="14868">
      <formula>$W88="IR"</formula>
    </cfRule>
    <cfRule type="expression" dxfId="11616" priority="14869">
      <formula>$W88="D"</formula>
    </cfRule>
    <cfRule type="expression" dxfId="11615" priority="14870">
      <formula>$W88="C"</formula>
    </cfRule>
    <cfRule type="expression" dxfId="11614" priority="14871">
      <formula>$W88="B/C"</formula>
    </cfRule>
    <cfRule type="expression" dxfId="11613" priority="14872">
      <formula>$W88="B"</formula>
    </cfRule>
    <cfRule type="expression" dxfId="11612" priority="14873">
      <formula>$W88="A"</formula>
    </cfRule>
  </conditionalFormatting>
  <conditionalFormatting sqref="T88:T89">
    <cfRule type="expression" dxfId="11611" priority="14852">
      <formula>$W88="FI"</formula>
    </cfRule>
    <cfRule type="expression" dxfId="11610" priority="14853">
      <formula>$W88="X"</formula>
    </cfRule>
    <cfRule type="expression" dxfId="11609" priority="14854">
      <formula>$W88="SS"</formula>
    </cfRule>
    <cfRule type="expression" dxfId="11608" priority="14855">
      <formula>$W88="OD"</formula>
    </cfRule>
    <cfRule type="expression" dxfId="11607" priority="14856">
      <formula>$W88="P"</formula>
    </cfRule>
    <cfRule type="expression" dxfId="11606" priority="14857">
      <formula>$W88="IR"</formula>
    </cfRule>
    <cfRule type="expression" dxfId="11605" priority="14858">
      <formula>$W88="D"</formula>
    </cfRule>
    <cfRule type="expression" dxfId="11604" priority="14859">
      <formula>$W88="C"</formula>
    </cfRule>
    <cfRule type="expression" dxfId="11603" priority="14860">
      <formula>$W88="B/C"</formula>
    </cfRule>
    <cfRule type="expression" dxfId="11602" priority="14861">
      <formula>$W88="B"</formula>
    </cfRule>
    <cfRule type="expression" dxfId="11601" priority="14862">
      <formula>$W88="A"</formula>
    </cfRule>
  </conditionalFormatting>
  <conditionalFormatting sqref="K88:K90">
    <cfRule type="expression" dxfId="11600" priority="14840">
      <formula>$W88="FI"</formula>
    </cfRule>
    <cfRule type="expression" dxfId="11599" priority="14841">
      <formula>$W88="X"</formula>
    </cfRule>
    <cfRule type="expression" dxfId="11598" priority="14842">
      <formula>$W88="SS"</formula>
    </cfRule>
    <cfRule type="expression" dxfId="11597" priority="14843">
      <formula>$W88="OD"</formula>
    </cfRule>
    <cfRule type="expression" dxfId="11596" priority="14844">
      <formula>$W88="P"</formula>
    </cfRule>
    <cfRule type="expression" dxfId="11595" priority="14845">
      <formula>$W88="IR"</formula>
    </cfRule>
    <cfRule type="expression" dxfId="11594" priority="14846">
      <formula>$W88="D"</formula>
    </cfRule>
    <cfRule type="expression" dxfId="11593" priority="14847">
      <formula>$W88="C"</formula>
    </cfRule>
    <cfRule type="expression" dxfId="11592" priority="14848">
      <formula>$W88="B/C"</formula>
    </cfRule>
    <cfRule type="expression" dxfId="11591" priority="14849">
      <formula>$W88="B"</formula>
    </cfRule>
    <cfRule type="expression" dxfId="11590" priority="14850">
      <formula>$W88="A"</formula>
    </cfRule>
  </conditionalFormatting>
  <conditionalFormatting sqref="W92:W93">
    <cfRule type="cellIs" dxfId="11589" priority="14828" operator="equal">
      <formula>0</formula>
    </cfRule>
  </conditionalFormatting>
  <conditionalFormatting sqref="A92:M93">
    <cfRule type="expression" dxfId="11588" priority="14829">
      <formula>$W92="FI"</formula>
    </cfRule>
    <cfRule type="expression" dxfId="11587" priority="14830">
      <formula>$W92="X"</formula>
    </cfRule>
    <cfRule type="expression" dxfId="11586" priority="14831">
      <formula>$W92="SS"</formula>
    </cfRule>
    <cfRule type="expression" dxfId="11585" priority="14832">
      <formula>$W92="OD"</formula>
    </cfRule>
    <cfRule type="expression" dxfId="11584" priority="14833">
      <formula>$W92="P"</formula>
    </cfRule>
    <cfRule type="expression" dxfId="11583" priority="14834">
      <formula>$W92="IR"</formula>
    </cfRule>
    <cfRule type="expression" dxfId="11582" priority="14835">
      <formula>$W92="D"</formula>
    </cfRule>
    <cfRule type="expression" dxfId="11581" priority="14836">
      <formula>$W92="C"</formula>
    </cfRule>
    <cfRule type="expression" dxfId="11580" priority="14837">
      <formula>$W92="B/C"</formula>
    </cfRule>
    <cfRule type="expression" dxfId="11579" priority="14838">
      <formula>$W92="B"</formula>
    </cfRule>
    <cfRule type="expression" dxfId="11578" priority="14839">
      <formula>$W92="A"</formula>
    </cfRule>
  </conditionalFormatting>
  <conditionalFormatting sqref="X253:X255">
    <cfRule type="expression" dxfId="11577" priority="14817">
      <formula>$W253="FI"</formula>
    </cfRule>
    <cfRule type="expression" dxfId="11576" priority="14818">
      <formula>$W253="X"</formula>
    </cfRule>
    <cfRule type="expression" dxfId="11575" priority="14819">
      <formula>$W253="SS"</formula>
    </cfRule>
    <cfRule type="expression" dxfId="11574" priority="14820">
      <formula>$W253="OD"</formula>
    </cfRule>
    <cfRule type="expression" dxfId="11573" priority="14821">
      <formula>$W253="P"</formula>
    </cfRule>
    <cfRule type="expression" dxfId="11572" priority="14822">
      <formula>$W253="IR"</formula>
    </cfRule>
    <cfRule type="expression" dxfId="11571" priority="14823">
      <formula>$W253="D"</formula>
    </cfRule>
    <cfRule type="expression" dxfId="11570" priority="14824">
      <formula>$W253="C"</formula>
    </cfRule>
    <cfRule type="expression" dxfId="11569" priority="14825">
      <formula>$W253="B/C"</formula>
    </cfRule>
    <cfRule type="expression" dxfId="11568" priority="14826">
      <formula>$W253="B"</formula>
    </cfRule>
    <cfRule type="expression" dxfId="11567" priority="14827">
      <formula>$W253="A"</formula>
    </cfRule>
  </conditionalFormatting>
  <conditionalFormatting sqref="R253:S255">
    <cfRule type="expression" dxfId="11566" priority="14806">
      <formula>$W253="FI"</formula>
    </cfRule>
    <cfRule type="expression" dxfId="11565" priority="14807">
      <formula>$W253="X"</formula>
    </cfRule>
    <cfRule type="expression" dxfId="11564" priority="14808">
      <formula>$W253="SS"</formula>
    </cfRule>
    <cfRule type="expression" dxfId="11563" priority="14809">
      <formula>$W253="OD"</formula>
    </cfRule>
    <cfRule type="expression" dxfId="11562" priority="14810">
      <formula>$W253="P"</formula>
    </cfRule>
    <cfRule type="expression" dxfId="11561" priority="14811">
      <formula>$W253="IR"</formula>
    </cfRule>
    <cfRule type="expression" dxfId="11560" priority="14812">
      <formula>$W253="D"</formula>
    </cfRule>
    <cfRule type="expression" dxfId="11559" priority="14813">
      <formula>$W253="C"</formula>
    </cfRule>
    <cfRule type="expression" dxfId="11558" priority="14814">
      <formula>$W253="B/C"</formula>
    </cfRule>
    <cfRule type="expression" dxfId="11557" priority="14815">
      <formula>$W253="B"</formula>
    </cfRule>
    <cfRule type="expression" dxfId="11556" priority="14816">
      <formula>$W253="A"</formula>
    </cfRule>
  </conditionalFormatting>
  <conditionalFormatting sqref="W253:W255 W257">
    <cfRule type="cellIs" dxfId="11555" priority="14794" operator="equal">
      <formula>0</formula>
    </cfRule>
  </conditionalFormatting>
  <conditionalFormatting sqref="T253:T255">
    <cfRule type="expression" dxfId="11554" priority="14795">
      <formula>$W253="FI"</formula>
    </cfRule>
    <cfRule type="expression" dxfId="11553" priority="14796">
      <formula>$W253="X"</formula>
    </cfRule>
    <cfRule type="expression" dxfId="11552" priority="14797">
      <formula>$W253="SS"</formula>
    </cfRule>
    <cfRule type="expression" dxfId="11551" priority="14798">
      <formula>$W253="OD"</formula>
    </cfRule>
    <cfRule type="expression" dxfId="11550" priority="14799">
      <formula>$W253="P"</formula>
    </cfRule>
    <cfRule type="expression" dxfId="11549" priority="14800">
      <formula>$W253="IR"</formula>
    </cfRule>
    <cfRule type="expression" dxfId="11548" priority="14801">
      <formula>$W253="D"</formula>
    </cfRule>
    <cfRule type="expression" dxfId="11547" priority="14802">
      <formula>$W253="C"</formula>
    </cfRule>
    <cfRule type="expression" dxfId="11546" priority="14803">
      <formula>$W253="B/C"</formula>
    </cfRule>
    <cfRule type="expression" dxfId="11545" priority="14804">
      <formula>$W253="B"</formula>
    </cfRule>
    <cfRule type="expression" dxfId="11544" priority="14805">
      <formula>$W253="A"</formula>
    </cfRule>
  </conditionalFormatting>
  <conditionalFormatting sqref="U253">
    <cfRule type="expression" dxfId="11543" priority="14783">
      <formula>$W253="FI"</formula>
    </cfRule>
    <cfRule type="expression" dxfId="11542" priority="14784">
      <formula>$W253="X"</formula>
    </cfRule>
    <cfRule type="expression" dxfId="11541" priority="14785">
      <formula>$W253="SS"</formula>
    </cfRule>
    <cfRule type="expression" dxfId="11540" priority="14786">
      <formula>$W253="OD"</formula>
    </cfRule>
    <cfRule type="expression" dxfId="11539" priority="14787">
      <formula>$W253="P"</formula>
    </cfRule>
    <cfRule type="expression" dxfId="11538" priority="14788">
      <formula>$W253="IR"</formula>
    </cfRule>
    <cfRule type="expression" dxfId="11537" priority="14789">
      <formula>$W253="D"</formula>
    </cfRule>
    <cfRule type="expression" dxfId="11536" priority="14790">
      <formula>$W253="C"</formula>
    </cfRule>
    <cfRule type="expression" dxfId="11535" priority="14791">
      <formula>$W253="B/C"</formula>
    </cfRule>
    <cfRule type="expression" dxfId="11534" priority="14792">
      <formula>$W253="B"</formula>
    </cfRule>
    <cfRule type="expression" dxfId="11533" priority="14793">
      <formula>$W253="A"</formula>
    </cfRule>
  </conditionalFormatting>
  <conditionalFormatting sqref="X88:X90">
    <cfRule type="expression" dxfId="11532" priority="14761">
      <formula>$W88="FI"</formula>
    </cfRule>
    <cfRule type="expression" dxfId="11531" priority="14762">
      <formula>$W88="X"</formula>
    </cfRule>
    <cfRule type="expression" dxfId="11530" priority="14763">
      <formula>$W88="SS"</formula>
    </cfRule>
    <cfRule type="expression" dxfId="11529" priority="14764">
      <formula>$W88="OD"</formula>
    </cfRule>
    <cfRule type="expression" dxfId="11528" priority="14765">
      <formula>$W88="P"</formula>
    </cfRule>
    <cfRule type="expression" dxfId="11527" priority="14766">
      <formula>$W88="IR"</formula>
    </cfRule>
    <cfRule type="expression" dxfId="11526" priority="14767">
      <formula>$W88="D"</formula>
    </cfRule>
    <cfRule type="expression" dxfId="11525" priority="14768">
      <formula>$W88="C"</formula>
    </cfRule>
    <cfRule type="expression" dxfId="11524" priority="14769">
      <formula>$W88="B/C"</formula>
    </cfRule>
    <cfRule type="expression" dxfId="11523" priority="14770">
      <formula>$W88="B"</formula>
    </cfRule>
    <cfRule type="expression" dxfId="11522" priority="14771">
      <formula>$W88="A"</formula>
    </cfRule>
  </conditionalFormatting>
  <conditionalFormatting sqref="F96:F104">
    <cfRule type="expression" dxfId="11521" priority="14750">
      <formula>$W96="FI"</formula>
    </cfRule>
    <cfRule type="expression" dxfId="11520" priority="14751">
      <formula>$W96="X"</formula>
    </cfRule>
    <cfRule type="expression" dxfId="11519" priority="14752">
      <formula>$W96="SS"</formula>
    </cfRule>
    <cfRule type="expression" dxfId="11518" priority="14753">
      <formula>$W96="OD"</formula>
    </cfRule>
    <cfRule type="expression" dxfId="11517" priority="14754">
      <formula>$W96="P"</formula>
    </cfRule>
    <cfRule type="expression" dxfId="11516" priority="14755">
      <formula>$W96="IR"</formula>
    </cfRule>
    <cfRule type="expression" dxfId="11515" priority="14756">
      <formula>$W96="D"</formula>
    </cfRule>
    <cfRule type="expression" dxfId="11514" priority="14757">
      <formula>$W96="C"</formula>
    </cfRule>
    <cfRule type="expression" dxfId="11513" priority="14758">
      <formula>$W96="B/C"</formula>
    </cfRule>
    <cfRule type="expression" dxfId="11512" priority="14759">
      <formula>$W96="B"</formula>
    </cfRule>
    <cfRule type="expression" dxfId="11511" priority="14760">
      <formula>$W96="A"</formula>
    </cfRule>
  </conditionalFormatting>
  <conditionalFormatting sqref="T96:T104">
    <cfRule type="expression" dxfId="11510" priority="14739">
      <formula>$W96="FI"</formula>
    </cfRule>
    <cfRule type="expression" dxfId="11509" priority="14740">
      <formula>$W96="X"</formula>
    </cfRule>
    <cfRule type="expression" dxfId="11508" priority="14741">
      <formula>$W96="SS"</formula>
    </cfRule>
    <cfRule type="expression" dxfId="11507" priority="14742">
      <formula>$W96="OD"</formula>
    </cfRule>
    <cfRule type="expression" dxfId="11506" priority="14743">
      <formula>$W96="P"</formula>
    </cfRule>
    <cfRule type="expression" dxfId="11505" priority="14744">
      <formula>$W96="IR"</formula>
    </cfRule>
    <cfRule type="expression" dxfId="11504" priority="14745">
      <formula>$W96="D"</formula>
    </cfRule>
    <cfRule type="expression" dxfId="11503" priority="14746">
      <formula>$W96="C"</formula>
    </cfRule>
    <cfRule type="expression" dxfId="11502" priority="14747">
      <formula>$W96="B/C"</formula>
    </cfRule>
    <cfRule type="expression" dxfId="11501" priority="14748">
      <formula>$W96="B"</formula>
    </cfRule>
    <cfRule type="expression" dxfId="11500" priority="14749">
      <formula>$W96="A"</formula>
    </cfRule>
  </conditionalFormatting>
  <conditionalFormatting sqref="W96">
    <cfRule type="cellIs" dxfId="11499" priority="14727" operator="equal">
      <formula>0</formula>
    </cfRule>
  </conditionalFormatting>
  <conditionalFormatting sqref="W96">
    <cfRule type="expression" dxfId="11498" priority="14728">
      <formula>$W96="FI"</formula>
    </cfRule>
    <cfRule type="expression" dxfId="11497" priority="14729">
      <formula>$W96="X"</formula>
    </cfRule>
    <cfRule type="expression" dxfId="11496" priority="14730">
      <formula>$W96="SS"</formula>
    </cfRule>
    <cfRule type="expression" dxfId="11495" priority="14731">
      <formula>$W96="OD"</formula>
    </cfRule>
    <cfRule type="expression" dxfId="11494" priority="14732">
      <formula>$W96="P"</formula>
    </cfRule>
    <cfRule type="expression" dxfId="11493" priority="14733">
      <formula>$W96="IR"</formula>
    </cfRule>
    <cfRule type="expression" dxfId="11492" priority="14734">
      <formula>$W96="D"</formula>
    </cfRule>
    <cfRule type="expression" dxfId="11491" priority="14735">
      <formula>$W96="C"</formula>
    </cfRule>
    <cfRule type="expression" dxfId="11490" priority="14736">
      <formula>$W96="B/C"</formula>
    </cfRule>
    <cfRule type="expression" dxfId="11489" priority="14737">
      <formula>$W96="B"</formula>
    </cfRule>
    <cfRule type="expression" dxfId="11488" priority="14738">
      <formula>$W96="A"</formula>
    </cfRule>
  </conditionalFormatting>
  <conditionalFormatting sqref="V96:V104">
    <cfRule type="expression" dxfId="11487" priority="14716">
      <formula>$W96="FI"</formula>
    </cfRule>
    <cfRule type="expression" dxfId="11486" priority="14717">
      <formula>$W96="X"</formula>
    </cfRule>
    <cfRule type="expression" dxfId="11485" priority="14718">
      <formula>$W96="SS"</formula>
    </cfRule>
    <cfRule type="expression" dxfId="11484" priority="14719">
      <formula>$W96="OD"</formula>
    </cfRule>
    <cfRule type="expression" dxfId="11483" priority="14720">
      <formula>$W96="P"</formula>
    </cfRule>
    <cfRule type="expression" dxfId="11482" priority="14721">
      <formula>$W96="IR"</formula>
    </cfRule>
    <cfRule type="expression" dxfId="11481" priority="14722">
      <formula>$W96="D"</formula>
    </cfRule>
    <cfRule type="expression" dxfId="11480" priority="14723">
      <formula>$W96="C"</formula>
    </cfRule>
    <cfRule type="expression" dxfId="11479" priority="14724">
      <formula>$W96="B/C"</formula>
    </cfRule>
    <cfRule type="expression" dxfId="11478" priority="14725">
      <formula>$W96="B"</formula>
    </cfRule>
    <cfRule type="expression" dxfId="11477" priority="14726">
      <formula>$W96="A"</formula>
    </cfRule>
  </conditionalFormatting>
  <conditionalFormatting sqref="U96">
    <cfRule type="expression" dxfId="11476" priority="14705">
      <formula>$W96="FI"</formula>
    </cfRule>
    <cfRule type="expression" dxfId="11475" priority="14706">
      <formula>$W96="X"</formula>
    </cfRule>
    <cfRule type="expression" dxfId="11474" priority="14707">
      <formula>$W96="SS"</formula>
    </cfRule>
    <cfRule type="expression" dxfId="11473" priority="14708">
      <formula>$W96="OD"</formula>
    </cfRule>
    <cfRule type="expression" dxfId="11472" priority="14709">
      <formula>$W96="P"</formula>
    </cfRule>
    <cfRule type="expression" dxfId="11471" priority="14710">
      <formula>$W96="IR"</formula>
    </cfRule>
    <cfRule type="expression" dxfId="11470" priority="14711">
      <formula>$W96="D"</formula>
    </cfRule>
    <cfRule type="expression" dxfId="11469" priority="14712">
      <formula>$W96="C"</formula>
    </cfRule>
    <cfRule type="expression" dxfId="11468" priority="14713">
      <formula>$W96="B/C"</formula>
    </cfRule>
    <cfRule type="expression" dxfId="11467" priority="14714">
      <formula>$W96="B"</formula>
    </cfRule>
    <cfRule type="expression" dxfId="11466" priority="14715">
      <formula>$W96="A"</formula>
    </cfRule>
  </conditionalFormatting>
  <conditionalFormatting sqref="R77:S77">
    <cfRule type="expression" dxfId="11465" priority="14694">
      <formula>$W77="FI"</formula>
    </cfRule>
    <cfRule type="expression" dxfId="11464" priority="14695">
      <formula>$W77="X"</formula>
    </cfRule>
    <cfRule type="expression" dxfId="11463" priority="14696">
      <formula>$W77="SS"</formula>
    </cfRule>
    <cfRule type="expression" dxfId="11462" priority="14697">
      <formula>$W77="OD"</formula>
    </cfRule>
    <cfRule type="expression" dxfId="11461" priority="14698">
      <formula>$W77="P"</formula>
    </cfRule>
    <cfRule type="expression" dxfId="11460" priority="14699">
      <formula>$W77="IR"</formula>
    </cfRule>
    <cfRule type="expression" dxfId="11459" priority="14700">
      <formula>$W77="D"</formula>
    </cfRule>
    <cfRule type="expression" dxfId="11458" priority="14701">
      <formula>$W77="C"</formula>
    </cfRule>
    <cfRule type="expression" dxfId="11457" priority="14702">
      <formula>$W77="B/C"</formula>
    </cfRule>
    <cfRule type="expression" dxfId="11456" priority="14703">
      <formula>$W77="B"</formula>
    </cfRule>
    <cfRule type="expression" dxfId="11455" priority="14704">
      <formula>$W77="A"</formula>
    </cfRule>
  </conditionalFormatting>
  <conditionalFormatting sqref="T77">
    <cfRule type="expression" dxfId="11454" priority="14683">
      <formula>$W77="FI"</formula>
    </cfRule>
    <cfRule type="expression" dxfId="11453" priority="14684">
      <formula>$W77="X"</formula>
    </cfRule>
    <cfRule type="expression" dxfId="11452" priority="14685">
      <formula>$W77="SS"</formula>
    </cfRule>
    <cfRule type="expression" dxfId="11451" priority="14686">
      <formula>$W77="OD"</formula>
    </cfRule>
    <cfRule type="expression" dxfId="11450" priority="14687">
      <formula>$W77="P"</formula>
    </cfRule>
    <cfRule type="expression" dxfId="11449" priority="14688">
      <formula>$W77="IR"</formula>
    </cfRule>
    <cfRule type="expression" dxfId="11448" priority="14689">
      <formula>$W77="D"</formula>
    </cfRule>
    <cfRule type="expression" dxfId="11447" priority="14690">
      <formula>$W77="C"</formula>
    </cfRule>
    <cfRule type="expression" dxfId="11446" priority="14691">
      <formula>$W77="B/C"</formula>
    </cfRule>
    <cfRule type="expression" dxfId="11445" priority="14692">
      <formula>$W77="B"</formula>
    </cfRule>
    <cfRule type="expression" dxfId="11444" priority="14693">
      <formula>$W77="A"</formula>
    </cfRule>
  </conditionalFormatting>
  <conditionalFormatting sqref="W77">
    <cfRule type="cellIs" dxfId="11443" priority="14671" operator="equal">
      <formula>0</formula>
    </cfRule>
  </conditionalFormatting>
  <conditionalFormatting sqref="W77">
    <cfRule type="expression" dxfId="11442" priority="14672">
      <formula>$W77="FI"</formula>
    </cfRule>
    <cfRule type="expression" dxfId="11441" priority="14673">
      <formula>$W77="X"</formula>
    </cfRule>
    <cfRule type="expression" dxfId="11440" priority="14674">
      <formula>$W77="SS"</formula>
    </cfRule>
    <cfRule type="expression" dxfId="11439" priority="14675">
      <formula>$W77="OD"</formula>
    </cfRule>
    <cfRule type="expression" dxfId="11438" priority="14676">
      <formula>$W77="P"</formula>
    </cfRule>
    <cfRule type="expression" dxfId="11437" priority="14677">
      <formula>$W77="IR"</formula>
    </cfRule>
    <cfRule type="expression" dxfId="11436" priority="14678">
      <formula>$W77="D"</formula>
    </cfRule>
    <cfRule type="expression" dxfId="11435" priority="14679">
      <formula>$W77="C"</formula>
    </cfRule>
    <cfRule type="expression" dxfId="11434" priority="14680">
      <formula>$W77="B/C"</formula>
    </cfRule>
    <cfRule type="expression" dxfId="11433" priority="14681">
      <formula>$W77="B"</formula>
    </cfRule>
    <cfRule type="expression" dxfId="11432" priority="14682">
      <formula>$W77="A"</formula>
    </cfRule>
  </conditionalFormatting>
  <conditionalFormatting sqref="V77">
    <cfRule type="expression" dxfId="11431" priority="14660">
      <formula>$W77="FI"</formula>
    </cfRule>
    <cfRule type="expression" dxfId="11430" priority="14661">
      <formula>$W77="X"</formula>
    </cfRule>
    <cfRule type="expression" dxfId="11429" priority="14662">
      <formula>$W77="SS"</formula>
    </cfRule>
    <cfRule type="expression" dxfId="11428" priority="14663">
      <formula>$W77="OD"</formula>
    </cfRule>
    <cfRule type="expression" dxfId="11427" priority="14664">
      <formula>$W77="P"</formula>
    </cfRule>
    <cfRule type="expression" dxfId="11426" priority="14665">
      <formula>$W77="IR"</formula>
    </cfRule>
    <cfRule type="expression" dxfId="11425" priority="14666">
      <formula>$W77="D"</formula>
    </cfRule>
    <cfRule type="expression" dxfId="11424" priority="14667">
      <formula>$W77="C"</formula>
    </cfRule>
    <cfRule type="expression" dxfId="11423" priority="14668">
      <formula>$W77="B/C"</formula>
    </cfRule>
    <cfRule type="expression" dxfId="11422" priority="14669">
      <formula>$W77="B"</formula>
    </cfRule>
    <cfRule type="expression" dxfId="11421" priority="14670">
      <formula>$W77="A"</formula>
    </cfRule>
  </conditionalFormatting>
  <conditionalFormatting sqref="U77">
    <cfRule type="expression" dxfId="11420" priority="14649">
      <formula>$W77="FI"</formula>
    </cfRule>
    <cfRule type="expression" dxfId="11419" priority="14650">
      <formula>$W77="X"</formula>
    </cfRule>
    <cfRule type="expression" dxfId="11418" priority="14651">
      <formula>$W77="SS"</formula>
    </cfRule>
    <cfRule type="expression" dxfId="11417" priority="14652">
      <formula>$W77="OD"</formula>
    </cfRule>
    <cfRule type="expression" dxfId="11416" priority="14653">
      <formula>$W77="P"</formula>
    </cfRule>
    <cfRule type="expression" dxfId="11415" priority="14654">
      <formula>$W77="IR"</formula>
    </cfRule>
    <cfRule type="expression" dxfId="11414" priority="14655">
      <formula>$W77="D"</formula>
    </cfRule>
    <cfRule type="expression" dxfId="11413" priority="14656">
      <formula>$W77="C"</formula>
    </cfRule>
    <cfRule type="expression" dxfId="11412" priority="14657">
      <formula>$W77="B/C"</formula>
    </cfRule>
    <cfRule type="expression" dxfId="11411" priority="14658">
      <formula>$W77="B"</formula>
    </cfRule>
    <cfRule type="expression" dxfId="11410" priority="14659">
      <formula>$W77="A"</formula>
    </cfRule>
  </conditionalFormatting>
  <conditionalFormatting sqref="U81">
    <cfRule type="expression" dxfId="11409" priority="14638">
      <formula>$W81="FI"</formula>
    </cfRule>
    <cfRule type="expression" dxfId="11408" priority="14639">
      <formula>$W81="X"</formula>
    </cfRule>
    <cfRule type="expression" dxfId="11407" priority="14640">
      <formula>$W81="SS"</formula>
    </cfRule>
    <cfRule type="expression" dxfId="11406" priority="14641">
      <formula>$W81="OD"</formula>
    </cfRule>
    <cfRule type="expression" dxfId="11405" priority="14642">
      <formula>$W81="P"</formula>
    </cfRule>
    <cfRule type="expression" dxfId="11404" priority="14643">
      <formula>$W81="IR"</formula>
    </cfRule>
    <cfRule type="expression" dxfId="11403" priority="14644">
      <formula>$W81="D"</formula>
    </cfRule>
    <cfRule type="expression" dxfId="11402" priority="14645">
      <formula>$W81="C"</formula>
    </cfRule>
    <cfRule type="expression" dxfId="11401" priority="14646">
      <formula>$W81="B/C"</formula>
    </cfRule>
    <cfRule type="expression" dxfId="11400" priority="14647">
      <formula>$W81="B"</formula>
    </cfRule>
    <cfRule type="expression" dxfId="11399" priority="14648">
      <formula>$W81="A"</formula>
    </cfRule>
  </conditionalFormatting>
  <conditionalFormatting sqref="U89">
    <cfRule type="expression" dxfId="11398" priority="14627">
      <formula>$W89="FI"</formula>
    </cfRule>
    <cfRule type="expression" dxfId="11397" priority="14628">
      <formula>$W89="X"</formula>
    </cfRule>
    <cfRule type="expression" dxfId="11396" priority="14629">
      <formula>$W89="SS"</formula>
    </cfRule>
    <cfRule type="expression" dxfId="11395" priority="14630">
      <formula>$W89="OD"</formula>
    </cfRule>
    <cfRule type="expression" dxfId="11394" priority="14631">
      <formula>$W89="P"</formula>
    </cfRule>
    <cfRule type="expression" dxfId="11393" priority="14632">
      <formula>$W89="IR"</formula>
    </cfRule>
    <cfRule type="expression" dxfId="11392" priority="14633">
      <formula>$W89="D"</formula>
    </cfRule>
    <cfRule type="expression" dxfId="11391" priority="14634">
      <formula>$W89="C"</formula>
    </cfRule>
    <cfRule type="expression" dxfId="11390" priority="14635">
      <formula>$W89="B/C"</formula>
    </cfRule>
    <cfRule type="expression" dxfId="11389" priority="14636">
      <formula>$W89="B"</formula>
    </cfRule>
    <cfRule type="expression" dxfId="11388" priority="14637">
      <formula>$W89="A"</formula>
    </cfRule>
  </conditionalFormatting>
  <conditionalFormatting sqref="U85">
    <cfRule type="expression" dxfId="11387" priority="14616">
      <formula>$W85="FI"</formula>
    </cfRule>
    <cfRule type="expression" dxfId="11386" priority="14617">
      <formula>$W85="X"</formula>
    </cfRule>
    <cfRule type="expression" dxfId="11385" priority="14618">
      <formula>$W85="SS"</formula>
    </cfRule>
    <cfRule type="expression" dxfId="11384" priority="14619">
      <formula>$W85="OD"</formula>
    </cfRule>
    <cfRule type="expression" dxfId="11383" priority="14620">
      <formula>$W85="P"</formula>
    </cfRule>
    <cfRule type="expression" dxfId="11382" priority="14621">
      <formula>$W85="IR"</formula>
    </cfRule>
    <cfRule type="expression" dxfId="11381" priority="14622">
      <formula>$W85="D"</formula>
    </cfRule>
    <cfRule type="expression" dxfId="11380" priority="14623">
      <formula>$W85="C"</formula>
    </cfRule>
    <cfRule type="expression" dxfId="11379" priority="14624">
      <formula>$W85="B/C"</formula>
    </cfRule>
    <cfRule type="expression" dxfId="11378" priority="14625">
      <formula>$W85="B"</formula>
    </cfRule>
    <cfRule type="expression" dxfId="11377" priority="14626">
      <formula>$W85="A"</formula>
    </cfRule>
  </conditionalFormatting>
  <conditionalFormatting sqref="R85:R86">
    <cfRule type="expression" dxfId="11376" priority="14605">
      <formula>$W85="FI"</formula>
    </cfRule>
    <cfRule type="expression" dxfId="11375" priority="14606">
      <formula>$W85="X"</formula>
    </cfRule>
    <cfRule type="expression" dxfId="11374" priority="14607">
      <formula>$W85="SS"</formula>
    </cfRule>
    <cfRule type="expression" dxfId="11373" priority="14608">
      <formula>$W85="OD"</formula>
    </cfRule>
    <cfRule type="expression" dxfId="11372" priority="14609">
      <formula>$W85="P"</formula>
    </cfRule>
    <cfRule type="expression" dxfId="11371" priority="14610">
      <formula>$W85="IR"</formula>
    </cfRule>
    <cfRule type="expression" dxfId="11370" priority="14611">
      <formula>$W85="D"</formula>
    </cfRule>
    <cfRule type="expression" dxfId="11369" priority="14612">
      <formula>$W85="C"</formula>
    </cfRule>
    <cfRule type="expression" dxfId="11368" priority="14613">
      <formula>$W85="B/C"</formula>
    </cfRule>
    <cfRule type="expression" dxfId="11367" priority="14614">
      <formula>$W85="B"</formula>
    </cfRule>
    <cfRule type="expression" dxfId="11366" priority="14615">
      <formula>$W85="A"</formula>
    </cfRule>
  </conditionalFormatting>
  <conditionalFormatting sqref="U306:U307">
    <cfRule type="expression" dxfId="11365" priority="14594">
      <formula>$W306="FI"</formula>
    </cfRule>
    <cfRule type="expression" dxfId="11364" priority="14595">
      <formula>$W306="X"</formula>
    </cfRule>
    <cfRule type="expression" dxfId="11363" priority="14596">
      <formula>$W306="SS"</formula>
    </cfRule>
    <cfRule type="expression" dxfId="11362" priority="14597">
      <formula>$W306="OD"</formula>
    </cfRule>
    <cfRule type="expression" dxfId="11361" priority="14598">
      <formula>$W306="P"</formula>
    </cfRule>
    <cfRule type="expression" dxfId="11360" priority="14599">
      <formula>$W306="IR"</formula>
    </cfRule>
    <cfRule type="expression" dxfId="11359" priority="14600">
      <formula>$W306="D"</formula>
    </cfRule>
    <cfRule type="expression" dxfId="11358" priority="14601">
      <formula>$W306="C"</formula>
    </cfRule>
    <cfRule type="expression" dxfId="11357" priority="14602">
      <formula>$W306="B/C"</formula>
    </cfRule>
    <cfRule type="expression" dxfId="11356" priority="14603">
      <formula>$W306="B"</formula>
    </cfRule>
    <cfRule type="expression" dxfId="11355" priority="14604">
      <formula>$W306="A"</formula>
    </cfRule>
  </conditionalFormatting>
  <conditionalFormatting sqref="U192">
    <cfRule type="expression" dxfId="11354" priority="14583">
      <formula>$W192="FI"</formula>
    </cfRule>
    <cfRule type="expression" dxfId="11353" priority="14584">
      <formula>$W192="X"</formula>
    </cfRule>
    <cfRule type="expression" dxfId="11352" priority="14585">
      <formula>$W192="SS"</formula>
    </cfRule>
    <cfRule type="expression" dxfId="11351" priority="14586">
      <formula>$W192="OD"</formula>
    </cfRule>
    <cfRule type="expression" dxfId="11350" priority="14587">
      <formula>$W192="P"</formula>
    </cfRule>
    <cfRule type="expression" dxfId="11349" priority="14588">
      <formula>$W192="IR"</formula>
    </cfRule>
    <cfRule type="expression" dxfId="11348" priority="14589">
      <formula>$W192="D"</formula>
    </cfRule>
    <cfRule type="expression" dxfId="11347" priority="14590">
      <formula>$W192="C"</formula>
    </cfRule>
    <cfRule type="expression" dxfId="11346" priority="14591">
      <formula>$W192="B/C"</formula>
    </cfRule>
    <cfRule type="expression" dxfId="11345" priority="14592">
      <formula>$W192="B"</formula>
    </cfRule>
    <cfRule type="expression" dxfId="11344" priority="14593">
      <formula>$W192="A"</formula>
    </cfRule>
  </conditionalFormatting>
  <conditionalFormatting sqref="R207:S208">
    <cfRule type="expression" dxfId="11343" priority="14572">
      <formula>$W207="FI"</formula>
    </cfRule>
    <cfRule type="expression" dxfId="11342" priority="14573">
      <formula>$W207="X"</formula>
    </cfRule>
    <cfRule type="expression" dxfId="11341" priority="14574">
      <formula>$W207="SS"</formula>
    </cfRule>
    <cfRule type="expression" dxfId="11340" priority="14575">
      <formula>$W207="OD"</formula>
    </cfRule>
    <cfRule type="expression" dxfId="11339" priority="14576">
      <formula>$W207="P"</formula>
    </cfRule>
    <cfRule type="expression" dxfId="11338" priority="14577">
      <formula>$W207="IR"</formula>
    </cfRule>
    <cfRule type="expression" dxfId="11337" priority="14578">
      <formula>$W207="D"</formula>
    </cfRule>
    <cfRule type="expression" dxfId="11336" priority="14579">
      <formula>$W207="C"</formula>
    </cfRule>
    <cfRule type="expression" dxfId="11335" priority="14580">
      <formula>$W207="B/C"</formula>
    </cfRule>
    <cfRule type="expression" dxfId="11334" priority="14581">
      <formula>$W207="B"</formula>
    </cfRule>
    <cfRule type="expression" dxfId="11333" priority="14582">
      <formula>$W207="A"</formula>
    </cfRule>
  </conditionalFormatting>
  <conditionalFormatting sqref="W207:W208">
    <cfRule type="cellIs" dxfId="11332" priority="14560" operator="equal">
      <formula>0</formula>
    </cfRule>
  </conditionalFormatting>
  <conditionalFormatting sqref="T207:T208">
    <cfRule type="expression" dxfId="11331" priority="14561">
      <formula>$W207="FI"</formula>
    </cfRule>
    <cfRule type="expression" dxfId="11330" priority="14562">
      <formula>$W207="X"</formula>
    </cfRule>
    <cfRule type="expression" dxfId="11329" priority="14563">
      <formula>$W207="SS"</formula>
    </cfRule>
    <cfRule type="expression" dxfId="11328" priority="14564">
      <formula>$W207="OD"</formula>
    </cfRule>
    <cfRule type="expression" dxfId="11327" priority="14565">
      <formula>$W207="P"</formula>
    </cfRule>
    <cfRule type="expression" dxfId="11326" priority="14566">
      <formula>$W207="IR"</formula>
    </cfRule>
    <cfRule type="expression" dxfId="11325" priority="14567">
      <formula>$W207="D"</formula>
    </cfRule>
    <cfRule type="expression" dxfId="11324" priority="14568">
      <formula>$W207="C"</formula>
    </cfRule>
    <cfRule type="expression" dxfId="11323" priority="14569">
      <formula>$W207="B/C"</formula>
    </cfRule>
    <cfRule type="expression" dxfId="11322" priority="14570">
      <formula>$W207="B"</formula>
    </cfRule>
    <cfRule type="expression" dxfId="11321" priority="14571">
      <formula>$W207="A"</formula>
    </cfRule>
  </conditionalFormatting>
  <conditionalFormatting sqref="U207">
    <cfRule type="expression" dxfId="11320" priority="14549">
      <formula>$W207="FI"</formula>
    </cfRule>
    <cfRule type="expression" dxfId="11319" priority="14550">
      <formula>$W207="X"</formula>
    </cfRule>
    <cfRule type="expression" dxfId="11318" priority="14551">
      <formula>$W207="SS"</formula>
    </cfRule>
    <cfRule type="expression" dxfId="11317" priority="14552">
      <formula>$W207="OD"</formula>
    </cfRule>
    <cfRule type="expression" dxfId="11316" priority="14553">
      <formula>$W207="P"</formula>
    </cfRule>
    <cfRule type="expression" dxfId="11315" priority="14554">
      <formula>$W207="IR"</formula>
    </cfRule>
    <cfRule type="expression" dxfId="11314" priority="14555">
      <formula>$W207="D"</formula>
    </cfRule>
    <cfRule type="expression" dxfId="11313" priority="14556">
      <formula>$W207="C"</formula>
    </cfRule>
    <cfRule type="expression" dxfId="11312" priority="14557">
      <formula>$W207="B/C"</formula>
    </cfRule>
    <cfRule type="expression" dxfId="11311" priority="14558">
      <formula>$W207="B"</formula>
    </cfRule>
    <cfRule type="expression" dxfId="11310" priority="14559">
      <formula>$W207="A"</formula>
    </cfRule>
  </conditionalFormatting>
  <conditionalFormatting sqref="W233:W235">
    <cfRule type="cellIs" dxfId="11309" priority="14537" operator="equal">
      <formula>0</formula>
    </cfRule>
  </conditionalFormatting>
  <conditionalFormatting sqref="V233:W235">
    <cfRule type="expression" dxfId="11308" priority="14538">
      <formula>$W233="FI"</formula>
    </cfRule>
    <cfRule type="expression" dxfId="11307" priority="14539">
      <formula>$W233="X"</formula>
    </cfRule>
    <cfRule type="expression" dxfId="11306" priority="14540">
      <formula>$W233="SS"</formula>
    </cfRule>
    <cfRule type="expression" dxfId="11305" priority="14541">
      <formula>$W233="OD"</formula>
    </cfRule>
    <cfRule type="expression" dxfId="11304" priority="14542">
      <formula>$W233="P"</formula>
    </cfRule>
    <cfRule type="expression" dxfId="11303" priority="14543">
      <formula>$W233="IR"</formula>
    </cfRule>
    <cfRule type="expression" dxfId="11302" priority="14544">
      <formula>$W233="D"</formula>
    </cfRule>
    <cfRule type="expression" dxfId="11301" priority="14545">
      <formula>$W233="C"</formula>
    </cfRule>
    <cfRule type="expression" dxfId="11300" priority="14546">
      <formula>$W233="B/C"</formula>
    </cfRule>
    <cfRule type="expression" dxfId="11299" priority="14547">
      <formula>$W233="B"</formula>
    </cfRule>
    <cfRule type="expression" dxfId="11298" priority="14548">
      <formula>$W233="A"</formula>
    </cfRule>
  </conditionalFormatting>
  <conditionalFormatting sqref="U233:U235">
    <cfRule type="expression" dxfId="11297" priority="14515">
      <formula>$W233="FI"</formula>
    </cfRule>
    <cfRule type="expression" dxfId="11296" priority="14516">
      <formula>$W233="X"</formula>
    </cfRule>
    <cfRule type="expression" dxfId="11295" priority="14517">
      <formula>$W233="SS"</formula>
    </cfRule>
    <cfRule type="expression" dxfId="11294" priority="14518">
      <formula>$W233="OD"</formula>
    </cfRule>
    <cfRule type="expression" dxfId="11293" priority="14519">
      <formula>$W233="P"</formula>
    </cfRule>
    <cfRule type="expression" dxfId="11292" priority="14520">
      <formula>$W233="IR"</formula>
    </cfRule>
    <cfRule type="expression" dxfId="11291" priority="14521">
      <formula>$W233="D"</formula>
    </cfRule>
    <cfRule type="expression" dxfId="11290" priority="14522">
      <formula>$W233="C"</formula>
    </cfRule>
    <cfRule type="expression" dxfId="11289" priority="14523">
      <formula>$W233="B/C"</formula>
    </cfRule>
    <cfRule type="expression" dxfId="11288" priority="14524">
      <formula>$W233="B"</formula>
    </cfRule>
    <cfRule type="expression" dxfId="11287" priority="14525">
      <formula>$W233="A"</formula>
    </cfRule>
  </conditionalFormatting>
  <conditionalFormatting sqref="U141">
    <cfRule type="expression" dxfId="11286" priority="14504">
      <formula>$W141="FI"</formula>
    </cfRule>
    <cfRule type="expression" dxfId="11285" priority="14505">
      <formula>$W141="X"</formula>
    </cfRule>
    <cfRule type="expression" dxfId="11284" priority="14506">
      <formula>$W141="SS"</formula>
    </cfRule>
    <cfRule type="expression" dxfId="11283" priority="14507">
      <formula>$W141="OD"</formula>
    </cfRule>
    <cfRule type="expression" dxfId="11282" priority="14508">
      <formula>$W141="P"</formula>
    </cfRule>
    <cfRule type="expression" dxfId="11281" priority="14509">
      <formula>$W141="IR"</formula>
    </cfRule>
    <cfRule type="expression" dxfId="11280" priority="14510">
      <formula>$W141="D"</formula>
    </cfRule>
    <cfRule type="expression" dxfId="11279" priority="14511">
      <formula>$W141="C"</formula>
    </cfRule>
    <cfRule type="expression" dxfId="11278" priority="14512">
      <formula>$W141="B/C"</formula>
    </cfRule>
    <cfRule type="expression" dxfId="11277" priority="14513">
      <formula>$W141="B"</formula>
    </cfRule>
    <cfRule type="expression" dxfId="11276" priority="14514">
      <formula>$W141="A"</formula>
    </cfRule>
  </conditionalFormatting>
  <conditionalFormatting sqref="X210">
    <cfRule type="expression" dxfId="11275" priority="14493">
      <formula>$W210="FI"</formula>
    </cfRule>
    <cfRule type="expression" dxfId="11274" priority="14494">
      <formula>$W210="X"</formula>
    </cfRule>
    <cfRule type="expression" dxfId="11273" priority="14495">
      <formula>$W210="SS"</formula>
    </cfRule>
    <cfRule type="expression" dxfId="11272" priority="14496">
      <formula>$W210="OD"</formula>
    </cfRule>
    <cfRule type="expression" dxfId="11271" priority="14497">
      <formula>$W210="P"</formula>
    </cfRule>
    <cfRule type="expression" dxfId="11270" priority="14498">
      <formula>$W210="IR"</formula>
    </cfRule>
    <cfRule type="expression" dxfId="11269" priority="14499">
      <formula>$W210="D"</formula>
    </cfRule>
    <cfRule type="expression" dxfId="11268" priority="14500">
      <formula>$W210="C"</formula>
    </cfRule>
    <cfRule type="expression" dxfId="11267" priority="14501">
      <formula>$W210="B/C"</formula>
    </cfRule>
    <cfRule type="expression" dxfId="11266" priority="14502">
      <formula>$W210="B"</formula>
    </cfRule>
    <cfRule type="expression" dxfId="11265" priority="14503">
      <formula>$W210="A"</formula>
    </cfRule>
  </conditionalFormatting>
  <conditionalFormatting sqref="E210">
    <cfRule type="expression" dxfId="11264" priority="14482">
      <formula>$W210="FI"</formula>
    </cfRule>
    <cfRule type="expression" dxfId="11263" priority="14483">
      <formula>$W210="X"</formula>
    </cfRule>
    <cfRule type="expression" dxfId="11262" priority="14484">
      <formula>$W210="SS"</formula>
    </cfRule>
    <cfRule type="expression" dxfId="11261" priority="14485">
      <formula>$W210="OD"</formula>
    </cfRule>
    <cfRule type="expression" dxfId="11260" priority="14486">
      <formula>$W210="P"</formula>
    </cfRule>
    <cfRule type="expression" dxfId="11259" priority="14487">
      <formula>$W210="IR"</formula>
    </cfRule>
    <cfRule type="expression" dxfId="11258" priority="14488">
      <formula>$W210="D"</formula>
    </cfRule>
    <cfRule type="expression" dxfId="11257" priority="14489">
      <formula>$W210="C"</formula>
    </cfRule>
    <cfRule type="expression" dxfId="11256" priority="14490">
      <formula>$W210="B/C"</formula>
    </cfRule>
    <cfRule type="expression" dxfId="11255" priority="14491">
      <formula>$W210="B"</formula>
    </cfRule>
    <cfRule type="expression" dxfId="11254" priority="14492">
      <formula>$W210="A"</formula>
    </cfRule>
  </conditionalFormatting>
  <conditionalFormatting sqref="U208">
    <cfRule type="expression" dxfId="11253" priority="14471">
      <formula>$W208="FI"</formula>
    </cfRule>
    <cfRule type="expression" dxfId="11252" priority="14472">
      <formula>$W208="X"</formula>
    </cfRule>
    <cfRule type="expression" dxfId="11251" priority="14473">
      <formula>$W208="SS"</formula>
    </cfRule>
    <cfRule type="expression" dxfId="11250" priority="14474">
      <formula>$W208="OD"</formula>
    </cfRule>
    <cfRule type="expression" dxfId="11249" priority="14475">
      <formula>$W208="P"</formula>
    </cfRule>
    <cfRule type="expression" dxfId="11248" priority="14476">
      <formula>$W208="IR"</formula>
    </cfRule>
    <cfRule type="expression" dxfId="11247" priority="14477">
      <formula>$W208="D"</formula>
    </cfRule>
    <cfRule type="expression" dxfId="11246" priority="14478">
      <formula>$W208="C"</formula>
    </cfRule>
    <cfRule type="expression" dxfId="11245" priority="14479">
      <formula>$W208="B/C"</formula>
    </cfRule>
    <cfRule type="expression" dxfId="11244" priority="14480">
      <formula>$W208="B"</formula>
    </cfRule>
    <cfRule type="expression" dxfId="11243" priority="14481">
      <formula>$W208="A"</formula>
    </cfRule>
  </conditionalFormatting>
  <conditionalFormatting sqref="W209:W210">
    <cfRule type="cellIs" dxfId="11242" priority="14459" operator="equal">
      <formula>0</formula>
    </cfRule>
  </conditionalFormatting>
  <conditionalFormatting sqref="W209:W210">
    <cfRule type="expression" dxfId="11241" priority="14460">
      <formula>$W209="FI"</formula>
    </cfRule>
    <cfRule type="expression" dxfId="11240" priority="14461">
      <formula>$W209="X"</formula>
    </cfRule>
    <cfRule type="expression" dxfId="11239" priority="14462">
      <formula>$W209="SS"</formula>
    </cfRule>
    <cfRule type="expression" dxfId="11238" priority="14463">
      <formula>$W209="OD"</formula>
    </cfRule>
    <cfRule type="expression" dxfId="11237" priority="14464">
      <formula>$W209="P"</formula>
    </cfRule>
    <cfRule type="expression" dxfId="11236" priority="14465">
      <formula>$W209="IR"</formula>
    </cfRule>
    <cfRule type="expression" dxfId="11235" priority="14466">
      <formula>$W209="D"</formula>
    </cfRule>
    <cfRule type="expression" dxfId="11234" priority="14467">
      <formula>$W209="C"</formula>
    </cfRule>
    <cfRule type="expression" dxfId="11233" priority="14468">
      <formula>$W209="B/C"</formula>
    </cfRule>
    <cfRule type="expression" dxfId="11232" priority="14469">
      <formula>$W209="B"</formula>
    </cfRule>
    <cfRule type="expression" dxfId="11231" priority="14470">
      <formula>$W209="A"</formula>
    </cfRule>
  </conditionalFormatting>
  <conditionalFormatting sqref="U308">
    <cfRule type="expression" dxfId="11230" priority="14448">
      <formula>$W308="FI"</formula>
    </cfRule>
    <cfRule type="expression" dxfId="11229" priority="14449">
      <formula>$W308="X"</formula>
    </cfRule>
    <cfRule type="expression" dxfId="11228" priority="14450">
      <formula>$W308="SS"</formula>
    </cfRule>
    <cfRule type="expression" dxfId="11227" priority="14451">
      <formula>$W308="OD"</formula>
    </cfRule>
    <cfRule type="expression" dxfId="11226" priority="14452">
      <formula>$W308="P"</formula>
    </cfRule>
    <cfRule type="expression" dxfId="11225" priority="14453">
      <formula>$W308="IR"</formula>
    </cfRule>
    <cfRule type="expression" dxfId="11224" priority="14454">
      <formula>$W308="D"</formula>
    </cfRule>
    <cfRule type="expression" dxfId="11223" priority="14455">
      <formula>$W308="C"</formula>
    </cfRule>
    <cfRule type="expression" dxfId="11222" priority="14456">
      <formula>$W308="B/C"</formula>
    </cfRule>
    <cfRule type="expression" dxfId="11221" priority="14457">
      <formula>$W308="B"</formula>
    </cfRule>
    <cfRule type="expression" dxfId="11220" priority="14458">
      <formula>$W308="A"</formula>
    </cfRule>
  </conditionalFormatting>
  <conditionalFormatting sqref="U82">
    <cfRule type="expression" dxfId="11219" priority="14437">
      <formula>$W82="FI"</formula>
    </cfRule>
    <cfRule type="expression" dxfId="11218" priority="14438">
      <formula>$W82="X"</formula>
    </cfRule>
    <cfRule type="expression" dxfId="11217" priority="14439">
      <formula>$W82="SS"</formula>
    </cfRule>
    <cfRule type="expression" dxfId="11216" priority="14440">
      <formula>$W82="OD"</formula>
    </cfRule>
    <cfRule type="expression" dxfId="11215" priority="14441">
      <formula>$W82="P"</formula>
    </cfRule>
    <cfRule type="expression" dxfId="11214" priority="14442">
      <formula>$W82="IR"</formula>
    </cfRule>
    <cfRule type="expression" dxfId="11213" priority="14443">
      <formula>$W82="D"</formula>
    </cfRule>
    <cfRule type="expression" dxfId="11212" priority="14444">
      <formula>$W82="C"</formula>
    </cfRule>
    <cfRule type="expression" dxfId="11211" priority="14445">
      <formula>$W82="B/C"</formula>
    </cfRule>
    <cfRule type="expression" dxfId="11210" priority="14446">
      <formula>$W82="B"</formula>
    </cfRule>
    <cfRule type="expression" dxfId="11209" priority="14447">
      <formula>$W82="A"</formula>
    </cfRule>
  </conditionalFormatting>
  <conditionalFormatting sqref="P296:V296">
    <cfRule type="expression" dxfId="11208" priority="14358">
      <formula>$W296="FI"</formula>
    </cfRule>
    <cfRule type="expression" dxfId="11207" priority="14359">
      <formula>$W296="X"</formula>
    </cfRule>
    <cfRule type="expression" dxfId="11206" priority="14360">
      <formula>$W296="SS"</formula>
    </cfRule>
    <cfRule type="expression" dxfId="11205" priority="14361">
      <formula>$W296="OD"</formula>
    </cfRule>
    <cfRule type="expression" dxfId="11204" priority="14362">
      <formula>$W296="P"</formula>
    </cfRule>
    <cfRule type="expression" dxfId="11203" priority="14363">
      <formula>$W296="IR"</formula>
    </cfRule>
    <cfRule type="expression" dxfId="11202" priority="14364">
      <formula>$W296="D"</formula>
    </cfRule>
    <cfRule type="expression" dxfId="11201" priority="14365">
      <formula>$W296="C"</formula>
    </cfRule>
    <cfRule type="expression" dxfId="11200" priority="14366">
      <formula>$W296="B/C"</formula>
    </cfRule>
    <cfRule type="expression" dxfId="11199" priority="14367">
      <formula>$W296="B"</formula>
    </cfRule>
    <cfRule type="expression" dxfId="11198" priority="14368">
      <formula>$W296="A"</formula>
    </cfRule>
  </conditionalFormatting>
  <conditionalFormatting sqref="N191:O192">
    <cfRule type="expression" dxfId="11197" priority="14346">
      <formula>$W191="FI"</formula>
    </cfRule>
    <cfRule type="expression" dxfId="11196" priority="14347">
      <formula>$W191="X"</formula>
    </cfRule>
    <cfRule type="expression" dxfId="11195" priority="14348">
      <formula>$W191="SS"</formula>
    </cfRule>
    <cfRule type="expression" dxfId="11194" priority="14349">
      <formula>$W191="OD"</formula>
    </cfRule>
    <cfRule type="expression" dxfId="11193" priority="14350">
      <formula>$W191="P"</formula>
    </cfRule>
    <cfRule type="expression" dxfId="11192" priority="14351">
      <formula>$W191="IR"</formula>
    </cfRule>
    <cfRule type="expression" dxfId="11191" priority="14352">
      <formula>$W191="D"</formula>
    </cfRule>
    <cfRule type="expression" dxfId="11190" priority="14353">
      <formula>$W191="C"</formula>
    </cfRule>
    <cfRule type="expression" dxfId="11189" priority="14354">
      <formula>$W191="B/C"</formula>
    </cfRule>
    <cfRule type="expression" dxfId="11188" priority="14355">
      <formula>$W191="B"</formula>
    </cfRule>
    <cfRule type="expression" dxfId="11187" priority="14356">
      <formula>$W191="A"</formula>
    </cfRule>
  </conditionalFormatting>
  <conditionalFormatting sqref="N207:O208">
    <cfRule type="expression" dxfId="11186" priority="14335">
      <formula>$W207="FI"</formula>
    </cfRule>
    <cfRule type="expression" dxfId="11185" priority="14336">
      <formula>$W207="X"</formula>
    </cfRule>
    <cfRule type="expression" dxfId="11184" priority="14337">
      <formula>$W207="SS"</formula>
    </cfRule>
    <cfRule type="expression" dxfId="11183" priority="14338">
      <formula>$W207="OD"</formula>
    </cfRule>
    <cfRule type="expression" dxfId="11182" priority="14339">
      <formula>$W207="P"</formula>
    </cfRule>
    <cfRule type="expression" dxfId="11181" priority="14340">
      <formula>$W207="IR"</formula>
    </cfRule>
    <cfRule type="expression" dxfId="11180" priority="14341">
      <formula>$W207="D"</formula>
    </cfRule>
    <cfRule type="expression" dxfId="11179" priority="14342">
      <formula>$W207="C"</formula>
    </cfRule>
    <cfRule type="expression" dxfId="11178" priority="14343">
      <formula>$W207="B/C"</formula>
    </cfRule>
    <cfRule type="expression" dxfId="11177" priority="14344">
      <formula>$W207="B"</formula>
    </cfRule>
    <cfRule type="expression" dxfId="11176" priority="14345">
      <formula>$W207="A"</formula>
    </cfRule>
  </conditionalFormatting>
  <conditionalFormatting sqref="N296:O302">
    <cfRule type="expression" dxfId="11175" priority="14324">
      <formula>$W296="FI"</formula>
    </cfRule>
    <cfRule type="expression" dxfId="11174" priority="14325">
      <formula>$W296="X"</formula>
    </cfRule>
    <cfRule type="expression" dxfId="11173" priority="14326">
      <formula>$W296="SS"</formula>
    </cfRule>
    <cfRule type="expression" dxfId="11172" priority="14327">
      <formula>$W296="OD"</formula>
    </cfRule>
    <cfRule type="expression" dxfId="11171" priority="14328">
      <formula>$W296="P"</formula>
    </cfRule>
    <cfRule type="expression" dxfId="11170" priority="14329">
      <formula>$W296="IR"</formula>
    </cfRule>
    <cfRule type="expression" dxfId="11169" priority="14330">
      <formula>$W296="D"</formula>
    </cfRule>
    <cfRule type="expression" dxfId="11168" priority="14331">
      <formula>$W296="C"</formula>
    </cfRule>
    <cfRule type="expression" dxfId="11167" priority="14332">
      <formula>$W296="B/C"</formula>
    </cfRule>
    <cfRule type="expression" dxfId="11166" priority="14333">
      <formula>$W296="B"</formula>
    </cfRule>
    <cfRule type="expression" dxfId="11165" priority="14334">
      <formula>$W296="A"</formula>
    </cfRule>
  </conditionalFormatting>
  <conditionalFormatting sqref="O304:O310">
    <cfRule type="expression" dxfId="11164" priority="14313">
      <formula>$W304="FI"</formula>
    </cfRule>
    <cfRule type="expression" dxfId="11163" priority="14314">
      <formula>$W304="X"</formula>
    </cfRule>
    <cfRule type="expression" dxfId="11162" priority="14315">
      <formula>$W304="SS"</formula>
    </cfRule>
    <cfRule type="expression" dxfId="11161" priority="14316">
      <formula>$W304="OD"</formula>
    </cfRule>
    <cfRule type="expression" dxfId="11160" priority="14317">
      <formula>$W304="P"</formula>
    </cfRule>
    <cfRule type="expression" dxfId="11159" priority="14318">
      <formula>$W304="IR"</formula>
    </cfRule>
    <cfRule type="expression" dxfId="11158" priority="14319">
      <formula>$W304="D"</formula>
    </cfRule>
    <cfRule type="expression" dxfId="11157" priority="14320">
      <formula>$W304="C"</formula>
    </cfRule>
    <cfRule type="expression" dxfId="11156" priority="14321">
      <formula>$W304="B/C"</formula>
    </cfRule>
    <cfRule type="expression" dxfId="11155" priority="14322">
      <formula>$W304="B"</formula>
    </cfRule>
    <cfRule type="expression" dxfId="11154" priority="14323">
      <formula>$W304="A"</formula>
    </cfRule>
  </conditionalFormatting>
  <conditionalFormatting sqref="N19:O22">
    <cfRule type="expression" dxfId="11153" priority="14302">
      <formula>$W19="FI"</formula>
    </cfRule>
    <cfRule type="expression" dxfId="11152" priority="14303">
      <formula>$W19="X"</formula>
    </cfRule>
    <cfRule type="expression" dxfId="11151" priority="14304">
      <formula>$W19="SS"</formula>
    </cfRule>
    <cfRule type="expression" dxfId="11150" priority="14305">
      <formula>$W19="OD"</formula>
    </cfRule>
    <cfRule type="expression" dxfId="11149" priority="14306">
      <formula>$W19="P"</formula>
    </cfRule>
    <cfRule type="expression" dxfId="11148" priority="14307">
      <formula>$W19="IR"</formula>
    </cfRule>
    <cfRule type="expression" dxfId="11147" priority="14308">
      <formula>$W19="D"</formula>
    </cfRule>
    <cfRule type="expression" dxfId="11146" priority="14309">
      <formula>$W19="C"</formula>
    </cfRule>
    <cfRule type="expression" dxfId="11145" priority="14310">
      <formula>$W19="B/C"</formula>
    </cfRule>
    <cfRule type="expression" dxfId="11144" priority="14311">
      <formula>$W19="B"</formula>
    </cfRule>
    <cfRule type="expression" dxfId="11143" priority="14312">
      <formula>$W19="A"</formula>
    </cfRule>
  </conditionalFormatting>
  <conditionalFormatting sqref="N23:O24">
    <cfRule type="expression" dxfId="11142" priority="14291">
      <formula>$W23="FI"</formula>
    </cfRule>
    <cfRule type="expression" dxfId="11141" priority="14292">
      <formula>$W23="X"</formula>
    </cfRule>
    <cfRule type="expression" dxfId="11140" priority="14293">
      <formula>$W23="SS"</formula>
    </cfRule>
    <cfRule type="expression" dxfId="11139" priority="14294">
      <formula>$W23="OD"</formula>
    </cfRule>
    <cfRule type="expression" dxfId="11138" priority="14295">
      <formula>$W23="P"</formula>
    </cfRule>
    <cfRule type="expression" dxfId="11137" priority="14296">
      <formula>$W23="IR"</formula>
    </cfRule>
    <cfRule type="expression" dxfId="11136" priority="14297">
      <formula>$W23="D"</formula>
    </cfRule>
    <cfRule type="expression" dxfId="11135" priority="14298">
      <formula>$W23="C"</formula>
    </cfRule>
    <cfRule type="expression" dxfId="11134" priority="14299">
      <formula>$W23="B/C"</formula>
    </cfRule>
    <cfRule type="expression" dxfId="11133" priority="14300">
      <formula>$W23="B"</formula>
    </cfRule>
    <cfRule type="expression" dxfId="11132" priority="14301">
      <formula>$W23="A"</formula>
    </cfRule>
  </conditionalFormatting>
  <conditionalFormatting sqref="A211:D211">
    <cfRule type="expression" dxfId="11131" priority="14269">
      <formula>$W211="FI"</formula>
    </cfRule>
    <cfRule type="expression" dxfId="11130" priority="14270">
      <formula>$W211="X"</formula>
    </cfRule>
    <cfRule type="expression" dxfId="11129" priority="14271">
      <formula>$W211="SS"</formula>
    </cfRule>
    <cfRule type="expression" dxfId="11128" priority="14272">
      <formula>$W211="OD"</formula>
    </cfRule>
    <cfRule type="expression" dxfId="11127" priority="14273">
      <formula>$W211="P"</formula>
    </cfRule>
    <cfRule type="expression" dxfId="11126" priority="14274">
      <formula>$W211="IR"</formula>
    </cfRule>
    <cfRule type="expression" dxfId="11125" priority="14275">
      <formula>$W211="D"</formula>
    </cfRule>
    <cfRule type="expression" dxfId="11124" priority="14276">
      <formula>$W211="C"</formula>
    </cfRule>
    <cfRule type="expression" dxfId="11123" priority="14277">
      <formula>$W211="B/C"</formula>
    </cfRule>
    <cfRule type="expression" dxfId="11122" priority="14278">
      <formula>$W211="B"</formula>
    </cfRule>
    <cfRule type="expression" dxfId="11121" priority="14279">
      <formula>$W211="A"</formula>
    </cfRule>
  </conditionalFormatting>
  <conditionalFormatting sqref="R211:S211">
    <cfRule type="expression" dxfId="11120" priority="14258">
      <formula>$W211="FI"</formula>
    </cfRule>
    <cfRule type="expression" dxfId="11119" priority="14259">
      <formula>$W211="X"</formula>
    </cfRule>
    <cfRule type="expression" dxfId="11118" priority="14260">
      <formula>$W211="SS"</formula>
    </cfRule>
    <cfRule type="expression" dxfId="11117" priority="14261">
      <formula>$W211="OD"</formula>
    </cfRule>
    <cfRule type="expression" dxfId="11116" priority="14262">
      <formula>$W211="P"</formula>
    </cfRule>
    <cfRule type="expression" dxfId="11115" priority="14263">
      <formula>$W211="IR"</formula>
    </cfRule>
    <cfRule type="expression" dxfId="11114" priority="14264">
      <formula>$W211="D"</formula>
    </cfRule>
    <cfRule type="expression" dxfId="11113" priority="14265">
      <formula>$W211="C"</formula>
    </cfRule>
    <cfRule type="expression" dxfId="11112" priority="14266">
      <formula>$W211="B/C"</formula>
    </cfRule>
    <cfRule type="expression" dxfId="11111" priority="14267">
      <formula>$W211="B"</formula>
    </cfRule>
    <cfRule type="expression" dxfId="11110" priority="14268">
      <formula>$W211="A"</formula>
    </cfRule>
  </conditionalFormatting>
  <conditionalFormatting sqref="W211">
    <cfRule type="cellIs" dxfId="11109" priority="14246" operator="equal">
      <formula>0</formula>
    </cfRule>
  </conditionalFormatting>
  <conditionalFormatting sqref="T211">
    <cfRule type="expression" dxfId="11108" priority="14247">
      <formula>$W211="FI"</formula>
    </cfRule>
    <cfRule type="expression" dxfId="11107" priority="14248">
      <formula>$W211="X"</formula>
    </cfRule>
    <cfRule type="expression" dxfId="11106" priority="14249">
      <formula>$W211="SS"</formula>
    </cfRule>
    <cfRule type="expression" dxfId="11105" priority="14250">
      <formula>$W211="OD"</formula>
    </cfRule>
    <cfRule type="expression" dxfId="11104" priority="14251">
      <formula>$W211="P"</formula>
    </cfRule>
    <cfRule type="expression" dxfId="11103" priority="14252">
      <formula>$W211="IR"</formula>
    </cfRule>
    <cfRule type="expression" dxfId="11102" priority="14253">
      <formula>$W211="D"</formula>
    </cfRule>
    <cfRule type="expression" dxfId="11101" priority="14254">
      <formula>$W211="C"</formula>
    </cfRule>
    <cfRule type="expression" dxfId="11100" priority="14255">
      <formula>$W211="B/C"</formula>
    </cfRule>
    <cfRule type="expression" dxfId="11099" priority="14256">
      <formula>$W211="B"</formula>
    </cfRule>
    <cfRule type="expression" dxfId="11098" priority="14257">
      <formula>$W211="A"</formula>
    </cfRule>
  </conditionalFormatting>
  <conditionalFormatting sqref="U211">
    <cfRule type="expression" dxfId="11097" priority="14235">
      <formula>$W211="FI"</formula>
    </cfRule>
    <cfRule type="expression" dxfId="11096" priority="14236">
      <formula>$W211="X"</formula>
    </cfRule>
    <cfRule type="expression" dxfId="11095" priority="14237">
      <formula>$W211="SS"</formula>
    </cfRule>
    <cfRule type="expression" dxfId="11094" priority="14238">
      <formula>$W211="OD"</formula>
    </cfRule>
    <cfRule type="expression" dxfId="11093" priority="14239">
      <formula>$W211="P"</formula>
    </cfRule>
    <cfRule type="expression" dxfId="11092" priority="14240">
      <formula>$W211="IR"</formula>
    </cfRule>
    <cfRule type="expression" dxfId="11091" priority="14241">
      <formula>$W211="D"</formula>
    </cfRule>
    <cfRule type="expression" dxfId="11090" priority="14242">
      <formula>$W211="C"</formula>
    </cfRule>
    <cfRule type="expression" dxfId="11089" priority="14243">
      <formula>$W211="B/C"</formula>
    </cfRule>
    <cfRule type="expression" dxfId="11088" priority="14244">
      <formula>$W211="B"</formula>
    </cfRule>
    <cfRule type="expression" dxfId="11087" priority="14245">
      <formula>$W211="A"</formula>
    </cfRule>
  </conditionalFormatting>
  <conditionalFormatting sqref="C212:M212">
    <cfRule type="expression" dxfId="11086" priority="14213">
      <formula>$W212="FI"</formula>
    </cfRule>
    <cfRule type="expression" dxfId="11085" priority="14214">
      <formula>$W212="X"</formula>
    </cfRule>
    <cfRule type="expression" dxfId="11084" priority="14215">
      <formula>$W212="SS"</formula>
    </cfRule>
    <cfRule type="expression" dxfId="11083" priority="14216">
      <formula>$W212="OD"</formula>
    </cfRule>
    <cfRule type="expression" dxfId="11082" priority="14217">
      <formula>$W212="P"</formula>
    </cfRule>
    <cfRule type="expression" dxfId="11081" priority="14218">
      <formula>$W212="IR"</formula>
    </cfRule>
    <cfRule type="expression" dxfId="11080" priority="14219">
      <formula>$W212="D"</formula>
    </cfRule>
    <cfRule type="expression" dxfId="11079" priority="14220">
      <formula>$W212="C"</formula>
    </cfRule>
    <cfRule type="expression" dxfId="11078" priority="14221">
      <formula>$W212="B/C"</formula>
    </cfRule>
    <cfRule type="expression" dxfId="11077" priority="14222">
      <formula>$W212="B"</formula>
    </cfRule>
    <cfRule type="expression" dxfId="11076" priority="14223">
      <formula>$W212="A"</formula>
    </cfRule>
  </conditionalFormatting>
  <conditionalFormatting sqref="W212:W214">
    <cfRule type="cellIs" dxfId="11075" priority="14190" operator="equal">
      <formula>0</formula>
    </cfRule>
  </conditionalFormatting>
  <conditionalFormatting sqref="T212:T214">
    <cfRule type="expression" dxfId="11074" priority="14191">
      <formula>$W212="FI"</formula>
    </cfRule>
    <cfRule type="expression" dxfId="11073" priority="14192">
      <formula>$W212="X"</formula>
    </cfRule>
    <cfRule type="expression" dxfId="11072" priority="14193">
      <formula>$W212="SS"</formula>
    </cfRule>
    <cfRule type="expression" dxfId="11071" priority="14194">
      <formula>$W212="OD"</formula>
    </cfRule>
    <cfRule type="expression" dxfId="11070" priority="14195">
      <formula>$W212="P"</formula>
    </cfRule>
    <cfRule type="expression" dxfId="11069" priority="14196">
      <formula>$W212="IR"</formula>
    </cfRule>
    <cfRule type="expression" dxfId="11068" priority="14197">
      <formula>$W212="D"</formula>
    </cfRule>
    <cfRule type="expression" dxfId="11067" priority="14198">
      <formula>$W212="C"</formula>
    </cfRule>
    <cfRule type="expression" dxfId="11066" priority="14199">
      <formula>$W212="B/C"</formula>
    </cfRule>
    <cfRule type="expression" dxfId="11065" priority="14200">
      <formula>$W212="B"</formula>
    </cfRule>
    <cfRule type="expression" dxfId="11064" priority="14201">
      <formula>$W212="A"</formula>
    </cfRule>
  </conditionalFormatting>
  <conditionalFormatting sqref="U212:U214">
    <cfRule type="expression" dxfId="11063" priority="14179">
      <formula>$W212="FI"</formula>
    </cfRule>
    <cfRule type="expression" dxfId="11062" priority="14180">
      <formula>$W212="X"</formula>
    </cfRule>
    <cfRule type="expression" dxfId="11061" priority="14181">
      <formula>$W212="SS"</formula>
    </cfRule>
    <cfRule type="expression" dxfId="11060" priority="14182">
      <formula>$W212="OD"</formula>
    </cfRule>
    <cfRule type="expression" dxfId="11059" priority="14183">
      <formula>$W212="P"</formula>
    </cfRule>
    <cfRule type="expression" dxfId="11058" priority="14184">
      <formula>$W212="IR"</formula>
    </cfRule>
    <cfRule type="expression" dxfId="11057" priority="14185">
      <formula>$W212="D"</formula>
    </cfRule>
    <cfRule type="expression" dxfId="11056" priority="14186">
      <formula>$W212="C"</formula>
    </cfRule>
    <cfRule type="expression" dxfId="11055" priority="14187">
      <formula>$W212="B/C"</formula>
    </cfRule>
    <cfRule type="expression" dxfId="11054" priority="14188">
      <formula>$W212="B"</formula>
    </cfRule>
    <cfRule type="expression" dxfId="11053" priority="14189">
      <formula>$W212="A"</formula>
    </cfRule>
  </conditionalFormatting>
  <conditionalFormatting sqref="N212:O212">
    <cfRule type="expression" dxfId="11052" priority="14168">
      <formula>$W212="FI"</formula>
    </cfRule>
    <cfRule type="expression" dxfId="11051" priority="14169">
      <formula>$W212="X"</formula>
    </cfRule>
    <cfRule type="expression" dxfId="11050" priority="14170">
      <formula>$W212="SS"</formula>
    </cfRule>
    <cfRule type="expression" dxfId="11049" priority="14171">
      <formula>$W212="OD"</formula>
    </cfRule>
    <cfRule type="expression" dxfId="11048" priority="14172">
      <formula>$W212="P"</formula>
    </cfRule>
    <cfRule type="expression" dxfId="11047" priority="14173">
      <formula>$W212="IR"</formula>
    </cfRule>
    <cfRule type="expression" dxfId="11046" priority="14174">
      <formula>$W212="D"</formula>
    </cfRule>
    <cfRule type="expression" dxfId="11045" priority="14175">
      <formula>$W212="C"</formula>
    </cfRule>
    <cfRule type="expression" dxfId="11044" priority="14176">
      <formula>$W212="B/C"</formula>
    </cfRule>
    <cfRule type="expression" dxfId="11043" priority="14177">
      <formula>$W212="B"</formula>
    </cfRule>
    <cfRule type="expression" dxfId="11042" priority="14178">
      <formula>$W212="A"</formula>
    </cfRule>
  </conditionalFormatting>
  <conditionalFormatting sqref="B212:B214">
    <cfRule type="expression" dxfId="11041" priority="14157">
      <formula>$W212="FI"</formula>
    </cfRule>
    <cfRule type="expression" dxfId="11040" priority="14158">
      <formula>$W212="X"</formula>
    </cfRule>
    <cfRule type="expression" dxfId="11039" priority="14159">
      <formula>$W212="SS"</formula>
    </cfRule>
    <cfRule type="expression" dxfId="11038" priority="14160">
      <formula>$W212="OD"</formula>
    </cfRule>
    <cfRule type="expression" dxfId="11037" priority="14161">
      <formula>$W212="P"</formula>
    </cfRule>
    <cfRule type="expression" dxfId="11036" priority="14162">
      <formula>$W212="IR"</formula>
    </cfRule>
    <cfRule type="expression" dxfId="11035" priority="14163">
      <formula>$W212="D"</formula>
    </cfRule>
    <cfRule type="expression" dxfId="11034" priority="14164">
      <formula>$W212="C"</formula>
    </cfRule>
    <cfRule type="expression" dxfId="11033" priority="14165">
      <formula>$W212="B/C"</formula>
    </cfRule>
    <cfRule type="expression" dxfId="11032" priority="14166">
      <formula>$W212="B"</formula>
    </cfRule>
    <cfRule type="expression" dxfId="11031" priority="14167">
      <formula>$W212="A"</formula>
    </cfRule>
  </conditionalFormatting>
  <conditionalFormatting sqref="L213:M213">
    <cfRule type="expression" dxfId="11030" priority="14146">
      <formula>$W213="FI"</formula>
    </cfRule>
    <cfRule type="expression" dxfId="11029" priority="14147">
      <formula>$W213="X"</formula>
    </cfRule>
    <cfRule type="expression" dxfId="11028" priority="14148">
      <formula>$W213="SS"</formula>
    </cfRule>
    <cfRule type="expression" dxfId="11027" priority="14149">
      <formula>$W213="OD"</formula>
    </cfRule>
    <cfRule type="expression" dxfId="11026" priority="14150">
      <formula>$W213="P"</formula>
    </cfRule>
    <cfRule type="expression" dxfId="11025" priority="14151">
      <formula>$W213="IR"</formula>
    </cfRule>
    <cfRule type="expression" dxfId="11024" priority="14152">
      <formula>$W213="D"</formula>
    </cfRule>
    <cfRule type="expression" dxfId="11023" priority="14153">
      <formula>$W213="C"</formula>
    </cfRule>
    <cfRule type="expression" dxfId="11022" priority="14154">
      <formula>$W213="B/C"</formula>
    </cfRule>
    <cfRule type="expression" dxfId="11021" priority="14155">
      <formula>$W213="B"</formula>
    </cfRule>
    <cfRule type="expression" dxfId="11020" priority="14156">
      <formula>$W213="A"</formula>
    </cfRule>
  </conditionalFormatting>
  <conditionalFormatting sqref="N213:O213">
    <cfRule type="expression" dxfId="11019" priority="14135">
      <formula>$W213="FI"</formula>
    </cfRule>
    <cfRule type="expression" dxfId="11018" priority="14136">
      <formula>$W213="X"</formula>
    </cfRule>
    <cfRule type="expression" dxfId="11017" priority="14137">
      <formula>$W213="SS"</formula>
    </cfRule>
    <cfRule type="expression" dxfId="11016" priority="14138">
      <formula>$W213="OD"</formula>
    </cfRule>
    <cfRule type="expression" dxfId="11015" priority="14139">
      <formula>$W213="P"</formula>
    </cfRule>
    <cfRule type="expression" dxfId="11014" priority="14140">
      <formula>$W213="IR"</formula>
    </cfRule>
    <cfRule type="expression" dxfId="11013" priority="14141">
      <formula>$W213="D"</formula>
    </cfRule>
    <cfRule type="expression" dxfId="11012" priority="14142">
      <formula>$W213="C"</formula>
    </cfRule>
    <cfRule type="expression" dxfId="11011" priority="14143">
      <formula>$W213="B/C"</formula>
    </cfRule>
    <cfRule type="expression" dxfId="11010" priority="14144">
      <formula>$W213="B"</formula>
    </cfRule>
    <cfRule type="expression" dxfId="11009" priority="14145">
      <formula>$W213="A"</formula>
    </cfRule>
  </conditionalFormatting>
  <conditionalFormatting sqref="X213">
    <cfRule type="expression" dxfId="11008" priority="14113">
      <formula>$W213="FI"</formula>
    </cfRule>
    <cfRule type="expression" dxfId="11007" priority="14114">
      <formula>$W213="X"</formula>
    </cfRule>
    <cfRule type="expression" dxfId="11006" priority="14115">
      <formula>$W213="SS"</formula>
    </cfRule>
    <cfRule type="expression" dxfId="11005" priority="14116">
      <formula>$W213="OD"</formula>
    </cfRule>
    <cfRule type="expression" dxfId="11004" priority="14117">
      <formula>$W213="P"</formula>
    </cfRule>
    <cfRule type="expression" dxfId="11003" priority="14118">
      <formula>$W213="IR"</formula>
    </cfRule>
    <cfRule type="expression" dxfId="11002" priority="14119">
      <formula>$W213="D"</formula>
    </cfRule>
    <cfRule type="expression" dxfId="11001" priority="14120">
      <formula>$W213="C"</formula>
    </cfRule>
    <cfRule type="expression" dxfId="11000" priority="14121">
      <formula>$W213="B/C"</formula>
    </cfRule>
    <cfRule type="expression" dxfId="10999" priority="14122">
      <formula>$W213="B"</formula>
    </cfRule>
    <cfRule type="expression" dxfId="10998" priority="14123">
      <formula>$W213="A"</formula>
    </cfRule>
  </conditionalFormatting>
  <conditionalFormatting sqref="E211">
    <cfRule type="expression" dxfId="10997" priority="14102">
      <formula>$W211="FI"</formula>
    </cfRule>
    <cfRule type="expression" dxfId="10996" priority="14103">
      <formula>$W211="X"</formula>
    </cfRule>
    <cfRule type="expression" dxfId="10995" priority="14104">
      <formula>$W211="SS"</formula>
    </cfRule>
    <cfRule type="expression" dxfId="10994" priority="14105">
      <formula>$W211="OD"</formula>
    </cfRule>
    <cfRule type="expression" dxfId="10993" priority="14106">
      <formula>$W211="P"</formula>
    </cfRule>
    <cfRule type="expression" dxfId="10992" priority="14107">
      <formula>$W211="IR"</formula>
    </cfRule>
    <cfRule type="expression" dxfId="10991" priority="14108">
      <formula>$W211="D"</formula>
    </cfRule>
    <cfRule type="expression" dxfId="10990" priority="14109">
      <formula>$W211="C"</formula>
    </cfRule>
    <cfRule type="expression" dxfId="10989" priority="14110">
      <formula>$W211="B/C"</formula>
    </cfRule>
    <cfRule type="expression" dxfId="10988" priority="14111">
      <formula>$W211="B"</formula>
    </cfRule>
    <cfRule type="expression" dxfId="10987" priority="14112">
      <formula>$W211="A"</formula>
    </cfRule>
  </conditionalFormatting>
  <conditionalFormatting sqref="N211:O211">
    <cfRule type="expression" dxfId="10986" priority="14091">
      <formula>$W211="FI"</formula>
    </cfRule>
    <cfRule type="expression" dxfId="10985" priority="14092">
      <formula>$W211="X"</formula>
    </cfRule>
    <cfRule type="expression" dxfId="10984" priority="14093">
      <formula>$W211="SS"</formula>
    </cfRule>
    <cfRule type="expression" dxfId="10983" priority="14094">
      <formula>$W211="OD"</formula>
    </cfRule>
    <cfRule type="expression" dxfId="10982" priority="14095">
      <formula>$W211="P"</formula>
    </cfRule>
    <cfRule type="expression" dxfId="10981" priority="14096">
      <formula>$W211="IR"</formula>
    </cfRule>
    <cfRule type="expression" dxfId="10980" priority="14097">
      <formula>$W211="D"</formula>
    </cfRule>
    <cfRule type="expression" dxfId="10979" priority="14098">
      <formula>$W211="C"</formula>
    </cfRule>
    <cfRule type="expression" dxfId="10978" priority="14099">
      <formula>$W211="B/C"</formula>
    </cfRule>
    <cfRule type="expression" dxfId="10977" priority="14100">
      <formula>$W211="B"</formula>
    </cfRule>
    <cfRule type="expression" dxfId="10976" priority="14101">
      <formula>$W211="A"</formula>
    </cfRule>
  </conditionalFormatting>
  <conditionalFormatting sqref="X211">
    <cfRule type="expression" dxfId="10975" priority="14080">
      <formula>$W211="FI"</formula>
    </cfRule>
    <cfRule type="expression" dxfId="10974" priority="14081">
      <formula>$W211="X"</formula>
    </cfRule>
    <cfRule type="expression" dxfId="10973" priority="14082">
      <formula>$W211="SS"</formula>
    </cfRule>
    <cfRule type="expression" dxfId="10972" priority="14083">
      <formula>$W211="OD"</formula>
    </cfRule>
    <cfRule type="expression" dxfId="10971" priority="14084">
      <formula>$W211="P"</formula>
    </cfRule>
    <cfRule type="expression" dxfId="10970" priority="14085">
      <formula>$W211="IR"</formula>
    </cfRule>
    <cfRule type="expression" dxfId="10969" priority="14086">
      <formula>$W211="D"</formula>
    </cfRule>
    <cfRule type="expression" dxfId="10968" priority="14087">
      <formula>$W211="C"</formula>
    </cfRule>
    <cfRule type="expression" dxfId="10967" priority="14088">
      <formula>$W211="B/C"</formula>
    </cfRule>
    <cfRule type="expression" dxfId="10966" priority="14089">
      <formula>$W211="B"</formula>
    </cfRule>
    <cfRule type="expression" dxfId="10965" priority="14090">
      <formula>$W211="A"</formula>
    </cfRule>
  </conditionalFormatting>
  <conditionalFormatting sqref="R212:S214">
    <cfRule type="expression" dxfId="10964" priority="14069">
      <formula>$W212="FI"</formula>
    </cfRule>
    <cfRule type="expression" dxfId="10963" priority="14070">
      <formula>$W212="X"</formula>
    </cfRule>
    <cfRule type="expression" dxfId="10962" priority="14071">
      <formula>$W212="SS"</formula>
    </cfRule>
    <cfRule type="expression" dxfId="10961" priority="14072">
      <formula>$W212="OD"</formula>
    </cfRule>
    <cfRule type="expression" dxfId="10960" priority="14073">
      <formula>$W212="P"</formula>
    </cfRule>
    <cfRule type="expression" dxfId="10959" priority="14074">
      <formula>$W212="IR"</formula>
    </cfRule>
    <cfRule type="expression" dxfId="10958" priority="14075">
      <formula>$W212="D"</formula>
    </cfRule>
    <cfRule type="expression" dxfId="10957" priority="14076">
      <formula>$W212="C"</formula>
    </cfRule>
    <cfRule type="expression" dxfId="10956" priority="14077">
      <formula>$W212="B/C"</formula>
    </cfRule>
    <cfRule type="expression" dxfId="10955" priority="14078">
      <formula>$W212="B"</formula>
    </cfRule>
    <cfRule type="expression" dxfId="10954" priority="14079">
      <formula>$W212="A"</formula>
    </cfRule>
  </conditionalFormatting>
  <conditionalFormatting sqref="X212">
    <cfRule type="expression" dxfId="10953" priority="14058">
      <formula>$W212="FI"</formula>
    </cfRule>
    <cfRule type="expression" dxfId="10952" priority="14059">
      <formula>$W212="X"</formula>
    </cfRule>
    <cfRule type="expression" dxfId="10951" priority="14060">
      <formula>$W212="SS"</formula>
    </cfRule>
    <cfRule type="expression" dxfId="10950" priority="14061">
      <formula>$W212="OD"</formula>
    </cfRule>
    <cfRule type="expression" dxfId="10949" priority="14062">
      <formula>$W212="P"</formula>
    </cfRule>
    <cfRule type="expression" dxfId="10948" priority="14063">
      <formula>$W212="IR"</formula>
    </cfRule>
    <cfRule type="expression" dxfId="10947" priority="14064">
      <formula>$W212="D"</formula>
    </cfRule>
    <cfRule type="expression" dxfId="10946" priority="14065">
      <formula>$W212="C"</formula>
    </cfRule>
    <cfRule type="expression" dxfId="10945" priority="14066">
      <formula>$W212="B/C"</formula>
    </cfRule>
    <cfRule type="expression" dxfId="10944" priority="14067">
      <formula>$W212="B"</formula>
    </cfRule>
    <cfRule type="expression" dxfId="10943" priority="14068">
      <formula>$W212="A"</formula>
    </cfRule>
  </conditionalFormatting>
  <conditionalFormatting sqref="X214">
    <cfRule type="expression" dxfId="10942" priority="14047">
      <formula>$W214="FI"</formula>
    </cfRule>
    <cfRule type="expression" dxfId="10941" priority="14048">
      <formula>$W214="X"</formula>
    </cfRule>
    <cfRule type="expression" dxfId="10940" priority="14049">
      <formula>$W214="SS"</formula>
    </cfRule>
    <cfRule type="expression" dxfId="10939" priority="14050">
      <formula>$W214="OD"</formula>
    </cfRule>
    <cfRule type="expression" dxfId="10938" priority="14051">
      <formula>$W214="P"</formula>
    </cfRule>
    <cfRule type="expression" dxfId="10937" priority="14052">
      <formula>$W214="IR"</formula>
    </cfRule>
    <cfRule type="expression" dxfId="10936" priority="14053">
      <formula>$W214="D"</formula>
    </cfRule>
    <cfRule type="expression" dxfId="10935" priority="14054">
      <formula>$W214="C"</formula>
    </cfRule>
    <cfRule type="expression" dxfId="10934" priority="14055">
      <formula>$W214="B/C"</formula>
    </cfRule>
    <cfRule type="expression" dxfId="10933" priority="14056">
      <formula>$W214="B"</formula>
    </cfRule>
    <cfRule type="expression" dxfId="10932" priority="14057">
      <formula>$W214="A"</formula>
    </cfRule>
  </conditionalFormatting>
  <conditionalFormatting sqref="A94">
    <cfRule type="expression" dxfId="10931" priority="14036">
      <formula>$W94="FI"</formula>
    </cfRule>
    <cfRule type="expression" dxfId="10930" priority="14037">
      <formula>$W94="X"</formula>
    </cfRule>
    <cfRule type="expression" dxfId="10929" priority="14038">
      <formula>$W94="SS"</formula>
    </cfRule>
    <cfRule type="expression" dxfId="10928" priority="14039">
      <formula>$W94="OD"</formula>
    </cfRule>
    <cfRule type="expression" dxfId="10927" priority="14040">
      <formula>$W94="P"</formula>
    </cfRule>
    <cfRule type="expression" dxfId="10926" priority="14041">
      <formula>$W94="IR"</formula>
    </cfRule>
    <cfRule type="expression" dxfId="10925" priority="14042">
      <formula>$W94="D"</formula>
    </cfRule>
    <cfRule type="expression" dxfId="10924" priority="14043">
      <formula>$W94="C"</formula>
    </cfRule>
    <cfRule type="expression" dxfId="10923" priority="14044">
      <formula>$W94="B/C"</formula>
    </cfRule>
    <cfRule type="expression" dxfId="10922" priority="14045">
      <formula>$W94="B"</formula>
    </cfRule>
    <cfRule type="expression" dxfId="10921" priority="14046">
      <formula>$W94="A"</formula>
    </cfRule>
  </conditionalFormatting>
  <conditionalFormatting sqref="T94">
    <cfRule type="expression" dxfId="10920" priority="14025">
      <formula>$W94="FI"</formula>
    </cfRule>
    <cfRule type="expression" dxfId="10919" priority="14026">
      <formula>$W94="X"</formula>
    </cfRule>
    <cfRule type="expression" dxfId="10918" priority="14027">
      <formula>$W94="SS"</formula>
    </cfRule>
    <cfRule type="expression" dxfId="10917" priority="14028">
      <formula>$W94="OD"</formula>
    </cfRule>
    <cfRule type="expression" dxfId="10916" priority="14029">
      <formula>$W94="P"</formula>
    </cfRule>
    <cfRule type="expression" dxfId="10915" priority="14030">
      <formula>$W94="IR"</formula>
    </cfRule>
    <cfRule type="expression" dxfId="10914" priority="14031">
      <formula>$W94="D"</formula>
    </cfRule>
    <cfRule type="expression" dxfId="10913" priority="14032">
      <formula>$W94="C"</formula>
    </cfRule>
    <cfRule type="expression" dxfId="10912" priority="14033">
      <formula>$W94="B/C"</formula>
    </cfRule>
    <cfRule type="expression" dxfId="10911" priority="14034">
      <formula>$W94="B"</formula>
    </cfRule>
    <cfRule type="expression" dxfId="10910" priority="14035">
      <formula>$W94="A"</formula>
    </cfRule>
  </conditionalFormatting>
  <conditionalFormatting sqref="U94">
    <cfRule type="expression" dxfId="10909" priority="14013">
      <formula>$W94="FI"</formula>
    </cfRule>
    <cfRule type="expression" dxfId="10908" priority="14014">
      <formula>$W94="X"</formula>
    </cfRule>
    <cfRule type="expression" dxfId="10907" priority="14015">
      <formula>$W94="SS"</formula>
    </cfRule>
    <cfRule type="expression" dxfId="10906" priority="14016">
      <formula>$W94="OD"</formula>
    </cfRule>
    <cfRule type="expression" dxfId="10905" priority="14017">
      <formula>$W94="P"</formula>
    </cfRule>
    <cfRule type="expression" dxfId="10904" priority="14018">
      <formula>$W94="IR"</formula>
    </cfRule>
    <cfRule type="expression" dxfId="10903" priority="14019">
      <formula>$W94="D"</formula>
    </cfRule>
    <cfRule type="expression" dxfId="10902" priority="14020">
      <formula>$W94="C"</formula>
    </cfRule>
    <cfRule type="expression" dxfId="10901" priority="14021">
      <formula>$W94="B/C"</formula>
    </cfRule>
    <cfRule type="expression" dxfId="10900" priority="14022">
      <formula>$W94="B"</formula>
    </cfRule>
    <cfRule type="expression" dxfId="10899" priority="14023">
      <formula>$W94="A"</formula>
    </cfRule>
  </conditionalFormatting>
  <conditionalFormatting sqref="B94">
    <cfRule type="expression" dxfId="10898" priority="14002">
      <formula>$W94="FI"</formula>
    </cfRule>
    <cfRule type="expression" dxfId="10897" priority="14003">
      <formula>$W94="X"</formula>
    </cfRule>
    <cfRule type="expression" dxfId="10896" priority="14004">
      <formula>$W94="SS"</formula>
    </cfRule>
    <cfRule type="expression" dxfId="10895" priority="14005">
      <formula>$W94="OD"</formula>
    </cfRule>
    <cfRule type="expression" dxfId="10894" priority="14006">
      <formula>$W94="P"</formula>
    </cfRule>
    <cfRule type="expression" dxfId="10893" priority="14007">
      <formula>$W94="IR"</formula>
    </cfRule>
    <cfRule type="expression" dxfId="10892" priority="14008">
      <formula>$W94="D"</formula>
    </cfRule>
    <cfRule type="expression" dxfId="10891" priority="14009">
      <formula>$W94="C"</formula>
    </cfRule>
    <cfRule type="expression" dxfId="10890" priority="14010">
      <formula>$W94="B/C"</formula>
    </cfRule>
    <cfRule type="expression" dxfId="10889" priority="14011">
      <formula>$W94="B"</formula>
    </cfRule>
    <cfRule type="expression" dxfId="10888" priority="14012">
      <formula>$W94="A"</formula>
    </cfRule>
  </conditionalFormatting>
  <conditionalFormatting sqref="L94:M94">
    <cfRule type="expression" dxfId="10887" priority="13991">
      <formula>$W94="FI"</formula>
    </cfRule>
    <cfRule type="expression" dxfId="10886" priority="13992">
      <formula>$W94="X"</formula>
    </cfRule>
    <cfRule type="expression" dxfId="10885" priority="13993">
      <formula>$W94="SS"</formula>
    </cfRule>
    <cfRule type="expression" dxfId="10884" priority="13994">
      <formula>$W94="OD"</formula>
    </cfRule>
    <cfRule type="expression" dxfId="10883" priority="13995">
      <formula>$W94="P"</formula>
    </cfRule>
    <cfRule type="expression" dxfId="10882" priority="13996">
      <formula>$W94="IR"</formula>
    </cfRule>
    <cfRule type="expression" dxfId="10881" priority="13997">
      <formula>$W94="D"</formula>
    </cfRule>
    <cfRule type="expression" dxfId="10880" priority="13998">
      <formula>$W94="C"</formula>
    </cfRule>
    <cfRule type="expression" dxfId="10879" priority="13999">
      <formula>$W94="B/C"</formula>
    </cfRule>
    <cfRule type="expression" dxfId="10878" priority="14000">
      <formula>$W94="B"</formula>
    </cfRule>
    <cfRule type="expression" dxfId="10877" priority="14001">
      <formula>$W94="A"</formula>
    </cfRule>
  </conditionalFormatting>
  <conditionalFormatting sqref="N94:O94">
    <cfRule type="expression" dxfId="10876" priority="13980">
      <formula>$W94="FI"</formula>
    </cfRule>
    <cfRule type="expression" dxfId="10875" priority="13981">
      <formula>$W94="X"</formula>
    </cfRule>
    <cfRule type="expression" dxfId="10874" priority="13982">
      <formula>$W94="SS"</formula>
    </cfRule>
    <cfRule type="expression" dxfId="10873" priority="13983">
      <formula>$W94="OD"</formula>
    </cfRule>
    <cfRule type="expression" dxfId="10872" priority="13984">
      <formula>$W94="P"</formula>
    </cfRule>
    <cfRule type="expression" dxfId="10871" priority="13985">
      <formula>$W94="IR"</formula>
    </cfRule>
    <cfRule type="expression" dxfId="10870" priority="13986">
      <formula>$W94="D"</formula>
    </cfRule>
    <cfRule type="expression" dxfId="10869" priority="13987">
      <formula>$W94="C"</formula>
    </cfRule>
    <cfRule type="expression" dxfId="10868" priority="13988">
      <formula>$W94="B/C"</formula>
    </cfRule>
    <cfRule type="expression" dxfId="10867" priority="13989">
      <formula>$W94="B"</formula>
    </cfRule>
    <cfRule type="expression" dxfId="10866" priority="13990">
      <formula>$W94="A"</formula>
    </cfRule>
  </conditionalFormatting>
  <conditionalFormatting sqref="X94">
    <cfRule type="expression" dxfId="10865" priority="13969">
      <formula>$W94="FI"</formula>
    </cfRule>
    <cfRule type="expression" dxfId="10864" priority="13970">
      <formula>$W94="X"</formula>
    </cfRule>
    <cfRule type="expression" dxfId="10863" priority="13971">
      <formula>$W94="SS"</formula>
    </cfRule>
    <cfRule type="expression" dxfId="10862" priority="13972">
      <formula>$W94="OD"</formula>
    </cfRule>
    <cfRule type="expression" dxfId="10861" priority="13973">
      <formula>$W94="P"</formula>
    </cfRule>
    <cfRule type="expression" dxfId="10860" priority="13974">
      <formula>$W94="IR"</formula>
    </cfRule>
    <cfRule type="expression" dxfId="10859" priority="13975">
      <formula>$W94="D"</formula>
    </cfRule>
    <cfRule type="expression" dxfId="10858" priority="13976">
      <formula>$W94="C"</formula>
    </cfRule>
    <cfRule type="expression" dxfId="10857" priority="13977">
      <formula>$W94="B/C"</formula>
    </cfRule>
    <cfRule type="expression" dxfId="10856" priority="13978">
      <formula>$W94="B"</formula>
    </cfRule>
    <cfRule type="expression" dxfId="10855" priority="13979">
      <formula>$W94="A"</formula>
    </cfRule>
  </conditionalFormatting>
  <conditionalFormatting sqref="R94:S94">
    <cfRule type="expression" dxfId="10854" priority="13958">
      <formula>$W94="FI"</formula>
    </cfRule>
    <cfRule type="expression" dxfId="10853" priority="13959">
      <formula>$W94="X"</formula>
    </cfRule>
    <cfRule type="expression" dxfId="10852" priority="13960">
      <formula>$W94="SS"</formula>
    </cfRule>
    <cfRule type="expression" dxfId="10851" priority="13961">
      <formula>$W94="OD"</formula>
    </cfRule>
    <cfRule type="expression" dxfId="10850" priority="13962">
      <formula>$W94="P"</formula>
    </cfRule>
    <cfRule type="expression" dxfId="10849" priority="13963">
      <formula>$W94="IR"</formula>
    </cfRule>
    <cfRule type="expression" dxfId="10848" priority="13964">
      <formula>$W94="D"</formula>
    </cfRule>
    <cfRule type="expression" dxfId="10847" priority="13965">
      <formula>$W94="C"</formula>
    </cfRule>
    <cfRule type="expression" dxfId="10846" priority="13966">
      <formula>$W94="B/C"</formula>
    </cfRule>
    <cfRule type="expression" dxfId="10845" priority="13967">
      <formula>$W94="B"</formula>
    </cfRule>
    <cfRule type="expression" dxfId="10844" priority="13968">
      <formula>$W94="A"</formula>
    </cfRule>
  </conditionalFormatting>
  <conditionalFormatting sqref="W108 W106 W97:W104">
    <cfRule type="cellIs" dxfId="10843" priority="13863" operator="equal">
      <formula>0</formula>
    </cfRule>
  </conditionalFormatting>
  <conditionalFormatting sqref="U150">
    <cfRule type="expression" dxfId="10842" priority="13923">
      <formula>$W150="FI"</formula>
    </cfRule>
    <cfRule type="expression" dxfId="10841" priority="13924">
      <formula>$W150="X"</formula>
    </cfRule>
    <cfRule type="expression" dxfId="10840" priority="13925">
      <formula>$W150="SS"</formula>
    </cfRule>
    <cfRule type="expression" dxfId="10839" priority="13926">
      <formula>$W150="OD"</formula>
    </cfRule>
    <cfRule type="expression" dxfId="10838" priority="13927">
      <formula>$W150="P"</formula>
    </cfRule>
    <cfRule type="expression" dxfId="10837" priority="13928">
      <formula>$W150="IR"</formula>
    </cfRule>
    <cfRule type="expression" dxfId="10836" priority="13929">
      <formula>$W150="D"</formula>
    </cfRule>
    <cfRule type="expression" dxfId="10835" priority="13930">
      <formula>$W150="C"</formula>
    </cfRule>
    <cfRule type="expression" dxfId="10834" priority="13931">
      <formula>$W150="B/C"</formula>
    </cfRule>
    <cfRule type="expression" dxfId="10833" priority="13932">
      <formula>$W150="B"</formula>
    </cfRule>
    <cfRule type="expression" dxfId="10832" priority="13933">
      <formula>$W150="A"</formula>
    </cfRule>
  </conditionalFormatting>
  <conditionalFormatting sqref="W150">
    <cfRule type="cellIs" dxfId="10831" priority="13911" operator="equal">
      <formula>0</formula>
    </cfRule>
  </conditionalFormatting>
  <conditionalFormatting sqref="W150">
    <cfRule type="expression" dxfId="10830" priority="13912">
      <formula>$W150="FI"</formula>
    </cfRule>
    <cfRule type="expression" dxfId="10829" priority="13913">
      <formula>$W150="X"</formula>
    </cfRule>
    <cfRule type="expression" dxfId="10828" priority="13914">
      <formula>$W150="SS"</formula>
    </cfRule>
    <cfRule type="expression" dxfId="10827" priority="13915">
      <formula>$W150="OD"</formula>
    </cfRule>
    <cfRule type="expression" dxfId="10826" priority="13916">
      <formula>$W150="P"</formula>
    </cfRule>
    <cfRule type="expression" dxfId="10825" priority="13917">
      <formula>$W150="IR"</formula>
    </cfRule>
    <cfRule type="expression" dxfId="10824" priority="13918">
      <formula>$W150="D"</formula>
    </cfRule>
    <cfRule type="expression" dxfId="10823" priority="13919">
      <formula>$W150="C"</formula>
    </cfRule>
    <cfRule type="expression" dxfId="10822" priority="13920">
      <formula>$W150="B/C"</formula>
    </cfRule>
    <cfRule type="expression" dxfId="10821" priority="13921">
      <formula>$W150="B"</formula>
    </cfRule>
    <cfRule type="expression" dxfId="10820" priority="13922">
      <formula>$W150="A"</formula>
    </cfRule>
  </conditionalFormatting>
  <conditionalFormatting sqref="W89">
    <cfRule type="cellIs" dxfId="10819" priority="13887" operator="equal">
      <formula>0</formula>
    </cfRule>
  </conditionalFormatting>
  <conditionalFormatting sqref="W89">
    <cfRule type="expression" dxfId="10818" priority="13888">
      <formula>$W89="FI"</formula>
    </cfRule>
    <cfRule type="expression" dxfId="10817" priority="13889">
      <formula>$W89="X"</formula>
    </cfRule>
    <cfRule type="expression" dxfId="10816" priority="13890">
      <formula>$W89="SS"</formula>
    </cfRule>
    <cfRule type="expression" dxfId="10815" priority="13891">
      <formula>$W89="OD"</formula>
    </cfRule>
    <cfRule type="expression" dxfId="10814" priority="13892">
      <formula>$W89="P"</formula>
    </cfRule>
    <cfRule type="expression" dxfId="10813" priority="13893">
      <formula>$W89="IR"</formula>
    </cfRule>
    <cfRule type="expression" dxfId="10812" priority="13894">
      <formula>$W89="D"</formula>
    </cfRule>
    <cfRule type="expression" dxfId="10811" priority="13895">
      <formula>$W89="C"</formula>
    </cfRule>
    <cfRule type="expression" dxfId="10810" priority="13896">
      <formula>$W89="B/C"</formula>
    </cfRule>
    <cfRule type="expression" dxfId="10809" priority="13897">
      <formula>$W89="B"</formula>
    </cfRule>
    <cfRule type="expression" dxfId="10808" priority="13898">
      <formula>$W89="A"</formula>
    </cfRule>
  </conditionalFormatting>
  <conditionalFormatting sqref="W94">
    <cfRule type="cellIs" dxfId="10807" priority="13875" operator="equal">
      <formula>0</formula>
    </cfRule>
  </conditionalFormatting>
  <conditionalFormatting sqref="W94">
    <cfRule type="expression" dxfId="10806" priority="13876">
      <formula>$W94="FI"</formula>
    </cfRule>
    <cfRule type="expression" dxfId="10805" priority="13877">
      <formula>$W94="X"</formula>
    </cfRule>
    <cfRule type="expression" dxfId="10804" priority="13878">
      <formula>$W94="SS"</formula>
    </cfRule>
    <cfRule type="expression" dxfId="10803" priority="13879">
      <formula>$W94="OD"</formula>
    </cfRule>
    <cfRule type="expression" dxfId="10802" priority="13880">
      <formula>$W94="P"</formula>
    </cfRule>
    <cfRule type="expression" dxfId="10801" priority="13881">
      <formula>$W94="IR"</formula>
    </cfRule>
    <cfRule type="expression" dxfId="10800" priority="13882">
      <formula>$W94="D"</formula>
    </cfRule>
    <cfRule type="expression" dxfId="10799" priority="13883">
      <formula>$W94="C"</formula>
    </cfRule>
    <cfRule type="expression" dxfId="10798" priority="13884">
      <formula>$W94="B/C"</formula>
    </cfRule>
    <cfRule type="expression" dxfId="10797" priority="13885">
      <formula>$W94="B"</formula>
    </cfRule>
    <cfRule type="expression" dxfId="10796" priority="13886">
      <formula>$W94="A"</formula>
    </cfRule>
  </conditionalFormatting>
  <conditionalFormatting sqref="W97:W104">
    <cfRule type="expression" dxfId="10795" priority="13864">
      <formula>$W97="FI"</formula>
    </cfRule>
    <cfRule type="expression" dxfId="10794" priority="13865">
      <formula>$W97="X"</formula>
    </cfRule>
    <cfRule type="expression" dxfId="10793" priority="13866">
      <formula>$W97="SS"</formula>
    </cfRule>
    <cfRule type="expression" dxfId="10792" priority="13867">
      <formula>$W97="OD"</formula>
    </cfRule>
    <cfRule type="expression" dxfId="10791" priority="13868">
      <formula>$W97="P"</formula>
    </cfRule>
    <cfRule type="expression" dxfId="10790" priority="13869">
      <formula>$W97="IR"</formula>
    </cfRule>
    <cfRule type="expression" dxfId="10789" priority="13870">
      <formula>$W97="D"</formula>
    </cfRule>
    <cfRule type="expression" dxfId="10788" priority="13871">
      <formula>$W97="C"</formula>
    </cfRule>
    <cfRule type="expression" dxfId="10787" priority="13872">
      <formula>$W97="B/C"</formula>
    </cfRule>
    <cfRule type="expression" dxfId="10786" priority="13873">
      <formula>$W97="B"</formula>
    </cfRule>
    <cfRule type="expression" dxfId="10785" priority="13874">
      <formula>$W97="A"</formula>
    </cfRule>
  </conditionalFormatting>
  <conditionalFormatting sqref="U97:U104">
    <cfRule type="expression" dxfId="10784" priority="13852">
      <formula>$W97="FI"</formula>
    </cfRule>
    <cfRule type="expression" dxfId="10783" priority="13853">
      <formula>$W97="X"</formula>
    </cfRule>
    <cfRule type="expression" dxfId="10782" priority="13854">
      <formula>$W97="SS"</formula>
    </cfRule>
    <cfRule type="expression" dxfId="10781" priority="13855">
      <formula>$W97="OD"</formula>
    </cfRule>
    <cfRule type="expression" dxfId="10780" priority="13856">
      <formula>$W97="P"</formula>
    </cfRule>
    <cfRule type="expression" dxfId="10779" priority="13857">
      <formula>$W97="IR"</formula>
    </cfRule>
    <cfRule type="expression" dxfId="10778" priority="13858">
      <formula>$W97="D"</formula>
    </cfRule>
    <cfRule type="expression" dxfId="10777" priority="13859">
      <formula>$W97="C"</formula>
    </cfRule>
    <cfRule type="expression" dxfId="10776" priority="13860">
      <formula>$W97="B/C"</formula>
    </cfRule>
    <cfRule type="expression" dxfId="10775" priority="13861">
      <formula>$W97="B"</formula>
    </cfRule>
    <cfRule type="expression" dxfId="10774" priority="13862">
      <formula>$W97="A"</formula>
    </cfRule>
  </conditionalFormatting>
  <conditionalFormatting sqref="W139">
    <cfRule type="cellIs" dxfId="10773" priority="13829" operator="equal">
      <formula>0</formula>
    </cfRule>
  </conditionalFormatting>
  <conditionalFormatting sqref="U254">
    <cfRule type="expression" dxfId="10772" priority="13807">
      <formula>$W254="FI"</formula>
    </cfRule>
    <cfRule type="expression" dxfId="10771" priority="13808">
      <formula>$W254="X"</formula>
    </cfRule>
    <cfRule type="expression" dxfId="10770" priority="13809">
      <formula>$W254="SS"</formula>
    </cfRule>
    <cfRule type="expression" dxfId="10769" priority="13810">
      <formula>$W254="OD"</formula>
    </cfRule>
    <cfRule type="expression" dxfId="10768" priority="13811">
      <formula>$W254="P"</formula>
    </cfRule>
    <cfRule type="expression" dxfId="10767" priority="13812">
      <formula>$W254="IR"</formula>
    </cfRule>
    <cfRule type="expression" dxfId="10766" priority="13813">
      <formula>$W254="D"</formula>
    </cfRule>
    <cfRule type="expression" dxfId="10765" priority="13814">
      <formula>$W254="C"</formula>
    </cfRule>
    <cfRule type="expression" dxfId="10764" priority="13815">
      <formula>$W254="B/C"</formula>
    </cfRule>
    <cfRule type="expression" dxfId="10763" priority="13816">
      <formula>$W254="B"</formula>
    </cfRule>
    <cfRule type="expression" dxfId="10762" priority="13817">
      <formula>$W254="A"</formula>
    </cfRule>
  </conditionalFormatting>
  <conditionalFormatting sqref="W25:W26">
    <cfRule type="cellIs" dxfId="10761" priority="13784" operator="equal">
      <formula>0</formula>
    </cfRule>
  </conditionalFormatting>
  <conditionalFormatting sqref="W35:W36 W43">
    <cfRule type="cellIs" dxfId="10760" priority="13772" operator="equal">
      <formula>0</formula>
    </cfRule>
  </conditionalFormatting>
  <conditionalFormatting sqref="W35:W36 W43">
    <cfRule type="expression" dxfId="10759" priority="13773">
      <formula>$W35="FI"</formula>
    </cfRule>
    <cfRule type="expression" dxfId="10758" priority="13774">
      <formula>$W35="X"</formula>
    </cfRule>
    <cfRule type="expression" dxfId="10757" priority="13775">
      <formula>$W35="SS"</formula>
    </cfRule>
    <cfRule type="expression" dxfId="10756" priority="13776">
      <formula>$W35="OD"</formula>
    </cfRule>
    <cfRule type="expression" dxfId="10755" priority="13777">
      <formula>$W35="P"</formula>
    </cfRule>
    <cfRule type="expression" dxfId="10754" priority="13778">
      <formula>$W35="IR"</formula>
    </cfRule>
    <cfRule type="expression" dxfId="10753" priority="13779">
      <formula>$W35="D"</formula>
    </cfRule>
    <cfRule type="expression" dxfId="10752" priority="13780">
      <formula>$W35="C"</formula>
    </cfRule>
    <cfRule type="expression" dxfId="10751" priority="13781">
      <formula>$W35="B/C"</formula>
    </cfRule>
    <cfRule type="expression" dxfId="10750" priority="13782">
      <formula>$W35="B"</formula>
    </cfRule>
    <cfRule type="expression" dxfId="10749" priority="13783">
      <formula>$W35="A"</formula>
    </cfRule>
  </conditionalFormatting>
  <conditionalFormatting sqref="U255">
    <cfRule type="expression" dxfId="10748" priority="13761">
      <formula>$W255="FI"</formula>
    </cfRule>
    <cfRule type="expression" dxfId="10747" priority="13762">
      <formula>$W255="X"</formula>
    </cfRule>
    <cfRule type="expression" dxfId="10746" priority="13763">
      <formula>$W255="SS"</formula>
    </cfRule>
    <cfRule type="expression" dxfId="10745" priority="13764">
      <formula>$W255="OD"</formula>
    </cfRule>
    <cfRule type="expression" dxfId="10744" priority="13765">
      <formula>$W255="P"</formula>
    </cfRule>
    <cfRule type="expression" dxfId="10743" priority="13766">
      <formula>$W255="IR"</formula>
    </cfRule>
    <cfRule type="expression" dxfId="10742" priority="13767">
      <formula>$W255="D"</formula>
    </cfRule>
    <cfRule type="expression" dxfId="10741" priority="13768">
      <formula>$W255="C"</formula>
    </cfRule>
    <cfRule type="expression" dxfId="10740" priority="13769">
      <formula>$W255="B/C"</formula>
    </cfRule>
    <cfRule type="expression" dxfId="10739" priority="13770">
      <formula>$W255="B"</formula>
    </cfRule>
    <cfRule type="expression" dxfId="10738" priority="13771">
      <formula>$W255="A"</formula>
    </cfRule>
  </conditionalFormatting>
  <conditionalFormatting sqref="U70">
    <cfRule type="expression" dxfId="10737" priority="13750">
      <formula>$W70="FI"</formula>
    </cfRule>
    <cfRule type="expression" dxfId="10736" priority="13751">
      <formula>$W70="X"</formula>
    </cfRule>
    <cfRule type="expression" dxfId="10735" priority="13752">
      <formula>$W70="SS"</formula>
    </cfRule>
    <cfRule type="expression" dxfId="10734" priority="13753">
      <formula>$W70="OD"</formula>
    </cfRule>
    <cfRule type="expression" dxfId="10733" priority="13754">
      <formula>$W70="P"</formula>
    </cfRule>
    <cfRule type="expression" dxfId="10732" priority="13755">
      <formula>$W70="IR"</formula>
    </cfRule>
    <cfRule type="expression" dxfId="10731" priority="13756">
      <formula>$W70="D"</formula>
    </cfRule>
    <cfRule type="expression" dxfId="10730" priority="13757">
      <formula>$W70="C"</formula>
    </cfRule>
    <cfRule type="expression" dxfId="10729" priority="13758">
      <formula>$W70="B/C"</formula>
    </cfRule>
    <cfRule type="expression" dxfId="10728" priority="13759">
      <formula>$W70="B"</formula>
    </cfRule>
    <cfRule type="expression" dxfId="10727" priority="13760">
      <formula>$W70="A"</formula>
    </cfRule>
  </conditionalFormatting>
  <conditionalFormatting sqref="W296:W302">
    <cfRule type="cellIs" dxfId="10726" priority="13738" operator="equal">
      <formula>0</formula>
    </cfRule>
  </conditionalFormatting>
  <conditionalFormatting sqref="W296:W302">
    <cfRule type="expression" dxfId="10725" priority="13739">
      <formula>$W296="FI"</formula>
    </cfRule>
    <cfRule type="expression" dxfId="10724" priority="13740">
      <formula>$W296="X"</formula>
    </cfRule>
    <cfRule type="expression" dxfId="10723" priority="13741">
      <formula>$W296="SS"</formula>
    </cfRule>
    <cfRule type="expression" dxfId="10722" priority="13742">
      <formula>$W296="OD"</formula>
    </cfRule>
    <cfRule type="expression" dxfId="10721" priority="13743">
      <formula>$W296="P"</formula>
    </cfRule>
    <cfRule type="expression" dxfId="10720" priority="13744">
      <formula>$W296="IR"</formula>
    </cfRule>
    <cfRule type="expression" dxfId="10719" priority="13745">
      <formula>$W296="D"</formula>
    </cfRule>
    <cfRule type="expression" dxfId="10718" priority="13746">
      <formula>$W296="C"</formula>
    </cfRule>
    <cfRule type="expression" dxfId="10717" priority="13747">
      <formula>$W296="B/C"</formula>
    </cfRule>
    <cfRule type="expression" dxfId="10716" priority="13748">
      <formula>$W296="B"</formula>
    </cfRule>
    <cfRule type="expression" dxfId="10715" priority="13749">
      <formula>$W296="A"</formula>
    </cfRule>
  </conditionalFormatting>
  <conditionalFormatting sqref="U297">
    <cfRule type="expression" dxfId="10714" priority="13727">
      <formula>$W297="FI"</formula>
    </cfRule>
    <cfRule type="expression" dxfId="10713" priority="13728">
      <formula>$W297="X"</formula>
    </cfRule>
    <cfRule type="expression" dxfId="10712" priority="13729">
      <formula>$W297="SS"</formula>
    </cfRule>
    <cfRule type="expression" dxfId="10711" priority="13730">
      <formula>$W297="OD"</formula>
    </cfRule>
    <cfRule type="expression" dxfId="10710" priority="13731">
      <formula>$W297="P"</formula>
    </cfRule>
    <cfRule type="expression" dxfId="10709" priority="13732">
      <formula>$W297="IR"</formula>
    </cfRule>
    <cfRule type="expression" dxfId="10708" priority="13733">
      <formula>$W297="D"</formula>
    </cfRule>
    <cfRule type="expression" dxfId="10707" priority="13734">
      <formula>$W297="C"</formula>
    </cfRule>
    <cfRule type="expression" dxfId="10706" priority="13735">
      <formula>$W297="B/C"</formula>
    </cfRule>
    <cfRule type="expression" dxfId="10705" priority="13736">
      <formula>$W297="B"</formula>
    </cfRule>
    <cfRule type="expression" dxfId="10704" priority="13737">
      <formula>$W297="A"</formula>
    </cfRule>
  </conditionalFormatting>
  <conditionalFormatting sqref="U300:U301">
    <cfRule type="expression" dxfId="10703" priority="13716">
      <formula>$W300="FI"</formula>
    </cfRule>
    <cfRule type="expression" dxfId="10702" priority="13717">
      <formula>$W300="X"</formula>
    </cfRule>
    <cfRule type="expression" dxfId="10701" priority="13718">
      <formula>$W300="SS"</formula>
    </cfRule>
    <cfRule type="expression" dxfId="10700" priority="13719">
      <formula>$W300="OD"</formula>
    </cfRule>
    <cfRule type="expression" dxfId="10699" priority="13720">
      <formula>$W300="P"</formula>
    </cfRule>
    <cfRule type="expression" dxfId="10698" priority="13721">
      <formula>$W300="IR"</formula>
    </cfRule>
    <cfRule type="expression" dxfId="10697" priority="13722">
      <formula>$W300="D"</formula>
    </cfRule>
    <cfRule type="expression" dxfId="10696" priority="13723">
      <formula>$W300="C"</formula>
    </cfRule>
    <cfRule type="expression" dxfId="10695" priority="13724">
      <formula>$W300="B/C"</formula>
    </cfRule>
    <cfRule type="expression" dxfId="10694" priority="13725">
      <formula>$W300="B"</formula>
    </cfRule>
    <cfRule type="expression" dxfId="10693" priority="13726">
      <formula>$W300="A"</formula>
    </cfRule>
  </conditionalFormatting>
  <conditionalFormatting sqref="U69">
    <cfRule type="expression" dxfId="10692" priority="13705">
      <formula>$W69="FI"</formula>
    </cfRule>
    <cfRule type="expression" dxfId="10691" priority="13706">
      <formula>$W69="X"</formula>
    </cfRule>
    <cfRule type="expression" dxfId="10690" priority="13707">
      <formula>$W69="SS"</formula>
    </cfRule>
    <cfRule type="expression" dxfId="10689" priority="13708">
      <formula>$W69="OD"</formula>
    </cfRule>
    <cfRule type="expression" dxfId="10688" priority="13709">
      <formula>$W69="P"</formula>
    </cfRule>
    <cfRule type="expression" dxfId="10687" priority="13710">
      <formula>$W69="IR"</formula>
    </cfRule>
    <cfRule type="expression" dxfId="10686" priority="13711">
      <formula>$W69="D"</formula>
    </cfRule>
    <cfRule type="expression" dxfId="10685" priority="13712">
      <formula>$W69="C"</formula>
    </cfRule>
    <cfRule type="expression" dxfId="10684" priority="13713">
      <formula>$W69="B/C"</formula>
    </cfRule>
    <cfRule type="expression" dxfId="10683" priority="13714">
      <formula>$W69="B"</formula>
    </cfRule>
    <cfRule type="expression" dxfId="10682" priority="13715">
      <formula>$W69="A"</formula>
    </cfRule>
  </conditionalFormatting>
  <conditionalFormatting sqref="W71">
    <cfRule type="cellIs" dxfId="10681" priority="13693" operator="equal">
      <formula>0</formula>
    </cfRule>
  </conditionalFormatting>
  <conditionalFormatting sqref="R71:T71">
    <cfRule type="expression" dxfId="10680" priority="13694">
      <formula>$W71="FI"</formula>
    </cfRule>
    <cfRule type="expression" dxfId="10679" priority="13695">
      <formula>$W71="X"</formula>
    </cfRule>
    <cfRule type="expression" dxfId="10678" priority="13696">
      <formula>$W71="SS"</formula>
    </cfRule>
    <cfRule type="expression" dxfId="10677" priority="13697">
      <formula>$W71="OD"</formula>
    </cfRule>
    <cfRule type="expression" dxfId="10676" priority="13698">
      <formula>$W71="P"</formula>
    </cfRule>
    <cfRule type="expression" dxfId="10675" priority="13699">
      <formula>$W71="IR"</formula>
    </cfRule>
    <cfRule type="expression" dxfId="10674" priority="13700">
      <formula>$W71="D"</formula>
    </cfRule>
    <cfRule type="expression" dxfId="10673" priority="13701">
      <formula>$W71="C"</formula>
    </cfRule>
    <cfRule type="expression" dxfId="10672" priority="13702">
      <formula>$W71="B/C"</formula>
    </cfRule>
    <cfRule type="expression" dxfId="10671" priority="13703">
      <formula>$W71="B"</formula>
    </cfRule>
    <cfRule type="expression" dxfId="10670" priority="13704">
      <formula>$W71="A"</formula>
    </cfRule>
  </conditionalFormatting>
  <conditionalFormatting sqref="U71">
    <cfRule type="expression" dxfId="10669" priority="13682">
      <formula>$W71="FI"</formula>
    </cfRule>
    <cfRule type="expression" dxfId="10668" priority="13683">
      <formula>$W71="X"</formula>
    </cfRule>
    <cfRule type="expression" dxfId="10667" priority="13684">
      <formula>$W71="SS"</formula>
    </cfRule>
    <cfRule type="expression" dxfId="10666" priority="13685">
      <formula>$W71="OD"</formula>
    </cfRule>
    <cfRule type="expression" dxfId="10665" priority="13686">
      <formula>$W71="P"</formula>
    </cfRule>
    <cfRule type="expression" dxfId="10664" priority="13687">
      <formula>$W71="IR"</formula>
    </cfRule>
    <cfRule type="expression" dxfId="10663" priority="13688">
      <formula>$W71="D"</formula>
    </cfRule>
    <cfRule type="expression" dxfId="10662" priority="13689">
      <formula>$W71="C"</formula>
    </cfRule>
    <cfRule type="expression" dxfId="10661" priority="13690">
      <formula>$W71="B/C"</formula>
    </cfRule>
    <cfRule type="expression" dxfId="10660" priority="13691">
      <formula>$W71="B"</formula>
    </cfRule>
    <cfRule type="expression" dxfId="10659" priority="13692">
      <formula>$W71="A"</formula>
    </cfRule>
  </conditionalFormatting>
  <conditionalFormatting sqref="U282">
    <cfRule type="expression" dxfId="10658" priority="13671">
      <formula>$W282="FI"</formula>
    </cfRule>
    <cfRule type="expression" dxfId="10657" priority="13672">
      <formula>$W282="X"</formula>
    </cfRule>
    <cfRule type="expression" dxfId="10656" priority="13673">
      <formula>$W282="SS"</formula>
    </cfRule>
    <cfRule type="expression" dxfId="10655" priority="13674">
      <formula>$W282="OD"</formula>
    </cfRule>
    <cfRule type="expression" dxfId="10654" priority="13675">
      <formula>$W282="P"</formula>
    </cfRule>
    <cfRule type="expression" dxfId="10653" priority="13676">
      <formula>$W282="IR"</formula>
    </cfRule>
    <cfRule type="expression" dxfId="10652" priority="13677">
      <formula>$W282="D"</formula>
    </cfRule>
    <cfRule type="expression" dxfId="10651" priority="13678">
      <formula>$W282="C"</formula>
    </cfRule>
    <cfRule type="expression" dxfId="10650" priority="13679">
      <formula>$W282="B/C"</formula>
    </cfRule>
    <cfRule type="expression" dxfId="10649" priority="13680">
      <formula>$W282="B"</formula>
    </cfRule>
    <cfRule type="expression" dxfId="10648" priority="13681">
      <formula>$W282="A"</formula>
    </cfRule>
  </conditionalFormatting>
  <conditionalFormatting sqref="U283">
    <cfRule type="expression" dxfId="10647" priority="13660">
      <formula>$W283="FI"</formula>
    </cfRule>
    <cfRule type="expression" dxfId="10646" priority="13661">
      <formula>$W283="X"</formula>
    </cfRule>
    <cfRule type="expression" dxfId="10645" priority="13662">
      <formula>$W283="SS"</formula>
    </cfRule>
    <cfRule type="expression" dxfId="10644" priority="13663">
      <formula>$W283="OD"</formula>
    </cfRule>
    <cfRule type="expression" dxfId="10643" priority="13664">
      <formula>$W283="P"</formula>
    </cfRule>
    <cfRule type="expression" dxfId="10642" priority="13665">
      <formula>$W283="IR"</formula>
    </cfRule>
    <cfRule type="expression" dxfId="10641" priority="13666">
      <formula>$W283="D"</formula>
    </cfRule>
    <cfRule type="expression" dxfId="10640" priority="13667">
      <formula>$W283="C"</formula>
    </cfRule>
    <cfRule type="expression" dxfId="10639" priority="13668">
      <formula>$W283="B/C"</formula>
    </cfRule>
    <cfRule type="expression" dxfId="10638" priority="13669">
      <formula>$W283="B"</formula>
    </cfRule>
    <cfRule type="expression" dxfId="10637" priority="13670">
      <formula>$W283="A"</formula>
    </cfRule>
  </conditionalFormatting>
  <conditionalFormatting sqref="U305">
    <cfRule type="expression" dxfId="10636" priority="13649">
      <formula>$W305="FI"</formula>
    </cfRule>
    <cfRule type="expression" dxfId="10635" priority="13650">
      <formula>$W305="X"</formula>
    </cfRule>
    <cfRule type="expression" dxfId="10634" priority="13651">
      <formula>$W305="SS"</formula>
    </cfRule>
    <cfRule type="expression" dxfId="10633" priority="13652">
      <formula>$W305="OD"</formula>
    </cfRule>
    <cfRule type="expression" dxfId="10632" priority="13653">
      <formula>$W305="P"</formula>
    </cfRule>
    <cfRule type="expression" dxfId="10631" priority="13654">
      <formula>$W305="IR"</formula>
    </cfRule>
    <cfRule type="expression" dxfId="10630" priority="13655">
      <formula>$W305="D"</formula>
    </cfRule>
    <cfRule type="expression" dxfId="10629" priority="13656">
      <formula>$W305="C"</formula>
    </cfRule>
    <cfRule type="expression" dxfId="10628" priority="13657">
      <formula>$W305="B/C"</formula>
    </cfRule>
    <cfRule type="expression" dxfId="10627" priority="13658">
      <formula>$W305="B"</formula>
    </cfRule>
    <cfRule type="expression" dxfId="10626" priority="13659">
      <formula>$W305="A"</formula>
    </cfRule>
  </conditionalFormatting>
  <conditionalFormatting sqref="U257">
    <cfRule type="expression" dxfId="10625" priority="13638">
      <formula>$W257="FI"</formula>
    </cfRule>
    <cfRule type="expression" dxfId="10624" priority="13639">
      <formula>$W257="X"</formula>
    </cfRule>
    <cfRule type="expression" dxfId="10623" priority="13640">
      <formula>$W257="SS"</formula>
    </cfRule>
    <cfRule type="expression" dxfId="10622" priority="13641">
      <formula>$W257="OD"</formula>
    </cfRule>
    <cfRule type="expression" dxfId="10621" priority="13642">
      <formula>$W257="P"</formula>
    </cfRule>
    <cfRule type="expression" dxfId="10620" priority="13643">
      <formula>$W257="IR"</formula>
    </cfRule>
    <cfRule type="expression" dxfId="10619" priority="13644">
      <formula>$W257="D"</formula>
    </cfRule>
    <cfRule type="expression" dxfId="10618" priority="13645">
      <formula>$W257="C"</formula>
    </cfRule>
    <cfRule type="expression" dxfId="10617" priority="13646">
      <formula>$W257="B/C"</formula>
    </cfRule>
    <cfRule type="expression" dxfId="10616" priority="13647">
      <formula>$W257="B"</formula>
    </cfRule>
    <cfRule type="expression" dxfId="10615" priority="13648">
      <formula>$W257="A"</formula>
    </cfRule>
  </conditionalFormatting>
  <conditionalFormatting sqref="U284">
    <cfRule type="expression" dxfId="10614" priority="13627">
      <formula>$W284="FI"</formula>
    </cfRule>
    <cfRule type="expression" dxfId="10613" priority="13628">
      <formula>$W284="X"</formula>
    </cfRule>
    <cfRule type="expression" dxfId="10612" priority="13629">
      <formula>$W284="SS"</formula>
    </cfRule>
    <cfRule type="expression" dxfId="10611" priority="13630">
      <formula>$W284="OD"</formula>
    </cfRule>
    <cfRule type="expression" dxfId="10610" priority="13631">
      <formula>$W284="P"</formula>
    </cfRule>
    <cfRule type="expression" dxfId="10609" priority="13632">
      <formula>$W284="IR"</formula>
    </cfRule>
    <cfRule type="expression" dxfId="10608" priority="13633">
      <formula>$W284="D"</formula>
    </cfRule>
    <cfRule type="expression" dxfId="10607" priority="13634">
      <formula>$W284="C"</formula>
    </cfRule>
    <cfRule type="expression" dxfId="10606" priority="13635">
      <formula>$W284="B/C"</formula>
    </cfRule>
    <cfRule type="expression" dxfId="10605" priority="13636">
      <formula>$W284="B"</formula>
    </cfRule>
    <cfRule type="expression" dxfId="10604" priority="13637">
      <formula>$W284="A"</formula>
    </cfRule>
  </conditionalFormatting>
  <conditionalFormatting sqref="A161:D161">
    <cfRule type="expression" dxfId="10603" priority="13616">
      <formula>$W161="FI"</formula>
    </cfRule>
    <cfRule type="expression" dxfId="10602" priority="13617">
      <formula>$W161="X"</formula>
    </cfRule>
    <cfRule type="expression" dxfId="10601" priority="13618">
      <formula>$W161="SS"</formula>
    </cfRule>
    <cfRule type="expression" dxfId="10600" priority="13619">
      <formula>$W161="OD"</formula>
    </cfRule>
    <cfRule type="expression" dxfId="10599" priority="13620">
      <formula>$W161="P"</formula>
    </cfRule>
    <cfRule type="expression" dxfId="10598" priority="13621">
      <formula>$W161="IR"</formula>
    </cfRule>
    <cfRule type="expression" dxfId="10597" priority="13622">
      <formula>$W161="D"</formula>
    </cfRule>
    <cfRule type="expression" dxfId="10596" priority="13623">
      <formula>$W161="C"</formula>
    </cfRule>
    <cfRule type="expression" dxfId="10595" priority="13624">
      <formula>$W161="B/C"</formula>
    </cfRule>
    <cfRule type="expression" dxfId="10594" priority="13625">
      <formula>$W161="B"</formula>
    </cfRule>
    <cfRule type="expression" dxfId="10593" priority="13626">
      <formula>$W161="A"</formula>
    </cfRule>
  </conditionalFormatting>
  <conditionalFormatting sqref="E161">
    <cfRule type="expression" dxfId="10592" priority="13604">
      <formula>$W161="FI"</formula>
    </cfRule>
    <cfRule type="expression" dxfId="10591" priority="13605">
      <formula>$W161="X"</formula>
    </cfRule>
    <cfRule type="expression" dxfId="10590" priority="13606">
      <formula>$W161="SS"</formula>
    </cfRule>
    <cfRule type="expression" dxfId="10589" priority="13607">
      <formula>$W161="OD"</formula>
    </cfRule>
    <cfRule type="expression" dxfId="10588" priority="13608">
      <formula>$W161="P"</formula>
    </cfRule>
    <cfRule type="expression" dxfId="10587" priority="13609">
      <formula>$W161="IR"</formula>
    </cfRule>
    <cfRule type="expression" dxfId="10586" priority="13610">
      <formula>$W161="D"</formula>
    </cfRule>
    <cfRule type="expression" dxfId="10585" priority="13611">
      <formula>$W161="C"</formula>
    </cfRule>
    <cfRule type="expression" dxfId="10584" priority="13612">
      <formula>$W161="B/C"</formula>
    </cfRule>
    <cfRule type="expression" dxfId="10583" priority="13613">
      <formula>$W161="B"</formula>
    </cfRule>
    <cfRule type="expression" dxfId="10582" priority="13614">
      <formula>$W161="A"</formula>
    </cfRule>
  </conditionalFormatting>
  <conditionalFormatting sqref="H108">
    <cfRule type="expression" dxfId="10581" priority="13582">
      <formula>$W108="FI"</formula>
    </cfRule>
    <cfRule type="expression" dxfId="10580" priority="13583">
      <formula>$W108="X"</formula>
    </cfRule>
    <cfRule type="expression" dxfId="10579" priority="13584">
      <formula>$W108="SS"</formula>
    </cfRule>
    <cfRule type="expression" dxfId="10578" priority="13585">
      <formula>$W108="OD"</formula>
    </cfRule>
    <cfRule type="expression" dxfId="10577" priority="13586">
      <formula>$W108="P"</formula>
    </cfRule>
    <cfRule type="expression" dxfId="10576" priority="13587">
      <formula>$W108="IR"</formula>
    </cfRule>
    <cfRule type="expression" dxfId="10575" priority="13588">
      <formula>$W108="D"</formula>
    </cfRule>
    <cfRule type="expression" dxfId="10574" priority="13589">
      <formula>$W108="C"</formula>
    </cfRule>
    <cfRule type="expression" dxfId="10573" priority="13590">
      <formula>$W108="B/C"</formula>
    </cfRule>
    <cfRule type="expression" dxfId="10572" priority="13591">
      <formula>$W108="B"</formula>
    </cfRule>
    <cfRule type="expression" dxfId="10571" priority="13592">
      <formula>$W108="A"</formula>
    </cfRule>
  </conditionalFormatting>
  <conditionalFormatting sqref="X256">
    <cfRule type="expression" dxfId="10570" priority="13560">
      <formula>$W256="FI"</formula>
    </cfRule>
    <cfRule type="expression" dxfId="10569" priority="13561">
      <formula>$W256="X"</formula>
    </cfRule>
    <cfRule type="expression" dxfId="10568" priority="13562">
      <formula>$W256="SS"</formula>
    </cfRule>
    <cfRule type="expression" dxfId="10567" priority="13563">
      <formula>$W256="OD"</formula>
    </cfRule>
    <cfRule type="expression" dxfId="10566" priority="13564">
      <formula>$W256="P"</formula>
    </cfRule>
    <cfRule type="expression" dxfId="10565" priority="13565">
      <formula>$W256="IR"</formula>
    </cfRule>
    <cfRule type="expression" dxfId="10564" priority="13566">
      <formula>$W256="D"</formula>
    </cfRule>
    <cfRule type="expression" dxfId="10563" priority="13567">
      <formula>$W256="C"</formula>
    </cfRule>
    <cfRule type="expression" dxfId="10562" priority="13568">
      <formula>$W256="B/C"</formula>
    </cfRule>
    <cfRule type="expression" dxfId="10561" priority="13569">
      <formula>$W256="B"</formula>
    </cfRule>
    <cfRule type="expression" dxfId="10560" priority="13570">
      <formula>$W256="A"</formula>
    </cfRule>
  </conditionalFormatting>
  <conditionalFormatting sqref="R256:S256">
    <cfRule type="expression" dxfId="10559" priority="13549">
      <formula>$W256="FI"</formula>
    </cfRule>
    <cfRule type="expression" dxfId="10558" priority="13550">
      <formula>$W256="X"</formula>
    </cfRule>
    <cfRule type="expression" dxfId="10557" priority="13551">
      <formula>$W256="SS"</formula>
    </cfRule>
    <cfRule type="expression" dxfId="10556" priority="13552">
      <formula>$W256="OD"</formula>
    </cfRule>
    <cfRule type="expression" dxfId="10555" priority="13553">
      <formula>$W256="P"</formula>
    </cfRule>
    <cfRule type="expression" dxfId="10554" priority="13554">
      <formula>$W256="IR"</formula>
    </cfRule>
    <cfRule type="expression" dxfId="10553" priority="13555">
      <formula>$W256="D"</formula>
    </cfRule>
    <cfRule type="expression" dxfId="10552" priority="13556">
      <formula>$W256="C"</formula>
    </cfRule>
    <cfRule type="expression" dxfId="10551" priority="13557">
      <formula>$W256="B/C"</formula>
    </cfRule>
    <cfRule type="expression" dxfId="10550" priority="13558">
      <formula>$W256="B"</formula>
    </cfRule>
    <cfRule type="expression" dxfId="10549" priority="13559">
      <formula>$W256="A"</formula>
    </cfRule>
  </conditionalFormatting>
  <conditionalFormatting sqref="W256">
    <cfRule type="cellIs" dxfId="10548" priority="13537" operator="equal">
      <formula>0</formula>
    </cfRule>
  </conditionalFormatting>
  <conditionalFormatting sqref="V256:W256">
    <cfRule type="expression" dxfId="10547" priority="13538">
      <formula>$W256="FI"</formula>
    </cfRule>
    <cfRule type="expression" dxfId="10546" priority="13539">
      <formula>$W256="X"</formula>
    </cfRule>
    <cfRule type="expression" dxfId="10545" priority="13540">
      <formula>$W256="SS"</formula>
    </cfRule>
    <cfRule type="expression" dxfId="10544" priority="13541">
      <formula>$W256="OD"</formula>
    </cfRule>
    <cfRule type="expression" dxfId="10543" priority="13542">
      <formula>$W256="P"</formula>
    </cfRule>
    <cfRule type="expression" dxfId="10542" priority="13543">
      <formula>$W256="IR"</formula>
    </cfRule>
    <cfRule type="expression" dxfId="10541" priority="13544">
      <formula>$W256="D"</formula>
    </cfRule>
    <cfRule type="expression" dxfId="10540" priority="13545">
      <formula>$W256="C"</formula>
    </cfRule>
    <cfRule type="expression" dxfId="10539" priority="13546">
      <formula>$W256="B/C"</formula>
    </cfRule>
    <cfRule type="expression" dxfId="10538" priority="13547">
      <formula>$W256="B"</formula>
    </cfRule>
    <cfRule type="expression" dxfId="10537" priority="13548">
      <formula>$W256="A"</formula>
    </cfRule>
  </conditionalFormatting>
  <conditionalFormatting sqref="U256">
    <cfRule type="expression" dxfId="10536" priority="13526">
      <formula>$W256="FI"</formula>
    </cfRule>
    <cfRule type="expression" dxfId="10535" priority="13527">
      <formula>$W256="X"</formula>
    </cfRule>
    <cfRule type="expression" dxfId="10534" priority="13528">
      <formula>$W256="SS"</formula>
    </cfRule>
    <cfRule type="expression" dxfId="10533" priority="13529">
      <formula>$W256="OD"</formula>
    </cfRule>
    <cfRule type="expression" dxfId="10532" priority="13530">
      <formula>$W256="P"</formula>
    </cfRule>
    <cfRule type="expression" dxfId="10531" priority="13531">
      <formula>$W256="IR"</formula>
    </cfRule>
    <cfRule type="expression" dxfId="10530" priority="13532">
      <formula>$W256="D"</formula>
    </cfRule>
    <cfRule type="expression" dxfId="10529" priority="13533">
      <formula>$W256="C"</formula>
    </cfRule>
    <cfRule type="expression" dxfId="10528" priority="13534">
      <formula>$W256="B/C"</formula>
    </cfRule>
    <cfRule type="expression" dxfId="10527" priority="13535">
      <formula>$W256="B"</formula>
    </cfRule>
    <cfRule type="expression" dxfId="10526" priority="13536">
      <formula>$W256="A"</formula>
    </cfRule>
  </conditionalFormatting>
  <conditionalFormatting sqref="X119">
    <cfRule type="expression" dxfId="10525" priority="13515">
      <formula>$W119="FI"</formula>
    </cfRule>
    <cfRule type="expression" dxfId="10524" priority="13516">
      <formula>$W119="X"</formula>
    </cfRule>
    <cfRule type="expression" dxfId="10523" priority="13517">
      <formula>$W119="SS"</formula>
    </cfRule>
    <cfRule type="expression" dxfId="10522" priority="13518">
      <formula>$W119="OD"</formula>
    </cfRule>
    <cfRule type="expression" dxfId="10521" priority="13519">
      <formula>$W119="P"</formula>
    </cfRule>
    <cfRule type="expression" dxfId="10520" priority="13520">
      <formula>$W119="IR"</formula>
    </cfRule>
    <cfRule type="expression" dxfId="10519" priority="13521">
      <formula>$W119="D"</formula>
    </cfRule>
    <cfRule type="expression" dxfId="10518" priority="13522">
      <formula>$W119="C"</formula>
    </cfRule>
    <cfRule type="expression" dxfId="10517" priority="13523">
      <formula>$W119="B/C"</formula>
    </cfRule>
    <cfRule type="expression" dxfId="10516" priority="13524">
      <formula>$W119="B"</formula>
    </cfRule>
    <cfRule type="expression" dxfId="10515" priority="13525">
      <formula>$W119="A"</formula>
    </cfRule>
  </conditionalFormatting>
  <conditionalFormatting sqref="X111:X112">
    <cfRule type="expression" dxfId="10514" priority="13481">
      <formula>$W111="FI"</formula>
    </cfRule>
    <cfRule type="expression" dxfId="10513" priority="13482">
      <formula>$W111="X"</formula>
    </cfRule>
    <cfRule type="expression" dxfId="10512" priority="13483">
      <formula>$W111="SS"</formula>
    </cfRule>
    <cfRule type="expression" dxfId="10511" priority="13484">
      <formula>$W111="OD"</formula>
    </cfRule>
    <cfRule type="expression" dxfId="10510" priority="13485">
      <formula>$W111="P"</formula>
    </cfRule>
    <cfRule type="expression" dxfId="10509" priority="13486">
      <formula>$W111="IR"</formula>
    </cfRule>
    <cfRule type="expression" dxfId="10508" priority="13487">
      <formula>$W111="D"</formula>
    </cfRule>
    <cfRule type="expression" dxfId="10507" priority="13488">
      <formula>$W111="C"</formula>
    </cfRule>
    <cfRule type="expression" dxfId="10506" priority="13489">
      <formula>$W111="B/C"</formula>
    </cfRule>
    <cfRule type="expression" dxfId="10505" priority="13490">
      <formula>$W111="B"</formula>
    </cfRule>
    <cfRule type="expression" dxfId="10504" priority="13491">
      <formula>$W111="A"</formula>
    </cfRule>
  </conditionalFormatting>
  <conditionalFormatting sqref="R161">
    <cfRule type="expression" dxfId="10503" priority="13447">
      <formula>$W161="FI"</formula>
    </cfRule>
    <cfRule type="expression" dxfId="10502" priority="13448">
      <formula>$W161="X"</formula>
    </cfRule>
    <cfRule type="expression" dxfId="10501" priority="13449">
      <formula>$W161="SS"</formula>
    </cfRule>
    <cfRule type="expression" dxfId="10500" priority="13450">
      <formula>$W161="OD"</formula>
    </cfRule>
    <cfRule type="expression" dxfId="10499" priority="13451">
      <formula>$W161="P"</formula>
    </cfRule>
    <cfRule type="expression" dxfId="10498" priority="13452">
      <formula>$W161="IR"</formula>
    </cfRule>
    <cfRule type="expression" dxfId="10497" priority="13453">
      <formula>$W161="D"</formula>
    </cfRule>
    <cfRule type="expression" dxfId="10496" priority="13454">
      <formula>$W161="C"</formula>
    </cfRule>
    <cfRule type="expression" dxfId="10495" priority="13455">
      <formula>$W161="B/C"</formula>
    </cfRule>
    <cfRule type="expression" dxfId="10494" priority="13456">
      <formula>$W161="B"</formula>
    </cfRule>
    <cfRule type="expression" dxfId="10493" priority="13457">
      <formula>$W161="A"</formula>
    </cfRule>
  </conditionalFormatting>
  <conditionalFormatting sqref="S161">
    <cfRule type="expression" dxfId="10492" priority="13425">
      <formula>$W161="FI"</formula>
    </cfRule>
    <cfRule type="expression" dxfId="10491" priority="13426">
      <formula>$W161="X"</formula>
    </cfRule>
    <cfRule type="expression" dxfId="10490" priority="13427">
      <formula>$W161="SS"</formula>
    </cfRule>
    <cfRule type="expression" dxfId="10489" priority="13428">
      <formula>$W161="OD"</formula>
    </cfRule>
    <cfRule type="expression" dxfId="10488" priority="13429">
      <formula>$W161="P"</formula>
    </cfRule>
    <cfRule type="expression" dxfId="10487" priority="13430">
      <formula>$W161="IR"</formula>
    </cfRule>
    <cfRule type="expression" dxfId="10486" priority="13431">
      <formula>$W161="D"</formula>
    </cfRule>
    <cfRule type="expression" dxfId="10485" priority="13432">
      <formula>$W161="C"</formula>
    </cfRule>
    <cfRule type="expression" dxfId="10484" priority="13433">
      <formula>$W161="B/C"</formula>
    </cfRule>
    <cfRule type="expression" dxfId="10483" priority="13434">
      <formula>$W161="B"</formula>
    </cfRule>
    <cfRule type="expression" dxfId="10482" priority="13435">
      <formula>$W161="A"</formula>
    </cfRule>
  </conditionalFormatting>
  <conditionalFormatting sqref="R111:R112">
    <cfRule type="expression" dxfId="10481" priority="13414">
      <formula>$W111="FI"</formula>
    </cfRule>
    <cfRule type="expression" dxfId="10480" priority="13415">
      <formula>$W111="X"</formula>
    </cfRule>
    <cfRule type="expression" dxfId="10479" priority="13416">
      <formula>$W111="SS"</formula>
    </cfRule>
    <cfRule type="expression" dxfId="10478" priority="13417">
      <formula>$W111="OD"</formula>
    </cfRule>
    <cfRule type="expression" dxfId="10477" priority="13418">
      <formula>$W111="P"</formula>
    </cfRule>
    <cfRule type="expression" dxfId="10476" priority="13419">
      <formula>$W111="IR"</formula>
    </cfRule>
    <cfRule type="expression" dxfId="10475" priority="13420">
      <formula>$W111="D"</formula>
    </cfRule>
    <cfRule type="expression" dxfId="10474" priority="13421">
      <formula>$W111="C"</formula>
    </cfRule>
    <cfRule type="expression" dxfId="10473" priority="13422">
      <formula>$W111="B/C"</formula>
    </cfRule>
    <cfRule type="expression" dxfId="10472" priority="13423">
      <formula>$W111="B"</formula>
    </cfRule>
    <cfRule type="expression" dxfId="10471" priority="13424">
      <formula>$W111="A"</formula>
    </cfRule>
  </conditionalFormatting>
  <conditionalFormatting sqref="T111:T112">
    <cfRule type="expression" dxfId="10470" priority="13403">
      <formula>$W111="FI"</formula>
    </cfRule>
    <cfRule type="expression" dxfId="10469" priority="13404">
      <formula>$W111="X"</formula>
    </cfRule>
    <cfRule type="expression" dxfId="10468" priority="13405">
      <formula>$W111="SS"</formula>
    </cfRule>
    <cfRule type="expression" dxfId="10467" priority="13406">
      <formula>$W111="OD"</formula>
    </cfRule>
    <cfRule type="expression" dxfId="10466" priority="13407">
      <formula>$W111="P"</formula>
    </cfRule>
    <cfRule type="expression" dxfId="10465" priority="13408">
      <formula>$W111="IR"</formula>
    </cfRule>
    <cfRule type="expression" dxfId="10464" priority="13409">
      <formula>$W111="D"</formula>
    </cfRule>
    <cfRule type="expression" dxfId="10463" priority="13410">
      <formula>$W111="C"</formula>
    </cfRule>
    <cfRule type="expression" dxfId="10462" priority="13411">
      <formula>$W111="B/C"</formula>
    </cfRule>
    <cfRule type="expression" dxfId="10461" priority="13412">
      <formula>$W111="B"</formula>
    </cfRule>
    <cfRule type="expression" dxfId="10460" priority="13413">
      <formula>$W111="A"</formula>
    </cfRule>
  </conditionalFormatting>
  <conditionalFormatting sqref="V111:V112">
    <cfRule type="expression" dxfId="10459" priority="13392">
      <formula>$W111="FI"</formula>
    </cfRule>
    <cfRule type="expression" dxfId="10458" priority="13393">
      <formula>$W111="X"</formula>
    </cfRule>
    <cfRule type="expression" dxfId="10457" priority="13394">
      <formula>$W111="SS"</formula>
    </cfRule>
    <cfRule type="expression" dxfId="10456" priority="13395">
      <formula>$W111="OD"</formula>
    </cfRule>
    <cfRule type="expression" dxfId="10455" priority="13396">
      <formula>$W111="P"</formula>
    </cfRule>
    <cfRule type="expression" dxfId="10454" priority="13397">
      <formula>$W111="IR"</formula>
    </cfRule>
    <cfRule type="expression" dxfId="10453" priority="13398">
      <formula>$W111="D"</formula>
    </cfRule>
    <cfRule type="expression" dxfId="10452" priority="13399">
      <formula>$W111="C"</formula>
    </cfRule>
    <cfRule type="expression" dxfId="10451" priority="13400">
      <formula>$W111="B/C"</formula>
    </cfRule>
    <cfRule type="expression" dxfId="10450" priority="13401">
      <formula>$W111="B"</formula>
    </cfRule>
    <cfRule type="expression" dxfId="10449" priority="13402">
      <formula>$W111="A"</formula>
    </cfRule>
  </conditionalFormatting>
  <conditionalFormatting sqref="W111:W112">
    <cfRule type="cellIs" dxfId="10448" priority="13380" operator="equal">
      <formula>0</formula>
    </cfRule>
  </conditionalFormatting>
  <conditionalFormatting sqref="W111:W112">
    <cfRule type="expression" dxfId="10447" priority="13381">
      <formula>$W111="FI"</formula>
    </cfRule>
    <cfRule type="expression" dxfId="10446" priority="13382">
      <formula>$W111="X"</formula>
    </cfRule>
    <cfRule type="expression" dxfId="10445" priority="13383">
      <formula>$W111="SS"</formula>
    </cfRule>
    <cfRule type="expression" dxfId="10444" priority="13384">
      <formula>$W111="OD"</formula>
    </cfRule>
    <cfRule type="expression" dxfId="10443" priority="13385">
      <formula>$W111="P"</formula>
    </cfRule>
    <cfRule type="expression" dxfId="10442" priority="13386">
      <formula>$W111="IR"</formula>
    </cfRule>
    <cfRule type="expression" dxfId="10441" priority="13387">
      <formula>$W111="D"</formula>
    </cfRule>
    <cfRule type="expression" dxfId="10440" priority="13388">
      <formula>$W111="C"</formula>
    </cfRule>
    <cfRule type="expression" dxfId="10439" priority="13389">
      <formula>$W111="B/C"</formula>
    </cfRule>
    <cfRule type="expression" dxfId="10438" priority="13390">
      <formula>$W111="B"</formula>
    </cfRule>
    <cfRule type="expression" dxfId="10437" priority="13391">
      <formula>$W111="A"</formula>
    </cfRule>
  </conditionalFormatting>
  <conditionalFormatting sqref="R119:S119">
    <cfRule type="expression" dxfId="10436" priority="13358">
      <formula>$W119="FI"</formula>
    </cfRule>
    <cfRule type="expression" dxfId="10435" priority="13359">
      <formula>$W119="X"</formula>
    </cfRule>
    <cfRule type="expression" dxfId="10434" priority="13360">
      <formula>$W119="SS"</formula>
    </cfRule>
    <cfRule type="expression" dxfId="10433" priority="13361">
      <formula>$W119="OD"</formula>
    </cfRule>
    <cfRule type="expression" dxfId="10432" priority="13362">
      <formula>$W119="P"</formula>
    </cfRule>
    <cfRule type="expression" dxfId="10431" priority="13363">
      <formula>$W119="IR"</formula>
    </cfRule>
    <cfRule type="expression" dxfId="10430" priority="13364">
      <formula>$W119="D"</formula>
    </cfRule>
    <cfRule type="expression" dxfId="10429" priority="13365">
      <formula>$W119="C"</formula>
    </cfRule>
    <cfRule type="expression" dxfId="10428" priority="13366">
      <formula>$W119="B/C"</formula>
    </cfRule>
    <cfRule type="expression" dxfId="10427" priority="13367">
      <formula>$W119="B"</formula>
    </cfRule>
    <cfRule type="expression" dxfId="10426" priority="13368">
      <formula>$W119="A"</formula>
    </cfRule>
  </conditionalFormatting>
  <conditionalFormatting sqref="T119">
    <cfRule type="expression" dxfId="10425" priority="13347">
      <formula>$W119="FI"</formula>
    </cfRule>
    <cfRule type="expression" dxfId="10424" priority="13348">
      <formula>$W119="X"</formula>
    </cfRule>
    <cfRule type="expression" dxfId="10423" priority="13349">
      <formula>$W119="SS"</formula>
    </cfRule>
    <cfRule type="expression" dxfId="10422" priority="13350">
      <formula>$W119="OD"</formula>
    </cfRule>
    <cfRule type="expression" dxfId="10421" priority="13351">
      <formula>$W119="P"</formula>
    </cfRule>
    <cfRule type="expression" dxfId="10420" priority="13352">
      <formula>$W119="IR"</formula>
    </cfRule>
    <cfRule type="expression" dxfId="10419" priority="13353">
      <formula>$W119="D"</formula>
    </cfRule>
    <cfRule type="expression" dxfId="10418" priority="13354">
      <formula>$W119="C"</formula>
    </cfRule>
    <cfRule type="expression" dxfId="10417" priority="13355">
      <formula>$W119="B/C"</formula>
    </cfRule>
    <cfRule type="expression" dxfId="10416" priority="13356">
      <formula>$W119="B"</formula>
    </cfRule>
    <cfRule type="expression" dxfId="10415" priority="13357">
      <formula>$W119="A"</formula>
    </cfRule>
  </conditionalFormatting>
  <conditionalFormatting sqref="V119">
    <cfRule type="expression" dxfId="10414" priority="13336">
      <formula>$W119="FI"</formula>
    </cfRule>
    <cfRule type="expression" dxfId="10413" priority="13337">
      <formula>$W119="X"</formula>
    </cfRule>
    <cfRule type="expression" dxfId="10412" priority="13338">
      <formula>$W119="SS"</formula>
    </cfRule>
    <cfRule type="expression" dxfId="10411" priority="13339">
      <formula>$W119="OD"</formula>
    </cfRule>
    <cfRule type="expression" dxfId="10410" priority="13340">
      <formula>$W119="P"</formula>
    </cfRule>
    <cfRule type="expression" dxfId="10409" priority="13341">
      <formula>$W119="IR"</formula>
    </cfRule>
    <cfRule type="expression" dxfId="10408" priority="13342">
      <formula>$W119="D"</formula>
    </cfRule>
    <cfRule type="expression" dxfId="10407" priority="13343">
      <formula>$W119="C"</formula>
    </cfRule>
    <cfRule type="expression" dxfId="10406" priority="13344">
      <formula>$W119="B/C"</formula>
    </cfRule>
    <cfRule type="expression" dxfId="10405" priority="13345">
      <formula>$W119="B"</formula>
    </cfRule>
    <cfRule type="expression" dxfId="10404" priority="13346">
      <formula>$W119="A"</formula>
    </cfRule>
  </conditionalFormatting>
  <conditionalFormatting sqref="W119">
    <cfRule type="cellIs" dxfId="10403" priority="13324" operator="equal">
      <formula>0</formula>
    </cfRule>
  </conditionalFormatting>
  <conditionalFormatting sqref="W119">
    <cfRule type="expression" dxfId="10402" priority="13325">
      <formula>$W119="FI"</formula>
    </cfRule>
    <cfRule type="expression" dxfId="10401" priority="13326">
      <formula>$W119="X"</formula>
    </cfRule>
    <cfRule type="expression" dxfId="10400" priority="13327">
      <formula>$W119="SS"</formula>
    </cfRule>
    <cfRule type="expression" dxfId="10399" priority="13328">
      <formula>$W119="OD"</formula>
    </cfRule>
    <cfRule type="expression" dxfId="10398" priority="13329">
      <formula>$W119="P"</formula>
    </cfRule>
    <cfRule type="expression" dxfId="10397" priority="13330">
      <formula>$W119="IR"</formula>
    </cfRule>
    <cfRule type="expression" dxfId="10396" priority="13331">
      <formula>$W119="D"</formula>
    </cfRule>
    <cfRule type="expression" dxfId="10395" priority="13332">
      <formula>$W119="C"</formula>
    </cfRule>
    <cfRule type="expression" dxfId="10394" priority="13333">
      <formula>$W119="B/C"</formula>
    </cfRule>
    <cfRule type="expression" dxfId="10393" priority="13334">
      <formula>$W119="B"</formula>
    </cfRule>
    <cfRule type="expression" dxfId="10392" priority="13335">
      <formula>$W119="A"</formula>
    </cfRule>
  </conditionalFormatting>
  <conditionalFormatting sqref="U119">
    <cfRule type="expression" dxfId="10391" priority="13313">
      <formula>$W119="FI"</formula>
    </cfRule>
    <cfRule type="expression" dxfId="10390" priority="13314">
      <formula>$W119="X"</formula>
    </cfRule>
    <cfRule type="expression" dxfId="10389" priority="13315">
      <formula>$W119="SS"</formula>
    </cfRule>
    <cfRule type="expression" dxfId="10388" priority="13316">
      <formula>$W119="OD"</formula>
    </cfRule>
    <cfRule type="expression" dxfId="10387" priority="13317">
      <formula>$W119="P"</formula>
    </cfRule>
    <cfRule type="expression" dxfId="10386" priority="13318">
      <formula>$W119="IR"</formula>
    </cfRule>
    <cfRule type="expression" dxfId="10385" priority="13319">
      <formula>$W119="D"</formula>
    </cfRule>
    <cfRule type="expression" dxfId="10384" priority="13320">
      <formula>$W119="C"</formula>
    </cfRule>
    <cfRule type="expression" dxfId="10383" priority="13321">
      <formula>$W119="B/C"</formula>
    </cfRule>
    <cfRule type="expression" dxfId="10382" priority="13322">
      <formula>$W119="B"</formula>
    </cfRule>
    <cfRule type="expression" dxfId="10381" priority="13323">
      <formula>$W119="A"</formula>
    </cfRule>
  </conditionalFormatting>
  <conditionalFormatting sqref="C215:M215">
    <cfRule type="expression" dxfId="10380" priority="13302">
      <formula>$W215="FI"</formula>
    </cfRule>
    <cfRule type="expression" dxfId="10379" priority="13303">
      <formula>$W215="X"</formula>
    </cfRule>
    <cfRule type="expression" dxfId="10378" priority="13304">
      <formula>$W215="SS"</formula>
    </cfRule>
    <cfRule type="expression" dxfId="10377" priority="13305">
      <formula>$W215="OD"</formula>
    </cfRule>
    <cfRule type="expression" dxfId="10376" priority="13306">
      <formula>$W215="P"</formula>
    </cfRule>
    <cfRule type="expression" dxfId="10375" priority="13307">
      <formula>$W215="IR"</formula>
    </cfRule>
    <cfRule type="expression" dxfId="10374" priority="13308">
      <formula>$W215="D"</formula>
    </cfRule>
    <cfRule type="expression" dxfId="10373" priority="13309">
      <formula>$W215="C"</formula>
    </cfRule>
    <cfRule type="expression" dxfId="10372" priority="13310">
      <formula>$W215="B/C"</formula>
    </cfRule>
    <cfRule type="expression" dxfId="10371" priority="13311">
      <formula>$W215="B"</formula>
    </cfRule>
    <cfRule type="expression" dxfId="10370" priority="13312">
      <formula>$W215="A"</formula>
    </cfRule>
  </conditionalFormatting>
  <conditionalFormatting sqref="W215">
    <cfRule type="cellIs" dxfId="10369" priority="13290" operator="equal">
      <formula>0</formula>
    </cfRule>
  </conditionalFormatting>
  <conditionalFormatting sqref="V215:W215">
    <cfRule type="expression" dxfId="10368" priority="13291">
      <formula>$W215="FI"</formula>
    </cfRule>
    <cfRule type="expression" dxfId="10367" priority="13292">
      <formula>$W215="X"</formula>
    </cfRule>
    <cfRule type="expression" dxfId="10366" priority="13293">
      <formula>$W215="SS"</formula>
    </cfRule>
    <cfRule type="expression" dxfId="10365" priority="13294">
      <formula>$W215="OD"</formula>
    </cfRule>
    <cfRule type="expression" dxfId="10364" priority="13295">
      <formula>$W215="P"</formula>
    </cfRule>
    <cfRule type="expression" dxfId="10363" priority="13296">
      <formula>$W215="IR"</formula>
    </cfRule>
    <cfRule type="expression" dxfId="10362" priority="13297">
      <formula>$W215="D"</formula>
    </cfRule>
    <cfRule type="expression" dxfId="10361" priority="13298">
      <formula>$W215="C"</formula>
    </cfRule>
    <cfRule type="expression" dxfId="10360" priority="13299">
      <formula>$W215="B/C"</formula>
    </cfRule>
    <cfRule type="expression" dxfId="10359" priority="13300">
      <formula>$W215="B"</formula>
    </cfRule>
    <cfRule type="expression" dxfId="10358" priority="13301">
      <formula>$W215="A"</formula>
    </cfRule>
  </conditionalFormatting>
  <conditionalFormatting sqref="N215:O215">
    <cfRule type="expression" dxfId="10357" priority="13279">
      <formula>$W215="FI"</formula>
    </cfRule>
    <cfRule type="expression" dxfId="10356" priority="13280">
      <formula>$W215="X"</formula>
    </cfRule>
    <cfRule type="expression" dxfId="10355" priority="13281">
      <formula>$W215="SS"</formula>
    </cfRule>
    <cfRule type="expression" dxfId="10354" priority="13282">
      <formula>$W215="OD"</formula>
    </cfRule>
    <cfRule type="expression" dxfId="10353" priority="13283">
      <formula>$W215="P"</formula>
    </cfRule>
    <cfRule type="expression" dxfId="10352" priority="13284">
      <formula>$W215="IR"</formula>
    </cfRule>
    <cfRule type="expression" dxfId="10351" priority="13285">
      <formula>$W215="D"</formula>
    </cfRule>
    <cfRule type="expression" dxfId="10350" priority="13286">
      <formula>$W215="C"</formula>
    </cfRule>
    <cfRule type="expression" dxfId="10349" priority="13287">
      <formula>$W215="B/C"</formula>
    </cfRule>
    <cfRule type="expression" dxfId="10348" priority="13288">
      <formula>$W215="B"</formula>
    </cfRule>
    <cfRule type="expression" dxfId="10347" priority="13289">
      <formula>$W215="A"</formula>
    </cfRule>
  </conditionalFormatting>
  <conditionalFormatting sqref="B215">
    <cfRule type="expression" dxfId="10346" priority="13268">
      <formula>$W215="FI"</formula>
    </cfRule>
    <cfRule type="expression" dxfId="10345" priority="13269">
      <formula>$W215="X"</formula>
    </cfRule>
    <cfRule type="expression" dxfId="10344" priority="13270">
      <formula>$W215="SS"</formula>
    </cfRule>
    <cfRule type="expression" dxfId="10343" priority="13271">
      <formula>$W215="OD"</formula>
    </cfRule>
    <cfRule type="expression" dxfId="10342" priority="13272">
      <formula>$W215="P"</formula>
    </cfRule>
    <cfRule type="expression" dxfId="10341" priority="13273">
      <formula>$W215="IR"</formula>
    </cfRule>
    <cfRule type="expression" dxfId="10340" priority="13274">
      <formula>$W215="D"</formula>
    </cfRule>
    <cfRule type="expression" dxfId="10339" priority="13275">
      <formula>$W215="C"</formula>
    </cfRule>
    <cfRule type="expression" dxfId="10338" priority="13276">
      <formula>$W215="B/C"</formula>
    </cfRule>
    <cfRule type="expression" dxfId="10337" priority="13277">
      <formula>$W215="B"</formula>
    </cfRule>
    <cfRule type="expression" dxfId="10336" priority="13278">
      <formula>$W215="A"</formula>
    </cfRule>
  </conditionalFormatting>
  <conditionalFormatting sqref="R215:S215">
    <cfRule type="expression" dxfId="10335" priority="13257">
      <formula>$W215="FI"</formula>
    </cfRule>
    <cfRule type="expression" dxfId="10334" priority="13258">
      <formula>$W215="X"</formula>
    </cfRule>
    <cfRule type="expression" dxfId="10333" priority="13259">
      <formula>$W215="SS"</formula>
    </cfRule>
    <cfRule type="expression" dxfId="10332" priority="13260">
      <formula>$W215="OD"</formula>
    </cfRule>
    <cfRule type="expression" dxfId="10331" priority="13261">
      <formula>$W215="P"</formula>
    </cfRule>
    <cfRule type="expression" dxfId="10330" priority="13262">
      <formula>$W215="IR"</formula>
    </cfRule>
    <cfRule type="expression" dxfId="10329" priority="13263">
      <formula>$W215="D"</formula>
    </cfRule>
    <cfRule type="expression" dxfId="10328" priority="13264">
      <formula>$W215="C"</formula>
    </cfRule>
    <cfRule type="expression" dxfId="10327" priority="13265">
      <formula>$W215="B/C"</formula>
    </cfRule>
    <cfRule type="expression" dxfId="10326" priority="13266">
      <formula>$W215="B"</formula>
    </cfRule>
    <cfRule type="expression" dxfId="10325" priority="13267">
      <formula>$W215="A"</formula>
    </cfRule>
  </conditionalFormatting>
  <conditionalFormatting sqref="X215">
    <cfRule type="expression" dxfId="10324" priority="13246">
      <formula>$W215="FI"</formula>
    </cfRule>
    <cfRule type="expression" dxfId="10323" priority="13247">
      <formula>$W215="X"</formula>
    </cfRule>
    <cfRule type="expression" dxfId="10322" priority="13248">
      <formula>$W215="SS"</formula>
    </cfRule>
    <cfRule type="expression" dxfId="10321" priority="13249">
      <formula>$W215="OD"</formula>
    </cfRule>
    <cfRule type="expression" dxfId="10320" priority="13250">
      <formula>$W215="P"</formula>
    </cfRule>
    <cfRule type="expression" dxfId="10319" priority="13251">
      <formula>$W215="IR"</formula>
    </cfRule>
    <cfRule type="expression" dxfId="10318" priority="13252">
      <formula>$W215="D"</formula>
    </cfRule>
    <cfRule type="expression" dxfId="10317" priority="13253">
      <formula>$W215="C"</formula>
    </cfRule>
    <cfRule type="expression" dxfId="10316" priority="13254">
      <formula>$W215="B/C"</formula>
    </cfRule>
    <cfRule type="expression" dxfId="10315" priority="13255">
      <formula>$W215="B"</formula>
    </cfRule>
    <cfRule type="expression" dxfId="10314" priority="13256">
      <formula>$W215="A"</formula>
    </cfRule>
  </conditionalFormatting>
  <conditionalFormatting sqref="U215">
    <cfRule type="expression" dxfId="10313" priority="13235">
      <formula>$W215="FI"</formula>
    </cfRule>
    <cfRule type="expression" dxfId="10312" priority="13236">
      <formula>$W215="X"</formula>
    </cfRule>
    <cfRule type="expression" dxfId="10311" priority="13237">
      <formula>$W215="SS"</formula>
    </cfRule>
    <cfRule type="expression" dxfId="10310" priority="13238">
      <formula>$W215="OD"</formula>
    </cfRule>
    <cfRule type="expression" dxfId="10309" priority="13239">
      <formula>$W215="P"</formula>
    </cfRule>
    <cfRule type="expression" dxfId="10308" priority="13240">
      <formula>$W215="IR"</formula>
    </cfRule>
    <cfRule type="expression" dxfId="10307" priority="13241">
      <formula>$W215="D"</formula>
    </cfRule>
    <cfRule type="expression" dxfId="10306" priority="13242">
      <formula>$W215="C"</formula>
    </cfRule>
    <cfRule type="expression" dxfId="10305" priority="13243">
      <formula>$W215="B/C"</formula>
    </cfRule>
    <cfRule type="expression" dxfId="10304" priority="13244">
      <formula>$W215="B"</formula>
    </cfRule>
    <cfRule type="expression" dxfId="10303" priority="13245">
      <formula>$W215="A"</formula>
    </cfRule>
  </conditionalFormatting>
  <conditionalFormatting sqref="W216">
    <cfRule type="cellIs" dxfId="10302" priority="13223" operator="equal">
      <formula>0</formula>
    </cfRule>
  </conditionalFormatting>
  <conditionalFormatting sqref="V216:W216">
    <cfRule type="expression" dxfId="10301" priority="13224">
      <formula>$W216="FI"</formula>
    </cfRule>
    <cfRule type="expression" dxfId="10300" priority="13225">
      <formula>$W216="X"</formula>
    </cfRule>
    <cfRule type="expression" dxfId="10299" priority="13226">
      <formula>$W216="SS"</formula>
    </cfRule>
    <cfRule type="expression" dxfId="10298" priority="13227">
      <formula>$W216="OD"</formula>
    </cfRule>
    <cfRule type="expression" dxfId="10297" priority="13228">
      <formula>$W216="P"</formula>
    </cfRule>
    <cfRule type="expression" dxfId="10296" priority="13229">
      <formula>$W216="IR"</formula>
    </cfRule>
    <cfRule type="expression" dxfId="10295" priority="13230">
      <formula>$W216="D"</formula>
    </cfRule>
    <cfRule type="expression" dxfId="10294" priority="13231">
      <formula>$W216="C"</formula>
    </cfRule>
    <cfRule type="expression" dxfId="10293" priority="13232">
      <formula>$W216="B/C"</formula>
    </cfRule>
    <cfRule type="expression" dxfId="10292" priority="13233">
      <formula>$W216="B"</formula>
    </cfRule>
    <cfRule type="expression" dxfId="10291" priority="13234">
      <formula>$W216="A"</formula>
    </cfRule>
  </conditionalFormatting>
  <conditionalFormatting sqref="R216:S216">
    <cfRule type="expression" dxfId="10290" priority="13212">
      <formula>$W216="FI"</formula>
    </cfRule>
    <cfRule type="expression" dxfId="10289" priority="13213">
      <formula>$W216="X"</formula>
    </cfRule>
    <cfRule type="expression" dxfId="10288" priority="13214">
      <formula>$W216="SS"</formula>
    </cfRule>
    <cfRule type="expression" dxfId="10287" priority="13215">
      <formula>$W216="OD"</formula>
    </cfRule>
    <cfRule type="expression" dxfId="10286" priority="13216">
      <formula>$W216="P"</formula>
    </cfRule>
    <cfRule type="expression" dxfId="10285" priority="13217">
      <formula>$W216="IR"</formula>
    </cfRule>
    <cfRule type="expression" dxfId="10284" priority="13218">
      <formula>$W216="D"</formula>
    </cfRule>
    <cfRule type="expression" dxfId="10283" priority="13219">
      <formula>$W216="C"</formula>
    </cfRule>
    <cfRule type="expression" dxfId="10282" priority="13220">
      <formula>$W216="B/C"</formula>
    </cfRule>
    <cfRule type="expression" dxfId="10281" priority="13221">
      <formula>$W216="B"</formula>
    </cfRule>
    <cfRule type="expression" dxfId="10280" priority="13222">
      <formula>$W216="A"</formula>
    </cfRule>
  </conditionalFormatting>
  <conditionalFormatting sqref="U216">
    <cfRule type="expression" dxfId="10279" priority="13201">
      <formula>$W216="FI"</formula>
    </cfRule>
    <cfRule type="expression" dxfId="10278" priority="13202">
      <formula>$W216="X"</formula>
    </cfRule>
    <cfRule type="expression" dxfId="10277" priority="13203">
      <formula>$W216="SS"</formula>
    </cfRule>
    <cfRule type="expression" dxfId="10276" priority="13204">
      <formula>$W216="OD"</formula>
    </cfRule>
    <cfRule type="expression" dxfId="10275" priority="13205">
      <formula>$W216="P"</formula>
    </cfRule>
    <cfRule type="expression" dxfId="10274" priority="13206">
      <formula>$W216="IR"</formula>
    </cfRule>
    <cfRule type="expression" dxfId="10273" priority="13207">
      <formula>$W216="D"</formula>
    </cfRule>
    <cfRule type="expression" dxfId="10272" priority="13208">
      <formula>$W216="C"</formula>
    </cfRule>
    <cfRule type="expression" dxfId="10271" priority="13209">
      <formula>$W216="B/C"</formula>
    </cfRule>
    <cfRule type="expression" dxfId="10270" priority="13210">
      <formula>$W216="B"</formula>
    </cfRule>
    <cfRule type="expression" dxfId="10269" priority="13211">
      <formula>$W216="A"</formula>
    </cfRule>
  </conditionalFormatting>
  <conditionalFormatting sqref="A259">
    <cfRule type="expression" dxfId="10268" priority="13179">
      <formula>$W259="FI"</formula>
    </cfRule>
    <cfRule type="expression" dxfId="10267" priority="13180">
      <formula>$W259="X"</formula>
    </cfRule>
    <cfRule type="expression" dxfId="10266" priority="13181">
      <formula>$W259="SS"</formula>
    </cfRule>
    <cfRule type="expression" dxfId="10265" priority="13182">
      <formula>$W259="OD"</formula>
    </cfRule>
    <cfRule type="expression" dxfId="10264" priority="13183">
      <formula>$W259="P"</formula>
    </cfRule>
    <cfRule type="expression" dxfId="10263" priority="13184">
      <formula>$W259="IR"</formula>
    </cfRule>
    <cfRule type="expression" dxfId="10262" priority="13185">
      <formula>$W259="D"</formula>
    </cfRule>
    <cfRule type="expression" dxfId="10261" priority="13186">
      <formula>$W259="C"</formula>
    </cfRule>
    <cfRule type="expression" dxfId="10260" priority="13187">
      <formula>$W259="B/C"</formula>
    </cfRule>
    <cfRule type="expression" dxfId="10259" priority="13188">
      <formula>$W259="B"</formula>
    </cfRule>
    <cfRule type="expression" dxfId="10258" priority="13189">
      <formula>$W259="A"</formula>
    </cfRule>
  </conditionalFormatting>
  <conditionalFormatting sqref="X259">
    <cfRule type="expression" dxfId="10257" priority="13168">
      <formula>$W259="FI"</formula>
    </cfRule>
    <cfRule type="expression" dxfId="10256" priority="13169">
      <formula>$W259="X"</formula>
    </cfRule>
    <cfRule type="expression" dxfId="10255" priority="13170">
      <formula>$W259="SS"</formula>
    </cfRule>
    <cfRule type="expression" dxfId="10254" priority="13171">
      <formula>$W259="OD"</formula>
    </cfRule>
    <cfRule type="expression" dxfId="10253" priority="13172">
      <formula>$W259="P"</formula>
    </cfRule>
    <cfRule type="expression" dxfId="10252" priority="13173">
      <formula>$W259="IR"</formula>
    </cfRule>
    <cfRule type="expression" dxfId="10251" priority="13174">
      <formula>$W259="D"</formula>
    </cfRule>
    <cfRule type="expression" dxfId="10250" priority="13175">
      <formula>$W259="C"</formula>
    </cfRule>
    <cfRule type="expression" dxfId="10249" priority="13176">
      <formula>$W259="B/C"</formula>
    </cfRule>
    <cfRule type="expression" dxfId="10248" priority="13177">
      <formula>$W259="B"</formula>
    </cfRule>
    <cfRule type="expression" dxfId="10247" priority="13178">
      <formula>$W259="A"</formula>
    </cfRule>
  </conditionalFormatting>
  <conditionalFormatting sqref="R259:S259">
    <cfRule type="expression" dxfId="10246" priority="13157">
      <formula>$W259="FI"</formula>
    </cfRule>
    <cfRule type="expression" dxfId="10245" priority="13158">
      <formula>$W259="X"</formula>
    </cfRule>
    <cfRule type="expression" dxfId="10244" priority="13159">
      <formula>$W259="SS"</formula>
    </cfRule>
    <cfRule type="expression" dxfId="10243" priority="13160">
      <formula>$W259="OD"</formula>
    </cfRule>
    <cfRule type="expression" dxfId="10242" priority="13161">
      <formula>$W259="P"</formula>
    </cfRule>
    <cfRule type="expression" dxfId="10241" priority="13162">
      <formula>$W259="IR"</formula>
    </cfRule>
    <cfRule type="expression" dxfId="10240" priority="13163">
      <formula>$W259="D"</formula>
    </cfRule>
    <cfRule type="expression" dxfId="10239" priority="13164">
      <formula>$W259="C"</formula>
    </cfRule>
    <cfRule type="expression" dxfId="10238" priority="13165">
      <formula>$W259="B/C"</formula>
    </cfRule>
    <cfRule type="expression" dxfId="10237" priority="13166">
      <formula>$W259="B"</formula>
    </cfRule>
    <cfRule type="expression" dxfId="10236" priority="13167">
      <formula>$W259="A"</formula>
    </cfRule>
  </conditionalFormatting>
  <conditionalFormatting sqref="W259">
    <cfRule type="cellIs" dxfId="10235" priority="13145" operator="equal">
      <formula>0</formula>
    </cfRule>
  </conditionalFormatting>
  <conditionalFormatting sqref="T259:W259">
    <cfRule type="expression" dxfId="10234" priority="13146">
      <formula>$W259="FI"</formula>
    </cfRule>
    <cfRule type="expression" dxfId="10233" priority="13147">
      <formula>$W259="X"</formula>
    </cfRule>
    <cfRule type="expression" dxfId="10232" priority="13148">
      <formula>$W259="SS"</formula>
    </cfRule>
    <cfRule type="expression" dxfId="10231" priority="13149">
      <formula>$W259="OD"</formula>
    </cfRule>
    <cfRule type="expression" dxfId="10230" priority="13150">
      <formula>$W259="P"</formula>
    </cfRule>
    <cfRule type="expression" dxfId="10229" priority="13151">
      <formula>$W259="IR"</formula>
    </cfRule>
    <cfRule type="expression" dxfId="10228" priority="13152">
      <formula>$W259="D"</formula>
    </cfRule>
    <cfRule type="expression" dxfId="10227" priority="13153">
      <formula>$W259="C"</formula>
    </cfRule>
    <cfRule type="expression" dxfId="10226" priority="13154">
      <formula>$W259="B/C"</formula>
    </cfRule>
    <cfRule type="expression" dxfId="10225" priority="13155">
      <formula>$W259="B"</formula>
    </cfRule>
    <cfRule type="expression" dxfId="10224" priority="13156">
      <formula>$W259="A"</formula>
    </cfRule>
  </conditionalFormatting>
  <conditionalFormatting sqref="B261:H261">
    <cfRule type="expression" dxfId="10223" priority="13134">
      <formula>$W261="FI"</formula>
    </cfRule>
    <cfRule type="expression" dxfId="10222" priority="13135">
      <formula>$W261="X"</formula>
    </cfRule>
    <cfRule type="expression" dxfId="10221" priority="13136">
      <formula>$W261="SS"</formula>
    </cfRule>
    <cfRule type="expression" dxfId="10220" priority="13137">
      <formula>$W261="OD"</formula>
    </cfRule>
    <cfRule type="expression" dxfId="10219" priority="13138">
      <formula>$W261="P"</formula>
    </cfRule>
    <cfRule type="expression" dxfId="10218" priority="13139">
      <formula>$W261="IR"</formula>
    </cfRule>
    <cfRule type="expression" dxfId="10217" priority="13140">
      <formula>$W261="D"</formula>
    </cfRule>
    <cfRule type="expression" dxfId="10216" priority="13141">
      <formula>$W261="C"</formula>
    </cfRule>
    <cfRule type="expression" dxfId="10215" priority="13142">
      <formula>$W261="B/C"</formula>
    </cfRule>
    <cfRule type="expression" dxfId="10214" priority="13143">
      <formula>$W261="B"</formula>
    </cfRule>
    <cfRule type="expression" dxfId="10213" priority="13144">
      <formula>$W261="A"</formula>
    </cfRule>
  </conditionalFormatting>
  <conditionalFormatting sqref="A261">
    <cfRule type="expression" dxfId="10212" priority="13123">
      <formula>$W261="FI"</formula>
    </cfRule>
    <cfRule type="expression" dxfId="10211" priority="13124">
      <formula>$W261="X"</formula>
    </cfRule>
    <cfRule type="expression" dxfId="10210" priority="13125">
      <formula>$W261="SS"</formula>
    </cfRule>
    <cfRule type="expression" dxfId="10209" priority="13126">
      <formula>$W261="OD"</formula>
    </cfRule>
    <cfRule type="expression" dxfId="10208" priority="13127">
      <formula>$W261="P"</formula>
    </cfRule>
    <cfRule type="expression" dxfId="10207" priority="13128">
      <formula>$W261="IR"</formula>
    </cfRule>
    <cfRule type="expression" dxfId="10206" priority="13129">
      <formula>$W261="D"</formula>
    </cfRule>
    <cfRule type="expression" dxfId="10205" priority="13130">
      <formula>$W261="C"</formula>
    </cfRule>
    <cfRule type="expression" dxfId="10204" priority="13131">
      <formula>$W261="B/C"</formula>
    </cfRule>
    <cfRule type="expression" dxfId="10203" priority="13132">
      <formula>$W261="B"</formula>
    </cfRule>
    <cfRule type="expression" dxfId="10202" priority="13133">
      <formula>$W261="A"</formula>
    </cfRule>
  </conditionalFormatting>
  <conditionalFormatting sqref="B263:G263">
    <cfRule type="expression" dxfId="10201" priority="13078">
      <formula>$W263="FI"</formula>
    </cfRule>
    <cfRule type="expression" dxfId="10200" priority="13079">
      <formula>$W263="X"</formula>
    </cfRule>
    <cfRule type="expression" dxfId="10199" priority="13080">
      <formula>$W263="SS"</formula>
    </cfRule>
    <cfRule type="expression" dxfId="10198" priority="13081">
      <formula>$W263="OD"</formula>
    </cfRule>
    <cfRule type="expression" dxfId="10197" priority="13082">
      <formula>$W263="P"</formula>
    </cfRule>
    <cfRule type="expression" dxfId="10196" priority="13083">
      <formula>$W263="IR"</formula>
    </cfRule>
    <cfRule type="expression" dxfId="10195" priority="13084">
      <formula>$W263="D"</formula>
    </cfRule>
    <cfRule type="expression" dxfId="10194" priority="13085">
      <formula>$W263="C"</formula>
    </cfRule>
    <cfRule type="expression" dxfId="10193" priority="13086">
      <formula>$W263="B/C"</formula>
    </cfRule>
    <cfRule type="expression" dxfId="10192" priority="13087">
      <formula>$W263="B"</formula>
    </cfRule>
    <cfRule type="expression" dxfId="10191" priority="13088">
      <formula>$W263="A"</formula>
    </cfRule>
  </conditionalFormatting>
  <conditionalFormatting sqref="A263">
    <cfRule type="expression" dxfId="10190" priority="13067">
      <formula>$W263="FI"</formula>
    </cfRule>
    <cfRule type="expression" dxfId="10189" priority="13068">
      <formula>$W263="X"</formula>
    </cfRule>
    <cfRule type="expression" dxfId="10188" priority="13069">
      <formula>$W263="SS"</formula>
    </cfRule>
    <cfRule type="expression" dxfId="10187" priority="13070">
      <formula>$W263="OD"</formula>
    </cfRule>
    <cfRule type="expression" dxfId="10186" priority="13071">
      <formula>$W263="P"</formula>
    </cfRule>
    <cfRule type="expression" dxfId="10185" priority="13072">
      <formula>$W263="IR"</formula>
    </cfRule>
    <cfRule type="expression" dxfId="10184" priority="13073">
      <formula>$W263="D"</formula>
    </cfRule>
    <cfRule type="expression" dxfId="10183" priority="13074">
      <formula>$W263="C"</formula>
    </cfRule>
    <cfRule type="expression" dxfId="10182" priority="13075">
      <formula>$W263="B/C"</formula>
    </cfRule>
    <cfRule type="expression" dxfId="10181" priority="13076">
      <formula>$W263="B"</formula>
    </cfRule>
    <cfRule type="expression" dxfId="10180" priority="13077">
      <formula>$W263="A"</formula>
    </cfRule>
  </conditionalFormatting>
  <conditionalFormatting sqref="X263">
    <cfRule type="expression" dxfId="10179" priority="13056">
      <formula>$W263="FI"</formula>
    </cfRule>
    <cfRule type="expression" dxfId="10178" priority="13057">
      <formula>$W263="X"</formula>
    </cfRule>
    <cfRule type="expression" dxfId="10177" priority="13058">
      <formula>$W263="SS"</formula>
    </cfRule>
    <cfRule type="expression" dxfId="10176" priority="13059">
      <formula>$W263="OD"</formula>
    </cfRule>
    <cfRule type="expression" dxfId="10175" priority="13060">
      <formula>$W263="P"</formula>
    </cfRule>
    <cfRule type="expression" dxfId="10174" priority="13061">
      <formula>$W263="IR"</formula>
    </cfRule>
    <cfRule type="expression" dxfId="10173" priority="13062">
      <formula>$W263="D"</formula>
    </cfRule>
    <cfRule type="expression" dxfId="10172" priority="13063">
      <formula>$W263="C"</formula>
    </cfRule>
    <cfRule type="expression" dxfId="10171" priority="13064">
      <formula>$W263="B/C"</formula>
    </cfRule>
    <cfRule type="expression" dxfId="10170" priority="13065">
      <formula>$W263="B"</formula>
    </cfRule>
    <cfRule type="expression" dxfId="10169" priority="13066">
      <formula>$W263="A"</formula>
    </cfRule>
  </conditionalFormatting>
  <conditionalFormatting sqref="X261">
    <cfRule type="expression" dxfId="10168" priority="13010">
      <formula>$W261="FI"</formula>
    </cfRule>
    <cfRule type="expression" dxfId="10167" priority="13011">
      <formula>$W261="X"</formula>
    </cfRule>
    <cfRule type="expression" dxfId="10166" priority="13012">
      <formula>$W261="SS"</formula>
    </cfRule>
    <cfRule type="expression" dxfId="10165" priority="13013">
      <formula>$W261="OD"</formula>
    </cfRule>
    <cfRule type="expression" dxfId="10164" priority="13014">
      <formula>$W261="P"</formula>
    </cfRule>
    <cfRule type="expression" dxfId="10163" priority="13015">
      <formula>$W261="IR"</formula>
    </cfRule>
    <cfRule type="expression" dxfId="10162" priority="13016">
      <formula>$W261="D"</formula>
    </cfRule>
    <cfRule type="expression" dxfId="10161" priority="13017">
      <formula>$W261="C"</formula>
    </cfRule>
    <cfRule type="expression" dxfId="10160" priority="13018">
      <formula>$W261="B/C"</formula>
    </cfRule>
    <cfRule type="expression" dxfId="10159" priority="13019">
      <formula>$W261="B"</formula>
    </cfRule>
    <cfRule type="expression" dxfId="10158" priority="13020">
      <formula>$W261="A"</formula>
    </cfRule>
  </conditionalFormatting>
  <conditionalFormatting sqref="R261:S261">
    <cfRule type="expression" dxfId="10157" priority="12999">
      <formula>$W261="FI"</formula>
    </cfRule>
    <cfRule type="expression" dxfId="10156" priority="13000">
      <formula>$W261="X"</formula>
    </cfRule>
    <cfRule type="expression" dxfId="10155" priority="13001">
      <formula>$W261="SS"</formula>
    </cfRule>
    <cfRule type="expression" dxfId="10154" priority="13002">
      <formula>$W261="OD"</formula>
    </cfRule>
    <cfRule type="expression" dxfId="10153" priority="13003">
      <formula>$W261="P"</formula>
    </cfRule>
    <cfRule type="expression" dxfId="10152" priority="13004">
      <formula>$W261="IR"</formula>
    </cfRule>
    <cfRule type="expression" dxfId="10151" priority="13005">
      <formula>$W261="D"</formula>
    </cfRule>
    <cfRule type="expression" dxfId="10150" priority="13006">
      <formula>$W261="C"</formula>
    </cfRule>
    <cfRule type="expression" dxfId="10149" priority="13007">
      <formula>$W261="B/C"</formula>
    </cfRule>
    <cfRule type="expression" dxfId="10148" priority="13008">
      <formula>$W261="B"</formula>
    </cfRule>
    <cfRule type="expression" dxfId="10147" priority="13009">
      <formula>$W261="A"</formula>
    </cfRule>
  </conditionalFormatting>
  <conditionalFormatting sqref="W261">
    <cfRule type="cellIs" dxfId="10146" priority="12987" operator="equal">
      <formula>0</formula>
    </cfRule>
  </conditionalFormatting>
  <conditionalFormatting sqref="T261">
    <cfRule type="expression" dxfId="10145" priority="12988">
      <formula>$W261="FI"</formula>
    </cfRule>
    <cfRule type="expression" dxfId="10144" priority="12989">
      <formula>$W261="X"</formula>
    </cfRule>
    <cfRule type="expression" dxfId="10143" priority="12990">
      <formula>$W261="SS"</formula>
    </cfRule>
    <cfRule type="expression" dxfId="10142" priority="12991">
      <formula>$W261="OD"</formula>
    </cfRule>
    <cfRule type="expression" dxfId="10141" priority="12992">
      <formula>$W261="P"</formula>
    </cfRule>
    <cfRule type="expression" dxfId="10140" priority="12993">
      <formula>$W261="IR"</formula>
    </cfRule>
    <cfRule type="expression" dxfId="10139" priority="12994">
      <formula>$W261="D"</formula>
    </cfRule>
    <cfRule type="expression" dxfId="10138" priority="12995">
      <formula>$W261="C"</formula>
    </cfRule>
    <cfRule type="expression" dxfId="10137" priority="12996">
      <formula>$W261="B/C"</formula>
    </cfRule>
    <cfRule type="expression" dxfId="10136" priority="12997">
      <formula>$W261="B"</formula>
    </cfRule>
    <cfRule type="expression" dxfId="10135" priority="12998">
      <formula>$W261="A"</formula>
    </cfRule>
  </conditionalFormatting>
  <conditionalFormatting sqref="R263">
    <cfRule type="expression" dxfId="10134" priority="12976">
      <formula>$W263="FI"</formula>
    </cfRule>
    <cfRule type="expression" dxfId="10133" priority="12977">
      <formula>$W263="X"</formula>
    </cfRule>
    <cfRule type="expression" dxfId="10132" priority="12978">
      <formula>$W263="SS"</formula>
    </cfRule>
    <cfRule type="expression" dxfId="10131" priority="12979">
      <formula>$W263="OD"</formula>
    </cfRule>
    <cfRule type="expression" dxfId="10130" priority="12980">
      <formula>$W263="P"</formula>
    </cfRule>
    <cfRule type="expression" dxfId="10129" priority="12981">
      <formula>$W263="IR"</formula>
    </cfRule>
    <cfRule type="expression" dxfId="10128" priority="12982">
      <formula>$W263="D"</formula>
    </cfRule>
    <cfRule type="expression" dxfId="10127" priority="12983">
      <formula>$W263="C"</formula>
    </cfRule>
    <cfRule type="expression" dxfId="10126" priority="12984">
      <formula>$W263="B/C"</formula>
    </cfRule>
    <cfRule type="expression" dxfId="10125" priority="12985">
      <formula>$W263="B"</formula>
    </cfRule>
    <cfRule type="expression" dxfId="10124" priority="12986">
      <formula>$W263="A"</formula>
    </cfRule>
  </conditionalFormatting>
  <conditionalFormatting sqref="W263">
    <cfRule type="cellIs" dxfId="10123" priority="12964" operator="equal">
      <formula>0</formula>
    </cfRule>
  </conditionalFormatting>
  <conditionalFormatting sqref="T263">
    <cfRule type="expression" dxfId="10122" priority="12965">
      <formula>$W263="FI"</formula>
    </cfRule>
    <cfRule type="expression" dxfId="10121" priority="12966">
      <formula>$W263="X"</formula>
    </cfRule>
    <cfRule type="expression" dxfId="10120" priority="12967">
      <formula>$W263="SS"</formula>
    </cfRule>
    <cfRule type="expression" dxfId="10119" priority="12968">
      <formula>$W263="OD"</formula>
    </cfRule>
    <cfRule type="expression" dxfId="10118" priority="12969">
      <formula>$W263="P"</formula>
    </cfRule>
    <cfRule type="expression" dxfId="10117" priority="12970">
      <formula>$W263="IR"</formula>
    </cfRule>
    <cfRule type="expression" dxfId="10116" priority="12971">
      <formula>$W263="D"</formula>
    </cfRule>
    <cfRule type="expression" dxfId="10115" priority="12972">
      <formula>$W263="C"</formula>
    </cfRule>
    <cfRule type="expression" dxfId="10114" priority="12973">
      <formula>$W263="B/C"</formula>
    </cfRule>
    <cfRule type="expression" dxfId="10113" priority="12974">
      <formula>$W263="B"</formula>
    </cfRule>
    <cfRule type="expression" dxfId="10112" priority="12975">
      <formula>$W263="A"</formula>
    </cfRule>
  </conditionalFormatting>
  <conditionalFormatting sqref="R265:S266">
    <cfRule type="expression" dxfId="10111" priority="12953">
      <formula>$W265="FI"</formula>
    </cfRule>
    <cfRule type="expression" dxfId="10110" priority="12954">
      <formula>$W265="X"</formula>
    </cfRule>
    <cfRule type="expression" dxfId="10109" priority="12955">
      <formula>$W265="SS"</formula>
    </cfRule>
    <cfRule type="expression" dxfId="10108" priority="12956">
      <formula>$W265="OD"</formula>
    </cfRule>
    <cfRule type="expression" dxfId="10107" priority="12957">
      <formula>$W265="P"</formula>
    </cfRule>
    <cfRule type="expression" dxfId="10106" priority="12958">
      <formula>$W265="IR"</formula>
    </cfRule>
    <cfRule type="expression" dxfId="10105" priority="12959">
      <formula>$W265="D"</formula>
    </cfRule>
    <cfRule type="expression" dxfId="10104" priority="12960">
      <formula>$W265="C"</formula>
    </cfRule>
    <cfRule type="expression" dxfId="10103" priority="12961">
      <formula>$W265="B/C"</formula>
    </cfRule>
    <cfRule type="expression" dxfId="10102" priority="12962">
      <formula>$W265="B"</formula>
    </cfRule>
    <cfRule type="expression" dxfId="10101" priority="12963">
      <formula>$W265="A"</formula>
    </cfRule>
  </conditionalFormatting>
  <conditionalFormatting sqref="W265:W266">
    <cfRule type="cellIs" dxfId="10100" priority="12941" operator="equal">
      <formula>0</formula>
    </cfRule>
  </conditionalFormatting>
  <conditionalFormatting sqref="T265:T266">
    <cfRule type="expression" dxfId="10099" priority="12942">
      <formula>$W265="FI"</formula>
    </cfRule>
    <cfRule type="expression" dxfId="10098" priority="12943">
      <formula>$W265="X"</formula>
    </cfRule>
    <cfRule type="expression" dxfId="10097" priority="12944">
      <formula>$W265="SS"</formula>
    </cfRule>
    <cfRule type="expression" dxfId="10096" priority="12945">
      <formula>$W265="OD"</formula>
    </cfRule>
    <cfRule type="expression" dxfId="10095" priority="12946">
      <formula>$W265="P"</formula>
    </cfRule>
    <cfRule type="expression" dxfId="10094" priority="12947">
      <formula>$W265="IR"</formula>
    </cfRule>
    <cfRule type="expression" dxfId="10093" priority="12948">
      <formula>$W265="D"</formula>
    </cfRule>
    <cfRule type="expression" dxfId="10092" priority="12949">
      <formula>$W265="C"</formula>
    </cfRule>
    <cfRule type="expression" dxfId="10091" priority="12950">
      <formula>$W265="B/C"</formula>
    </cfRule>
    <cfRule type="expression" dxfId="10090" priority="12951">
      <formula>$W265="B"</formula>
    </cfRule>
    <cfRule type="expression" dxfId="10089" priority="12952">
      <formula>$W265="A"</formula>
    </cfRule>
  </conditionalFormatting>
  <conditionalFormatting sqref="R330:S330">
    <cfRule type="expression" dxfId="10088" priority="12930">
      <formula>$W330="FI"</formula>
    </cfRule>
    <cfRule type="expression" dxfId="10087" priority="12931">
      <formula>$W330="X"</formula>
    </cfRule>
    <cfRule type="expression" dxfId="10086" priority="12932">
      <formula>$W330="SS"</formula>
    </cfRule>
    <cfRule type="expression" dxfId="10085" priority="12933">
      <formula>$W330="OD"</formula>
    </cfRule>
    <cfRule type="expression" dxfId="10084" priority="12934">
      <formula>$W330="P"</formula>
    </cfRule>
    <cfRule type="expression" dxfId="10083" priority="12935">
      <formula>$W330="IR"</formula>
    </cfRule>
    <cfRule type="expression" dxfId="10082" priority="12936">
      <formula>$W330="D"</formula>
    </cfRule>
    <cfRule type="expression" dxfId="10081" priority="12937">
      <formula>$W330="C"</formula>
    </cfRule>
    <cfRule type="expression" dxfId="10080" priority="12938">
      <formula>$W330="B/C"</formula>
    </cfRule>
    <cfRule type="expression" dxfId="10079" priority="12939">
      <formula>$W330="B"</formula>
    </cfRule>
    <cfRule type="expression" dxfId="10078" priority="12940">
      <formula>$W330="A"</formula>
    </cfRule>
  </conditionalFormatting>
  <conditionalFormatting sqref="W330">
    <cfRule type="cellIs" dxfId="10077" priority="12918" operator="equal">
      <formula>0</formula>
    </cfRule>
  </conditionalFormatting>
  <conditionalFormatting sqref="T330:W330 U26 U47 U320:U321 U171:U173">
    <cfRule type="expression" dxfId="10076" priority="12919">
      <formula>$W26="FI"</formula>
    </cfRule>
    <cfRule type="expression" dxfId="10075" priority="12920">
      <formula>$W26="X"</formula>
    </cfRule>
    <cfRule type="expression" dxfId="10074" priority="12921">
      <formula>$W26="SS"</formula>
    </cfRule>
    <cfRule type="expression" dxfId="10073" priority="12922">
      <formula>$W26="OD"</formula>
    </cfRule>
    <cfRule type="expression" dxfId="10072" priority="12923">
      <formula>$W26="P"</formula>
    </cfRule>
    <cfRule type="expression" dxfId="10071" priority="12924">
      <formula>$W26="IR"</formula>
    </cfRule>
    <cfRule type="expression" dxfId="10070" priority="12925">
      <formula>$W26="D"</formula>
    </cfRule>
    <cfRule type="expression" dxfId="10069" priority="12926">
      <formula>$W26="C"</formula>
    </cfRule>
    <cfRule type="expression" dxfId="10068" priority="12927">
      <formula>$W26="B/C"</formula>
    </cfRule>
    <cfRule type="expression" dxfId="10067" priority="12928">
      <formula>$W26="B"</formula>
    </cfRule>
    <cfRule type="expression" dxfId="10066" priority="12929">
      <formula>$W26="A"</formula>
    </cfRule>
  </conditionalFormatting>
  <conditionalFormatting sqref="U119">
    <cfRule type="expression" dxfId="10065" priority="12885">
      <formula>$W119="FI"</formula>
    </cfRule>
    <cfRule type="expression" dxfId="10064" priority="12886">
      <formula>$W119="X"</formula>
    </cfRule>
    <cfRule type="expression" dxfId="10063" priority="12887">
      <formula>$W119="SS"</formula>
    </cfRule>
    <cfRule type="expression" dxfId="10062" priority="12888">
      <formula>$W119="OD"</formula>
    </cfRule>
    <cfRule type="expression" dxfId="10061" priority="12889">
      <formula>$W119="P"</formula>
    </cfRule>
    <cfRule type="expression" dxfId="10060" priority="12890">
      <formula>$W119="IR"</formula>
    </cfRule>
    <cfRule type="expression" dxfId="10059" priority="12891">
      <formula>$W119="D"</formula>
    </cfRule>
    <cfRule type="expression" dxfId="10058" priority="12892">
      <formula>$W119="C"</formula>
    </cfRule>
    <cfRule type="expression" dxfId="10057" priority="12893">
      <formula>$W119="B/C"</formula>
    </cfRule>
    <cfRule type="expression" dxfId="10056" priority="12894">
      <formula>$W119="B"</formula>
    </cfRule>
    <cfRule type="expression" dxfId="10055" priority="12895">
      <formula>$W119="A"</formula>
    </cfRule>
  </conditionalFormatting>
  <conditionalFormatting sqref="U119">
    <cfRule type="expression" dxfId="10054" priority="12874">
      <formula>$W119="FI"</formula>
    </cfRule>
    <cfRule type="expression" dxfId="10053" priority="12875">
      <formula>$W119="X"</formula>
    </cfRule>
    <cfRule type="expression" dxfId="10052" priority="12876">
      <formula>$W119="SS"</formula>
    </cfRule>
    <cfRule type="expression" dxfId="10051" priority="12877">
      <formula>$W119="OD"</formula>
    </cfRule>
    <cfRule type="expression" dxfId="10050" priority="12878">
      <formula>$W119="P"</formula>
    </cfRule>
    <cfRule type="expression" dxfId="10049" priority="12879">
      <formula>$W119="IR"</formula>
    </cfRule>
    <cfRule type="expression" dxfId="10048" priority="12880">
      <formula>$W119="D"</formula>
    </cfRule>
    <cfRule type="expression" dxfId="10047" priority="12881">
      <formula>$W119="C"</formula>
    </cfRule>
    <cfRule type="expression" dxfId="10046" priority="12882">
      <formula>$W119="B/C"</formula>
    </cfRule>
    <cfRule type="expression" dxfId="10045" priority="12883">
      <formula>$W119="B"</formula>
    </cfRule>
    <cfRule type="expression" dxfId="10044" priority="12884">
      <formula>$W119="A"</formula>
    </cfRule>
  </conditionalFormatting>
  <conditionalFormatting sqref="W26">
    <cfRule type="cellIs" dxfId="10043" priority="12708" operator="equal">
      <formula>0</formula>
    </cfRule>
  </conditionalFormatting>
  <conditionalFormatting sqref="A71:D71">
    <cfRule type="expression" dxfId="10042" priority="12653">
      <formula>$W71="FI"</formula>
    </cfRule>
    <cfRule type="expression" dxfId="10041" priority="12654">
      <formula>$W71="X"</formula>
    </cfRule>
    <cfRule type="expression" dxfId="10040" priority="12655">
      <formula>$W71="SS"</formula>
    </cfRule>
    <cfRule type="expression" dxfId="10039" priority="12656">
      <formula>$W71="OD"</formula>
    </cfRule>
    <cfRule type="expression" dxfId="10038" priority="12657">
      <formula>$W71="P"</formula>
    </cfRule>
    <cfRule type="expression" dxfId="10037" priority="12658">
      <formula>$W71="IR"</formula>
    </cfRule>
    <cfRule type="expression" dxfId="10036" priority="12659">
      <formula>$W71="D"</formula>
    </cfRule>
    <cfRule type="expression" dxfId="10035" priority="12660">
      <formula>$W71="C"</formula>
    </cfRule>
    <cfRule type="expression" dxfId="10034" priority="12661">
      <formula>$W71="B/C"</formula>
    </cfRule>
    <cfRule type="expression" dxfId="10033" priority="12662">
      <formula>$W71="B"</formula>
    </cfRule>
    <cfRule type="expression" dxfId="10032" priority="12663">
      <formula>$W71="A"</formula>
    </cfRule>
  </conditionalFormatting>
  <conditionalFormatting sqref="A73:D73 B72:B74">
    <cfRule type="expression" dxfId="10031" priority="12642">
      <formula>$W72="FI"</formula>
    </cfRule>
    <cfRule type="expression" dxfId="10030" priority="12643">
      <formula>$W72="X"</formula>
    </cfRule>
    <cfRule type="expression" dxfId="10029" priority="12644">
      <formula>$W72="SS"</formula>
    </cfRule>
    <cfRule type="expression" dxfId="10028" priority="12645">
      <formula>$W72="OD"</formula>
    </cfRule>
    <cfRule type="expression" dxfId="10027" priority="12646">
      <formula>$W72="P"</formula>
    </cfRule>
    <cfRule type="expression" dxfId="10026" priority="12647">
      <formula>$W72="IR"</formula>
    </cfRule>
    <cfRule type="expression" dxfId="10025" priority="12648">
      <formula>$W72="D"</formula>
    </cfRule>
    <cfRule type="expression" dxfId="10024" priority="12649">
      <formula>$W72="C"</formula>
    </cfRule>
    <cfRule type="expression" dxfId="10023" priority="12650">
      <formula>$W72="B/C"</formula>
    </cfRule>
    <cfRule type="expression" dxfId="10022" priority="12651">
      <formula>$W72="B"</formula>
    </cfRule>
    <cfRule type="expression" dxfId="10021" priority="12652">
      <formula>$W72="A"</formula>
    </cfRule>
  </conditionalFormatting>
  <conditionalFormatting sqref="A75:D75">
    <cfRule type="expression" dxfId="10020" priority="12631">
      <formula>$W75="FI"</formula>
    </cfRule>
    <cfRule type="expression" dxfId="10019" priority="12632">
      <formula>$W75="X"</formula>
    </cfRule>
    <cfRule type="expression" dxfId="10018" priority="12633">
      <formula>$W75="SS"</formula>
    </cfRule>
    <cfRule type="expression" dxfId="10017" priority="12634">
      <formula>$W75="OD"</formula>
    </cfRule>
    <cfRule type="expression" dxfId="10016" priority="12635">
      <formula>$W75="P"</formula>
    </cfRule>
    <cfRule type="expression" dxfId="10015" priority="12636">
      <formula>$W75="IR"</formula>
    </cfRule>
    <cfRule type="expression" dxfId="10014" priority="12637">
      <formula>$W75="D"</formula>
    </cfRule>
    <cfRule type="expression" dxfId="10013" priority="12638">
      <formula>$W75="C"</formula>
    </cfRule>
    <cfRule type="expression" dxfId="10012" priority="12639">
      <formula>$W75="B/C"</formula>
    </cfRule>
    <cfRule type="expression" dxfId="10011" priority="12640">
      <formula>$W75="B"</formula>
    </cfRule>
    <cfRule type="expression" dxfId="10010" priority="12641">
      <formula>$W75="A"</formula>
    </cfRule>
  </conditionalFormatting>
  <conditionalFormatting sqref="A67:D69">
    <cfRule type="expression" dxfId="10009" priority="12620">
      <formula>$W67="FI"</formula>
    </cfRule>
    <cfRule type="expression" dxfId="10008" priority="12621">
      <formula>$W67="X"</formula>
    </cfRule>
    <cfRule type="expression" dxfId="10007" priority="12622">
      <formula>$W67="SS"</formula>
    </cfRule>
    <cfRule type="expression" dxfId="10006" priority="12623">
      <formula>$W67="OD"</formula>
    </cfRule>
    <cfRule type="expression" dxfId="10005" priority="12624">
      <formula>$W67="P"</formula>
    </cfRule>
    <cfRule type="expression" dxfId="10004" priority="12625">
      <formula>$W67="IR"</formula>
    </cfRule>
    <cfRule type="expression" dxfId="10003" priority="12626">
      <formula>$W67="D"</formula>
    </cfRule>
    <cfRule type="expression" dxfId="10002" priority="12627">
      <formula>$W67="C"</formula>
    </cfRule>
    <cfRule type="expression" dxfId="10001" priority="12628">
      <formula>$W67="B/C"</formula>
    </cfRule>
    <cfRule type="expression" dxfId="10000" priority="12629">
      <formula>$W67="B"</formula>
    </cfRule>
    <cfRule type="expression" dxfId="9999" priority="12630">
      <formula>$W67="A"</formula>
    </cfRule>
  </conditionalFormatting>
  <conditionalFormatting sqref="A62:D63 A64 C64:D64">
    <cfRule type="expression" dxfId="9998" priority="12609">
      <formula>$W62="FI"</formula>
    </cfRule>
    <cfRule type="expression" dxfId="9997" priority="12610">
      <formula>$W62="X"</formula>
    </cfRule>
    <cfRule type="expression" dxfId="9996" priority="12611">
      <formula>$W62="SS"</formula>
    </cfRule>
    <cfRule type="expression" dxfId="9995" priority="12612">
      <formula>$W62="OD"</formula>
    </cfRule>
    <cfRule type="expression" dxfId="9994" priority="12613">
      <formula>$W62="P"</formula>
    </cfRule>
    <cfRule type="expression" dxfId="9993" priority="12614">
      <formula>$W62="IR"</formula>
    </cfRule>
    <cfRule type="expression" dxfId="9992" priority="12615">
      <formula>$W62="D"</formula>
    </cfRule>
    <cfRule type="expression" dxfId="9991" priority="12616">
      <formula>$W62="C"</formula>
    </cfRule>
    <cfRule type="expression" dxfId="9990" priority="12617">
      <formula>$W62="B/C"</formula>
    </cfRule>
    <cfRule type="expression" dxfId="9989" priority="12618">
      <formula>$W62="B"</formula>
    </cfRule>
    <cfRule type="expression" dxfId="9988" priority="12619">
      <formula>$W62="A"</formula>
    </cfRule>
  </conditionalFormatting>
  <conditionalFormatting sqref="A57:D59">
    <cfRule type="expression" dxfId="9987" priority="12598">
      <formula>$W57="FI"</formula>
    </cfRule>
    <cfRule type="expression" dxfId="9986" priority="12599">
      <formula>$W57="X"</formula>
    </cfRule>
    <cfRule type="expression" dxfId="9985" priority="12600">
      <formula>$W57="SS"</formula>
    </cfRule>
    <cfRule type="expression" dxfId="9984" priority="12601">
      <formula>$W57="OD"</formula>
    </cfRule>
    <cfRule type="expression" dxfId="9983" priority="12602">
      <formula>$W57="P"</formula>
    </cfRule>
    <cfRule type="expression" dxfId="9982" priority="12603">
      <formula>$W57="IR"</formula>
    </cfRule>
    <cfRule type="expression" dxfId="9981" priority="12604">
      <formula>$W57="D"</formula>
    </cfRule>
    <cfRule type="expression" dxfId="9980" priority="12605">
      <formula>$W57="C"</formula>
    </cfRule>
    <cfRule type="expression" dxfId="9979" priority="12606">
      <formula>$W57="B/C"</formula>
    </cfRule>
    <cfRule type="expression" dxfId="9978" priority="12607">
      <formula>$W57="B"</formula>
    </cfRule>
    <cfRule type="expression" dxfId="9977" priority="12608">
      <formula>$W57="A"</formula>
    </cfRule>
  </conditionalFormatting>
  <conditionalFormatting sqref="A53:D54">
    <cfRule type="expression" dxfId="9976" priority="12587">
      <formula>$W53="FI"</formula>
    </cfRule>
    <cfRule type="expression" dxfId="9975" priority="12588">
      <formula>$W53="X"</formula>
    </cfRule>
    <cfRule type="expression" dxfId="9974" priority="12589">
      <formula>$W53="SS"</formula>
    </cfRule>
    <cfRule type="expression" dxfId="9973" priority="12590">
      <formula>$W53="OD"</formula>
    </cfRule>
    <cfRule type="expression" dxfId="9972" priority="12591">
      <formula>$W53="P"</formula>
    </cfRule>
    <cfRule type="expression" dxfId="9971" priority="12592">
      <formula>$W53="IR"</formula>
    </cfRule>
    <cfRule type="expression" dxfId="9970" priority="12593">
      <formula>$W53="D"</formula>
    </cfRule>
    <cfRule type="expression" dxfId="9969" priority="12594">
      <formula>$W53="C"</formula>
    </cfRule>
    <cfRule type="expression" dxfId="9968" priority="12595">
      <formula>$W53="B/C"</formula>
    </cfRule>
    <cfRule type="expression" dxfId="9967" priority="12596">
      <formula>$W53="B"</formula>
    </cfRule>
    <cfRule type="expression" dxfId="9966" priority="12597">
      <formula>$W53="A"</formula>
    </cfRule>
  </conditionalFormatting>
  <conditionalFormatting sqref="A49:D50">
    <cfRule type="expression" dxfId="9965" priority="12576">
      <formula>$W49="FI"</formula>
    </cfRule>
    <cfRule type="expression" dxfId="9964" priority="12577">
      <formula>$W49="X"</formula>
    </cfRule>
    <cfRule type="expression" dxfId="9963" priority="12578">
      <formula>$W49="SS"</formula>
    </cfRule>
    <cfRule type="expression" dxfId="9962" priority="12579">
      <formula>$W49="OD"</formula>
    </cfRule>
    <cfRule type="expression" dxfId="9961" priority="12580">
      <formula>$W49="P"</formula>
    </cfRule>
    <cfRule type="expression" dxfId="9960" priority="12581">
      <formula>$W49="IR"</formula>
    </cfRule>
    <cfRule type="expression" dxfId="9959" priority="12582">
      <formula>$W49="D"</formula>
    </cfRule>
    <cfRule type="expression" dxfId="9958" priority="12583">
      <formula>$W49="C"</formula>
    </cfRule>
    <cfRule type="expression" dxfId="9957" priority="12584">
      <formula>$W49="B/C"</formula>
    </cfRule>
    <cfRule type="expression" dxfId="9956" priority="12585">
      <formula>$W49="B"</formula>
    </cfRule>
    <cfRule type="expression" dxfId="9955" priority="12586">
      <formula>$W49="A"</formula>
    </cfRule>
  </conditionalFormatting>
  <conditionalFormatting sqref="A78:E80 A77 C77:E77">
    <cfRule type="expression" dxfId="9954" priority="12565">
      <formula>$W77="FI"</formula>
    </cfRule>
    <cfRule type="expression" dxfId="9953" priority="12566">
      <formula>$W77="X"</formula>
    </cfRule>
    <cfRule type="expression" dxfId="9952" priority="12567">
      <formula>$W77="SS"</formula>
    </cfRule>
    <cfRule type="expression" dxfId="9951" priority="12568">
      <formula>$W77="OD"</formula>
    </cfRule>
    <cfRule type="expression" dxfId="9950" priority="12569">
      <formula>$W77="P"</formula>
    </cfRule>
    <cfRule type="expression" dxfId="9949" priority="12570">
      <formula>$W77="IR"</formula>
    </cfRule>
    <cfRule type="expression" dxfId="9948" priority="12571">
      <formula>$W77="D"</formula>
    </cfRule>
    <cfRule type="expression" dxfId="9947" priority="12572">
      <formula>$W77="C"</formula>
    </cfRule>
    <cfRule type="expression" dxfId="9946" priority="12573">
      <formula>$W77="B/C"</formula>
    </cfRule>
    <cfRule type="expression" dxfId="9945" priority="12574">
      <formula>$W77="B"</formula>
    </cfRule>
    <cfRule type="expression" dxfId="9944" priority="12575">
      <formula>$W77="A"</formula>
    </cfRule>
  </conditionalFormatting>
  <conditionalFormatting sqref="A82:D82 B81:B83">
    <cfRule type="expression" dxfId="9943" priority="12554">
      <formula>$W81="FI"</formula>
    </cfRule>
    <cfRule type="expression" dxfId="9942" priority="12555">
      <formula>$W81="X"</formula>
    </cfRule>
    <cfRule type="expression" dxfId="9941" priority="12556">
      <formula>$W81="SS"</formula>
    </cfRule>
    <cfRule type="expression" dxfId="9940" priority="12557">
      <formula>$W81="OD"</formula>
    </cfRule>
    <cfRule type="expression" dxfId="9939" priority="12558">
      <formula>$W81="P"</formula>
    </cfRule>
    <cfRule type="expression" dxfId="9938" priority="12559">
      <formula>$W81="IR"</formula>
    </cfRule>
    <cfRule type="expression" dxfId="9937" priority="12560">
      <formula>$W81="D"</formula>
    </cfRule>
    <cfRule type="expression" dxfId="9936" priority="12561">
      <formula>$W81="C"</formula>
    </cfRule>
    <cfRule type="expression" dxfId="9935" priority="12562">
      <formula>$W81="B/C"</formula>
    </cfRule>
    <cfRule type="expression" dxfId="9934" priority="12563">
      <formula>$W81="B"</formula>
    </cfRule>
    <cfRule type="expression" dxfId="9933" priority="12564">
      <formula>$W81="A"</formula>
    </cfRule>
  </conditionalFormatting>
  <conditionalFormatting sqref="A95:A98">
    <cfRule type="expression" dxfId="9932" priority="12543">
      <formula>$W95="FI"</formula>
    </cfRule>
    <cfRule type="expression" dxfId="9931" priority="12544">
      <formula>$W95="X"</formula>
    </cfRule>
    <cfRule type="expression" dxfId="9930" priority="12545">
      <formula>$W95="SS"</formula>
    </cfRule>
    <cfRule type="expression" dxfId="9929" priority="12546">
      <formula>$W95="OD"</formula>
    </cfRule>
    <cfRule type="expression" dxfId="9928" priority="12547">
      <formula>$W95="P"</formula>
    </cfRule>
    <cfRule type="expression" dxfId="9927" priority="12548">
      <formula>$W95="IR"</formula>
    </cfRule>
    <cfRule type="expression" dxfId="9926" priority="12549">
      <formula>$W95="D"</formula>
    </cfRule>
    <cfRule type="expression" dxfId="9925" priority="12550">
      <formula>$W95="C"</formula>
    </cfRule>
    <cfRule type="expression" dxfId="9924" priority="12551">
      <formula>$W95="B/C"</formula>
    </cfRule>
    <cfRule type="expression" dxfId="9923" priority="12552">
      <formula>$W95="B"</formula>
    </cfRule>
    <cfRule type="expression" dxfId="9922" priority="12553">
      <formula>$W95="A"</formula>
    </cfRule>
  </conditionalFormatting>
  <conditionalFormatting sqref="B95:B98">
    <cfRule type="expression" dxfId="9921" priority="12532">
      <formula>$W95="FI"</formula>
    </cfRule>
    <cfRule type="expression" dxfId="9920" priority="12533">
      <formula>$W95="X"</formula>
    </cfRule>
    <cfRule type="expression" dxfId="9919" priority="12534">
      <formula>$W95="SS"</formula>
    </cfRule>
    <cfRule type="expression" dxfId="9918" priority="12535">
      <formula>$W95="OD"</formula>
    </cfRule>
    <cfRule type="expression" dxfId="9917" priority="12536">
      <formula>$W95="P"</formula>
    </cfRule>
    <cfRule type="expression" dxfId="9916" priority="12537">
      <formula>$W95="IR"</formula>
    </cfRule>
    <cfRule type="expression" dxfId="9915" priority="12538">
      <formula>$W95="D"</formula>
    </cfRule>
    <cfRule type="expression" dxfId="9914" priority="12539">
      <formula>$W95="C"</formula>
    </cfRule>
    <cfRule type="expression" dxfId="9913" priority="12540">
      <formula>$W95="B/C"</formula>
    </cfRule>
    <cfRule type="expression" dxfId="9912" priority="12541">
      <formula>$W95="B"</formula>
    </cfRule>
    <cfRule type="expression" dxfId="9911" priority="12542">
      <formula>$W95="A"</formula>
    </cfRule>
  </conditionalFormatting>
  <conditionalFormatting sqref="A100">
    <cfRule type="expression" dxfId="9910" priority="12521">
      <formula>$W100="FI"</formula>
    </cfRule>
    <cfRule type="expression" dxfId="9909" priority="12522">
      <formula>$W100="X"</formula>
    </cfRule>
    <cfRule type="expression" dxfId="9908" priority="12523">
      <formula>$W100="SS"</formula>
    </cfRule>
    <cfRule type="expression" dxfId="9907" priority="12524">
      <formula>$W100="OD"</formula>
    </cfRule>
    <cfRule type="expression" dxfId="9906" priority="12525">
      <formula>$W100="P"</formula>
    </cfRule>
    <cfRule type="expression" dxfId="9905" priority="12526">
      <formula>$W100="IR"</formula>
    </cfRule>
    <cfRule type="expression" dxfId="9904" priority="12527">
      <formula>$W100="D"</formula>
    </cfRule>
    <cfRule type="expression" dxfId="9903" priority="12528">
      <formula>$W100="C"</formula>
    </cfRule>
    <cfRule type="expression" dxfId="9902" priority="12529">
      <formula>$W100="B/C"</formula>
    </cfRule>
    <cfRule type="expression" dxfId="9901" priority="12530">
      <formula>$W100="B"</formula>
    </cfRule>
    <cfRule type="expression" dxfId="9900" priority="12531">
      <formula>$W100="A"</formula>
    </cfRule>
  </conditionalFormatting>
  <conditionalFormatting sqref="B100">
    <cfRule type="expression" dxfId="9899" priority="12510">
      <formula>$W100="FI"</formula>
    </cfRule>
    <cfRule type="expression" dxfId="9898" priority="12511">
      <formula>$W100="X"</formula>
    </cfRule>
    <cfRule type="expression" dxfId="9897" priority="12512">
      <formula>$W100="SS"</formula>
    </cfRule>
    <cfRule type="expression" dxfId="9896" priority="12513">
      <formula>$W100="OD"</formula>
    </cfRule>
    <cfRule type="expression" dxfId="9895" priority="12514">
      <formula>$W100="P"</formula>
    </cfRule>
    <cfRule type="expression" dxfId="9894" priority="12515">
      <formula>$W100="IR"</formula>
    </cfRule>
    <cfRule type="expression" dxfId="9893" priority="12516">
      <formula>$W100="D"</formula>
    </cfRule>
    <cfRule type="expression" dxfId="9892" priority="12517">
      <formula>$W100="C"</formula>
    </cfRule>
    <cfRule type="expression" dxfId="9891" priority="12518">
      <formula>$W100="B/C"</formula>
    </cfRule>
    <cfRule type="expression" dxfId="9890" priority="12519">
      <formula>$W100="B"</formula>
    </cfRule>
    <cfRule type="expression" dxfId="9889" priority="12520">
      <formula>$W100="A"</formula>
    </cfRule>
  </conditionalFormatting>
  <conditionalFormatting sqref="C99:D101">
    <cfRule type="expression" dxfId="9888" priority="12499">
      <formula>$W99="FI"</formula>
    </cfRule>
    <cfRule type="expression" dxfId="9887" priority="12500">
      <formula>$W99="X"</formula>
    </cfRule>
    <cfRule type="expression" dxfId="9886" priority="12501">
      <formula>$W99="SS"</formula>
    </cfRule>
    <cfRule type="expression" dxfId="9885" priority="12502">
      <formula>$W99="OD"</formula>
    </cfRule>
    <cfRule type="expression" dxfId="9884" priority="12503">
      <formula>$W99="P"</formula>
    </cfRule>
    <cfRule type="expression" dxfId="9883" priority="12504">
      <formula>$W99="IR"</formula>
    </cfRule>
    <cfRule type="expression" dxfId="9882" priority="12505">
      <formula>$W99="D"</formula>
    </cfRule>
    <cfRule type="expression" dxfId="9881" priority="12506">
      <formula>$W99="C"</formula>
    </cfRule>
    <cfRule type="expression" dxfId="9880" priority="12507">
      <formula>$W99="B/C"</formula>
    </cfRule>
    <cfRule type="expression" dxfId="9879" priority="12508">
      <formula>$W99="B"</formula>
    </cfRule>
    <cfRule type="expression" dxfId="9878" priority="12509">
      <formula>$W99="A"</formula>
    </cfRule>
  </conditionalFormatting>
  <conditionalFormatting sqref="A278:D279">
    <cfRule type="expression" dxfId="9877" priority="12235">
      <formula>$W278="FI"</formula>
    </cfRule>
    <cfRule type="expression" dxfId="9876" priority="12236">
      <formula>$W278="X"</formula>
    </cfRule>
    <cfRule type="expression" dxfId="9875" priority="12237">
      <formula>$W278="SS"</formula>
    </cfRule>
    <cfRule type="expression" dxfId="9874" priority="12238">
      <formula>$W278="OD"</formula>
    </cfRule>
    <cfRule type="expression" dxfId="9873" priority="12239">
      <formula>$W278="P"</formula>
    </cfRule>
    <cfRule type="expression" dxfId="9872" priority="12240">
      <formula>$W278="IR"</formula>
    </cfRule>
    <cfRule type="expression" dxfId="9871" priority="12241">
      <formula>$W278="D"</formula>
    </cfRule>
    <cfRule type="expression" dxfId="9870" priority="12242">
      <formula>$W278="C"</formula>
    </cfRule>
    <cfRule type="expression" dxfId="9869" priority="12243">
      <formula>$W278="B/C"</formula>
    </cfRule>
    <cfRule type="expression" dxfId="9868" priority="12244">
      <formula>$W278="B"</formula>
    </cfRule>
    <cfRule type="expression" dxfId="9867" priority="12245">
      <formula>$W278="A"</formula>
    </cfRule>
  </conditionalFormatting>
  <conditionalFormatting sqref="A257:D257">
    <cfRule type="expression" dxfId="9866" priority="12224">
      <formula>$W257="FI"</formula>
    </cfRule>
    <cfRule type="expression" dxfId="9865" priority="12225">
      <formula>$W257="X"</formula>
    </cfRule>
    <cfRule type="expression" dxfId="9864" priority="12226">
      <formula>$W257="SS"</formula>
    </cfRule>
    <cfRule type="expression" dxfId="9863" priority="12227">
      <formula>$W257="OD"</formula>
    </cfRule>
    <cfRule type="expression" dxfId="9862" priority="12228">
      <formula>$W257="P"</formula>
    </cfRule>
    <cfRule type="expression" dxfId="9861" priority="12229">
      <formula>$W257="IR"</formula>
    </cfRule>
    <cfRule type="expression" dxfId="9860" priority="12230">
      <formula>$W257="D"</formula>
    </cfRule>
    <cfRule type="expression" dxfId="9859" priority="12231">
      <formula>$W257="C"</formula>
    </cfRule>
    <cfRule type="expression" dxfId="9858" priority="12232">
      <formula>$W257="B/C"</formula>
    </cfRule>
    <cfRule type="expression" dxfId="9857" priority="12233">
      <formula>$W257="B"</formula>
    </cfRule>
    <cfRule type="expression" dxfId="9856" priority="12234">
      <formula>$W257="A"</formula>
    </cfRule>
  </conditionalFormatting>
  <conditionalFormatting sqref="A203:D208">
    <cfRule type="expression" dxfId="9855" priority="12213">
      <formula>$W203="FI"</formula>
    </cfRule>
    <cfRule type="expression" dxfId="9854" priority="12214">
      <formula>$W203="X"</formula>
    </cfRule>
    <cfRule type="expression" dxfId="9853" priority="12215">
      <formula>$W203="SS"</formula>
    </cfRule>
    <cfRule type="expression" dxfId="9852" priority="12216">
      <formula>$W203="OD"</formula>
    </cfRule>
    <cfRule type="expression" dxfId="9851" priority="12217">
      <formula>$W203="P"</formula>
    </cfRule>
    <cfRule type="expression" dxfId="9850" priority="12218">
      <formula>$W203="IR"</formula>
    </cfRule>
    <cfRule type="expression" dxfId="9849" priority="12219">
      <formula>$W203="D"</formula>
    </cfRule>
    <cfRule type="expression" dxfId="9848" priority="12220">
      <formula>$W203="C"</formula>
    </cfRule>
    <cfRule type="expression" dxfId="9847" priority="12221">
      <formula>$W203="B/C"</formula>
    </cfRule>
    <cfRule type="expression" dxfId="9846" priority="12222">
      <formula>$W203="B"</formula>
    </cfRule>
    <cfRule type="expression" dxfId="9845" priority="12223">
      <formula>$W203="A"</formula>
    </cfRule>
  </conditionalFormatting>
  <conditionalFormatting sqref="A210:D210">
    <cfRule type="expression" dxfId="9844" priority="12202">
      <formula>$W210="FI"</formula>
    </cfRule>
    <cfRule type="expression" dxfId="9843" priority="12203">
      <formula>$W210="X"</formula>
    </cfRule>
    <cfRule type="expression" dxfId="9842" priority="12204">
      <formula>$W210="SS"</formula>
    </cfRule>
    <cfRule type="expression" dxfId="9841" priority="12205">
      <formula>$W210="OD"</formula>
    </cfRule>
    <cfRule type="expression" dxfId="9840" priority="12206">
      <formula>$W210="P"</formula>
    </cfRule>
    <cfRule type="expression" dxfId="9839" priority="12207">
      <formula>$W210="IR"</formula>
    </cfRule>
    <cfRule type="expression" dxfId="9838" priority="12208">
      <formula>$W210="D"</formula>
    </cfRule>
    <cfRule type="expression" dxfId="9837" priority="12209">
      <formula>$W210="C"</formula>
    </cfRule>
    <cfRule type="expression" dxfId="9836" priority="12210">
      <formula>$W210="B/C"</formula>
    </cfRule>
    <cfRule type="expression" dxfId="9835" priority="12211">
      <formula>$W210="B"</formula>
    </cfRule>
    <cfRule type="expression" dxfId="9834" priority="12212">
      <formula>$W210="A"</formula>
    </cfRule>
  </conditionalFormatting>
  <conditionalFormatting sqref="A193:D201">
    <cfRule type="expression" dxfId="9833" priority="12191">
      <formula>$W193="FI"</formula>
    </cfRule>
    <cfRule type="expression" dxfId="9832" priority="12192">
      <formula>$W193="X"</formula>
    </cfRule>
    <cfRule type="expression" dxfId="9831" priority="12193">
      <formula>$W193="SS"</formula>
    </cfRule>
    <cfRule type="expression" dxfId="9830" priority="12194">
      <formula>$W193="OD"</formula>
    </cfRule>
    <cfRule type="expression" dxfId="9829" priority="12195">
      <formula>$W193="P"</formula>
    </cfRule>
    <cfRule type="expression" dxfId="9828" priority="12196">
      <formula>$W193="IR"</formula>
    </cfRule>
    <cfRule type="expression" dxfId="9827" priority="12197">
      <formula>$W193="D"</formula>
    </cfRule>
    <cfRule type="expression" dxfId="9826" priority="12198">
      <formula>$W193="C"</formula>
    </cfRule>
    <cfRule type="expression" dxfId="9825" priority="12199">
      <formula>$W193="B/C"</formula>
    </cfRule>
    <cfRule type="expression" dxfId="9824" priority="12200">
      <formula>$W193="B"</formula>
    </cfRule>
    <cfRule type="expression" dxfId="9823" priority="12201">
      <formula>$W193="A"</formula>
    </cfRule>
  </conditionalFormatting>
  <conditionalFormatting sqref="A191:D192">
    <cfRule type="expression" dxfId="9822" priority="12180">
      <formula>$W191="FI"</formula>
    </cfRule>
    <cfRule type="expression" dxfId="9821" priority="12181">
      <formula>$W191="X"</formula>
    </cfRule>
    <cfRule type="expression" dxfId="9820" priority="12182">
      <formula>$W191="SS"</formula>
    </cfRule>
    <cfRule type="expression" dxfId="9819" priority="12183">
      <formula>$W191="OD"</formula>
    </cfRule>
    <cfRule type="expression" dxfId="9818" priority="12184">
      <formula>$W191="P"</formula>
    </cfRule>
    <cfRule type="expression" dxfId="9817" priority="12185">
      <formula>$W191="IR"</formula>
    </cfRule>
    <cfRule type="expression" dxfId="9816" priority="12186">
      <formula>$W191="D"</formula>
    </cfRule>
    <cfRule type="expression" dxfId="9815" priority="12187">
      <formula>$W191="C"</formula>
    </cfRule>
    <cfRule type="expression" dxfId="9814" priority="12188">
      <formula>$W191="B/C"</formula>
    </cfRule>
    <cfRule type="expression" dxfId="9813" priority="12189">
      <formula>$W191="B"</formula>
    </cfRule>
    <cfRule type="expression" dxfId="9812" priority="12190">
      <formula>$W191="A"</formula>
    </cfRule>
  </conditionalFormatting>
  <conditionalFormatting sqref="A104:D104">
    <cfRule type="expression" dxfId="9811" priority="12422">
      <formula>$W104="FI"</formula>
    </cfRule>
    <cfRule type="expression" dxfId="9810" priority="12423">
      <formula>$W104="X"</formula>
    </cfRule>
    <cfRule type="expression" dxfId="9809" priority="12424">
      <formula>$W104="SS"</formula>
    </cfRule>
    <cfRule type="expression" dxfId="9808" priority="12425">
      <formula>$W104="OD"</formula>
    </cfRule>
    <cfRule type="expression" dxfId="9807" priority="12426">
      <formula>$W104="P"</formula>
    </cfRule>
    <cfRule type="expression" dxfId="9806" priority="12427">
      <formula>$W104="IR"</formula>
    </cfRule>
    <cfRule type="expression" dxfId="9805" priority="12428">
      <formula>$W104="D"</formula>
    </cfRule>
    <cfRule type="expression" dxfId="9804" priority="12429">
      <formula>$W104="C"</formula>
    </cfRule>
    <cfRule type="expression" dxfId="9803" priority="12430">
      <formula>$W104="B/C"</formula>
    </cfRule>
    <cfRule type="expression" dxfId="9802" priority="12431">
      <formula>$W104="B"</formula>
    </cfRule>
    <cfRule type="expression" dxfId="9801" priority="12432">
      <formula>$W104="A"</formula>
    </cfRule>
  </conditionalFormatting>
  <conditionalFormatting sqref="A133:D134">
    <cfRule type="expression" dxfId="9800" priority="12411">
      <formula>$W133="FI"</formula>
    </cfRule>
    <cfRule type="expression" dxfId="9799" priority="12412">
      <formula>$W133="X"</formula>
    </cfRule>
    <cfRule type="expression" dxfId="9798" priority="12413">
      <formula>$W133="SS"</formula>
    </cfRule>
    <cfRule type="expression" dxfId="9797" priority="12414">
      <formula>$W133="OD"</formula>
    </cfRule>
    <cfRule type="expression" dxfId="9796" priority="12415">
      <formula>$W133="P"</formula>
    </cfRule>
    <cfRule type="expression" dxfId="9795" priority="12416">
      <formula>$W133="IR"</formula>
    </cfRule>
    <cfRule type="expression" dxfId="9794" priority="12417">
      <formula>$W133="D"</formula>
    </cfRule>
    <cfRule type="expression" dxfId="9793" priority="12418">
      <formula>$W133="C"</formula>
    </cfRule>
    <cfRule type="expression" dxfId="9792" priority="12419">
      <formula>$W133="B/C"</formula>
    </cfRule>
    <cfRule type="expression" dxfId="9791" priority="12420">
      <formula>$W133="B"</formula>
    </cfRule>
    <cfRule type="expression" dxfId="9790" priority="12421">
      <formula>$W133="A"</formula>
    </cfRule>
  </conditionalFormatting>
  <conditionalFormatting sqref="A136:D137">
    <cfRule type="expression" dxfId="9789" priority="12400">
      <formula>$W136="FI"</formula>
    </cfRule>
    <cfRule type="expression" dxfId="9788" priority="12401">
      <formula>$W136="X"</formula>
    </cfRule>
    <cfRule type="expression" dxfId="9787" priority="12402">
      <formula>$W136="SS"</formula>
    </cfRule>
    <cfRule type="expression" dxfId="9786" priority="12403">
      <formula>$W136="OD"</formula>
    </cfRule>
    <cfRule type="expression" dxfId="9785" priority="12404">
      <formula>$W136="P"</formula>
    </cfRule>
    <cfRule type="expression" dxfId="9784" priority="12405">
      <formula>$W136="IR"</formula>
    </cfRule>
    <cfRule type="expression" dxfId="9783" priority="12406">
      <formula>$W136="D"</formula>
    </cfRule>
    <cfRule type="expression" dxfId="9782" priority="12407">
      <formula>$W136="C"</formula>
    </cfRule>
    <cfRule type="expression" dxfId="9781" priority="12408">
      <formula>$W136="B/C"</formula>
    </cfRule>
    <cfRule type="expression" dxfId="9780" priority="12409">
      <formula>$W136="B"</formula>
    </cfRule>
    <cfRule type="expression" dxfId="9779" priority="12410">
      <formula>$W136="A"</formula>
    </cfRule>
  </conditionalFormatting>
  <conditionalFormatting sqref="A142:D142 A144:D145">
    <cfRule type="expression" dxfId="9778" priority="12378">
      <formula>$W142="FI"</formula>
    </cfRule>
    <cfRule type="expression" dxfId="9777" priority="12379">
      <formula>$W142="X"</formula>
    </cfRule>
    <cfRule type="expression" dxfId="9776" priority="12380">
      <formula>$W142="SS"</formula>
    </cfRule>
    <cfRule type="expression" dxfId="9775" priority="12381">
      <formula>$W142="OD"</formula>
    </cfRule>
    <cfRule type="expression" dxfId="9774" priority="12382">
      <formula>$W142="P"</formula>
    </cfRule>
    <cfRule type="expression" dxfId="9773" priority="12383">
      <formula>$W142="IR"</formula>
    </cfRule>
    <cfRule type="expression" dxfId="9772" priority="12384">
      <formula>$W142="D"</formula>
    </cfRule>
    <cfRule type="expression" dxfId="9771" priority="12385">
      <formula>$W142="C"</formula>
    </cfRule>
    <cfRule type="expression" dxfId="9770" priority="12386">
      <formula>$W142="B/C"</formula>
    </cfRule>
    <cfRule type="expression" dxfId="9769" priority="12387">
      <formula>$W142="B"</formula>
    </cfRule>
    <cfRule type="expression" dxfId="9768" priority="12388">
      <formula>$W142="A"</formula>
    </cfRule>
  </conditionalFormatting>
  <conditionalFormatting sqref="A147:D148">
    <cfRule type="expression" dxfId="9767" priority="12367">
      <formula>$W147="FI"</formula>
    </cfRule>
    <cfRule type="expression" dxfId="9766" priority="12368">
      <formula>$W147="X"</formula>
    </cfRule>
    <cfRule type="expression" dxfId="9765" priority="12369">
      <formula>$W147="SS"</formula>
    </cfRule>
    <cfRule type="expression" dxfId="9764" priority="12370">
      <formula>$W147="OD"</formula>
    </cfRule>
    <cfRule type="expression" dxfId="9763" priority="12371">
      <formula>$W147="P"</formula>
    </cfRule>
    <cfRule type="expression" dxfId="9762" priority="12372">
      <formula>$W147="IR"</formula>
    </cfRule>
    <cfRule type="expression" dxfId="9761" priority="12373">
      <formula>$W147="D"</formula>
    </cfRule>
    <cfRule type="expression" dxfId="9760" priority="12374">
      <formula>$W147="C"</formula>
    </cfRule>
    <cfRule type="expression" dxfId="9759" priority="12375">
      <formula>$W147="B/C"</formula>
    </cfRule>
    <cfRule type="expression" dxfId="9758" priority="12376">
      <formula>$W147="B"</formula>
    </cfRule>
    <cfRule type="expression" dxfId="9757" priority="12377">
      <formula>$W147="A"</formula>
    </cfRule>
  </conditionalFormatting>
  <conditionalFormatting sqref="A151:D154">
    <cfRule type="expression" dxfId="9756" priority="12356">
      <formula>$W151="FI"</formula>
    </cfRule>
    <cfRule type="expression" dxfId="9755" priority="12357">
      <formula>$W151="X"</formula>
    </cfRule>
    <cfRule type="expression" dxfId="9754" priority="12358">
      <formula>$W151="SS"</formula>
    </cfRule>
    <cfRule type="expression" dxfId="9753" priority="12359">
      <formula>$W151="OD"</formula>
    </cfRule>
    <cfRule type="expression" dxfId="9752" priority="12360">
      <formula>$W151="P"</formula>
    </cfRule>
    <cfRule type="expression" dxfId="9751" priority="12361">
      <formula>$W151="IR"</formula>
    </cfRule>
    <cfRule type="expression" dxfId="9750" priority="12362">
      <formula>$W151="D"</formula>
    </cfRule>
    <cfRule type="expression" dxfId="9749" priority="12363">
      <formula>$W151="C"</formula>
    </cfRule>
    <cfRule type="expression" dxfId="9748" priority="12364">
      <formula>$W151="B/C"</formula>
    </cfRule>
    <cfRule type="expression" dxfId="9747" priority="12365">
      <formula>$W151="B"</formula>
    </cfRule>
    <cfRule type="expression" dxfId="9746" priority="12366">
      <formula>$W151="A"</formula>
    </cfRule>
  </conditionalFormatting>
  <conditionalFormatting sqref="A181:D182">
    <cfRule type="expression" dxfId="9745" priority="12345">
      <formula>$W181="FI"</formula>
    </cfRule>
    <cfRule type="expression" dxfId="9744" priority="12346">
      <formula>$W181="X"</formula>
    </cfRule>
    <cfRule type="expression" dxfId="9743" priority="12347">
      <formula>$W181="SS"</formula>
    </cfRule>
    <cfRule type="expression" dxfId="9742" priority="12348">
      <formula>$W181="OD"</formula>
    </cfRule>
    <cfRule type="expression" dxfId="9741" priority="12349">
      <formula>$W181="P"</formula>
    </cfRule>
    <cfRule type="expression" dxfId="9740" priority="12350">
      <formula>$W181="IR"</formula>
    </cfRule>
    <cfRule type="expression" dxfId="9739" priority="12351">
      <formula>$W181="D"</formula>
    </cfRule>
    <cfRule type="expression" dxfId="9738" priority="12352">
      <formula>$W181="C"</formula>
    </cfRule>
    <cfRule type="expression" dxfId="9737" priority="12353">
      <formula>$W181="B/C"</formula>
    </cfRule>
    <cfRule type="expression" dxfId="9736" priority="12354">
      <formula>$W181="B"</formula>
    </cfRule>
    <cfRule type="expression" dxfId="9735" priority="12355">
      <formula>$W181="A"</formula>
    </cfRule>
  </conditionalFormatting>
  <conditionalFormatting sqref="A189:D189">
    <cfRule type="expression" dxfId="9734" priority="12334">
      <formula>$W189="FI"</formula>
    </cfRule>
    <cfRule type="expression" dxfId="9733" priority="12335">
      <formula>$W189="X"</formula>
    </cfRule>
    <cfRule type="expression" dxfId="9732" priority="12336">
      <formula>$W189="SS"</formula>
    </cfRule>
    <cfRule type="expression" dxfId="9731" priority="12337">
      <formula>$W189="OD"</formula>
    </cfRule>
    <cfRule type="expression" dxfId="9730" priority="12338">
      <formula>$W189="P"</formula>
    </cfRule>
    <cfRule type="expression" dxfId="9729" priority="12339">
      <formula>$W189="IR"</formula>
    </cfRule>
    <cfRule type="expression" dxfId="9728" priority="12340">
      <formula>$W189="D"</formula>
    </cfRule>
    <cfRule type="expression" dxfId="9727" priority="12341">
      <formula>$W189="C"</formula>
    </cfRule>
    <cfRule type="expression" dxfId="9726" priority="12342">
      <formula>$W189="B/C"</formula>
    </cfRule>
    <cfRule type="expression" dxfId="9725" priority="12343">
      <formula>$W189="B"</formula>
    </cfRule>
    <cfRule type="expression" dxfId="9724" priority="12344">
      <formula>$W189="A"</formula>
    </cfRule>
  </conditionalFormatting>
  <conditionalFormatting sqref="A296">
    <cfRule type="expression" dxfId="9723" priority="12323">
      <formula>$W296="FI"</formula>
    </cfRule>
    <cfRule type="expression" dxfId="9722" priority="12324">
      <formula>$W296="X"</formula>
    </cfRule>
    <cfRule type="expression" dxfId="9721" priority="12325">
      <formula>$W296="SS"</formula>
    </cfRule>
    <cfRule type="expression" dxfId="9720" priority="12326">
      <formula>$W296="OD"</formula>
    </cfRule>
    <cfRule type="expression" dxfId="9719" priority="12327">
      <formula>$W296="P"</formula>
    </cfRule>
    <cfRule type="expression" dxfId="9718" priority="12328">
      <formula>$W296="IR"</formula>
    </cfRule>
    <cfRule type="expression" dxfId="9717" priority="12329">
      <formula>$W296="D"</formula>
    </cfRule>
    <cfRule type="expression" dxfId="9716" priority="12330">
      <formula>$W296="C"</formula>
    </cfRule>
    <cfRule type="expression" dxfId="9715" priority="12331">
      <formula>$W296="B/C"</formula>
    </cfRule>
    <cfRule type="expression" dxfId="9714" priority="12332">
      <formula>$W296="B"</formula>
    </cfRule>
    <cfRule type="expression" dxfId="9713" priority="12333">
      <formula>$W296="A"</formula>
    </cfRule>
  </conditionalFormatting>
  <conditionalFormatting sqref="B297:D298">
    <cfRule type="expression" dxfId="9712" priority="12312">
      <formula>$W297="FI"</formula>
    </cfRule>
    <cfRule type="expression" dxfId="9711" priority="12313">
      <formula>$W297="X"</formula>
    </cfRule>
    <cfRule type="expression" dxfId="9710" priority="12314">
      <formula>$W297="SS"</formula>
    </cfRule>
    <cfRule type="expression" dxfId="9709" priority="12315">
      <formula>$W297="OD"</formula>
    </cfRule>
    <cfRule type="expression" dxfId="9708" priority="12316">
      <formula>$W297="P"</formula>
    </cfRule>
    <cfRule type="expression" dxfId="9707" priority="12317">
      <formula>$W297="IR"</formula>
    </cfRule>
    <cfRule type="expression" dxfId="9706" priority="12318">
      <formula>$W297="D"</formula>
    </cfRule>
    <cfRule type="expression" dxfId="9705" priority="12319">
      <formula>$W297="C"</formula>
    </cfRule>
    <cfRule type="expression" dxfId="9704" priority="12320">
      <formula>$W297="B/C"</formula>
    </cfRule>
    <cfRule type="expression" dxfId="9703" priority="12321">
      <formula>$W297="B"</formula>
    </cfRule>
    <cfRule type="expression" dxfId="9702" priority="12322">
      <formula>$W297="A"</formula>
    </cfRule>
  </conditionalFormatting>
  <conditionalFormatting sqref="A297:A298">
    <cfRule type="expression" dxfId="9701" priority="12301">
      <formula>$W297="FI"</formula>
    </cfRule>
    <cfRule type="expression" dxfId="9700" priority="12302">
      <formula>$W297="X"</formula>
    </cfRule>
    <cfRule type="expression" dxfId="9699" priority="12303">
      <formula>$W297="SS"</formula>
    </cfRule>
    <cfRule type="expression" dxfId="9698" priority="12304">
      <formula>$W297="OD"</formula>
    </cfRule>
    <cfRule type="expression" dxfId="9697" priority="12305">
      <formula>$W297="P"</formula>
    </cfRule>
    <cfRule type="expression" dxfId="9696" priority="12306">
      <formula>$W297="IR"</formula>
    </cfRule>
    <cfRule type="expression" dxfId="9695" priority="12307">
      <formula>$W297="D"</formula>
    </cfRule>
    <cfRule type="expression" dxfId="9694" priority="12308">
      <formula>$W297="C"</formula>
    </cfRule>
    <cfRule type="expression" dxfId="9693" priority="12309">
      <formula>$W297="B/C"</formula>
    </cfRule>
    <cfRule type="expression" dxfId="9692" priority="12310">
      <formula>$W297="B"</formula>
    </cfRule>
    <cfRule type="expression" dxfId="9691" priority="12311">
      <formula>$W297="A"</formula>
    </cfRule>
  </conditionalFormatting>
  <conditionalFormatting sqref="B293:D295">
    <cfRule type="expression" dxfId="9690" priority="12290">
      <formula>$W293="FI"</formula>
    </cfRule>
    <cfRule type="expression" dxfId="9689" priority="12291">
      <formula>$W293="X"</formula>
    </cfRule>
    <cfRule type="expression" dxfId="9688" priority="12292">
      <formula>$W293="SS"</formula>
    </cfRule>
    <cfRule type="expression" dxfId="9687" priority="12293">
      <formula>$W293="OD"</formula>
    </cfRule>
    <cfRule type="expression" dxfId="9686" priority="12294">
      <formula>$W293="P"</formula>
    </cfRule>
    <cfRule type="expression" dxfId="9685" priority="12295">
      <formula>$W293="IR"</formula>
    </cfRule>
    <cfRule type="expression" dxfId="9684" priority="12296">
      <formula>$W293="D"</formula>
    </cfRule>
    <cfRule type="expression" dxfId="9683" priority="12297">
      <formula>$W293="C"</formula>
    </cfRule>
    <cfRule type="expression" dxfId="9682" priority="12298">
      <formula>$W293="B/C"</formula>
    </cfRule>
    <cfRule type="expression" dxfId="9681" priority="12299">
      <formula>$W293="B"</formula>
    </cfRule>
    <cfRule type="expression" dxfId="9680" priority="12300">
      <formula>$W293="A"</formula>
    </cfRule>
  </conditionalFormatting>
  <conditionalFormatting sqref="A293:A295">
    <cfRule type="expression" dxfId="9679" priority="12279">
      <formula>$W293="FI"</formula>
    </cfRule>
    <cfRule type="expression" dxfId="9678" priority="12280">
      <formula>$W293="X"</formula>
    </cfRule>
    <cfRule type="expression" dxfId="9677" priority="12281">
      <formula>$W293="SS"</formula>
    </cfRule>
    <cfRule type="expression" dxfId="9676" priority="12282">
      <formula>$W293="OD"</formula>
    </cfRule>
    <cfRule type="expression" dxfId="9675" priority="12283">
      <formula>$W293="P"</formula>
    </cfRule>
    <cfRule type="expression" dxfId="9674" priority="12284">
      <formula>$W293="IR"</formula>
    </cfRule>
    <cfRule type="expression" dxfId="9673" priority="12285">
      <formula>$W293="D"</formula>
    </cfRule>
    <cfRule type="expression" dxfId="9672" priority="12286">
      <formula>$W293="C"</formula>
    </cfRule>
    <cfRule type="expression" dxfId="9671" priority="12287">
      <formula>$W293="B/C"</formula>
    </cfRule>
    <cfRule type="expression" dxfId="9670" priority="12288">
      <formula>$W293="B"</formula>
    </cfRule>
    <cfRule type="expression" dxfId="9669" priority="12289">
      <formula>$W293="A"</formula>
    </cfRule>
  </conditionalFormatting>
  <conditionalFormatting sqref="B291:D292">
    <cfRule type="expression" dxfId="9668" priority="12268">
      <formula>$W291="FI"</formula>
    </cfRule>
    <cfRule type="expression" dxfId="9667" priority="12269">
      <formula>$W291="X"</formula>
    </cfRule>
    <cfRule type="expression" dxfId="9666" priority="12270">
      <formula>$W291="SS"</formula>
    </cfRule>
    <cfRule type="expression" dxfId="9665" priority="12271">
      <formula>$W291="OD"</formula>
    </cfRule>
    <cfRule type="expression" dxfId="9664" priority="12272">
      <formula>$W291="P"</formula>
    </cfRule>
    <cfRule type="expression" dxfId="9663" priority="12273">
      <formula>$W291="IR"</formula>
    </cfRule>
    <cfRule type="expression" dxfId="9662" priority="12274">
      <formula>$W291="D"</formula>
    </cfRule>
    <cfRule type="expression" dxfId="9661" priority="12275">
      <formula>$W291="C"</formula>
    </cfRule>
    <cfRule type="expression" dxfId="9660" priority="12276">
      <formula>$W291="B/C"</formula>
    </cfRule>
    <cfRule type="expression" dxfId="9659" priority="12277">
      <formula>$W291="B"</formula>
    </cfRule>
    <cfRule type="expression" dxfId="9658" priority="12278">
      <formula>$W291="A"</formula>
    </cfRule>
  </conditionalFormatting>
  <conditionalFormatting sqref="A291:A292">
    <cfRule type="expression" dxfId="9657" priority="12257">
      <formula>$W291="FI"</formula>
    </cfRule>
    <cfRule type="expression" dxfId="9656" priority="12258">
      <formula>$W291="X"</formula>
    </cfRule>
    <cfRule type="expression" dxfId="9655" priority="12259">
      <formula>$W291="SS"</formula>
    </cfRule>
    <cfRule type="expression" dxfId="9654" priority="12260">
      <formula>$W291="OD"</formula>
    </cfRule>
    <cfRule type="expression" dxfId="9653" priority="12261">
      <formula>$W291="P"</formula>
    </cfRule>
    <cfRule type="expression" dxfId="9652" priority="12262">
      <formula>$W291="IR"</formula>
    </cfRule>
    <cfRule type="expression" dxfId="9651" priority="12263">
      <formula>$W291="D"</formula>
    </cfRule>
    <cfRule type="expression" dxfId="9650" priority="12264">
      <formula>$W291="C"</formula>
    </cfRule>
    <cfRule type="expression" dxfId="9649" priority="12265">
      <formula>$W291="B/C"</formula>
    </cfRule>
    <cfRule type="expression" dxfId="9648" priority="12266">
      <formula>$W291="B"</formula>
    </cfRule>
    <cfRule type="expression" dxfId="9647" priority="12267">
      <formula>$W291="A"</formula>
    </cfRule>
  </conditionalFormatting>
  <conditionalFormatting sqref="A286:D288 A289:B290 D289:D290">
    <cfRule type="expression" dxfId="9646" priority="12246">
      <formula>$W286="FI"</formula>
    </cfRule>
    <cfRule type="expression" dxfId="9645" priority="12247">
      <formula>$W286="X"</formula>
    </cfRule>
    <cfRule type="expression" dxfId="9644" priority="12248">
      <formula>$W286="SS"</formula>
    </cfRule>
    <cfRule type="expression" dxfId="9643" priority="12249">
      <formula>$W286="OD"</formula>
    </cfRule>
    <cfRule type="expression" dxfId="9642" priority="12250">
      <formula>$W286="P"</formula>
    </cfRule>
    <cfRule type="expression" dxfId="9641" priority="12251">
      <formula>$W286="IR"</formula>
    </cfRule>
    <cfRule type="expression" dxfId="9640" priority="12252">
      <formula>$W286="D"</formula>
    </cfRule>
    <cfRule type="expression" dxfId="9639" priority="12253">
      <formula>$W286="C"</formula>
    </cfRule>
    <cfRule type="expression" dxfId="9638" priority="12254">
      <formula>$W286="B/C"</formula>
    </cfRule>
    <cfRule type="expression" dxfId="9637" priority="12255">
      <formula>$W286="B"</formula>
    </cfRule>
    <cfRule type="expression" dxfId="9636" priority="12256">
      <formula>$W286="A"</formula>
    </cfRule>
  </conditionalFormatting>
  <conditionalFormatting sqref="W113">
    <cfRule type="cellIs" dxfId="9635" priority="12168" operator="equal">
      <formula>0</formula>
    </cfRule>
  </conditionalFormatting>
  <conditionalFormatting sqref="X113">
    <cfRule type="expression" dxfId="9634" priority="12157">
      <formula>$W113="FI"</formula>
    </cfRule>
    <cfRule type="expression" dxfId="9633" priority="12158">
      <formula>$W113="X"</formula>
    </cfRule>
    <cfRule type="expression" dxfId="9632" priority="12159">
      <formula>$W113="SS"</formula>
    </cfRule>
    <cfRule type="expression" dxfId="9631" priority="12160">
      <formula>$W113="OD"</formula>
    </cfRule>
    <cfRule type="expression" dxfId="9630" priority="12161">
      <formula>$W113="P"</formula>
    </cfRule>
    <cfRule type="expression" dxfId="9629" priority="12162">
      <formula>$W113="IR"</formula>
    </cfRule>
    <cfRule type="expression" dxfId="9628" priority="12163">
      <formula>$W113="D"</formula>
    </cfRule>
    <cfRule type="expression" dxfId="9627" priority="12164">
      <formula>$W113="C"</formula>
    </cfRule>
    <cfRule type="expression" dxfId="9626" priority="12165">
      <formula>$W113="B/C"</formula>
    </cfRule>
    <cfRule type="expression" dxfId="9625" priority="12166">
      <formula>$W113="B"</formula>
    </cfRule>
    <cfRule type="expression" dxfId="9624" priority="12167">
      <formula>$W113="A"</formula>
    </cfRule>
  </conditionalFormatting>
  <conditionalFormatting sqref="R113:S113">
    <cfRule type="expression" dxfId="9623" priority="12146">
      <formula>$W113="FI"</formula>
    </cfRule>
    <cfRule type="expression" dxfId="9622" priority="12147">
      <formula>$W113="X"</formula>
    </cfRule>
    <cfRule type="expression" dxfId="9621" priority="12148">
      <formula>$W113="SS"</formula>
    </cfRule>
    <cfRule type="expression" dxfId="9620" priority="12149">
      <formula>$W113="OD"</formula>
    </cfRule>
    <cfRule type="expression" dxfId="9619" priority="12150">
      <formula>$W113="P"</formula>
    </cfRule>
    <cfRule type="expression" dxfId="9618" priority="12151">
      <formula>$W113="IR"</formula>
    </cfRule>
    <cfRule type="expression" dxfId="9617" priority="12152">
      <formula>$W113="D"</formula>
    </cfRule>
    <cfRule type="expression" dxfId="9616" priority="12153">
      <formula>$W113="C"</formula>
    </cfRule>
    <cfRule type="expression" dxfId="9615" priority="12154">
      <formula>$W113="B/C"</formula>
    </cfRule>
    <cfRule type="expression" dxfId="9614" priority="12155">
      <formula>$W113="B"</formula>
    </cfRule>
    <cfRule type="expression" dxfId="9613" priority="12156">
      <formula>$W113="A"</formula>
    </cfRule>
  </conditionalFormatting>
  <conditionalFormatting sqref="T113">
    <cfRule type="expression" dxfId="9612" priority="12135">
      <formula>$W113="FI"</formula>
    </cfRule>
    <cfRule type="expression" dxfId="9611" priority="12136">
      <formula>$W113="X"</formula>
    </cfRule>
    <cfRule type="expression" dxfId="9610" priority="12137">
      <formula>$W113="SS"</formula>
    </cfRule>
    <cfRule type="expression" dxfId="9609" priority="12138">
      <formula>$W113="OD"</formula>
    </cfRule>
    <cfRule type="expression" dxfId="9608" priority="12139">
      <formula>$W113="P"</formula>
    </cfRule>
    <cfRule type="expression" dxfId="9607" priority="12140">
      <formula>$W113="IR"</formula>
    </cfRule>
    <cfRule type="expression" dxfId="9606" priority="12141">
      <formula>$W113="D"</formula>
    </cfRule>
    <cfRule type="expression" dxfId="9605" priority="12142">
      <formula>$W113="C"</formula>
    </cfRule>
    <cfRule type="expression" dxfId="9604" priority="12143">
      <formula>$W113="B/C"</formula>
    </cfRule>
    <cfRule type="expression" dxfId="9603" priority="12144">
      <formula>$W113="B"</formula>
    </cfRule>
    <cfRule type="expression" dxfId="9602" priority="12145">
      <formula>$W113="A"</formula>
    </cfRule>
  </conditionalFormatting>
  <conditionalFormatting sqref="V113">
    <cfRule type="expression" dxfId="9601" priority="12124">
      <formula>$W113="FI"</formula>
    </cfRule>
    <cfRule type="expression" dxfId="9600" priority="12125">
      <formula>$W113="X"</formula>
    </cfRule>
    <cfRule type="expression" dxfId="9599" priority="12126">
      <formula>$W113="SS"</formula>
    </cfRule>
    <cfRule type="expression" dxfId="9598" priority="12127">
      <formula>$W113="OD"</formula>
    </cfRule>
    <cfRule type="expression" dxfId="9597" priority="12128">
      <formula>$W113="P"</formula>
    </cfRule>
    <cfRule type="expression" dxfId="9596" priority="12129">
      <formula>$W113="IR"</formula>
    </cfRule>
    <cfRule type="expression" dxfId="9595" priority="12130">
      <formula>$W113="D"</formula>
    </cfRule>
    <cfRule type="expression" dxfId="9594" priority="12131">
      <formula>$W113="C"</formula>
    </cfRule>
    <cfRule type="expression" dxfId="9593" priority="12132">
      <formula>$W113="B/C"</formula>
    </cfRule>
    <cfRule type="expression" dxfId="9592" priority="12133">
      <formula>$W113="B"</formula>
    </cfRule>
    <cfRule type="expression" dxfId="9591" priority="12134">
      <formula>$W113="A"</formula>
    </cfRule>
  </conditionalFormatting>
  <conditionalFormatting sqref="W113">
    <cfRule type="cellIs" dxfId="9590" priority="12112" operator="equal">
      <formula>0</formula>
    </cfRule>
  </conditionalFormatting>
  <conditionalFormatting sqref="W113">
    <cfRule type="expression" dxfId="9589" priority="12113">
      <formula>$W113="FI"</formula>
    </cfRule>
    <cfRule type="expression" dxfId="9588" priority="12114">
      <formula>$W113="X"</formula>
    </cfRule>
    <cfRule type="expression" dxfId="9587" priority="12115">
      <formula>$W113="SS"</formula>
    </cfRule>
    <cfRule type="expression" dxfId="9586" priority="12116">
      <formula>$W113="OD"</formula>
    </cfRule>
    <cfRule type="expression" dxfId="9585" priority="12117">
      <formula>$W113="P"</formula>
    </cfRule>
    <cfRule type="expression" dxfId="9584" priority="12118">
      <formula>$W113="IR"</formula>
    </cfRule>
    <cfRule type="expression" dxfId="9583" priority="12119">
      <formula>$W113="D"</formula>
    </cfRule>
    <cfRule type="expression" dxfId="9582" priority="12120">
      <formula>$W113="C"</formula>
    </cfRule>
    <cfRule type="expression" dxfId="9581" priority="12121">
      <formula>$W113="B/C"</formula>
    </cfRule>
    <cfRule type="expression" dxfId="9580" priority="12122">
      <formula>$W113="B"</formula>
    </cfRule>
    <cfRule type="expression" dxfId="9579" priority="12123">
      <formula>$W113="A"</formula>
    </cfRule>
  </conditionalFormatting>
  <conditionalFormatting sqref="U113">
    <cfRule type="expression" dxfId="9578" priority="12101">
      <formula>$W113="FI"</formula>
    </cfRule>
    <cfRule type="expression" dxfId="9577" priority="12102">
      <formula>$W113="X"</formula>
    </cfRule>
    <cfRule type="expression" dxfId="9576" priority="12103">
      <formula>$W113="SS"</formula>
    </cfRule>
    <cfRule type="expression" dxfId="9575" priority="12104">
      <formula>$W113="OD"</formula>
    </cfRule>
    <cfRule type="expression" dxfId="9574" priority="12105">
      <formula>$W113="P"</formula>
    </cfRule>
    <cfRule type="expression" dxfId="9573" priority="12106">
      <formula>$W113="IR"</formula>
    </cfRule>
    <cfRule type="expression" dxfId="9572" priority="12107">
      <formula>$W113="D"</formula>
    </cfRule>
    <cfRule type="expression" dxfId="9571" priority="12108">
      <formula>$W113="C"</formula>
    </cfRule>
    <cfRule type="expression" dxfId="9570" priority="12109">
      <formula>$W113="B/C"</formula>
    </cfRule>
    <cfRule type="expression" dxfId="9569" priority="12110">
      <formula>$W113="B"</formula>
    </cfRule>
    <cfRule type="expression" dxfId="9568" priority="12111">
      <formula>$W113="A"</formula>
    </cfRule>
  </conditionalFormatting>
  <conditionalFormatting sqref="U113">
    <cfRule type="expression" dxfId="9567" priority="12090">
      <formula>$W113="FI"</formula>
    </cfRule>
    <cfRule type="expression" dxfId="9566" priority="12091">
      <formula>$W113="X"</formula>
    </cfRule>
    <cfRule type="expression" dxfId="9565" priority="12092">
      <formula>$W113="SS"</formula>
    </cfRule>
    <cfRule type="expression" dxfId="9564" priority="12093">
      <formula>$W113="OD"</formula>
    </cfRule>
    <cfRule type="expression" dxfId="9563" priority="12094">
      <formula>$W113="P"</formula>
    </cfRule>
    <cfRule type="expression" dxfId="9562" priority="12095">
      <formula>$W113="IR"</formula>
    </cfRule>
    <cfRule type="expression" dxfId="9561" priority="12096">
      <formula>$W113="D"</formula>
    </cfRule>
    <cfRule type="expression" dxfId="9560" priority="12097">
      <formula>$W113="C"</formula>
    </cfRule>
    <cfRule type="expression" dxfId="9559" priority="12098">
      <formula>$W113="B/C"</formula>
    </cfRule>
    <cfRule type="expression" dxfId="9558" priority="12099">
      <formula>$W113="B"</formula>
    </cfRule>
    <cfRule type="expression" dxfId="9557" priority="12100">
      <formula>$W113="A"</formula>
    </cfRule>
  </conditionalFormatting>
  <conditionalFormatting sqref="U113">
    <cfRule type="expression" dxfId="9556" priority="12079">
      <formula>$W113="FI"</formula>
    </cfRule>
    <cfRule type="expression" dxfId="9555" priority="12080">
      <formula>$W113="X"</formula>
    </cfRule>
    <cfRule type="expression" dxfId="9554" priority="12081">
      <formula>$W113="SS"</formula>
    </cfRule>
    <cfRule type="expression" dxfId="9553" priority="12082">
      <formula>$W113="OD"</formula>
    </cfRule>
    <cfRule type="expression" dxfId="9552" priority="12083">
      <formula>$W113="P"</formula>
    </cfRule>
    <cfRule type="expression" dxfId="9551" priority="12084">
      <formula>$W113="IR"</formula>
    </cfRule>
    <cfRule type="expression" dxfId="9550" priority="12085">
      <formula>$W113="D"</formula>
    </cfRule>
    <cfRule type="expression" dxfId="9549" priority="12086">
      <formula>$W113="C"</formula>
    </cfRule>
    <cfRule type="expression" dxfId="9548" priority="12087">
      <formula>$W113="B/C"</formula>
    </cfRule>
    <cfRule type="expression" dxfId="9547" priority="12088">
      <formula>$W113="B"</formula>
    </cfRule>
    <cfRule type="expression" dxfId="9546" priority="12089">
      <formula>$W113="A"</formula>
    </cfRule>
  </conditionalFormatting>
  <conditionalFormatting sqref="B265:D266">
    <cfRule type="expression" dxfId="9545" priority="12068">
      <formula>$W265="FI"</formula>
    </cfRule>
    <cfRule type="expression" dxfId="9544" priority="12069">
      <formula>$W265="X"</formula>
    </cfRule>
    <cfRule type="expression" dxfId="9543" priority="12070">
      <formula>$W265="SS"</formula>
    </cfRule>
    <cfRule type="expression" dxfId="9542" priority="12071">
      <formula>$W265="OD"</formula>
    </cfRule>
    <cfRule type="expression" dxfId="9541" priority="12072">
      <formula>$W265="P"</formula>
    </cfRule>
    <cfRule type="expression" dxfId="9540" priority="12073">
      <formula>$W265="IR"</formula>
    </cfRule>
    <cfRule type="expression" dxfId="9539" priority="12074">
      <formula>$W265="D"</formula>
    </cfRule>
    <cfRule type="expression" dxfId="9538" priority="12075">
      <formula>$W265="C"</formula>
    </cfRule>
    <cfRule type="expression" dxfId="9537" priority="12076">
      <formula>$W265="B/C"</formula>
    </cfRule>
    <cfRule type="expression" dxfId="9536" priority="12077">
      <formula>$W265="B"</formula>
    </cfRule>
    <cfRule type="expression" dxfId="9535" priority="12078">
      <formula>$W265="A"</formula>
    </cfRule>
  </conditionalFormatting>
  <conditionalFormatting sqref="W264">
    <cfRule type="cellIs" dxfId="9534" priority="12056" operator="equal">
      <formula>0</formula>
    </cfRule>
  </conditionalFormatting>
  <conditionalFormatting sqref="A264">
    <cfRule type="expression" dxfId="9533" priority="12045">
      <formula>$W264="FI"</formula>
    </cfRule>
    <cfRule type="expression" dxfId="9532" priority="12046">
      <formula>$W264="X"</formula>
    </cfRule>
    <cfRule type="expression" dxfId="9531" priority="12047">
      <formula>$W264="SS"</formula>
    </cfRule>
    <cfRule type="expression" dxfId="9530" priority="12048">
      <formula>$W264="OD"</formula>
    </cfRule>
    <cfRule type="expression" dxfId="9529" priority="12049">
      <formula>$W264="P"</formula>
    </cfRule>
    <cfRule type="expression" dxfId="9528" priority="12050">
      <formula>$W264="IR"</formula>
    </cfRule>
    <cfRule type="expression" dxfId="9527" priority="12051">
      <formula>$W264="D"</formula>
    </cfRule>
    <cfRule type="expression" dxfId="9526" priority="12052">
      <formula>$W264="C"</formula>
    </cfRule>
    <cfRule type="expression" dxfId="9525" priority="12053">
      <formula>$W264="B/C"</formula>
    </cfRule>
    <cfRule type="expression" dxfId="9524" priority="12054">
      <formula>$W264="B"</formula>
    </cfRule>
    <cfRule type="expression" dxfId="9523" priority="12055">
      <formula>$W264="A"</formula>
    </cfRule>
  </conditionalFormatting>
  <conditionalFormatting sqref="X264">
    <cfRule type="expression" dxfId="9522" priority="12034">
      <formula>$W264="FI"</formula>
    </cfRule>
    <cfRule type="expression" dxfId="9521" priority="12035">
      <formula>$W264="X"</formula>
    </cfRule>
    <cfRule type="expression" dxfId="9520" priority="12036">
      <formula>$W264="SS"</formula>
    </cfRule>
    <cfRule type="expression" dxfId="9519" priority="12037">
      <formula>$W264="OD"</formula>
    </cfRule>
    <cfRule type="expression" dxfId="9518" priority="12038">
      <formula>$W264="P"</formula>
    </cfRule>
    <cfRule type="expression" dxfId="9517" priority="12039">
      <formula>$W264="IR"</formula>
    </cfRule>
    <cfRule type="expression" dxfId="9516" priority="12040">
      <formula>$W264="D"</formula>
    </cfRule>
    <cfRule type="expression" dxfId="9515" priority="12041">
      <formula>$W264="C"</formula>
    </cfRule>
    <cfRule type="expression" dxfId="9514" priority="12042">
      <formula>$W264="B/C"</formula>
    </cfRule>
    <cfRule type="expression" dxfId="9513" priority="12043">
      <formula>$W264="B"</formula>
    </cfRule>
    <cfRule type="expression" dxfId="9512" priority="12044">
      <formula>$W264="A"</formula>
    </cfRule>
  </conditionalFormatting>
  <conditionalFormatting sqref="R264">
    <cfRule type="expression" dxfId="9511" priority="12023">
      <formula>$W264="FI"</formula>
    </cfRule>
    <cfRule type="expression" dxfId="9510" priority="12024">
      <formula>$W264="X"</formula>
    </cfRule>
    <cfRule type="expression" dxfId="9509" priority="12025">
      <formula>$W264="SS"</formula>
    </cfRule>
    <cfRule type="expression" dxfId="9508" priority="12026">
      <formula>$W264="OD"</formula>
    </cfRule>
    <cfRule type="expression" dxfId="9507" priority="12027">
      <formula>$W264="P"</formula>
    </cfRule>
    <cfRule type="expression" dxfId="9506" priority="12028">
      <formula>$W264="IR"</formula>
    </cfRule>
    <cfRule type="expression" dxfId="9505" priority="12029">
      <formula>$W264="D"</formula>
    </cfRule>
    <cfRule type="expression" dxfId="9504" priority="12030">
      <formula>$W264="C"</formula>
    </cfRule>
    <cfRule type="expression" dxfId="9503" priority="12031">
      <formula>$W264="B/C"</formula>
    </cfRule>
    <cfRule type="expression" dxfId="9502" priority="12032">
      <formula>$W264="B"</formula>
    </cfRule>
    <cfRule type="expression" dxfId="9501" priority="12033">
      <formula>$W264="A"</formula>
    </cfRule>
  </conditionalFormatting>
  <conditionalFormatting sqref="W264">
    <cfRule type="cellIs" dxfId="9500" priority="12011" operator="equal">
      <formula>0</formula>
    </cfRule>
  </conditionalFormatting>
  <conditionalFormatting sqref="T264:W264">
    <cfRule type="expression" dxfId="9499" priority="12012">
      <formula>$W264="FI"</formula>
    </cfRule>
    <cfRule type="expression" dxfId="9498" priority="12013">
      <formula>$W264="X"</formula>
    </cfRule>
    <cfRule type="expression" dxfId="9497" priority="12014">
      <formula>$W264="SS"</formula>
    </cfRule>
    <cfRule type="expression" dxfId="9496" priority="12015">
      <formula>$W264="OD"</formula>
    </cfRule>
    <cfRule type="expression" dxfId="9495" priority="12016">
      <formula>$W264="P"</formula>
    </cfRule>
    <cfRule type="expression" dxfId="9494" priority="12017">
      <formula>$W264="IR"</formula>
    </cfRule>
    <cfRule type="expression" dxfId="9493" priority="12018">
      <formula>$W264="D"</formula>
    </cfRule>
    <cfRule type="expression" dxfId="9492" priority="12019">
      <formula>$W264="C"</formula>
    </cfRule>
    <cfRule type="expression" dxfId="9491" priority="12020">
      <formula>$W264="B/C"</formula>
    </cfRule>
    <cfRule type="expression" dxfId="9490" priority="12021">
      <formula>$W264="B"</formula>
    </cfRule>
    <cfRule type="expression" dxfId="9489" priority="12022">
      <formula>$W264="A"</formula>
    </cfRule>
  </conditionalFormatting>
  <conditionalFormatting sqref="T264:X264">
    <cfRule type="expression" dxfId="9488" priority="12057">
      <formula>$W264="FI"</formula>
    </cfRule>
    <cfRule type="expression" dxfId="9487" priority="12058">
      <formula>$W264="X"</formula>
    </cfRule>
    <cfRule type="expression" dxfId="9486" priority="12059">
      <formula>$W264="SS"</formula>
    </cfRule>
    <cfRule type="expression" dxfId="9485" priority="12060">
      <formula>$W264="OD"</formula>
    </cfRule>
    <cfRule type="expression" dxfId="9484" priority="12061">
      <formula>$W264="P"</formula>
    </cfRule>
    <cfRule type="expression" dxfId="9483" priority="12062">
      <formula>$W264="IR"</formula>
    </cfRule>
    <cfRule type="expression" dxfId="9482" priority="12063">
      <formula>$W264="D"</formula>
    </cfRule>
    <cfRule type="expression" dxfId="9481" priority="12064">
      <formula>$W264="C"</formula>
    </cfRule>
    <cfRule type="expression" dxfId="9480" priority="12065">
      <formula>$W264="B/C"</formula>
    </cfRule>
    <cfRule type="expression" dxfId="9479" priority="12066">
      <formula>$W264="B"</formula>
    </cfRule>
    <cfRule type="expression" dxfId="9478" priority="12067">
      <formula>$W264="A"</formula>
    </cfRule>
  </conditionalFormatting>
  <conditionalFormatting sqref="U264">
    <cfRule type="expression" dxfId="9477" priority="12000">
      <formula>$W264="FI"</formula>
    </cfRule>
    <cfRule type="expression" dxfId="9476" priority="12001">
      <formula>$W264="X"</formula>
    </cfRule>
    <cfRule type="expression" dxfId="9475" priority="12002">
      <formula>$W264="SS"</formula>
    </cfRule>
    <cfRule type="expression" dxfId="9474" priority="12003">
      <formula>$W264="OD"</formula>
    </cfRule>
    <cfRule type="expression" dxfId="9473" priority="12004">
      <formula>$W264="P"</formula>
    </cfRule>
    <cfRule type="expression" dxfId="9472" priority="12005">
      <formula>$W264="IR"</formula>
    </cfRule>
    <cfRule type="expression" dxfId="9471" priority="12006">
      <formula>$W264="D"</formula>
    </cfRule>
    <cfRule type="expression" dxfId="9470" priority="12007">
      <formula>$W264="C"</formula>
    </cfRule>
    <cfRule type="expression" dxfId="9469" priority="12008">
      <formula>$W264="B/C"</formula>
    </cfRule>
    <cfRule type="expression" dxfId="9468" priority="12009">
      <formula>$W264="B"</formula>
    </cfRule>
    <cfRule type="expression" dxfId="9467" priority="12010">
      <formula>$W264="A"</formula>
    </cfRule>
  </conditionalFormatting>
  <conditionalFormatting sqref="B264:D264">
    <cfRule type="expression" dxfId="9466" priority="11989">
      <formula>$W264="FI"</formula>
    </cfRule>
    <cfRule type="expression" dxfId="9465" priority="11990">
      <formula>$W264="X"</formula>
    </cfRule>
    <cfRule type="expression" dxfId="9464" priority="11991">
      <formula>$W264="SS"</formula>
    </cfRule>
    <cfRule type="expression" dxfId="9463" priority="11992">
      <formula>$W264="OD"</formula>
    </cfRule>
    <cfRule type="expression" dxfId="9462" priority="11993">
      <formula>$W264="P"</formula>
    </cfRule>
    <cfRule type="expression" dxfId="9461" priority="11994">
      <formula>$W264="IR"</formula>
    </cfRule>
    <cfRule type="expression" dxfId="9460" priority="11995">
      <formula>$W264="D"</formula>
    </cfRule>
    <cfRule type="expression" dxfId="9459" priority="11996">
      <formula>$W264="C"</formula>
    </cfRule>
    <cfRule type="expression" dxfId="9458" priority="11997">
      <formula>$W264="B/C"</formula>
    </cfRule>
    <cfRule type="expression" dxfId="9457" priority="11998">
      <formula>$W264="B"</formula>
    </cfRule>
    <cfRule type="expression" dxfId="9456" priority="11999">
      <formula>$W264="A"</formula>
    </cfRule>
  </conditionalFormatting>
  <conditionalFormatting sqref="W314">
    <cfRule type="cellIs" dxfId="9455" priority="11932" operator="equal">
      <formula>0</formula>
    </cfRule>
  </conditionalFormatting>
  <conditionalFormatting sqref="O314">
    <cfRule type="expression" dxfId="9454" priority="11921">
      <formula>$W314="FI"</formula>
    </cfRule>
    <cfRule type="expression" dxfId="9453" priority="11922">
      <formula>$W314="X"</formula>
    </cfRule>
    <cfRule type="expression" dxfId="9452" priority="11923">
      <formula>$W314="SS"</formula>
    </cfRule>
    <cfRule type="expression" dxfId="9451" priority="11924">
      <formula>$W314="OD"</formula>
    </cfRule>
    <cfRule type="expression" dxfId="9450" priority="11925">
      <formula>$W314="P"</formula>
    </cfRule>
    <cfRule type="expression" dxfId="9449" priority="11926">
      <formula>$W314="IR"</formula>
    </cfRule>
    <cfRule type="expression" dxfId="9448" priority="11927">
      <formula>$W314="D"</formula>
    </cfRule>
    <cfRule type="expression" dxfId="9447" priority="11928">
      <formula>$W314="C"</formula>
    </cfRule>
    <cfRule type="expression" dxfId="9446" priority="11929">
      <formula>$W314="B/C"</formula>
    </cfRule>
    <cfRule type="expression" dxfId="9445" priority="11930">
      <formula>$W314="B"</formula>
    </cfRule>
    <cfRule type="expression" dxfId="9444" priority="11931">
      <formula>$W314="A"</formula>
    </cfRule>
  </conditionalFormatting>
  <conditionalFormatting sqref="E314">
    <cfRule type="expression" dxfId="9443" priority="11933">
      <formula>$W314="FI"</formula>
    </cfRule>
    <cfRule type="expression" dxfId="9442" priority="11934">
      <formula>$W314="X"</formula>
    </cfRule>
    <cfRule type="expression" dxfId="9441" priority="11935">
      <formula>$W314="SS"</formula>
    </cfRule>
    <cfRule type="expression" dxfId="9440" priority="11936">
      <formula>$W314="OD"</formula>
    </cfRule>
    <cfRule type="expression" dxfId="9439" priority="11937">
      <formula>$W314="P"</formula>
    </cfRule>
    <cfRule type="expression" dxfId="9438" priority="11938">
      <formula>$W314="IR"</formula>
    </cfRule>
    <cfRule type="expression" dxfId="9437" priority="11939">
      <formula>$W314="D"</formula>
    </cfRule>
    <cfRule type="expression" dxfId="9436" priority="11940">
      <formula>$W314="C"</formula>
    </cfRule>
    <cfRule type="expression" dxfId="9435" priority="11941">
      <formula>$W314="B/C"</formula>
    </cfRule>
    <cfRule type="expression" dxfId="9434" priority="11942">
      <formula>$W314="B"</formula>
    </cfRule>
    <cfRule type="expression" dxfId="9433" priority="11943">
      <formula>$W314="A"</formula>
    </cfRule>
  </conditionalFormatting>
  <conditionalFormatting sqref="F314">
    <cfRule type="expression" dxfId="9432" priority="11910">
      <formula>$W314="FI"</formula>
    </cfRule>
    <cfRule type="expression" dxfId="9431" priority="11911">
      <formula>$W314="X"</formula>
    </cfRule>
    <cfRule type="expression" dxfId="9430" priority="11912">
      <formula>$W314="SS"</formula>
    </cfRule>
    <cfRule type="expression" dxfId="9429" priority="11913">
      <formula>$W314="OD"</formula>
    </cfRule>
    <cfRule type="expression" dxfId="9428" priority="11914">
      <formula>$W314="P"</formula>
    </cfRule>
    <cfRule type="expression" dxfId="9427" priority="11915">
      <formula>$W314="IR"</formula>
    </cfRule>
    <cfRule type="expression" dxfId="9426" priority="11916">
      <formula>$W314="D"</formula>
    </cfRule>
    <cfRule type="expression" dxfId="9425" priority="11917">
      <formula>$W314="C"</formula>
    </cfRule>
    <cfRule type="expression" dxfId="9424" priority="11918">
      <formula>$W314="B/C"</formula>
    </cfRule>
    <cfRule type="expression" dxfId="9423" priority="11919">
      <formula>$W314="B"</formula>
    </cfRule>
    <cfRule type="expression" dxfId="9422" priority="11920">
      <formula>$W314="A"</formula>
    </cfRule>
  </conditionalFormatting>
  <conditionalFormatting sqref="A314:D314">
    <cfRule type="expression" dxfId="9421" priority="11899">
      <formula>$W314="FI"</formula>
    </cfRule>
    <cfRule type="expression" dxfId="9420" priority="11900">
      <formula>$W314="X"</formula>
    </cfRule>
    <cfRule type="expression" dxfId="9419" priority="11901">
      <formula>$W314="SS"</formula>
    </cfRule>
    <cfRule type="expression" dxfId="9418" priority="11902">
      <formula>$W314="OD"</formula>
    </cfRule>
    <cfRule type="expression" dxfId="9417" priority="11903">
      <formula>$W314="P"</formula>
    </cfRule>
    <cfRule type="expression" dxfId="9416" priority="11904">
      <formula>$W314="IR"</formula>
    </cfRule>
    <cfRule type="expression" dxfId="9415" priority="11905">
      <formula>$W314="D"</formula>
    </cfRule>
    <cfRule type="expression" dxfId="9414" priority="11906">
      <formula>$W314="C"</formula>
    </cfRule>
    <cfRule type="expression" dxfId="9413" priority="11907">
      <formula>$W314="B/C"</formula>
    </cfRule>
    <cfRule type="expression" dxfId="9412" priority="11908">
      <formula>$W314="B"</formula>
    </cfRule>
    <cfRule type="expression" dxfId="9411" priority="11909">
      <formula>$W314="A"</formula>
    </cfRule>
  </conditionalFormatting>
  <conditionalFormatting sqref="W315">
    <cfRule type="cellIs" dxfId="9410" priority="11876" operator="equal">
      <formula>0</formula>
    </cfRule>
  </conditionalFormatting>
  <conditionalFormatting sqref="O315">
    <cfRule type="expression" dxfId="9409" priority="11865">
      <formula>$W315="FI"</formula>
    </cfRule>
    <cfRule type="expression" dxfId="9408" priority="11866">
      <formula>$W315="X"</formula>
    </cfRule>
    <cfRule type="expression" dxfId="9407" priority="11867">
      <formula>$W315="SS"</formula>
    </cfRule>
    <cfRule type="expression" dxfId="9406" priority="11868">
      <formula>$W315="OD"</formula>
    </cfRule>
    <cfRule type="expression" dxfId="9405" priority="11869">
      <formula>$W315="P"</formula>
    </cfRule>
    <cfRule type="expression" dxfId="9404" priority="11870">
      <formula>$W315="IR"</formula>
    </cfRule>
    <cfRule type="expression" dxfId="9403" priority="11871">
      <formula>$W315="D"</formula>
    </cfRule>
    <cfRule type="expression" dxfId="9402" priority="11872">
      <formula>$W315="C"</formula>
    </cfRule>
    <cfRule type="expression" dxfId="9401" priority="11873">
      <formula>$W315="B/C"</formula>
    </cfRule>
    <cfRule type="expression" dxfId="9400" priority="11874">
      <formula>$W315="B"</formula>
    </cfRule>
    <cfRule type="expression" dxfId="9399" priority="11875">
      <formula>$W315="A"</formula>
    </cfRule>
  </conditionalFormatting>
  <conditionalFormatting sqref="E315">
    <cfRule type="expression" dxfId="9398" priority="11877">
      <formula>$W315="FI"</formula>
    </cfRule>
    <cfRule type="expression" dxfId="9397" priority="11878">
      <formula>$W315="X"</formula>
    </cfRule>
    <cfRule type="expression" dxfId="9396" priority="11879">
      <formula>$W315="SS"</formula>
    </cfRule>
    <cfRule type="expression" dxfId="9395" priority="11880">
      <formula>$W315="OD"</formula>
    </cfRule>
    <cfRule type="expression" dxfId="9394" priority="11881">
      <formula>$W315="P"</formula>
    </cfRule>
    <cfRule type="expression" dxfId="9393" priority="11882">
      <formula>$W315="IR"</formula>
    </cfRule>
    <cfRule type="expression" dxfId="9392" priority="11883">
      <formula>$W315="D"</formula>
    </cfRule>
    <cfRule type="expression" dxfId="9391" priority="11884">
      <formula>$W315="C"</formula>
    </cfRule>
    <cfRule type="expression" dxfId="9390" priority="11885">
      <formula>$W315="B/C"</formula>
    </cfRule>
    <cfRule type="expression" dxfId="9389" priority="11886">
      <formula>$W315="B"</formula>
    </cfRule>
    <cfRule type="expression" dxfId="9388" priority="11887">
      <formula>$W315="A"</formula>
    </cfRule>
  </conditionalFormatting>
  <conditionalFormatting sqref="F315">
    <cfRule type="expression" dxfId="9387" priority="11854">
      <formula>$W315="FI"</formula>
    </cfRule>
    <cfRule type="expression" dxfId="9386" priority="11855">
      <formula>$W315="X"</formula>
    </cfRule>
    <cfRule type="expression" dxfId="9385" priority="11856">
      <formula>$W315="SS"</formula>
    </cfRule>
    <cfRule type="expression" dxfId="9384" priority="11857">
      <formula>$W315="OD"</formula>
    </cfRule>
    <cfRule type="expression" dxfId="9383" priority="11858">
      <formula>$W315="P"</formula>
    </cfRule>
    <cfRule type="expression" dxfId="9382" priority="11859">
      <formula>$W315="IR"</formula>
    </cfRule>
    <cfRule type="expression" dxfId="9381" priority="11860">
      <formula>$W315="D"</formula>
    </cfRule>
    <cfRule type="expression" dxfId="9380" priority="11861">
      <formula>$W315="C"</formula>
    </cfRule>
    <cfRule type="expression" dxfId="9379" priority="11862">
      <formula>$W315="B/C"</formula>
    </cfRule>
    <cfRule type="expression" dxfId="9378" priority="11863">
      <formula>$W315="B"</formula>
    </cfRule>
    <cfRule type="expression" dxfId="9377" priority="11864">
      <formula>$W315="A"</formula>
    </cfRule>
  </conditionalFormatting>
  <conditionalFormatting sqref="A315:D315">
    <cfRule type="expression" dxfId="9376" priority="11843">
      <formula>$W315="FI"</formula>
    </cfRule>
    <cfRule type="expression" dxfId="9375" priority="11844">
      <formula>$W315="X"</formula>
    </cfRule>
    <cfRule type="expression" dxfId="9374" priority="11845">
      <formula>$W315="SS"</formula>
    </cfRule>
    <cfRule type="expression" dxfId="9373" priority="11846">
      <formula>$W315="OD"</formula>
    </cfRule>
    <cfRule type="expression" dxfId="9372" priority="11847">
      <formula>$W315="P"</formula>
    </cfRule>
    <cfRule type="expression" dxfId="9371" priority="11848">
      <formula>$W315="IR"</formula>
    </cfRule>
    <cfRule type="expression" dxfId="9370" priority="11849">
      <formula>$W315="D"</formula>
    </cfRule>
    <cfRule type="expression" dxfId="9369" priority="11850">
      <formula>$W315="C"</formula>
    </cfRule>
    <cfRule type="expression" dxfId="9368" priority="11851">
      <formula>$W315="B/C"</formula>
    </cfRule>
    <cfRule type="expression" dxfId="9367" priority="11852">
      <formula>$W315="B"</formula>
    </cfRule>
    <cfRule type="expression" dxfId="9366" priority="11853">
      <formula>$W315="A"</formula>
    </cfRule>
  </conditionalFormatting>
  <conditionalFormatting sqref="J315">
    <cfRule type="expression" dxfId="9365" priority="11832">
      <formula>$W315="FI"</formula>
    </cfRule>
    <cfRule type="expression" dxfId="9364" priority="11833">
      <formula>$W315="X"</formula>
    </cfRule>
    <cfRule type="expression" dxfId="9363" priority="11834">
      <formula>$W315="SS"</formula>
    </cfRule>
    <cfRule type="expression" dxfId="9362" priority="11835">
      <formula>$W315="OD"</formula>
    </cfRule>
    <cfRule type="expression" dxfId="9361" priority="11836">
      <formula>$W315="P"</formula>
    </cfRule>
    <cfRule type="expression" dxfId="9360" priority="11837">
      <formula>$W315="IR"</formula>
    </cfRule>
    <cfRule type="expression" dxfId="9359" priority="11838">
      <formula>$W315="D"</formula>
    </cfRule>
    <cfRule type="expression" dxfId="9358" priority="11839">
      <formula>$W315="C"</formula>
    </cfRule>
    <cfRule type="expression" dxfId="9357" priority="11840">
      <formula>$W315="B/C"</formula>
    </cfRule>
    <cfRule type="expression" dxfId="9356" priority="11841">
      <formula>$W315="B"</formula>
    </cfRule>
    <cfRule type="expression" dxfId="9355" priority="11842">
      <formula>$W315="A"</formula>
    </cfRule>
  </conditionalFormatting>
  <conditionalFormatting sqref="W317 W319">
    <cfRule type="cellIs" dxfId="9354" priority="11820" operator="equal">
      <formula>0</formula>
    </cfRule>
  </conditionalFormatting>
  <conditionalFormatting sqref="W268">
    <cfRule type="cellIs" dxfId="9353" priority="11764" operator="equal">
      <formula>0</formula>
    </cfRule>
  </conditionalFormatting>
  <conditionalFormatting sqref="U265:U266">
    <cfRule type="expression" dxfId="9352" priority="11742">
      <formula>$W265="FI"</formula>
    </cfRule>
    <cfRule type="expression" dxfId="9351" priority="11743">
      <formula>$W265="X"</formula>
    </cfRule>
    <cfRule type="expression" dxfId="9350" priority="11744">
      <formula>$W265="SS"</formula>
    </cfRule>
    <cfRule type="expression" dxfId="9349" priority="11745">
      <formula>$W265="OD"</formula>
    </cfRule>
    <cfRule type="expression" dxfId="9348" priority="11746">
      <formula>$W265="P"</formula>
    </cfRule>
    <cfRule type="expression" dxfId="9347" priority="11747">
      <formula>$W265="IR"</formula>
    </cfRule>
    <cfRule type="expression" dxfId="9346" priority="11748">
      <formula>$W265="D"</formula>
    </cfRule>
    <cfRule type="expression" dxfId="9345" priority="11749">
      <formula>$W265="C"</formula>
    </cfRule>
    <cfRule type="expression" dxfId="9344" priority="11750">
      <formula>$W265="B/C"</formula>
    </cfRule>
    <cfRule type="expression" dxfId="9343" priority="11751">
      <formula>$W265="B"</formula>
    </cfRule>
    <cfRule type="expression" dxfId="9342" priority="11752">
      <formula>$W265="A"</formula>
    </cfRule>
  </conditionalFormatting>
  <conditionalFormatting sqref="U265:U266">
    <cfRule type="expression" dxfId="9341" priority="11753">
      <formula>$W265="FI"</formula>
    </cfRule>
    <cfRule type="expression" dxfId="9340" priority="11754">
      <formula>$W265="X"</formula>
    </cfRule>
    <cfRule type="expression" dxfId="9339" priority="11755">
      <formula>$W265="SS"</formula>
    </cfRule>
    <cfRule type="expression" dxfId="9338" priority="11756">
      <formula>$W265="OD"</formula>
    </cfRule>
    <cfRule type="expression" dxfId="9337" priority="11757">
      <formula>$W265="P"</formula>
    </cfRule>
    <cfRule type="expression" dxfId="9336" priority="11758">
      <formula>$W265="IR"</formula>
    </cfRule>
    <cfRule type="expression" dxfId="9335" priority="11759">
      <formula>$W265="D"</formula>
    </cfRule>
    <cfRule type="expression" dxfId="9334" priority="11760">
      <formula>$W265="C"</formula>
    </cfRule>
    <cfRule type="expression" dxfId="9333" priority="11761">
      <formula>$W265="B/C"</formula>
    </cfRule>
    <cfRule type="expression" dxfId="9332" priority="11762">
      <formula>$W265="B"</formula>
    </cfRule>
    <cfRule type="expression" dxfId="9331" priority="11763">
      <formula>$W265="A"</formula>
    </cfRule>
  </conditionalFormatting>
  <conditionalFormatting sqref="U265:U266">
    <cfRule type="expression" dxfId="9330" priority="11731">
      <formula>$W265="FI"</formula>
    </cfRule>
    <cfRule type="expression" dxfId="9329" priority="11732">
      <formula>$W265="X"</formula>
    </cfRule>
    <cfRule type="expression" dxfId="9328" priority="11733">
      <formula>$W265="SS"</formula>
    </cfRule>
    <cfRule type="expression" dxfId="9327" priority="11734">
      <formula>$W265="OD"</formula>
    </cfRule>
    <cfRule type="expression" dxfId="9326" priority="11735">
      <formula>$W265="P"</formula>
    </cfRule>
    <cfRule type="expression" dxfId="9325" priority="11736">
      <formula>$W265="IR"</formula>
    </cfRule>
    <cfRule type="expression" dxfId="9324" priority="11737">
      <formula>$W265="D"</formula>
    </cfRule>
    <cfRule type="expression" dxfId="9323" priority="11738">
      <formula>$W265="C"</formula>
    </cfRule>
    <cfRule type="expression" dxfId="9322" priority="11739">
      <formula>$W265="B/C"</formula>
    </cfRule>
    <cfRule type="expression" dxfId="9321" priority="11740">
      <formula>$W265="B"</formula>
    </cfRule>
    <cfRule type="expression" dxfId="9320" priority="11741">
      <formula>$W265="A"</formula>
    </cfRule>
  </conditionalFormatting>
  <conditionalFormatting sqref="U314">
    <cfRule type="expression" dxfId="9319" priority="11709">
      <formula>$W314="FI"</formula>
    </cfRule>
    <cfRule type="expression" dxfId="9318" priority="11710">
      <formula>$W314="X"</formula>
    </cfRule>
    <cfRule type="expression" dxfId="9317" priority="11711">
      <formula>$W314="SS"</formula>
    </cfRule>
    <cfRule type="expression" dxfId="9316" priority="11712">
      <formula>$W314="OD"</formula>
    </cfRule>
    <cfRule type="expression" dxfId="9315" priority="11713">
      <formula>$W314="P"</formula>
    </cfRule>
    <cfRule type="expression" dxfId="9314" priority="11714">
      <formula>$W314="IR"</formula>
    </cfRule>
    <cfRule type="expression" dxfId="9313" priority="11715">
      <formula>$W314="D"</formula>
    </cfRule>
    <cfRule type="expression" dxfId="9312" priority="11716">
      <formula>$W314="C"</formula>
    </cfRule>
    <cfRule type="expression" dxfId="9311" priority="11717">
      <formula>$W314="B/C"</formula>
    </cfRule>
    <cfRule type="expression" dxfId="9310" priority="11718">
      <formula>$W314="B"</formula>
    </cfRule>
    <cfRule type="expression" dxfId="9309" priority="11719">
      <formula>$W314="A"</formula>
    </cfRule>
  </conditionalFormatting>
  <conditionalFormatting sqref="U314">
    <cfRule type="expression" dxfId="9308" priority="11720">
      <formula>$W314="FI"</formula>
    </cfRule>
    <cfRule type="expression" dxfId="9307" priority="11721">
      <formula>$W314="X"</formula>
    </cfRule>
    <cfRule type="expression" dxfId="9306" priority="11722">
      <formula>$W314="SS"</formula>
    </cfRule>
    <cfRule type="expression" dxfId="9305" priority="11723">
      <formula>$W314="OD"</formula>
    </cfRule>
    <cfRule type="expression" dxfId="9304" priority="11724">
      <formula>$W314="P"</formula>
    </cfRule>
    <cfRule type="expression" dxfId="9303" priority="11725">
      <formula>$W314="IR"</formula>
    </cfRule>
    <cfRule type="expression" dxfId="9302" priority="11726">
      <formula>$W314="D"</formula>
    </cfRule>
    <cfRule type="expression" dxfId="9301" priority="11727">
      <formula>$W314="C"</formula>
    </cfRule>
    <cfRule type="expression" dxfId="9300" priority="11728">
      <formula>$W314="B/C"</formula>
    </cfRule>
    <cfRule type="expression" dxfId="9299" priority="11729">
      <formula>$W314="B"</formula>
    </cfRule>
    <cfRule type="expression" dxfId="9298" priority="11730">
      <formula>$W314="A"</formula>
    </cfRule>
  </conditionalFormatting>
  <conditionalFormatting sqref="U315">
    <cfRule type="expression" dxfId="9297" priority="11687">
      <formula>$W315="FI"</formula>
    </cfRule>
    <cfRule type="expression" dxfId="9296" priority="11688">
      <formula>$W315="X"</formula>
    </cfRule>
    <cfRule type="expression" dxfId="9295" priority="11689">
      <formula>$W315="SS"</formula>
    </cfRule>
    <cfRule type="expression" dxfId="9294" priority="11690">
      <formula>$W315="OD"</formula>
    </cfRule>
    <cfRule type="expression" dxfId="9293" priority="11691">
      <formula>$W315="P"</formula>
    </cfRule>
    <cfRule type="expression" dxfId="9292" priority="11692">
      <formula>$W315="IR"</formula>
    </cfRule>
    <cfRule type="expression" dxfId="9291" priority="11693">
      <formula>$W315="D"</formula>
    </cfRule>
    <cfRule type="expression" dxfId="9290" priority="11694">
      <formula>$W315="C"</formula>
    </cfRule>
    <cfRule type="expression" dxfId="9289" priority="11695">
      <formula>$W315="B/C"</formula>
    </cfRule>
    <cfRule type="expression" dxfId="9288" priority="11696">
      <formula>$W315="B"</formula>
    </cfRule>
    <cfRule type="expression" dxfId="9287" priority="11697">
      <formula>$W315="A"</formula>
    </cfRule>
  </conditionalFormatting>
  <conditionalFormatting sqref="U315">
    <cfRule type="expression" dxfId="9286" priority="11698">
      <formula>$W315="FI"</formula>
    </cfRule>
    <cfRule type="expression" dxfId="9285" priority="11699">
      <formula>$W315="X"</formula>
    </cfRule>
    <cfRule type="expression" dxfId="9284" priority="11700">
      <formula>$W315="SS"</formula>
    </cfRule>
    <cfRule type="expression" dxfId="9283" priority="11701">
      <formula>$W315="OD"</formula>
    </cfRule>
    <cfRule type="expression" dxfId="9282" priority="11702">
      <formula>$W315="P"</formula>
    </cfRule>
    <cfRule type="expression" dxfId="9281" priority="11703">
      <formula>$W315="IR"</formula>
    </cfRule>
    <cfRule type="expression" dxfId="9280" priority="11704">
      <formula>$W315="D"</formula>
    </cfRule>
    <cfRule type="expression" dxfId="9279" priority="11705">
      <formula>$W315="C"</formula>
    </cfRule>
    <cfRule type="expression" dxfId="9278" priority="11706">
      <formula>$W315="B/C"</formula>
    </cfRule>
    <cfRule type="expression" dxfId="9277" priority="11707">
      <formula>$W315="B"</formula>
    </cfRule>
    <cfRule type="expression" dxfId="9276" priority="11708">
      <formula>$W315="A"</formula>
    </cfRule>
  </conditionalFormatting>
  <conditionalFormatting sqref="R317 R319">
    <cfRule type="expression" dxfId="9275" priority="11676">
      <formula>$W317="FI"</formula>
    </cfRule>
    <cfRule type="expression" dxfId="9274" priority="11677">
      <formula>$W317="X"</formula>
    </cfRule>
    <cfRule type="expression" dxfId="9273" priority="11678">
      <formula>$W317="SS"</formula>
    </cfRule>
    <cfRule type="expression" dxfId="9272" priority="11679">
      <formula>$W317="OD"</formula>
    </cfRule>
    <cfRule type="expression" dxfId="9271" priority="11680">
      <formula>$W317="P"</formula>
    </cfRule>
    <cfRule type="expression" dxfId="9270" priority="11681">
      <formula>$W317="IR"</formula>
    </cfRule>
    <cfRule type="expression" dxfId="9269" priority="11682">
      <formula>$W317="D"</formula>
    </cfRule>
    <cfRule type="expression" dxfId="9268" priority="11683">
      <formula>$W317="C"</formula>
    </cfRule>
    <cfRule type="expression" dxfId="9267" priority="11684">
      <formula>$W317="B/C"</formula>
    </cfRule>
    <cfRule type="expression" dxfId="9266" priority="11685">
      <formula>$W317="B"</formula>
    </cfRule>
    <cfRule type="expression" dxfId="9265" priority="11686">
      <formula>$W317="A"</formula>
    </cfRule>
  </conditionalFormatting>
  <conditionalFormatting sqref="R268">
    <cfRule type="expression" dxfId="9264" priority="11632">
      <formula>$W268="FI"</formula>
    </cfRule>
    <cfRule type="expression" dxfId="9263" priority="11633">
      <formula>$W268="X"</formula>
    </cfRule>
    <cfRule type="expression" dxfId="9262" priority="11634">
      <formula>$W268="SS"</formula>
    </cfRule>
    <cfRule type="expression" dxfId="9261" priority="11635">
      <formula>$W268="OD"</formula>
    </cfRule>
    <cfRule type="expression" dxfId="9260" priority="11636">
      <formula>$W268="P"</formula>
    </cfRule>
    <cfRule type="expression" dxfId="9259" priority="11637">
      <formula>$W268="IR"</formula>
    </cfRule>
    <cfRule type="expression" dxfId="9258" priority="11638">
      <formula>$W268="D"</formula>
    </cfRule>
    <cfRule type="expression" dxfId="9257" priority="11639">
      <formula>$W268="C"</formula>
    </cfRule>
    <cfRule type="expression" dxfId="9256" priority="11640">
      <formula>$W268="B/C"</formula>
    </cfRule>
    <cfRule type="expression" dxfId="9255" priority="11641">
      <formula>$W268="B"</formula>
    </cfRule>
    <cfRule type="expression" dxfId="9254" priority="11642">
      <formula>$W268="A"</formula>
    </cfRule>
  </conditionalFormatting>
  <conditionalFormatting sqref="R268">
    <cfRule type="expression" dxfId="9253" priority="11643">
      <formula>$W268="FI"</formula>
    </cfRule>
    <cfRule type="expression" dxfId="9252" priority="11644">
      <formula>$W268="X"</formula>
    </cfRule>
    <cfRule type="expression" dxfId="9251" priority="11645">
      <formula>$W268="SS"</formula>
    </cfRule>
    <cfRule type="expression" dxfId="9250" priority="11646">
      <formula>$W268="OD"</formula>
    </cfRule>
    <cfRule type="expression" dxfId="9249" priority="11647">
      <formula>$W268="P"</formula>
    </cfRule>
    <cfRule type="expression" dxfId="9248" priority="11648">
      <formula>$W268="IR"</formula>
    </cfRule>
    <cfRule type="expression" dxfId="9247" priority="11649">
      <formula>$W268="D"</formula>
    </cfRule>
    <cfRule type="expression" dxfId="9246" priority="11650">
      <formula>$W268="C"</formula>
    </cfRule>
    <cfRule type="expression" dxfId="9245" priority="11651">
      <formula>$W268="B/C"</formula>
    </cfRule>
    <cfRule type="expression" dxfId="9244" priority="11652">
      <formula>$W268="B"</formula>
    </cfRule>
    <cfRule type="expression" dxfId="9243" priority="11653">
      <formula>$W268="A"</formula>
    </cfRule>
  </conditionalFormatting>
  <conditionalFormatting sqref="W313">
    <cfRule type="cellIs" dxfId="9242" priority="11521" operator="equal">
      <formula>0</formula>
    </cfRule>
  </conditionalFormatting>
  <conditionalFormatting sqref="T313">
    <cfRule type="expression" dxfId="9241" priority="11522">
      <formula>$W313="FI"</formula>
    </cfRule>
    <cfRule type="expression" dxfId="9240" priority="11523">
      <formula>$W313="X"</formula>
    </cfRule>
    <cfRule type="expression" dxfId="9239" priority="11524">
      <formula>$W313="SS"</formula>
    </cfRule>
    <cfRule type="expression" dxfId="9238" priority="11525">
      <formula>$W313="OD"</formula>
    </cfRule>
    <cfRule type="expression" dxfId="9237" priority="11526">
      <formula>$W313="P"</formula>
    </cfRule>
    <cfRule type="expression" dxfId="9236" priority="11527">
      <formula>$W313="IR"</formula>
    </cfRule>
    <cfRule type="expression" dxfId="9235" priority="11528">
      <formula>$W313="D"</formula>
    </cfRule>
    <cfRule type="expression" dxfId="9234" priority="11529">
      <formula>$W313="C"</formula>
    </cfRule>
    <cfRule type="expression" dxfId="9233" priority="11530">
      <formula>$W313="B/C"</formula>
    </cfRule>
    <cfRule type="expression" dxfId="9232" priority="11531">
      <formula>$W313="B"</formula>
    </cfRule>
    <cfRule type="expression" dxfId="9231" priority="11532">
      <formula>$W313="A"</formula>
    </cfRule>
  </conditionalFormatting>
  <conditionalFormatting sqref="A309:D310">
    <cfRule type="expression" dxfId="9230" priority="11488">
      <formula>$W309="FI"</formula>
    </cfRule>
    <cfRule type="expression" dxfId="9229" priority="11489">
      <formula>$W309="X"</formula>
    </cfRule>
    <cfRule type="expression" dxfId="9228" priority="11490">
      <formula>$W309="SS"</formula>
    </cfRule>
    <cfRule type="expression" dxfId="9227" priority="11491">
      <formula>$W309="OD"</formula>
    </cfRule>
    <cfRule type="expression" dxfId="9226" priority="11492">
      <formula>$W309="P"</formula>
    </cfRule>
    <cfRule type="expression" dxfId="9225" priority="11493">
      <formula>$W309="IR"</formula>
    </cfRule>
    <cfRule type="expression" dxfId="9224" priority="11494">
      <formula>$W309="D"</formula>
    </cfRule>
    <cfRule type="expression" dxfId="9223" priority="11495">
      <formula>$W309="C"</formula>
    </cfRule>
    <cfRule type="expression" dxfId="9222" priority="11496">
      <formula>$W309="B/C"</formula>
    </cfRule>
    <cfRule type="expression" dxfId="9221" priority="11497">
      <formula>$W309="B"</formula>
    </cfRule>
    <cfRule type="expression" dxfId="9220" priority="11498">
      <formula>$W309="A"</formula>
    </cfRule>
  </conditionalFormatting>
  <conditionalFormatting sqref="X317 X319">
    <cfRule type="expression" dxfId="9219" priority="11477">
      <formula>$W317="FI"</formula>
    </cfRule>
    <cfRule type="expression" dxfId="9218" priority="11478">
      <formula>$W317="X"</formula>
    </cfRule>
    <cfRule type="expression" dxfId="9217" priority="11479">
      <formula>$W317="SS"</formula>
    </cfRule>
    <cfRule type="expression" dxfId="9216" priority="11480">
      <formula>$W317="OD"</formula>
    </cfRule>
    <cfRule type="expression" dxfId="9215" priority="11481">
      <formula>$W317="P"</formula>
    </cfRule>
    <cfRule type="expression" dxfId="9214" priority="11482">
      <formula>$W317="IR"</formula>
    </cfRule>
    <cfRule type="expression" dxfId="9213" priority="11483">
      <formula>$W317="D"</formula>
    </cfRule>
    <cfRule type="expression" dxfId="9212" priority="11484">
      <formula>$W317="C"</formula>
    </cfRule>
    <cfRule type="expression" dxfId="9211" priority="11485">
      <formula>$W317="B/C"</formula>
    </cfRule>
    <cfRule type="expression" dxfId="9210" priority="11486">
      <formula>$W317="B"</formula>
    </cfRule>
    <cfRule type="expression" dxfId="9209" priority="11487">
      <formula>$W317="A"</formula>
    </cfRule>
  </conditionalFormatting>
  <conditionalFormatting sqref="X268">
    <cfRule type="expression" dxfId="9208" priority="11455">
      <formula>$W268="FI"</formula>
    </cfRule>
    <cfRule type="expression" dxfId="9207" priority="11456">
      <formula>$W268="X"</formula>
    </cfRule>
    <cfRule type="expression" dxfId="9206" priority="11457">
      <formula>$W268="SS"</formula>
    </cfRule>
    <cfRule type="expression" dxfId="9205" priority="11458">
      <formula>$W268="OD"</formula>
    </cfRule>
    <cfRule type="expression" dxfId="9204" priority="11459">
      <formula>$W268="P"</formula>
    </cfRule>
    <cfRule type="expression" dxfId="9203" priority="11460">
      <formula>$W268="IR"</formula>
    </cfRule>
    <cfRule type="expression" dxfId="9202" priority="11461">
      <formula>$W268="D"</formula>
    </cfRule>
    <cfRule type="expression" dxfId="9201" priority="11462">
      <formula>$W268="C"</formula>
    </cfRule>
    <cfRule type="expression" dxfId="9200" priority="11463">
      <formula>$W268="B/C"</formula>
    </cfRule>
    <cfRule type="expression" dxfId="9199" priority="11464">
      <formula>$W268="B"</formula>
    </cfRule>
    <cfRule type="expression" dxfId="9198" priority="11465">
      <formula>$W268="A"</formula>
    </cfRule>
  </conditionalFormatting>
  <conditionalFormatting sqref="X268">
    <cfRule type="expression" dxfId="9197" priority="11466">
      <formula>$W268="FI"</formula>
    </cfRule>
    <cfRule type="expression" dxfId="9196" priority="11467">
      <formula>$W268="X"</formula>
    </cfRule>
    <cfRule type="expression" dxfId="9195" priority="11468">
      <formula>$W268="SS"</formula>
    </cfRule>
    <cfRule type="expression" dxfId="9194" priority="11469">
      <formula>$W268="OD"</formula>
    </cfRule>
    <cfRule type="expression" dxfId="9193" priority="11470">
      <formula>$W268="P"</formula>
    </cfRule>
    <cfRule type="expression" dxfId="9192" priority="11471">
      <formula>$W268="IR"</formula>
    </cfRule>
    <cfRule type="expression" dxfId="9191" priority="11472">
      <formula>$W268="D"</formula>
    </cfRule>
    <cfRule type="expression" dxfId="9190" priority="11473">
      <formula>$W268="C"</formula>
    </cfRule>
    <cfRule type="expression" dxfId="9189" priority="11474">
      <formula>$W268="B/C"</formula>
    </cfRule>
    <cfRule type="expression" dxfId="9188" priority="11475">
      <formula>$W268="B"</formula>
    </cfRule>
    <cfRule type="expression" dxfId="9187" priority="11476">
      <formula>$W268="A"</formula>
    </cfRule>
  </conditionalFormatting>
  <conditionalFormatting sqref="W267">
    <cfRule type="cellIs" dxfId="9186" priority="11443" operator="equal">
      <formula>0</formula>
    </cfRule>
  </conditionalFormatting>
  <conditionalFormatting sqref="R267">
    <cfRule type="expression" dxfId="9185" priority="11421">
      <formula>$W267="FI"</formula>
    </cfRule>
    <cfRule type="expression" dxfId="9184" priority="11422">
      <formula>$W267="X"</formula>
    </cfRule>
    <cfRule type="expression" dxfId="9183" priority="11423">
      <formula>$W267="SS"</formula>
    </cfRule>
    <cfRule type="expression" dxfId="9182" priority="11424">
      <formula>$W267="OD"</formula>
    </cfRule>
    <cfRule type="expression" dxfId="9181" priority="11425">
      <formula>$W267="P"</formula>
    </cfRule>
    <cfRule type="expression" dxfId="9180" priority="11426">
      <formula>$W267="IR"</formula>
    </cfRule>
    <cfRule type="expression" dxfId="9179" priority="11427">
      <formula>$W267="D"</formula>
    </cfRule>
    <cfRule type="expression" dxfId="9178" priority="11428">
      <formula>$W267="C"</formula>
    </cfRule>
    <cfRule type="expression" dxfId="9177" priority="11429">
      <formula>$W267="B/C"</formula>
    </cfRule>
    <cfRule type="expression" dxfId="9176" priority="11430">
      <formula>$W267="B"</formula>
    </cfRule>
    <cfRule type="expression" dxfId="9175" priority="11431">
      <formula>$W267="A"</formula>
    </cfRule>
  </conditionalFormatting>
  <conditionalFormatting sqref="R267">
    <cfRule type="expression" dxfId="9174" priority="11432">
      <formula>$W267="FI"</formula>
    </cfRule>
    <cfRule type="expression" dxfId="9173" priority="11433">
      <formula>$W267="X"</formula>
    </cfRule>
    <cfRule type="expression" dxfId="9172" priority="11434">
      <formula>$W267="SS"</formula>
    </cfRule>
    <cfRule type="expression" dxfId="9171" priority="11435">
      <formula>$W267="OD"</formula>
    </cfRule>
    <cfRule type="expression" dxfId="9170" priority="11436">
      <formula>$W267="P"</formula>
    </cfRule>
    <cfRule type="expression" dxfId="9169" priority="11437">
      <formula>$W267="IR"</formula>
    </cfRule>
    <cfRule type="expression" dxfId="9168" priority="11438">
      <formula>$W267="D"</formula>
    </cfRule>
    <cfRule type="expression" dxfId="9167" priority="11439">
      <formula>$W267="C"</formula>
    </cfRule>
    <cfRule type="expression" dxfId="9166" priority="11440">
      <formula>$W267="B/C"</formula>
    </cfRule>
    <cfRule type="expression" dxfId="9165" priority="11441">
      <formula>$W267="B"</formula>
    </cfRule>
    <cfRule type="expression" dxfId="9164" priority="11442">
      <formula>$W267="A"</formula>
    </cfRule>
  </conditionalFormatting>
  <conditionalFormatting sqref="U267">
    <cfRule type="expression" dxfId="9163" priority="11399">
      <formula>$W267="FI"</formula>
    </cfRule>
    <cfRule type="expression" dxfId="9162" priority="11400">
      <formula>$W267="X"</formula>
    </cfRule>
    <cfRule type="expression" dxfId="9161" priority="11401">
      <formula>$W267="SS"</formula>
    </cfRule>
    <cfRule type="expression" dxfId="9160" priority="11402">
      <formula>$W267="OD"</formula>
    </cfRule>
    <cfRule type="expression" dxfId="9159" priority="11403">
      <formula>$W267="P"</formula>
    </cfRule>
    <cfRule type="expression" dxfId="9158" priority="11404">
      <formula>$W267="IR"</formula>
    </cfRule>
    <cfRule type="expression" dxfId="9157" priority="11405">
      <formula>$W267="D"</formula>
    </cfRule>
    <cfRule type="expression" dxfId="9156" priority="11406">
      <formula>$W267="C"</formula>
    </cfRule>
    <cfRule type="expression" dxfId="9155" priority="11407">
      <formula>$W267="B/C"</formula>
    </cfRule>
    <cfRule type="expression" dxfId="9154" priority="11408">
      <formula>$W267="B"</formula>
    </cfRule>
    <cfRule type="expression" dxfId="9153" priority="11409">
      <formula>$W267="A"</formula>
    </cfRule>
  </conditionalFormatting>
  <conditionalFormatting sqref="U267">
    <cfRule type="expression" dxfId="9152" priority="11410">
      <formula>$W267="FI"</formula>
    </cfRule>
    <cfRule type="expression" dxfId="9151" priority="11411">
      <formula>$W267="X"</formula>
    </cfRule>
    <cfRule type="expression" dxfId="9150" priority="11412">
      <formula>$W267="SS"</formula>
    </cfRule>
    <cfRule type="expression" dxfId="9149" priority="11413">
      <formula>$W267="OD"</formula>
    </cfRule>
    <cfRule type="expression" dxfId="9148" priority="11414">
      <formula>$W267="P"</formula>
    </cfRule>
    <cfRule type="expression" dxfId="9147" priority="11415">
      <formula>$W267="IR"</formula>
    </cfRule>
    <cfRule type="expression" dxfId="9146" priority="11416">
      <formula>$W267="D"</formula>
    </cfRule>
    <cfRule type="expression" dxfId="9145" priority="11417">
      <formula>$W267="C"</formula>
    </cfRule>
    <cfRule type="expression" dxfId="9144" priority="11418">
      <formula>$W267="B/C"</formula>
    </cfRule>
    <cfRule type="expression" dxfId="9143" priority="11419">
      <formula>$W267="B"</formula>
    </cfRule>
    <cfRule type="expression" dxfId="9142" priority="11420">
      <formula>$W267="A"</formula>
    </cfRule>
  </conditionalFormatting>
  <conditionalFormatting sqref="U267">
    <cfRule type="expression" dxfId="9141" priority="11388">
      <formula>$W267="FI"</formula>
    </cfRule>
    <cfRule type="expression" dxfId="9140" priority="11389">
      <formula>$W267="X"</formula>
    </cfRule>
    <cfRule type="expression" dxfId="9139" priority="11390">
      <formula>$W267="SS"</formula>
    </cfRule>
    <cfRule type="expression" dxfId="9138" priority="11391">
      <formula>$W267="OD"</formula>
    </cfRule>
    <cfRule type="expression" dxfId="9137" priority="11392">
      <formula>$W267="P"</formula>
    </cfRule>
    <cfRule type="expression" dxfId="9136" priority="11393">
      <formula>$W267="IR"</formula>
    </cfRule>
    <cfRule type="expression" dxfId="9135" priority="11394">
      <formula>$W267="D"</formula>
    </cfRule>
    <cfRule type="expression" dxfId="9134" priority="11395">
      <formula>$W267="C"</formula>
    </cfRule>
    <cfRule type="expression" dxfId="9133" priority="11396">
      <formula>$W267="B/C"</formula>
    </cfRule>
    <cfRule type="expression" dxfId="9132" priority="11397">
      <formula>$W267="B"</formula>
    </cfRule>
    <cfRule type="expression" dxfId="9131" priority="11398">
      <formula>$W267="A"</formula>
    </cfRule>
  </conditionalFormatting>
  <conditionalFormatting sqref="X267">
    <cfRule type="expression" dxfId="9130" priority="11366">
      <formula>$W267="FI"</formula>
    </cfRule>
    <cfRule type="expression" dxfId="9129" priority="11367">
      <formula>$W267="X"</formula>
    </cfRule>
    <cfRule type="expression" dxfId="9128" priority="11368">
      <formula>$W267="SS"</formula>
    </cfRule>
    <cfRule type="expression" dxfId="9127" priority="11369">
      <formula>$W267="OD"</formula>
    </cfRule>
    <cfRule type="expression" dxfId="9126" priority="11370">
      <formula>$W267="P"</formula>
    </cfRule>
    <cfRule type="expression" dxfId="9125" priority="11371">
      <formula>$W267="IR"</formula>
    </cfRule>
    <cfRule type="expression" dxfId="9124" priority="11372">
      <formula>$W267="D"</formula>
    </cfRule>
    <cfRule type="expression" dxfId="9123" priority="11373">
      <formula>$W267="C"</formula>
    </cfRule>
    <cfRule type="expression" dxfId="9122" priority="11374">
      <formula>$W267="B/C"</formula>
    </cfRule>
    <cfRule type="expression" dxfId="9121" priority="11375">
      <formula>$W267="B"</formula>
    </cfRule>
    <cfRule type="expression" dxfId="9120" priority="11376">
      <formula>$W267="A"</formula>
    </cfRule>
  </conditionalFormatting>
  <conditionalFormatting sqref="X267">
    <cfRule type="expression" dxfId="9119" priority="11377">
      <formula>$W267="FI"</formula>
    </cfRule>
    <cfRule type="expression" dxfId="9118" priority="11378">
      <formula>$W267="X"</formula>
    </cfRule>
    <cfRule type="expression" dxfId="9117" priority="11379">
      <formula>$W267="SS"</formula>
    </cfRule>
    <cfRule type="expression" dxfId="9116" priority="11380">
      <formula>$W267="OD"</formula>
    </cfRule>
    <cfRule type="expression" dxfId="9115" priority="11381">
      <formula>$W267="P"</formula>
    </cfRule>
    <cfRule type="expression" dxfId="9114" priority="11382">
      <formula>$W267="IR"</formula>
    </cfRule>
    <cfRule type="expression" dxfId="9113" priority="11383">
      <formula>$W267="D"</formula>
    </cfRule>
    <cfRule type="expression" dxfId="9112" priority="11384">
      <formula>$W267="C"</formula>
    </cfRule>
    <cfRule type="expression" dxfId="9111" priority="11385">
      <formula>$W267="B/C"</formula>
    </cfRule>
    <cfRule type="expression" dxfId="9110" priority="11386">
      <formula>$W267="B"</formula>
    </cfRule>
    <cfRule type="expression" dxfId="9109" priority="11387">
      <formula>$W267="A"</formula>
    </cfRule>
  </conditionalFormatting>
  <conditionalFormatting sqref="U268">
    <cfRule type="expression" dxfId="9108" priority="11344">
      <formula>$W268="FI"</formula>
    </cfRule>
    <cfRule type="expression" dxfId="9107" priority="11345">
      <formula>$W268="X"</formula>
    </cfRule>
    <cfRule type="expression" dxfId="9106" priority="11346">
      <formula>$W268="SS"</formula>
    </cfRule>
    <cfRule type="expression" dxfId="9105" priority="11347">
      <formula>$W268="OD"</formula>
    </cfRule>
    <cfRule type="expression" dxfId="9104" priority="11348">
      <formula>$W268="P"</formula>
    </cfRule>
    <cfRule type="expression" dxfId="9103" priority="11349">
      <formula>$W268="IR"</formula>
    </cfRule>
    <cfRule type="expression" dxfId="9102" priority="11350">
      <formula>$W268="D"</formula>
    </cfRule>
    <cfRule type="expression" dxfId="9101" priority="11351">
      <formula>$W268="C"</formula>
    </cfRule>
    <cfRule type="expression" dxfId="9100" priority="11352">
      <formula>$W268="B/C"</formula>
    </cfRule>
    <cfRule type="expression" dxfId="9099" priority="11353">
      <formula>$W268="B"</formula>
    </cfRule>
    <cfRule type="expression" dxfId="9098" priority="11354">
      <formula>$W268="A"</formula>
    </cfRule>
  </conditionalFormatting>
  <conditionalFormatting sqref="U268">
    <cfRule type="expression" dxfId="9097" priority="11355">
      <formula>$W268="FI"</formula>
    </cfRule>
    <cfRule type="expression" dxfId="9096" priority="11356">
      <formula>$W268="X"</formula>
    </cfRule>
    <cfRule type="expression" dxfId="9095" priority="11357">
      <formula>$W268="SS"</formula>
    </cfRule>
    <cfRule type="expression" dxfId="9094" priority="11358">
      <formula>$W268="OD"</formula>
    </cfRule>
    <cfRule type="expression" dxfId="9093" priority="11359">
      <formula>$W268="P"</formula>
    </cfRule>
    <cfRule type="expression" dxfId="9092" priority="11360">
      <formula>$W268="IR"</formula>
    </cfRule>
    <cfRule type="expression" dxfId="9091" priority="11361">
      <formula>$W268="D"</formula>
    </cfRule>
    <cfRule type="expression" dxfId="9090" priority="11362">
      <formula>$W268="C"</formula>
    </cfRule>
    <cfRule type="expression" dxfId="9089" priority="11363">
      <formula>$W268="B/C"</formula>
    </cfRule>
    <cfRule type="expression" dxfId="9088" priority="11364">
      <formula>$W268="B"</formula>
    </cfRule>
    <cfRule type="expression" dxfId="9087" priority="11365">
      <formula>$W268="A"</formula>
    </cfRule>
  </conditionalFormatting>
  <conditionalFormatting sqref="W269">
    <cfRule type="cellIs" dxfId="9086" priority="11332" operator="equal">
      <formula>0</formula>
    </cfRule>
  </conditionalFormatting>
  <conditionalFormatting sqref="U269">
    <cfRule type="expression" dxfId="9085" priority="11321">
      <formula>$W269="FI"</formula>
    </cfRule>
    <cfRule type="expression" dxfId="9084" priority="11322">
      <formula>$W269="X"</formula>
    </cfRule>
    <cfRule type="expression" dxfId="9083" priority="11323">
      <formula>$W269="SS"</formula>
    </cfRule>
    <cfRule type="expression" dxfId="9082" priority="11324">
      <formula>$W269="OD"</formula>
    </cfRule>
    <cfRule type="expression" dxfId="9081" priority="11325">
      <formula>$W269="P"</formula>
    </cfRule>
    <cfRule type="expression" dxfId="9080" priority="11326">
      <formula>$W269="IR"</formula>
    </cfRule>
    <cfRule type="expression" dxfId="9079" priority="11327">
      <formula>$W269="D"</formula>
    </cfRule>
    <cfRule type="expression" dxfId="9078" priority="11328">
      <formula>$W269="C"</formula>
    </cfRule>
    <cfRule type="expression" dxfId="9077" priority="11329">
      <formula>$W269="B/C"</formula>
    </cfRule>
    <cfRule type="expression" dxfId="9076" priority="11330">
      <formula>$W269="B"</formula>
    </cfRule>
    <cfRule type="expression" dxfId="9075" priority="11331">
      <formula>$W269="A"</formula>
    </cfRule>
  </conditionalFormatting>
  <conditionalFormatting sqref="U269">
    <cfRule type="expression" dxfId="9074" priority="11310">
      <formula>$W269="FI"</formula>
    </cfRule>
    <cfRule type="expression" dxfId="9073" priority="11311">
      <formula>$W269="X"</formula>
    </cfRule>
    <cfRule type="expression" dxfId="9072" priority="11312">
      <formula>$W269="SS"</formula>
    </cfRule>
    <cfRule type="expression" dxfId="9071" priority="11313">
      <formula>$W269="OD"</formula>
    </cfRule>
    <cfRule type="expression" dxfId="9070" priority="11314">
      <formula>$W269="P"</formula>
    </cfRule>
    <cfRule type="expression" dxfId="9069" priority="11315">
      <formula>$W269="IR"</formula>
    </cfRule>
    <cfRule type="expression" dxfId="9068" priority="11316">
      <formula>$W269="D"</formula>
    </cfRule>
    <cfRule type="expression" dxfId="9067" priority="11317">
      <formula>$W269="C"</formula>
    </cfRule>
    <cfRule type="expression" dxfId="9066" priority="11318">
      <formula>$W269="B/C"</formula>
    </cfRule>
    <cfRule type="expression" dxfId="9065" priority="11319">
      <formula>$W269="B"</formula>
    </cfRule>
    <cfRule type="expression" dxfId="9064" priority="11320">
      <formula>$W269="A"</formula>
    </cfRule>
  </conditionalFormatting>
  <conditionalFormatting sqref="U269">
    <cfRule type="expression" dxfId="9063" priority="11299">
      <formula>$W269="FI"</formula>
    </cfRule>
    <cfRule type="expression" dxfId="9062" priority="11300">
      <formula>$W269="X"</formula>
    </cfRule>
    <cfRule type="expression" dxfId="9061" priority="11301">
      <formula>$W269="SS"</formula>
    </cfRule>
    <cfRule type="expression" dxfId="9060" priority="11302">
      <formula>$W269="OD"</formula>
    </cfRule>
    <cfRule type="expression" dxfId="9059" priority="11303">
      <formula>$W269="P"</formula>
    </cfRule>
    <cfRule type="expression" dxfId="9058" priority="11304">
      <formula>$W269="IR"</formula>
    </cfRule>
    <cfRule type="expression" dxfId="9057" priority="11305">
      <formula>$W269="D"</formula>
    </cfRule>
    <cfRule type="expression" dxfId="9056" priority="11306">
      <formula>$W269="C"</formula>
    </cfRule>
    <cfRule type="expression" dxfId="9055" priority="11307">
      <formula>$W269="B/C"</formula>
    </cfRule>
    <cfRule type="expression" dxfId="9054" priority="11308">
      <formula>$W269="B"</formula>
    </cfRule>
    <cfRule type="expression" dxfId="9053" priority="11309">
      <formula>$W269="A"</formula>
    </cfRule>
  </conditionalFormatting>
  <conditionalFormatting sqref="R275">
    <cfRule type="expression" dxfId="9052" priority="11277">
      <formula>$W275="FI"</formula>
    </cfRule>
    <cfRule type="expression" dxfId="9051" priority="11278">
      <formula>$W275="X"</formula>
    </cfRule>
    <cfRule type="expression" dxfId="9050" priority="11279">
      <formula>$W275="SS"</formula>
    </cfRule>
    <cfRule type="expression" dxfId="9049" priority="11280">
      <formula>$W275="OD"</formula>
    </cfRule>
    <cfRule type="expression" dxfId="9048" priority="11281">
      <formula>$W275="P"</formula>
    </cfRule>
    <cfRule type="expression" dxfId="9047" priority="11282">
      <formula>$W275="IR"</formula>
    </cfRule>
    <cfRule type="expression" dxfId="9046" priority="11283">
      <formula>$W275="D"</formula>
    </cfRule>
    <cfRule type="expression" dxfId="9045" priority="11284">
      <formula>$W275="C"</formula>
    </cfRule>
    <cfRule type="expression" dxfId="9044" priority="11285">
      <formula>$W275="B/C"</formula>
    </cfRule>
    <cfRule type="expression" dxfId="9043" priority="11286">
      <formula>$W275="B"</formula>
    </cfRule>
    <cfRule type="expression" dxfId="9042" priority="11287">
      <formula>$W275="A"</formula>
    </cfRule>
  </conditionalFormatting>
  <conditionalFormatting sqref="R275">
    <cfRule type="expression" dxfId="9041" priority="11288">
      <formula>$W275="FI"</formula>
    </cfRule>
    <cfRule type="expression" dxfId="9040" priority="11289">
      <formula>$W275="X"</formula>
    </cfRule>
    <cfRule type="expression" dxfId="9039" priority="11290">
      <formula>$W275="SS"</formula>
    </cfRule>
    <cfRule type="expression" dxfId="9038" priority="11291">
      <formula>$W275="OD"</formula>
    </cfRule>
    <cfRule type="expression" dxfId="9037" priority="11292">
      <formula>$W275="P"</formula>
    </cfRule>
    <cfRule type="expression" dxfId="9036" priority="11293">
      <formula>$W275="IR"</formula>
    </cfRule>
    <cfRule type="expression" dxfId="9035" priority="11294">
      <formula>$W275="D"</formula>
    </cfRule>
    <cfRule type="expression" dxfId="9034" priority="11295">
      <formula>$W275="C"</formula>
    </cfRule>
    <cfRule type="expression" dxfId="9033" priority="11296">
      <formula>$W275="B/C"</formula>
    </cfRule>
    <cfRule type="expression" dxfId="9032" priority="11297">
      <formula>$W275="B"</formula>
    </cfRule>
    <cfRule type="expression" dxfId="9031" priority="11298">
      <formula>$W275="A"</formula>
    </cfRule>
  </conditionalFormatting>
  <conditionalFormatting sqref="S111:S112">
    <cfRule type="expression" dxfId="9030" priority="11233">
      <formula>$W111="FI"</formula>
    </cfRule>
    <cfRule type="expression" dxfId="9029" priority="11234">
      <formula>$W111="X"</formula>
    </cfRule>
    <cfRule type="expression" dxfId="9028" priority="11235">
      <formula>$W111="SS"</formula>
    </cfRule>
    <cfRule type="expression" dxfId="9027" priority="11236">
      <formula>$W111="OD"</formula>
    </cfRule>
    <cfRule type="expression" dxfId="9026" priority="11237">
      <formula>$W111="P"</formula>
    </cfRule>
    <cfRule type="expression" dxfId="9025" priority="11238">
      <formula>$W111="IR"</formula>
    </cfRule>
    <cfRule type="expression" dxfId="9024" priority="11239">
      <formula>$W111="D"</formula>
    </cfRule>
    <cfRule type="expression" dxfId="9023" priority="11240">
      <formula>$W111="C"</formula>
    </cfRule>
    <cfRule type="expression" dxfId="9022" priority="11241">
      <formula>$W111="B/C"</formula>
    </cfRule>
    <cfRule type="expression" dxfId="9021" priority="11242">
      <formula>$W111="B"</formula>
    </cfRule>
    <cfRule type="expression" dxfId="9020" priority="11243">
      <formula>$W111="A"</formula>
    </cfRule>
  </conditionalFormatting>
  <conditionalFormatting sqref="S111:S112">
    <cfRule type="expression" dxfId="9019" priority="11244">
      <formula>$W111="FI"</formula>
    </cfRule>
    <cfRule type="expression" dxfId="9018" priority="11245">
      <formula>$W111="X"</formula>
    </cfRule>
    <cfRule type="expression" dxfId="9017" priority="11246">
      <formula>$W111="SS"</formula>
    </cfRule>
    <cfRule type="expression" dxfId="9016" priority="11247">
      <formula>$W111="OD"</formula>
    </cfRule>
    <cfRule type="expression" dxfId="9015" priority="11248">
      <formula>$W111="P"</formula>
    </cfRule>
    <cfRule type="expression" dxfId="9014" priority="11249">
      <formula>$W111="IR"</formula>
    </cfRule>
    <cfRule type="expression" dxfId="9013" priority="11250">
      <formula>$W111="D"</formula>
    </cfRule>
    <cfRule type="expression" dxfId="9012" priority="11251">
      <formula>$W111="C"</formula>
    </cfRule>
    <cfRule type="expression" dxfId="9011" priority="11252">
      <formula>$W111="B/C"</formula>
    </cfRule>
    <cfRule type="expression" dxfId="9010" priority="11253">
      <formula>$W111="B"</formula>
    </cfRule>
    <cfRule type="expression" dxfId="9009" priority="11254">
      <formula>$W111="A"</formula>
    </cfRule>
  </conditionalFormatting>
  <conditionalFormatting sqref="T263">
    <cfRule type="expression" dxfId="9008" priority="11211">
      <formula>$W263="FI"</formula>
    </cfRule>
    <cfRule type="expression" dxfId="9007" priority="11212">
      <formula>$W263="X"</formula>
    </cfRule>
    <cfRule type="expression" dxfId="9006" priority="11213">
      <formula>$W263="SS"</formula>
    </cfRule>
    <cfRule type="expression" dxfId="9005" priority="11214">
      <formula>$W263="OD"</formula>
    </cfRule>
    <cfRule type="expression" dxfId="9004" priority="11215">
      <formula>$W263="P"</formula>
    </cfRule>
    <cfRule type="expression" dxfId="9003" priority="11216">
      <formula>$W263="IR"</formula>
    </cfRule>
    <cfRule type="expression" dxfId="9002" priority="11217">
      <formula>$W263="D"</formula>
    </cfRule>
    <cfRule type="expression" dxfId="9001" priority="11218">
      <formula>$W263="C"</formula>
    </cfRule>
    <cfRule type="expression" dxfId="9000" priority="11219">
      <formula>$W263="B/C"</formula>
    </cfRule>
    <cfRule type="expression" dxfId="8999" priority="11220">
      <formula>$W263="B"</formula>
    </cfRule>
    <cfRule type="expression" dxfId="8998" priority="11221">
      <formula>$W263="A"</formula>
    </cfRule>
  </conditionalFormatting>
  <conditionalFormatting sqref="A227:A235">
    <cfRule type="expression" dxfId="8997" priority="11156">
      <formula>$W227="FI"</formula>
    </cfRule>
    <cfRule type="expression" dxfId="8996" priority="11157">
      <formula>$W227="X"</formula>
    </cfRule>
    <cfRule type="expression" dxfId="8995" priority="11158">
      <formula>$W227="SS"</formula>
    </cfRule>
    <cfRule type="expression" dxfId="8994" priority="11159">
      <formula>$W227="OD"</formula>
    </cfRule>
    <cfRule type="expression" dxfId="8993" priority="11160">
      <formula>$W227="P"</formula>
    </cfRule>
    <cfRule type="expression" dxfId="8992" priority="11161">
      <formula>$W227="IR"</formula>
    </cfRule>
    <cfRule type="expression" dxfId="8991" priority="11162">
      <formula>$W227="D"</formula>
    </cfRule>
    <cfRule type="expression" dxfId="8990" priority="11163">
      <formula>$W227="C"</formula>
    </cfRule>
    <cfRule type="expression" dxfId="8989" priority="11164">
      <formula>$W227="B/C"</formula>
    </cfRule>
    <cfRule type="expression" dxfId="8988" priority="11165">
      <formula>$W227="B"</formula>
    </cfRule>
    <cfRule type="expression" dxfId="8987" priority="11166">
      <formula>$W227="A"</formula>
    </cfRule>
  </conditionalFormatting>
  <conditionalFormatting sqref="B227:B235">
    <cfRule type="expression" dxfId="8986" priority="11145">
      <formula>$W227="FI"</formula>
    </cfRule>
    <cfRule type="expression" dxfId="8985" priority="11146">
      <formula>$W227="X"</formula>
    </cfRule>
    <cfRule type="expression" dxfId="8984" priority="11147">
      <formula>$W227="SS"</formula>
    </cfRule>
    <cfRule type="expression" dxfId="8983" priority="11148">
      <formula>$W227="OD"</formula>
    </cfRule>
    <cfRule type="expression" dxfId="8982" priority="11149">
      <formula>$W227="P"</formula>
    </cfRule>
    <cfRule type="expression" dxfId="8981" priority="11150">
      <formula>$W227="IR"</formula>
    </cfRule>
    <cfRule type="expression" dxfId="8980" priority="11151">
      <formula>$W227="D"</formula>
    </cfRule>
    <cfRule type="expression" dxfId="8979" priority="11152">
      <formula>$W227="C"</formula>
    </cfRule>
    <cfRule type="expression" dxfId="8978" priority="11153">
      <formula>$W227="B/C"</formula>
    </cfRule>
    <cfRule type="expression" dxfId="8977" priority="11154">
      <formula>$W227="B"</formula>
    </cfRule>
    <cfRule type="expression" dxfId="8976" priority="11155">
      <formula>$W227="A"</formula>
    </cfRule>
  </conditionalFormatting>
  <conditionalFormatting sqref="E227:E235">
    <cfRule type="expression" dxfId="8975" priority="11167">
      <formula>$W227="FI"</formula>
    </cfRule>
    <cfRule type="expression" dxfId="8974" priority="11168">
      <formula>$W227="X"</formula>
    </cfRule>
    <cfRule type="expression" dxfId="8973" priority="11169">
      <formula>$W227="SS"</formula>
    </cfRule>
    <cfRule type="expression" dxfId="8972" priority="11170">
      <formula>$W227="OD"</formula>
    </cfRule>
    <cfRule type="expression" dxfId="8971" priority="11171">
      <formula>$W227="P"</formula>
    </cfRule>
    <cfRule type="expression" dxfId="8970" priority="11172">
      <formula>$W227="IR"</formula>
    </cfRule>
    <cfRule type="expression" dxfId="8969" priority="11173">
      <formula>$W227="D"</formula>
    </cfRule>
    <cfRule type="expression" dxfId="8968" priority="11174">
      <formula>$W227="C"</formula>
    </cfRule>
    <cfRule type="expression" dxfId="8967" priority="11175">
      <formula>$W227="B/C"</formula>
    </cfRule>
    <cfRule type="expression" dxfId="8966" priority="11176">
      <formula>$W227="B"</formula>
    </cfRule>
    <cfRule type="expression" dxfId="8965" priority="11177">
      <formula>$W227="A"</formula>
    </cfRule>
  </conditionalFormatting>
  <conditionalFormatting sqref="B300:C302">
    <cfRule type="expression" dxfId="8964" priority="11134">
      <formula>$W300="FI"</formula>
    </cfRule>
    <cfRule type="expression" dxfId="8963" priority="11135">
      <formula>$W300="X"</formula>
    </cfRule>
    <cfRule type="expression" dxfId="8962" priority="11136">
      <formula>$W300="SS"</formula>
    </cfRule>
    <cfRule type="expression" dxfId="8961" priority="11137">
      <formula>$W300="OD"</formula>
    </cfRule>
    <cfRule type="expression" dxfId="8960" priority="11138">
      <formula>$W300="P"</formula>
    </cfRule>
    <cfRule type="expression" dxfId="8959" priority="11139">
      <formula>$W300="IR"</formula>
    </cfRule>
    <cfRule type="expression" dxfId="8958" priority="11140">
      <formula>$W300="D"</formula>
    </cfRule>
    <cfRule type="expression" dxfId="8957" priority="11141">
      <formula>$W300="C"</formula>
    </cfRule>
    <cfRule type="expression" dxfId="8956" priority="11142">
      <formula>$W300="B/C"</formula>
    </cfRule>
    <cfRule type="expression" dxfId="8955" priority="11143">
      <formula>$W300="B"</formula>
    </cfRule>
    <cfRule type="expression" dxfId="8954" priority="11144">
      <formula>$W300="A"</formula>
    </cfRule>
  </conditionalFormatting>
  <conditionalFormatting sqref="A300:A302">
    <cfRule type="expression" dxfId="8953" priority="11123">
      <formula>$W300="FI"</formula>
    </cfRule>
    <cfRule type="expression" dxfId="8952" priority="11124">
      <formula>$W300="X"</formula>
    </cfRule>
    <cfRule type="expression" dxfId="8951" priority="11125">
      <formula>$W300="SS"</formula>
    </cfRule>
    <cfRule type="expression" dxfId="8950" priority="11126">
      <formula>$W300="OD"</formula>
    </cfRule>
    <cfRule type="expression" dxfId="8949" priority="11127">
      <formula>$W300="P"</formula>
    </cfRule>
    <cfRule type="expression" dxfId="8948" priority="11128">
      <formula>$W300="IR"</formula>
    </cfRule>
    <cfRule type="expression" dxfId="8947" priority="11129">
      <formula>$W300="D"</formula>
    </cfRule>
    <cfRule type="expression" dxfId="8946" priority="11130">
      <formula>$W300="C"</formula>
    </cfRule>
    <cfRule type="expression" dxfId="8945" priority="11131">
      <formula>$W300="B/C"</formula>
    </cfRule>
    <cfRule type="expression" dxfId="8944" priority="11132">
      <formula>$W300="B"</formula>
    </cfRule>
    <cfRule type="expression" dxfId="8943" priority="11133">
      <formula>$W300="A"</formula>
    </cfRule>
  </conditionalFormatting>
  <conditionalFormatting sqref="E305:E308">
    <cfRule type="expression" dxfId="8942" priority="11112">
      <formula>$W305="FI"</formula>
    </cfRule>
    <cfRule type="expression" dxfId="8941" priority="11113">
      <formula>$W305="X"</formula>
    </cfRule>
    <cfRule type="expression" dxfId="8940" priority="11114">
      <formula>$W305="SS"</formula>
    </cfRule>
    <cfRule type="expression" dxfId="8939" priority="11115">
      <formula>$W305="OD"</formula>
    </cfRule>
    <cfRule type="expression" dxfId="8938" priority="11116">
      <formula>$W305="P"</formula>
    </cfRule>
    <cfRule type="expression" dxfId="8937" priority="11117">
      <formula>$W305="IR"</formula>
    </cfRule>
    <cfRule type="expression" dxfId="8936" priority="11118">
      <formula>$W305="D"</formula>
    </cfRule>
    <cfRule type="expression" dxfId="8935" priority="11119">
      <formula>$W305="C"</formula>
    </cfRule>
    <cfRule type="expression" dxfId="8934" priority="11120">
      <formula>$W305="B/C"</formula>
    </cfRule>
    <cfRule type="expression" dxfId="8933" priority="11121">
      <formula>$W305="B"</formula>
    </cfRule>
    <cfRule type="expression" dxfId="8932" priority="11122">
      <formula>$W305="A"</formula>
    </cfRule>
  </conditionalFormatting>
  <conditionalFormatting sqref="A305:D308">
    <cfRule type="expression" dxfId="8931" priority="11101">
      <formula>$W305="FI"</formula>
    </cfRule>
    <cfRule type="expression" dxfId="8930" priority="11102">
      <formula>$W305="X"</formula>
    </cfRule>
    <cfRule type="expression" dxfId="8929" priority="11103">
      <formula>$W305="SS"</formula>
    </cfRule>
    <cfRule type="expression" dxfId="8928" priority="11104">
      <formula>$W305="OD"</formula>
    </cfRule>
    <cfRule type="expression" dxfId="8927" priority="11105">
      <formula>$W305="P"</formula>
    </cfRule>
    <cfRule type="expression" dxfId="8926" priority="11106">
      <formula>$W305="IR"</formula>
    </cfRule>
    <cfRule type="expression" dxfId="8925" priority="11107">
      <formula>$W305="D"</formula>
    </cfRule>
    <cfRule type="expression" dxfId="8924" priority="11108">
      <formula>$W305="C"</formula>
    </cfRule>
    <cfRule type="expression" dxfId="8923" priority="11109">
      <formula>$W305="B/C"</formula>
    </cfRule>
    <cfRule type="expression" dxfId="8922" priority="11110">
      <formula>$W305="B"</formula>
    </cfRule>
    <cfRule type="expression" dxfId="8921" priority="11111">
      <formula>$W305="A"</formula>
    </cfRule>
  </conditionalFormatting>
  <conditionalFormatting sqref="E304">
    <cfRule type="expression" dxfId="8920" priority="11090">
      <formula>$W304="FI"</formula>
    </cfRule>
    <cfRule type="expression" dxfId="8919" priority="11091">
      <formula>$W304="X"</formula>
    </cfRule>
    <cfRule type="expression" dxfId="8918" priority="11092">
      <formula>$W304="SS"</formula>
    </cfRule>
    <cfRule type="expression" dxfId="8917" priority="11093">
      <formula>$W304="OD"</formula>
    </cfRule>
    <cfRule type="expression" dxfId="8916" priority="11094">
      <formula>$W304="P"</formula>
    </cfRule>
    <cfRule type="expression" dxfId="8915" priority="11095">
      <formula>$W304="IR"</formula>
    </cfRule>
    <cfRule type="expression" dxfId="8914" priority="11096">
      <formula>$W304="D"</formula>
    </cfRule>
    <cfRule type="expression" dxfId="8913" priority="11097">
      <formula>$W304="C"</formula>
    </cfRule>
    <cfRule type="expression" dxfId="8912" priority="11098">
      <formula>$W304="B/C"</formula>
    </cfRule>
    <cfRule type="expression" dxfId="8911" priority="11099">
      <formula>$W304="B"</formula>
    </cfRule>
    <cfRule type="expression" dxfId="8910" priority="11100">
      <formula>$W304="A"</formula>
    </cfRule>
  </conditionalFormatting>
  <conditionalFormatting sqref="A304:D304">
    <cfRule type="expression" dxfId="8909" priority="11079">
      <formula>$W304="FI"</formula>
    </cfRule>
    <cfRule type="expression" dxfId="8908" priority="11080">
      <formula>$W304="X"</formula>
    </cfRule>
    <cfRule type="expression" dxfId="8907" priority="11081">
      <formula>$W304="SS"</formula>
    </cfRule>
    <cfRule type="expression" dxfId="8906" priority="11082">
      <formula>$W304="OD"</formula>
    </cfRule>
    <cfRule type="expression" dxfId="8905" priority="11083">
      <formula>$W304="P"</formula>
    </cfRule>
    <cfRule type="expression" dxfId="8904" priority="11084">
      <formula>$W304="IR"</formula>
    </cfRule>
    <cfRule type="expression" dxfId="8903" priority="11085">
      <formula>$W304="D"</formula>
    </cfRule>
    <cfRule type="expression" dxfId="8902" priority="11086">
      <formula>$W304="C"</formula>
    </cfRule>
    <cfRule type="expression" dxfId="8901" priority="11087">
      <formula>$W304="B/C"</formula>
    </cfRule>
    <cfRule type="expression" dxfId="8900" priority="11088">
      <formula>$W304="B"</formula>
    </cfRule>
    <cfRule type="expression" dxfId="8899" priority="11089">
      <formula>$W304="A"</formula>
    </cfRule>
  </conditionalFormatting>
  <conditionalFormatting sqref="A132:E132">
    <cfRule type="expression" dxfId="8898" priority="11057">
      <formula>$W132="FI"</formula>
    </cfRule>
    <cfRule type="expression" dxfId="8897" priority="11058">
      <formula>$W132="X"</formula>
    </cfRule>
    <cfRule type="expression" dxfId="8896" priority="11059">
      <formula>$W132="SS"</formula>
    </cfRule>
    <cfRule type="expression" dxfId="8895" priority="11060">
      <formula>$W132="OD"</formula>
    </cfRule>
    <cfRule type="expression" dxfId="8894" priority="11061">
      <formula>$W132="P"</formula>
    </cfRule>
    <cfRule type="expression" dxfId="8893" priority="11062">
      <formula>$W132="IR"</formula>
    </cfRule>
    <cfRule type="expression" dxfId="8892" priority="11063">
      <formula>$W132="D"</formula>
    </cfRule>
    <cfRule type="expression" dxfId="8891" priority="11064">
      <formula>$W132="C"</formula>
    </cfRule>
    <cfRule type="expression" dxfId="8890" priority="11065">
      <formula>$W132="B/C"</formula>
    </cfRule>
    <cfRule type="expression" dxfId="8889" priority="11066">
      <formula>$W132="B"</formula>
    </cfRule>
    <cfRule type="expression" dxfId="8888" priority="11067">
      <formula>$W132="A"</formula>
    </cfRule>
  </conditionalFormatting>
  <conditionalFormatting sqref="E132">
    <cfRule type="expression" dxfId="8887" priority="11068">
      <formula>$W132="FI"</formula>
    </cfRule>
    <cfRule type="expression" dxfId="8886" priority="11069">
      <formula>$W132="X"</formula>
    </cfRule>
    <cfRule type="expression" dxfId="8885" priority="11070">
      <formula>$W132="SS"</formula>
    </cfRule>
    <cfRule type="expression" dxfId="8884" priority="11071">
      <formula>$W132="OD"</formula>
    </cfRule>
    <cfRule type="expression" dxfId="8883" priority="11072">
      <formula>$W132="P"</formula>
    </cfRule>
    <cfRule type="expression" dxfId="8882" priority="11073">
      <formula>$W132="IR"</formula>
    </cfRule>
    <cfRule type="expression" dxfId="8881" priority="11074">
      <formula>$W132="D"</formula>
    </cfRule>
    <cfRule type="expression" dxfId="8880" priority="11075">
      <formula>$W132="C"</formula>
    </cfRule>
    <cfRule type="expression" dxfId="8879" priority="11076">
      <formula>$W132="B/C"</formula>
    </cfRule>
    <cfRule type="expression" dxfId="8878" priority="11077">
      <formula>$W132="B"</formula>
    </cfRule>
    <cfRule type="expression" dxfId="8877" priority="11078">
      <formula>$W132="A"</formula>
    </cfRule>
  </conditionalFormatting>
  <conditionalFormatting sqref="S263:S264">
    <cfRule type="expression" dxfId="8876" priority="11035">
      <formula>$W263="FI"</formula>
    </cfRule>
    <cfRule type="expression" dxfId="8875" priority="11036">
      <formula>$W263="X"</formula>
    </cfRule>
    <cfRule type="expression" dxfId="8874" priority="11037">
      <formula>$W263="SS"</formula>
    </cfRule>
    <cfRule type="expression" dxfId="8873" priority="11038">
      <formula>$W263="OD"</formula>
    </cfRule>
    <cfRule type="expression" dxfId="8872" priority="11039">
      <formula>$W263="P"</formula>
    </cfRule>
    <cfRule type="expression" dxfId="8871" priority="11040">
      <formula>$W263="IR"</formula>
    </cfRule>
    <cfRule type="expression" dxfId="8870" priority="11041">
      <formula>$W263="D"</formula>
    </cfRule>
    <cfRule type="expression" dxfId="8869" priority="11042">
      <formula>$W263="C"</formula>
    </cfRule>
    <cfRule type="expression" dxfId="8868" priority="11043">
      <formula>$W263="B/C"</formula>
    </cfRule>
    <cfRule type="expression" dxfId="8867" priority="11044">
      <formula>$W263="B"</formula>
    </cfRule>
    <cfRule type="expression" dxfId="8866" priority="11045">
      <formula>$W263="A"</formula>
    </cfRule>
  </conditionalFormatting>
  <conditionalFormatting sqref="S263:S264">
    <cfRule type="expression" dxfId="8865" priority="11046">
      <formula>$W263="FI"</formula>
    </cfRule>
    <cfRule type="expression" dxfId="8864" priority="11047">
      <formula>$W263="X"</formula>
    </cfRule>
    <cfRule type="expression" dxfId="8863" priority="11048">
      <formula>$W263="SS"</formula>
    </cfRule>
    <cfRule type="expression" dxfId="8862" priority="11049">
      <formula>$W263="OD"</formula>
    </cfRule>
    <cfRule type="expression" dxfId="8861" priority="11050">
      <formula>$W263="P"</formula>
    </cfRule>
    <cfRule type="expression" dxfId="8860" priority="11051">
      <formula>$W263="IR"</formula>
    </cfRule>
    <cfRule type="expression" dxfId="8859" priority="11052">
      <formula>$W263="D"</formula>
    </cfRule>
    <cfRule type="expression" dxfId="8858" priority="11053">
      <formula>$W263="C"</formula>
    </cfRule>
    <cfRule type="expression" dxfId="8857" priority="11054">
      <formula>$W263="B/C"</formula>
    </cfRule>
    <cfRule type="expression" dxfId="8856" priority="11055">
      <formula>$W263="B"</formula>
    </cfRule>
    <cfRule type="expression" dxfId="8855" priority="11056">
      <formula>$W263="A"</formula>
    </cfRule>
  </conditionalFormatting>
  <conditionalFormatting sqref="X311">
    <cfRule type="expression" dxfId="8854" priority="11024">
      <formula>$W311="FI"</formula>
    </cfRule>
    <cfRule type="expression" dxfId="8853" priority="11025">
      <formula>$W311="X"</formula>
    </cfRule>
    <cfRule type="expression" dxfId="8852" priority="11026">
      <formula>$W311="SS"</formula>
    </cfRule>
    <cfRule type="expression" dxfId="8851" priority="11027">
      <formula>$W311="OD"</formula>
    </cfRule>
    <cfRule type="expression" dxfId="8850" priority="11028">
      <formula>$W311="P"</formula>
    </cfRule>
    <cfRule type="expression" dxfId="8849" priority="11029">
      <formula>$W311="IR"</formula>
    </cfRule>
    <cfRule type="expression" dxfId="8848" priority="11030">
      <formula>$W311="D"</formula>
    </cfRule>
    <cfRule type="expression" dxfId="8847" priority="11031">
      <formula>$W311="C"</formula>
    </cfRule>
    <cfRule type="expression" dxfId="8846" priority="11032">
      <formula>$W311="B/C"</formula>
    </cfRule>
    <cfRule type="expression" dxfId="8845" priority="11033">
      <formula>$W311="B"</formula>
    </cfRule>
    <cfRule type="expression" dxfId="8844" priority="11034">
      <formula>$W311="A"</formula>
    </cfRule>
  </conditionalFormatting>
  <conditionalFormatting sqref="W311">
    <cfRule type="cellIs" dxfId="8843" priority="11012" operator="equal">
      <formula>0</formula>
    </cfRule>
  </conditionalFormatting>
  <conditionalFormatting sqref="T311">
    <cfRule type="expression" dxfId="8842" priority="11013">
      <formula>$W311="FI"</formula>
    </cfRule>
    <cfRule type="expression" dxfId="8841" priority="11014">
      <formula>$W311="X"</formula>
    </cfRule>
    <cfRule type="expression" dxfId="8840" priority="11015">
      <formula>$W311="SS"</formula>
    </cfRule>
    <cfRule type="expression" dxfId="8839" priority="11016">
      <formula>$W311="OD"</formula>
    </cfRule>
    <cfRule type="expression" dxfId="8838" priority="11017">
      <formula>$W311="P"</formula>
    </cfRule>
    <cfRule type="expression" dxfId="8837" priority="11018">
      <formula>$W311="IR"</formula>
    </cfRule>
    <cfRule type="expression" dxfId="8836" priority="11019">
      <formula>$W311="D"</formula>
    </cfRule>
    <cfRule type="expression" dxfId="8835" priority="11020">
      <formula>$W311="C"</formula>
    </cfRule>
    <cfRule type="expression" dxfId="8834" priority="11021">
      <formula>$W311="B/C"</formula>
    </cfRule>
    <cfRule type="expression" dxfId="8833" priority="11022">
      <formula>$W311="B"</formula>
    </cfRule>
    <cfRule type="expression" dxfId="8832" priority="11023">
      <formula>$W311="A"</formula>
    </cfRule>
  </conditionalFormatting>
  <conditionalFormatting sqref="U311">
    <cfRule type="expression" dxfId="8831" priority="10990">
      <formula>$W311="FI"</formula>
    </cfRule>
    <cfRule type="expression" dxfId="8830" priority="10991">
      <formula>$W311="X"</formula>
    </cfRule>
    <cfRule type="expression" dxfId="8829" priority="10992">
      <formula>$W311="SS"</formula>
    </cfRule>
    <cfRule type="expression" dxfId="8828" priority="10993">
      <formula>$W311="OD"</formula>
    </cfRule>
    <cfRule type="expression" dxfId="8827" priority="10994">
      <formula>$W311="P"</formula>
    </cfRule>
    <cfRule type="expression" dxfId="8826" priority="10995">
      <formula>$W311="IR"</formula>
    </cfRule>
    <cfRule type="expression" dxfId="8825" priority="10996">
      <formula>$W311="D"</formula>
    </cfRule>
    <cfRule type="expression" dxfId="8824" priority="10997">
      <formula>$W311="C"</formula>
    </cfRule>
    <cfRule type="expression" dxfId="8823" priority="10998">
      <formula>$W311="B/C"</formula>
    </cfRule>
    <cfRule type="expression" dxfId="8822" priority="10999">
      <formula>$W311="B"</formula>
    </cfRule>
    <cfRule type="expression" dxfId="8821" priority="11000">
      <formula>$W311="A"</formula>
    </cfRule>
  </conditionalFormatting>
  <conditionalFormatting sqref="U311">
    <cfRule type="expression" dxfId="8820" priority="11001">
      <formula>$W311="FI"</formula>
    </cfRule>
    <cfRule type="expression" dxfId="8819" priority="11002">
      <formula>$W311="X"</formula>
    </cfRule>
    <cfRule type="expression" dxfId="8818" priority="11003">
      <formula>$W311="SS"</formula>
    </cfRule>
    <cfRule type="expression" dxfId="8817" priority="11004">
      <formula>$W311="OD"</formula>
    </cfRule>
    <cfRule type="expression" dxfId="8816" priority="11005">
      <formula>$W311="P"</formula>
    </cfRule>
    <cfRule type="expression" dxfId="8815" priority="11006">
      <formula>$W311="IR"</formula>
    </cfRule>
    <cfRule type="expression" dxfId="8814" priority="11007">
      <formula>$W311="D"</formula>
    </cfRule>
    <cfRule type="expression" dxfId="8813" priority="11008">
      <formula>$W311="C"</formula>
    </cfRule>
    <cfRule type="expression" dxfId="8812" priority="11009">
      <formula>$W311="B/C"</formula>
    </cfRule>
    <cfRule type="expression" dxfId="8811" priority="11010">
      <formula>$W311="B"</formula>
    </cfRule>
    <cfRule type="expression" dxfId="8810" priority="11011">
      <formula>$W311="A"</formula>
    </cfRule>
  </conditionalFormatting>
  <conditionalFormatting sqref="A311:D312">
    <cfRule type="expression" dxfId="8809" priority="10979">
      <formula>$W311="FI"</formula>
    </cfRule>
    <cfRule type="expression" dxfId="8808" priority="10980">
      <formula>$W311="X"</formula>
    </cfRule>
    <cfRule type="expression" dxfId="8807" priority="10981">
      <formula>$W311="SS"</formula>
    </cfRule>
    <cfRule type="expression" dxfId="8806" priority="10982">
      <formula>$W311="OD"</formula>
    </cfRule>
    <cfRule type="expression" dxfId="8805" priority="10983">
      <formula>$W311="P"</formula>
    </cfRule>
    <cfRule type="expression" dxfId="8804" priority="10984">
      <formula>$W311="IR"</formula>
    </cfRule>
    <cfRule type="expression" dxfId="8803" priority="10985">
      <formula>$W311="D"</formula>
    </cfRule>
    <cfRule type="expression" dxfId="8802" priority="10986">
      <formula>$W311="C"</formula>
    </cfRule>
    <cfRule type="expression" dxfId="8801" priority="10987">
      <formula>$W311="B/C"</formula>
    </cfRule>
    <cfRule type="expression" dxfId="8800" priority="10988">
      <formula>$W311="B"</formula>
    </cfRule>
    <cfRule type="expression" dxfId="8799" priority="10989">
      <formula>$W311="A"</formula>
    </cfRule>
  </conditionalFormatting>
  <conditionalFormatting sqref="U313">
    <cfRule type="expression" dxfId="8798" priority="10957">
      <formula>$W313="FI"</formula>
    </cfRule>
    <cfRule type="expression" dxfId="8797" priority="10958">
      <formula>$W313="X"</formula>
    </cfRule>
    <cfRule type="expression" dxfId="8796" priority="10959">
      <formula>$W313="SS"</formula>
    </cfRule>
    <cfRule type="expression" dxfId="8795" priority="10960">
      <formula>$W313="OD"</formula>
    </cfRule>
    <cfRule type="expression" dxfId="8794" priority="10961">
      <formula>$W313="P"</formula>
    </cfRule>
    <cfRule type="expression" dxfId="8793" priority="10962">
      <formula>$W313="IR"</formula>
    </cfRule>
    <cfRule type="expression" dxfId="8792" priority="10963">
      <formula>$W313="D"</formula>
    </cfRule>
    <cfRule type="expression" dxfId="8791" priority="10964">
      <formula>$W313="C"</formula>
    </cfRule>
    <cfRule type="expression" dxfId="8790" priority="10965">
      <formula>$W313="B/C"</formula>
    </cfRule>
    <cfRule type="expression" dxfId="8789" priority="10966">
      <formula>$W313="B"</formula>
    </cfRule>
    <cfRule type="expression" dxfId="8788" priority="10967">
      <formula>$W313="A"</formula>
    </cfRule>
  </conditionalFormatting>
  <conditionalFormatting sqref="U313">
    <cfRule type="expression" dxfId="8787" priority="10968">
      <formula>$W313="FI"</formula>
    </cfRule>
    <cfRule type="expression" dxfId="8786" priority="10969">
      <formula>$W313="X"</formula>
    </cfRule>
    <cfRule type="expression" dxfId="8785" priority="10970">
      <formula>$W313="SS"</formula>
    </cfRule>
    <cfRule type="expression" dxfId="8784" priority="10971">
      <formula>$W313="OD"</formula>
    </cfRule>
    <cfRule type="expression" dxfId="8783" priority="10972">
      <formula>$W313="P"</formula>
    </cfRule>
    <cfRule type="expression" dxfId="8782" priority="10973">
      <formula>$W313="IR"</formula>
    </cfRule>
    <cfRule type="expression" dxfId="8781" priority="10974">
      <formula>$W313="D"</formula>
    </cfRule>
    <cfRule type="expression" dxfId="8780" priority="10975">
      <formula>$W313="C"</formula>
    </cfRule>
    <cfRule type="expression" dxfId="8779" priority="10976">
      <formula>$W313="B/C"</formula>
    </cfRule>
    <cfRule type="expression" dxfId="8778" priority="10977">
      <formula>$W313="B"</formula>
    </cfRule>
    <cfRule type="expression" dxfId="8777" priority="10978">
      <formula>$W313="A"</formula>
    </cfRule>
  </conditionalFormatting>
  <conditionalFormatting sqref="W155">
    <cfRule type="cellIs" dxfId="8776" priority="10945" operator="equal">
      <formula>0</formula>
    </cfRule>
  </conditionalFormatting>
  <conditionalFormatting sqref="W155">
    <cfRule type="cellIs" dxfId="8775" priority="10933" operator="equal">
      <formula>0</formula>
    </cfRule>
  </conditionalFormatting>
  <conditionalFormatting sqref="A155:D155">
    <cfRule type="expression" dxfId="8774" priority="10934">
      <formula>$W155="FI"</formula>
    </cfRule>
    <cfRule type="expression" dxfId="8773" priority="10935">
      <formula>$W155="X"</formula>
    </cfRule>
    <cfRule type="expression" dxfId="8772" priority="10936">
      <formula>$W155="SS"</formula>
    </cfRule>
    <cfRule type="expression" dxfId="8771" priority="10937">
      <formula>$W155="OD"</formula>
    </cfRule>
    <cfRule type="expression" dxfId="8770" priority="10938">
      <formula>$W155="P"</formula>
    </cfRule>
    <cfRule type="expression" dxfId="8769" priority="10939">
      <formula>$W155="IR"</formula>
    </cfRule>
    <cfRule type="expression" dxfId="8768" priority="10940">
      <formula>$W155="D"</formula>
    </cfRule>
    <cfRule type="expression" dxfId="8767" priority="10941">
      <formula>$W155="C"</formula>
    </cfRule>
    <cfRule type="expression" dxfId="8766" priority="10942">
      <formula>$W155="B/C"</formula>
    </cfRule>
    <cfRule type="expression" dxfId="8765" priority="10943">
      <formula>$W155="B"</formula>
    </cfRule>
    <cfRule type="expression" dxfId="8764" priority="10944">
      <formula>$W155="A"</formula>
    </cfRule>
  </conditionalFormatting>
  <conditionalFormatting sqref="E155">
    <cfRule type="expression" dxfId="8763" priority="10922">
      <formula>$W155="FI"</formula>
    </cfRule>
    <cfRule type="expression" dxfId="8762" priority="10923">
      <formula>$W155="X"</formula>
    </cfRule>
    <cfRule type="expression" dxfId="8761" priority="10924">
      <formula>$W155="SS"</formula>
    </cfRule>
    <cfRule type="expression" dxfId="8760" priority="10925">
      <formula>$W155="OD"</formula>
    </cfRule>
    <cfRule type="expression" dxfId="8759" priority="10926">
      <formula>$W155="P"</formula>
    </cfRule>
    <cfRule type="expression" dxfId="8758" priority="10927">
      <formula>$W155="IR"</formula>
    </cfRule>
    <cfRule type="expression" dxfId="8757" priority="10928">
      <formula>$W155="D"</formula>
    </cfRule>
    <cfRule type="expression" dxfId="8756" priority="10929">
      <formula>$W155="C"</formula>
    </cfRule>
    <cfRule type="expression" dxfId="8755" priority="10930">
      <formula>$W155="B/C"</formula>
    </cfRule>
    <cfRule type="expression" dxfId="8754" priority="10931">
      <formula>$W155="B"</formula>
    </cfRule>
    <cfRule type="expression" dxfId="8753" priority="10932">
      <formula>$W155="A"</formula>
    </cfRule>
  </conditionalFormatting>
  <conditionalFormatting sqref="R155">
    <cfRule type="expression" dxfId="8752" priority="10911">
      <formula>$W155="FI"</formula>
    </cfRule>
    <cfRule type="expression" dxfId="8751" priority="10912">
      <formula>$W155="X"</formula>
    </cfRule>
    <cfRule type="expression" dxfId="8750" priority="10913">
      <formula>$W155="SS"</formula>
    </cfRule>
    <cfRule type="expression" dxfId="8749" priority="10914">
      <formula>$W155="OD"</formula>
    </cfRule>
    <cfRule type="expression" dxfId="8748" priority="10915">
      <formula>$W155="P"</formula>
    </cfRule>
    <cfRule type="expression" dxfId="8747" priority="10916">
      <formula>$W155="IR"</formula>
    </cfRule>
    <cfRule type="expression" dxfId="8746" priority="10917">
      <formula>$W155="D"</formula>
    </cfRule>
    <cfRule type="expression" dxfId="8745" priority="10918">
      <formula>$W155="C"</formula>
    </cfRule>
    <cfRule type="expression" dxfId="8744" priority="10919">
      <formula>$W155="B/C"</formula>
    </cfRule>
    <cfRule type="expression" dxfId="8743" priority="10920">
      <formula>$W155="B"</formula>
    </cfRule>
    <cfRule type="expression" dxfId="8742" priority="10921">
      <formula>$W155="A"</formula>
    </cfRule>
  </conditionalFormatting>
  <conditionalFormatting sqref="T155:V155">
    <cfRule type="expression" dxfId="8741" priority="10900">
      <formula>$W155="FI"</formula>
    </cfRule>
    <cfRule type="expression" dxfId="8740" priority="10901">
      <formula>$W155="X"</formula>
    </cfRule>
    <cfRule type="expression" dxfId="8739" priority="10902">
      <formula>$W155="SS"</formula>
    </cfRule>
    <cfRule type="expression" dxfId="8738" priority="10903">
      <formula>$W155="OD"</formula>
    </cfRule>
    <cfRule type="expression" dxfId="8737" priority="10904">
      <formula>$W155="P"</formula>
    </cfRule>
    <cfRule type="expression" dxfId="8736" priority="10905">
      <formula>$W155="IR"</formula>
    </cfRule>
    <cfRule type="expression" dxfId="8735" priority="10906">
      <formula>$W155="D"</formula>
    </cfRule>
    <cfRule type="expression" dxfId="8734" priority="10907">
      <formula>$W155="C"</formula>
    </cfRule>
    <cfRule type="expression" dxfId="8733" priority="10908">
      <formula>$W155="B/C"</formula>
    </cfRule>
    <cfRule type="expression" dxfId="8732" priority="10909">
      <formula>$W155="B"</formula>
    </cfRule>
    <cfRule type="expression" dxfId="8731" priority="10910">
      <formula>$W155="A"</formula>
    </cfRule>
  </conditionalFormatting>
  <conditionalFormatting sqref="S155">
    <cfRule type="expression" dxfId="8730" priority="10889">
      <formula>$W155="FI"</formula>
    </cfRule>
    <cfRule type="expression" dxfId="8729" priority="10890">
      <formula>$W155="X"</formula>
    </cfRule>
    <cfRule type="expression" dxfId="8728" priority="10891">
      <formula>$W155="SS"</formula>
    </cfRule>
    <cfRule type="expression" dxfId="8727" priority="10892">
      <formula>$W155="OD"</formula>
    </cfRule>
    <cfRule type="expression" dxfId="8726" priority="10893">
      <formula>$W155="P"</formula>
    </cfRule>
    <cfRule type="expression" dxfId="8725" priority="10894">
      <formula>$W155="IR"</formula>
    </cfRule>
    <cfRule type="expression" dxfId="8724" priority="10895">
      <formula>$W155="D"</formula>
    </cfRule>
    <cfRule type="expression" dxfId="8723" priority="10896">
      <formula>$W155="C"</formula>
    </cfRule>
    <cfRule type="expression" dxfId="8722" priority="10897">
      <formula>$W155="B/C"</formula>
    </cfRule>
    <cfRule type="expression" dxfId="8721" priority="10898">
      <formula>$W155="B"</formula>
    </cfRule>
    <cfRule type="expression" dxfId="8720" priority="10899">
      <formula>$W155="A"</formula>
    </cfRule>
  </conditionalFormatting>
  <conditionalFormatting sqref="W107">
    <cfRule type="cellIs" dxfId="8719" priority="10866" operator="equal">
      <formula>0</formula>
    </cfRule>
  </conditionalFormatting>
  <conditionalFormatting sqref="T107">
    <cfRule type="expression" dxfId="8718" priority="10844">
      <formula>$W107="FI"</formula>
    </cfRule>
    <cfRule type="expression" dxfId="8717" priority="10845">
      <formula>$W107="X"</formula>
    </cfRule>
    <cfRule type="expression" dxfId="8716" priority="10846">
      <formula>$W107="SS"</formula>
    </cfRule>
    <cfRule type="expression" dxfId="8715" priority="10847">
      <formula>$W107="OD"</formula>
    </cfRule>
    <cfRule type="expression" dxfId="8714" priority="10848">
      <formula>$W107="P"</formula>
    </cfRule>
    <cfRule type="expression" dxfId="8713" priority="10849">
      <formula>$W107="IR"</formula>
    </cfRule>
    <cfRule type="expression" dxfId="8712" priority="10850">
      <formula>$W107="D"</formula>
    </cfRule>
    <cfRule type="expression" dxfId="8711" priority="10851">
      <formula>$W107="C"</formula>
    </cfRule>
    <cfRule type="expression" dxfId="8710" priority="10852">
      <formula>$W107="B/C"</formula>
    </cfRule>
    <cfRule type="expression" dxfId="8709" priority="10853">
      <formula>$W107="B"</formula>
    </cfRule>
    <cfRule type="expression" dxfId="8708" priority="10854">
      <formula>$W107="A"</formula>
    </cfRule>
  </conditionalFormatting>
  <conditionalFormatting sqref="V107">
    <cfRule type="expression" dxfId="8707" priority="10833">
      <formula>$W107="FI"</formula>
    </cfRule>
    <cfRule type="expression" dxfId="8706" priority="10834">
      <formula>$W107="X"</formula>
    </cfRule>
    <cfRule type="expression" dxfId="8705" priority="10835">
      <formula>$W107="SS"</formula>
    </cfRule>
    <cfRule type="expression" dxfId="8704" priority="10836">
      <formula>$W107="OD"</formula>
    </cfRule>
    <cfRule type="expression" dxfId="8703" priority="10837">
      <formula>$W107="P"</formula>
    </cfRule>
    <cfRule type="expression" dxfId="8702" priority="10838">
      <formula>$W107="IR"</formula>
    </cfRule>
    <cfRule type="expression" dxfId="8701" priority="10839">
      <formula>$W107="D"</formula>
    </cfRule>
    <cfRule type="expression" dxfId="8700" priority="10840">
      <formula>$W107="C"</formula>
    </cfRule>
    <cfRule type="expression" dxfId="8699" priority="10841">
      <formula>$W107="B/C"</formula>
    </cfRule>
    <cfRule type="expression" dxfId="8698" priority="10842">
      <formula>$W107="B"</formula>
    </cfRule>
    <cfRule type="expression" dxfId="8697" priority="10843">
      <formula>$W107="A"</formula>
    </cfRule>
  </conditionalFormatting>
  <conditionalFormatting sqref="W107">
    <cfRule type="cellIs" dxfId="8696" priority="10821" operator="equal">
      <formula>0</formula>
    </cfRule>
  </conditionalFormatting>
  <conditionalFormatting sqref="W107">
    <cfRule type="expression" dxfId="8695" priority="10822">
      <formula>$W107="FI"</formula>
    </cfRule>
    <cfRule type="expression" dxfId="8694" priority="10823">
      <formula>$W107="X"</formula>
    </cfRule>
    <cfRule type="expression" dxfId="8693" priority="10824">
      <formula>$W107="SS"</formula>
    </cfRule>
    <cfRule type="expression" dxfId="8692" priority="10825">
      <formula>$W107="OD"</formula>
    </cfRule>
    <cfRule type="expression" dxfId="8691" priority="10826">
      <formula>$W107="P"</formula>
    </cfRule>
    <cfRule type="expression" dxfId="8690" priority="10827">
      <formula>$W107="IR"</formula>
    </cfRule>
    <cfRule type="expression" dxfId="8689" priority="10828">
      <formula>$W107="D"</formula>
    </cfRule>
    <cfRule type="expression" dxfId="8688" priority="10829">
      <formula>$W107="C"</formula>
    </cfRule>
    <cfRule type="expression" dxfId="8687" priority="10830">
      <formula>$W107="B/C"</formula>
    </cfRule>
    <cfRule type="expression" dxfId="8686" priority="10831">
      <formula>$W107="B"</formula>
    </cfRule>
    <cfRule type="expression" dxfId="8685" priority="10832">
      <formula>$W107="A"</formula>
    </cfRule>
  </conditionalFormatting>
  <conditionalFormatting sqref="U107">
    <cfRule type="expression" dxfId="8684" priority="10810">
      <formula>$W107="FI"</formula>
    </cfRule>
    <cfRule type="expression" dxfId="8683" priority="10811">
      <formula>$W107="X"</formula>
    </cfRule>
    <cfRule type="expression" dxfId="8682" priority="10812">
      <formula>$W107="SS"</formula>
    </cfRule>
    <cfRule type="expression" dxfId="8681" priority="10813">
      <formula>$W107="OD"</formula>
    </cfRule>
    <cfRule type="expression" dxfId="8680" priority="10814">
      <formula>$W107="P"</formula>
    </cfRule>
    <cfRule type="expression" dxfId="8679" priority="10815">
      <formula>$W107="IR"</formula>
    </cfRule>
    <cfRule type="expression" dxfId="8678" priority="10816">
      <formula>$W107="D"</formula>
    </cfRule>
    <cfRule type="expression" dxfId="8677" priority="10817">
      <formula>$W107="C"</formula>
    </cfRule>
    <cfRule type="expression" dxfId="8676" priority="10818">
      <formula>$W107="B/C"</formula>
    </cfRule>
    <cfRule type="expression" dxfId="8675" priority="10819">
      <formula>$W107="B"</formula>
    </cfRule>
    <cfRule type="expression" dxfId="8674" priority="10820">
      <formula>$W107="A"</formula>
    </cfRule>
  </conditionalFormatting>
  <conditionalFormatting sqref="H107">
    <cfRule type="expression" dxfId="8673" priority="10799">
      <formula>$W107="FI"</formula>
    </cfRule>
    <cfRule type="expression" dxfId="8672" priority="10800">
      <formula>$W107="X"</formula>
    </cfRule>
    <cfRule type="expression" dxfId="8671" priority="10801">
      <formula>$W107="SS"</formula>
    </cfRule>
    <cfRule type="expression" dxfId="8670" priority="10802">
      <formula>$W107="OD"</formula>
    </cfRule>
    <cfRule type="expression" dxfId="8669" priority="10803">
      <formula>$W107="P"</formula>
    </cfRule>
    <cfRule type="expression" dxfId="8668" priority="10804">
      <formula>$W107="IR"</formula>
    </cfRule>
    <cfRule type="expression" dxfId="8667" priority="10805">
      <formula>$W107="D"</formula>
    </cfRule>
    <cfRule type="expression" dxfId="8666" priority="10806">
      <formula>$W107="C"</formula>
    </cfRule>
    <cfRule type="expression" dxfId="8665" priority="10807">
      <formula>$W107="B/C"</formula>
    </cfRule>
    <cfRule type="expression" dxfId="8664" priority="10808">
      <formula>$W107="B"</formula>
    </cfRule>
    <cfRule type="expression" dxfId="8663" priority="10809">
      <formula>$W107="A"</formula>
    </cfRule>
  </conditionalFormatting>
  <conditionalFormatting sqref="E107">
    <cfRule type="expression" dxfId="8662" priority="10867">
      <formula>$W107="FI"</formula>
    </cfRule>
    <cfRule type="expression" dxfId="8661" priority="10868">
      <formula>$W107="X"</formula>
    </cfRule>
    <cfRule type="expression" dxfId="8660" priority="10869">
      <formula>$W107="SS"</formula>
    </cfRule>
    <cfRule type="expression" dxfId="8659" priority="10870">
      <formula>$W107="OD"</formula>
    </cfRule>
    <cfRule type="expression" dxfId="8658" priority="10871">
      <formula>$W107="P"</formula>
    </cfRule>
    <cfRule type="expression" dxfId="8657" priority="10872">
      <formula>$W107="IR"</formula>
    </cfRule>
    <cfRule type="expression" dxfId="8656" priority="10873">
      <formula>$W107="D"</formula>
    </cfRule>
    <cfRule type="expression" dxfId="8655" priority="10874">
      <formula>$W107="C"</formula>
    </cfRule>
    <cfRule type="expression" dxfId="8654" priority="10875">
      <formula>$W107="B/C"</formula>
    </cfRule>
    <cfRule type="expression" dxfId="8653" priority="10876">
      <formula>$W107="B"</formula>
    </cfRule>
    <cfRule type="expression" dxfId="8652" priority="10877">
      <formula>$W107="A"</formula>
    </cfRule>
  </conditionalFormatting>
  <conditionalFormatting sqref="U107">
    <cfRule type="expression" dxfId="8651" priority="10788">
      <formula>$W107="FI"</formula>
    </cfRule>
    <cfRule type="expression" dxfId="8650" priority="10789">
      <formula>$W107="X"</formula>
    </cfRule>
    <cfRule type="expression" dxfId="8649" priority="10790">
      <formula>$W107="SS"</formula>
    </cfRule>
    <cfRule type="expression" dxfId="8648" priority="10791">
      <formula>$W107="OD"</formula>
    </cfRule>
    <cfRule type="expression" dxfId="8647" priority="10792">
      <formula>$W107="P"</formula>
    </cfRule>
    <cfRule type="expression" dxfId="8646" priority="10793">
      <formula>$W107="IR"</formula>
    </cfRule>
    <cfRule type="expression" dxfId="8645" priority="10794">
      <formula>$W107="D"</formula>
    </cfRule>
    <cfRule type="expression" dxfId="8644" priority="10795">
      <formula>$W107="C"</formula>
    </cfRule>
    <cfRule type="expression" dxfId="8643" priority="10796">
      <formula>$W107="B/C"</formula>
    </cfRule>
    <cfRule type="expression" dxfId="8642" priority="10797">
      <formula>$W107="B"</formula>
    </cfRule>
    <cfRule type="expression" dxfId="8641" priority="10798">
      <formula>$W107="A"</formula>
    </cfRule>
  </conditionalFormatting>
  <conditionalFormatting sqref="U107">
    <cfRule type="expression" dxfId="8640" priority="10777">
      <formula>$W107="FI"</formula>
    </cfRule>
    <cfRule type="expression" dxfId="8639" priority="10778">
      <formula>$W107="X"</formula>
    </cfRule>
    <cfRule type="expression" dxfId="8638" priority="10779">
      <formula>$W107="SS"</formula>
    </cfRule>
    <cfRule type="expression" dxfId="8637" priority="10780">
      <formula>$W107="OD"</formula>
    </cfRule>
    <cfRule type="expression" dxfId="8636" priority="10781">
      <formula>$W107="P"</formula>
    </cfRule>
    <cfRule type="expression" dxfId="8635" priority="10782">
      <formula>$W107="IR"</formula>
    </cfRule>
    <cfRule type="expression" dxfId="8634" priority="10783">
      <formula>$W107="D"</formula>
    </cfRule>
    <cfRule type="expression" dxfId="8633" priority="10784">
      <formula>$W107="C"</formula>
    </cfRule>
    <cfRule type="expression" dxfId="8632" priority="10785">
      <formula>$W107="B/C"</formula>
    </cfRule>
    <cfRule type="expression" dxfId="8631" priority="10786">
      <formula>$W107="B"</formula>
    </cfRule>
    <cfRule type="expression" dxfId="8630" priority="10787">
      <formula>$W107="A"</formula>
    </cfRule>
  </conditionalFormatting>
  <conditionalFormatting sqref="U107">
    <cfRule type="expression" dxfId="8629" priority="10766">
      <formula>$W107="FI"</formula>
    </cfRule>
    <cfRule type="expression" dxfId="8628" priority="10767">
      <formula>$W107="X"</formula>
    </cfRule>
    <cfRule type="expression" dxfId="8627" priority="10768">
      <formula>$W107="SS"</formula>
    </cfRule>
    <cfRule type="expression" dxfId="8626" priority="10769">
      <formula>$W107="OD"</formula>
    </cfRule>
    <cfRule type="expression" dxfId="8625" priority="10770">
      <formula>$W107="P"</formula>
    </cfRule>
    <cfRule type="expression" dxfId="8624" priority="10771">
      <formula>$W107="IR"</formula>
    </cfRule>
    <cfRule type="expression" dxfId="8623" priority="10772">
      <formula>$W107="D"</formula>
    </cfRule>
    <cfRule type="expression" dxfId="8622" priority="10773">
      <formula>$W107="C"</formula>
    </cfRule>
    <cfRule type="expression" dxfId="8621" priority="10774">
      <formula>$W107="B/C"</formula>
    </cfRule>
    <cfRule type="expression" dxfId="8620" priority="10775">
      <formula>$W107="B"</formula>
    </cfRule>
    <cfRule type="expression" dxfId="8619" priority="10776">
      <formula>$W107="A"</formula>
    </cfRule>
  </conditionalFormatting>
  <conditionalFormatting sqref="U107">
    <cfRule type="expression" dxfId="8618" priority="10755">
      <formula>$W107="FI"</formula>
    </cfRule>
    <cfRule type="expression" dxfId="8617" priority="10756">
      <formula>$W107="X"</formula>
    </cfRule>
    <cfRule type="expression" dxfId="8616" priority="10757">
      <formula>$W107="SS"</formula>
    </cfRule>
    <cfRule type="expression" dxfId="8615" priority="10758">
      <formula>$W107="OD"</formula>
    </cfRule>
    <cfRule type="expression" dxfId="8614" priority="10759">
      <formula>$W107="P"</formula>
    </cfRule>
    <cfRule type="expression" dxfId="8613" priority="10760">
      <formula>$W107="IR"</formula>
    </cfRule>
    <cfRule type="expression" dxfId="8612" priority="10761">
      <formula>$W107="D"</formula>
    </cfRule>
    <cfRule type="expression" dxfId="8611" priority="10762">
      <formula>$W107="C"</formula>
    </cfRule>
    <cfRule type="expression" dxfId="8610" priority="10763">
      <formula>$W107="B/C"</formula>
    </cfRule>
    <cfRule type="expression" dxfId="8609" priority="10764">
      <formula>$W107="B"</formula>
    </cfRule>
    <cfRule type="expression" dxfId="8608" priority="10765">
      <formula>$W107="A"</formula>
    </cfRule>
  </conditionalFormatting>
  <conditionalFormatting sqref="A107:D107">
    <cfRule type="expression" dxfId="8607" priority="10744">
      <formula>$W107="FI"</formula>
    </cfRule>
    <cfRule type="expression" dxfId="8606" priority="10745">
      <formula>$W107="X"</formula>
    </cfRule>
    <cfRule type="expression" dxfId="8605" priority="10746">
      <formula>$W107="SS"</formula>
    </cfRule>
    <cfRule type="expression" dxfId="8604" priority="10747">
      <formula>$W107="OD"</formula>
    </cfRule>
    <cfRule type="expression" dxfId="8603" priority="10748">
      <formula>$W107="P"</formula>
    </cfRule>
    <cfRule type="expression" dxfId="8602" priority="10749">
      <formula>$W107="IR"</formula>
    </cfRule>
    <cfRule type="expression" dxfId="8601" priority="10750">
      <formula>$W107="D"</formula>
    </cfRule>
    <cfRule type="expression" dxfId="8600" priority="10751">
      <formula>$W107="C"</formula>
    </cfRule>
    <cfRule type="expression" dxfId="8599" priority="10752">
      <formula>$W107="B/C"</formula>
    </cfRule>
    <cfRule type="expression" dxfId="8598" priority="10753">
      <formula>$W107="B"</formula>
    </cfRule>
    <cfRule type="expression" dxfId="8597" priority="10754">
      <formula>$W107="A"</formula>
    </cfRule>
  </conditionalFormatting>
  <conditionalFormatting sqref="A12:A14">
    <cfRule type="expression" dxfId="8596" priority="10722">
      <formula>$W12="FI"</formula>
    </cfRule>
    <cfRule type="expression" dxfId="8595" priority="10723">
      <formula>$W12="X"</formula>
    </cfRule>
    <cfRule type="expression" dxfId="8594" priority="10724">
      <formula>$W12="SS"</formula>
    </cfRule>
    <cfRule type="expression" dxfId="8593" priority="10725">
      <formula>$W12="OD"</formula>
    </cfRule>
    <cfRule type="expression" dxfId="8592" priority="10726">
      <formula>$W12="P"</formula>
    </cfRule>
    <cfRule type="expression" dxfId="8591" priority="10727">
      <formula>$W12="IR"</formula>
    </cfRule>
    <cfRule type="expression" dxfId="8590" priority="10728">
      <formula>$W12="D"</formula>
    </cfRule>
    <cfRule type="expression" dxfId="8589" priority="10729">
      <formula>$W12="C"</formula>
    </cfRule>
    <cfRule type="expression" dxfId="8588" priority="10730">
      <formula>$W12="B/C"</formula>
    </cfRule>
    <cfRule type="expression" dxfId="8587" priority="10731">
      <formula>$W12="B"</formula>
    </cfRule>
    <cfRule type="expression" dxfId="8586" priority="10732">
      <formula>$W12="A"</formula>
    </cfRule>
  </conditionalFormatting>
  <conditionalFormatting sqref="B12:B14">
    <cfRule type="expression" dxfId="8585" priority="10711">
      <formula>$W12="FI"</formula>
    </cfRule>
    <cfRule type="expression" dxfId="8584" priority="10712">
      <formula>$W12="X"</formula>
    </cfRule>
    <cfRule type="expression" dxfId="8583" priority="10713">
      <formula>$W12="SS"</formula>
    </cfRule>
    <cfRule type="expression" dxfId="8582" priority="10714">
      <formula>$W12="OD"</formula>
    </cfRule>
    <cfRule type="expression" dxfId="8581" priority="10715">
      <formula>$W12="P"</formula>
    </cfRule>
    <cfRule type="expression" dxfId="8580" priority="10716">
      <formula>$W12="IR"</formula>
    </cfRule>
    <cfRule type="expression" dxfId="8579" priority="10717">
      <formula>$W12="D"</formula>
    </cfRule>
    <cfRule type="expression" dxfId="8578" priority="10718">
      <formula>$W12="C"</formula>
    </cfRule>
    <cfRule type="expression" dxfId="8577" priority="10719">
      <formula>$W12="B/C"</formula>
    </cfRule>
    <cfRule type="expression" dxfId="8576" priority="10720">
      <formula>$W12="B"</formula>
    </cfRule>
    <cfRule type="expression" dxfId="8575" priority="10721">
      <formula>$W12="A"</formula>
    </cfRule>
  </conditionalFormatting>
  <conditionalFormatting sqref="E12:E14">
    <cfRule type="expression" dxfId="8574" priority="10733">
      <formula>$W12="FI"</formula>
    </cfRule>
    <cfRule type="expression" dxfId="8573" priority="10734">
      <formula>$W12="X"</formula>
    </cfRule>
    <cfRule type="expression" dxfId="8572" priority="10735">
      <formula>$W12="SS"</formula>
    </cfRule>
    <cfRule type="expression" dxfId="8571" priority="10736">
      <formula>$W12="OD"</formula>
    </cfRule>
    <cfRule type="expression" dxfId="8570" priority="10737">
      <formula>$W12="P"</formula>
    </cfRule>
    <cfRule type="expression" dxfId="8569" priority="10738">
      <formula>$W12="IR"</formula>
    </cfRule>
    <cfRule type="expression" dxfId="8568" priority="10739">
      <formula>$W12="D"</formula>
    </cfRule>
    <cfRule type="expression" dxfId="8567" priority="10740">
      <formula>$W12="C"</formula>
    </cfRule>
    <cfRule type="expression" dxfId="8566" priority="10741">
      <formula>$W12="B/C"</formula>
    </cfRule>
    <cfRule type="expression" dxfId="8565" priority="10742">
      <formula>$W12="B"</formula>
    </cfRule>
    <cfRule type="expression" dxfId="8564" priority="10743">
      <formula>$W12="A"</formula>
    </cfRule>
  </conditionalFormatting>
  <conditionalFormatting sqref="A17:A20">
    <cfRule type="expression" dxfId="8563" priority="10689">
      <formula>$W17="FI"</formula>
    </cfRule>
    <cfRule type="expression" dxfId="8562" priority="10690">
      <formula>$W17="X"</formula>
    </cfRule>
    <cfRule type="expression" dxfId="8561" priority="10691">
      <formula>$W17="SS"</formula>
    </cfRule>
    <cfRule type="expression" dxfId="8560" priority="10692">
      <formula>$W17="OD"</formula>
    </cfRule>
    <cfRule type="expression" dxfId="8559" priority="10693">
      <formula>$W17="P"</formula>
    </cfRule>
    <cfRule type="expression" dxfId="8558" priority="10694">
      <formula>$W17="IR"</formula>
    </cfRule>
    <cfRule type="expression" dxfId="8557" priority="10695">
      <formula>$W17="D"</formula>
    </cfRule>
    <cfRule type="expression" dxfId="8556" priority="10696">
      <formula>$W17="C"</formula>
    </cfRule>
    <cfRule type="expression" dxfId="8555" priority="10697">
      <formula>$W17="B/C"</formula>
    </cfRule>
    <cfRule type="expression" dxfId="8554" priority="10698">
      <formula>$W17="B"</formula>
    </cfRule>
    <cfRule type="expression" dxfId="8553" priority="10699">
      <formula>$W17="A"</formula>
    </cfRule>
  </conditionalFormatting>
  <conditionalFormatting sqref="B17:B20">
    <cfRule type="expression" dxfId="8552" priority="10678">
      <formula>$W17="FI"</formula>
    </cfRule>
    <cfRule type="expression" dxfId="8551" priority="10679">
      <formula>$W17="X"</formula>
    </cfRule>
    <cfRule type="expression" dxfId="8550" priority="10680">
      <formula>$W17="SS"</formula>
    </cfRule>
    <cfRule type="expression" dxfId="8549" priority="10681">
      <formula>$W17="OD"</formula>
    </cfRule>
    <cfRule type="expression" dxfId="8548" priority="10682">
      <formula>$W17="P"</formula>
    </cfRule>
    <cfRule type="expression" dxfId="8547" priority="10683">
      <formula>$W17="IR"</formula>
    </cfRule>
    <cfRule type="expression" dxfId="8546" priority="10684">
      <formula>$W17="D"</formula>
    </cfRule>
    <cfRule type="expression" dxfId="8545" priority="10685">
      <formula>$W17="C"</formula>
    </cfRule>
    <cfRule type="expression" dxfId="8544" priority="10686">
      <formula>$W17="B/C"</formula>
    </cfRule>
    <cfRule type="expression" dxfId="8543" priority="10687">
      <formula>$W17="B"</formula>
    </cfRule>
    <cfRule type="expression" dxfId="8542" priority="10688">
      <formula>$W17="A"</formula>
    </cfRule>
  </conditionalFormatting>
  <conditionalFormatting sqref="E17:E20">
    <cfRule type="expression" dxfId="8541" priority="10700">
      <formula>$W17="FI"</formula>
    </cfRule>
    <cfRule type="expression" dxfId="8540" priority="10701">
      <formula>$W17="X"</formula>
    </cfRule>
    <cfRule type="expression" dxfId="8539" priority="10702">
      <formula>$W17="SS"</formula>
    </cfRule>
    <cfRule type="expression" dxfId="8538" priority="10703">
      <formula>$W17="OD"</formula>
    </cfRule>
    <cfRule type="expression" dxfId="8537" priority="10704">
      <formula>$W17="P"</formula>
    </cfRule>
    <cfRule type="expression" dxfId="8536" priority="10705">
      <formula>$W17="IR"</formula>
    </cfRule>
    <cfRule type="expression" dxfId="8535" priority="10706">
      <formula>$W17="D"</formula>
    </cfRule>
    <cfRule type="expression" dxfId="8534" priority="10707">
      <formula>$W17="C"</formula>
    </cfRule>
    <cfRule type="expression" dxfId="8533" priority="10708">
      <formula>$W17="B/C"</formula>
    </cfRule>
    <cfRule type="expression" dxfId="8532" priority="10709">
      <formula>$W17="B"</formula>
    </cfRule>
    <cfRule type="expression" dxfId="8531" priority="10710">
      <formula>$W17="A"</formula>
    </cfRule>
  </conditionalFormatting>
  <conditionalFormatting sqref="W236">
    <cfRule type="cellIs" dxfId="8530" priority="10600" operator="equal">
      <formula>0</formula>
    </cfRule>
  </conditionalFormatting>
  <conditionalFormatting sqref="R236:S236">
    <cfRule type="expression" dxfId="8529" priority="10589">
      <formula>$W236="FI"</formula>
    </cfRule>
    <cfRule type="expression" dxfId="8528" priority="10590">
      <formula>$W236="X"</formula>
    </cfRule>
    <cfRule type="expression" dxfId="8527" priority="10591">
      <formula>$W236="SS"</formula>
    </cfRule>
    <cfRule type="expression" dxfId="8526" priority="10592">
      <formula>$W236="OD"</formula>
    </cfRule>
    <cfRule type="expression" dxfId="8525" priority="10593">
      <formula>$W236="P"</formula>
    </cfRule>
    <cfRule type="expression" dxfId="8524" priority="10594">
      <formula>$W236="IR"</formula>
    </cfRule>
    <cfRule type="expression" dxfId="8523" priority="10595">
      <formula>$W236="D"</formula>
    </cfRule>
    <cfRule type="expression" dxfId="8522" priority="10596">
      <formula>$W236="C"</formula>
    </cfRule>
    <cfRule type="expression" dxfId="8521" priority="10597">
      <formula>$W236="B/C"</formula>
    </cfRule>
    <cfRule type="expression" dxfId="8520" priority="10598">
      <formula>$W236="B"</formula>
    </cfRule>
    <cfRule type="expression" dxfId="8519" priority="10599">
      <formula>$W236="A"</formula>
    </cfRule>
  </conditionalFormatting>
  <conditionalFormatting sqref="T236">
    <cfRule type="expression" dxfId="8518" priority="10578">
      <formula>$W236="FI"</formula>
    </cfRule>
    <cfRule type="expression" dxfId="8517" priority="10579">
      <formula>$W236="X"</formula>
    </cfRule>
    <cfRule type="expression" dxfId="8516" priority="10580">
      <formula>$W236="SS"</formula>
    </cfRule>
    <cfRule type="expression" dxfId="8515" priority="10581">
      <formula>$W236="OD"</formula>
    </cfRule>
    <cfRule type="expression" dxfId="8514" priority="10582">
      <formula>$W236="P"</formula>
    </cfRule>
    <cfRule type="expression" dxfId="8513" priority="10583">
      <formula>$W236="IR"</formula>
    </cfRule>
    <cfRule type="expression" dxfId="8512" priority="10584">
      <formula>$W236="D"</formula>
    </cfRule>
    <cfRule type="expression" dxfId="8511" priority="10585">
      <formula>$W236="C"</formula>
    </cfRule>
    <cfRule type="expression" dxfId="8510" priority="10586">
      <formula>$W236="B/C"</formula>
    </cfRule>
    <cfRule type="expression" dxfId="8509" priority="10587">
      <formula>$W236="B"</formula>
    </cfRule>
    <cfRule type="expression" dxfId="8508" priority="10588">
      <formula>$W236="A"</formula>
    </cfRule>
  </conditionalFormatting>
  <conditionalFormatting sqref="W236">
    <cfRule type="cellIs" dxfId="8507" priority="10566" operator="equal">
      <formula>0</formula>
    </cfRule>
  </conditionalFormatting>
  <conditionalFormatting sqref="V236:W236">
    <cfRule type="expression" dxfId="8506" priority="10567">
      <formula>$W236="FI"</formula>
    </cfRule>
    <cfRule type="expression" dxfId="8505" priority="10568">
      <formula>$W236="X"</formula>
    </cfRule>
    <cfRule type="expression" dxfId="8504" priority="10569">
      <formula>$W236="SS"</formula>
    </cfRule>
    <cfRule type="expression" dxfId="8503" priority="10570">
      <formula>$W236="OD"</formula>
    </cfRule>
    <cfRule type="expression" dxfId="8502" priority="10571">
      <formula>$W236="P"</formula>
    </cfRule>
    <cfRule type="expression" dxfId="8501" priority="10572">
      <formula>$W236="IR"</formula>
    </cfRule>
    <cfRule type="expression" dxfId="8500" priority="10573">
      <formula>$W236="D"</formula>
    </cfRule>
    <cfRule type="expression" dxfId="8499" priority="10574">
      <formula>$W236="C"</formula>
    </cfRule>
    <cfRule type="expression" dxfId="8498" priority="10575">
      <formula>$W236="B/C"</formula>
    </cfRule>
    <cfRule type="expression" dxfId="8497" priority="10576">
      <formula>$W236="B"</formula>
    </cfRule>
    <cfRule type="expression" dxfId="8496" priority="10577">
      <formula>$W236="A"</formula>
    </cfRule>
  </conditionalFormatting>
  <conditionalFormatting sqref="U236">
    <cfRule type="expression" dxfId="8495" priority="10555">
      <formula>$W236="FI"</formula>
    </cfRule>
    <cfRule type="expression" dxfId="8494" priority="10556">
      <formula>$W236="X"</formula>
    </cfRule>
    <cfRule type="expression" dxfId="8493" priority="10557">
      <formula>$W236="SS"</formula>
    </cfRule>
    <cfRule type="expression" dxfId="8492" priority="10558">
      <formula>$W236="OD"</formula>
    </cfRule>
    <cfRule type="expression" dxfId="8491" priority="10559">
      <formula>$W236="P"</formula>
    </cfRule>
    <cfRule type="expression" dxfId="8490" priority="10560">
      <formula>$W236="IR"</formula>
    </cfRule>
    <cfRule type="expression" dxfId="8489" priority="10561">
      <formula>$W236="D"</formula>
    </cfRule>
    <cfRule type="expression" dxfId="8488" priority="10562">
      <formula>$W236="C"</formula>
    </cfRule>
    <cfRule type="expression" dxfId="8487" priority="10563">
      <formula>$W236="B/C"</formula>
    </cfRule>
    <cfRule type="expression" dxfId="8486" priority="10564">
      <formula>$W236="B"</formula>
    </cfRule>
    <cfRule type="expression" dxfId="8485" priority="10565">
      <formula>$W236="A"</formula>
    </cfRule>
  </conditionalFormatting>
  <conditionalFormatting sqref="F236">
    <cfRule type="expression" dxfId="8484" priority="10544">
      <formula>$W236="FI"</formula>
    </cfRule>
    <cfRule type="expression" dxfId="8483" priority="10545">
      <formula>$W236="X"</formula>
    </cfRule>
    <cfRule type="expression" dxfId="8482" priority="10546">
      <formula>$W236="SS"</formula>
    </cfRule>
    <cfRule type="expression" dxfId="8481" priority="10547">
      <formula>$W236="OD"</formula>
    </cfRule>
    <cfRule type="expression" dxfId="8480" priority="10548">
      <formula>$W236="P"</formula>
    </cfRule>
    <cfRule type="expression" dxfId="8479" priority="10549">
      <formula>$W236="IR"</formula>
    </cfRule>
    <cfRule type="expression" dxfId="8478" priority="10550">
      <formula>$W236="D"</formula>
    </cfRule>
    <cfRule type="expression" dxfId="8477" priority="10551">
      <formula>$W236="C"</formula>
    </cfRule>
    <cfRule type="expression" dxfId="8476" priority="10552">
      <formula>$W236="B/C"</formula>
    </cfRule>
    <cfRule type="expression" dxfId="8475" priority="10553">
      <formula>$W236="B"</formula>
    </cfRule>
    <cfRule type="expression" dxfId="8474" priority="10554">
      <formula>$W236="A"</formula>
    </cfRule>
  </conditionalFormatting>
  <conditionalFormatting sqref="C236:E236">
    <cfRule type="expression" dxfId="8473" priority="10522">
      <formula>$W236="FI"</formula>
    </cfRule>
    <cfRule type="expression" dxfId="8472" priority="10523">
      <formula>$W236="X"</formula>
    </cfRule>
    <cfRule type="expression" dxfId="8471" priority="10524">
      <formula>$W236="SS"</formula>
    </cfRule>
    <cfRule type="expression" dxfId="8470" priority="10525">
      <formula>$W236="OD"</formula>
    </cfRule>
    <cfRule type="expression" dxfId="8469" priority="10526">
      <formula>$W236="P"</formula>
    </cfRule>
    <cfRule type="expression" dxfId="8468" priority="10527">
      <formula>$W236="IR"</formula>
    </cfRule>
    <cfRule type="expression" dxfId="8467" priority="10528">
      <formula>$W236="D"</formula>
    </cfRule>
    <cfRule type="expression" dxfId="8466" priority="10529">
      <formula>$W236="C"</formula>
    </cfRule>
    <cfRule type="expression" dxfId="8465" priority="10530">
      <formula>$W236="B/C"</formula>
    </cfRule>
    <cfRule type="expression" dxfId="8464" priority="10531">
      <formula>$W236="B"</formula>
    </cfRule>
    <cfRule type="expression" dxfId="8463" priority="10532">
      <formula>$W236="A"</formula>
    </cfRule>
  </conditionalFormatting>
  <conditionalFormatting sqref="B236">
    <cfRule type="expression" dxfId="8462" priority="10511">
      <formula>$W236="FI"</formula>
    </cfRule>
    <cfRule type="expression" dxfId="8461" priority="10512">
      <formula>$W236="X"</formula>
    </cfRule>
    <cfRule type="expression" dxfId="8460" priority="10513">
      <formula>$W236="SS"</formula>
    </cfRule>
    <cfRule type="expression" dxfId="8459" priority="10514">
      <formula>$W236="OD"</formula>
    </cfRule>
    <cfRule type="expression" dxfId="8458" priority="10515">
      <formula>$W236="P"</formula>
    </cfRule>
    <cfRule type="expression" dxfId="8457" priority="10516">
      <formula>$W236="IR"</formula>
    </cfRule>
    <cfRule type="expression" dxfId="8456" priority="10517">
      <formula>$W236="D"</formula>
    </cfRule>
    <cfRule type="expression" dxfId="8455" priority="10518">
      <formula>$W236="C"</formula>
    </cfRule>
    <cfRule type="expression" dxfId="8454" priority="10519">
      <formula>$W236="B/C"</formula>
    </cfRule>
    <cfRule type="expression" dxfId="8453" priority="10520">
      <formula>$W236="B"</formula>
    </cfRule>
    <cfRule type="expression" dxfId="8452" priority="10521">
      <formula>$W236="A"</formula>
    </cfRule>
  </conditionalFormatting>
  <conditionalFormatting sqref="E236">
    <cfRule type="expression" dxfId="8451" priority="10533">
      <formula>$W236="FI"</formula>
    </cfRule>
    <cfRule type="expression" dxfId="8450" priority="10534">
      <formula>$W236="X"</formula>
    </cfRule>
    <cfRule type="expression" dxfId="8449" priority="10535">
      <formula>$W236="SS"</formula>
    </cfRule>
    <cfRule type="expression" dxfId="8448" priority="10536">
      <formula>$W236="OD"</formula>
    </cfRule>
    <cfRule type="expression" dxfId="8447" priority="10537">
      <formula>$W236="P"</formula>
    </cfRule>
    <cfRule type="expression" dxfId="8446" priority="10538">
      <formula>$W236="IR"</formula>
    </cfRule>
    <cfRule type="expression" dxfId="8445" priority="10539">
      <formula>$W236="D"</formula>
    </cfRule>
    <cfRule type="expression" dxfId="8444" priority="10540">
      <formula>$W236="C"</formula>
    </cfRule>
    <cfRule type="expression" dxfId="8443" priority="10541">
      <formula>$W236="B/C"</formula>
    </cfRule>
    <cfRule type="expression" dxfId="8442" priority="10542">
      <formula>$W236="B"</formula>
    </cfRule>
    <cfRule type="expression" dxfId="8441" priority="10543">
      <formula>$W236="A"</formula>
    </cfRule>
  </conditionalFormatting>
  <conditionalFormatting sqref="W270">
    <cfRule type="cellIs" dxfId="8440" priority="10499" operator="equal">
      <formula>0</formula>
    </cfRule>
  </conditionalFormatting>
  <conditionalFormatting sqref="R270">
    <cfRule type="expression" dxfId="8439" priority="10477">
      <formula>$W270="FI"</formula>
    </cfRule>
    <cfRule type="expression" dxfId="8438" priority="10478">
      <formula>$W270="X"</formula>
    </cfRule>
    <cfRule type="expression" dxfId="8437" priority="10479">
      <formula>$W270="SS"</formula>
    </cfRule>
    <cfRule type="expression" dxfId="8436" priority="10480">
      <formula>$W270="OD"</formula>
    </cfRule>
    <cfRule type="expression" dxfId="8435" priority="10481">
      <formula>$W270="P"</formula>
    </cfRule>
    <cfRule type="expression" dxfId="8434" priority="10482">
      <formula>$W270="IR"</formula>
    </cfRule>
    <cfRule type="expression" dxfId="8433" priority="10483">
      <formula>$W270="D"</formula>
    </cfRule>
    <cfRule type="expression" dxfId="8432" priority="10484">
      <formula>$W270="C"</formula>
    </cfRule>
    <cfRule type="expression" dxfId="8431" priority="10485">
      <formula>$W270="B/C"</formula>
    </cfRule>
    <cfRule type="expression" dxfId="8430" priority="10486">
      <formula>$W270="B"</formula>
    </cfRule>
    <cfRule type="expression" dxfId="8429" priority="10487">
      <formula>$W270="A"</formula>
    </cfRule>
  </conditionalFormatting>
  <conditionalFormatting sqref="R270">
    <cfRule type="expression" dxfId="8428" priority="10488">
      <formula>$W270="FI"</formula>
    </cfRule>
    <cfRule type="expression" dxfId="8427" priority="10489">
      <formula>$W270="X"</formula>
    </cfRule>
    <cfRule type="expression" dxfId="8426" priority="10490">
      <formula>$W270="SS"</formula>
    </cfRule>
    <cfRule type="expression" dxfId="8425" priority="10491">
      <formula>$W270="OD"</formula>
    </cfRule>
    <cfRule type="expression" dxfId="8424" priority="10492">
      <formula>$W270="P"</formula>
    </cfRule>
    <cfRule type="expression" dxfId="8423" priority="10493">
      <formula>$W270="IR"</formula>
    </cfRule>
    <cfRule type="expression" dxfId="8422" priority="10494">
      <formula>$W270="D"</formula>
    </cfRule>
    <cfRule type="expression" dxfId="8421" priority="10495">
      <formula>$W270="C"</formula>
    </cfRule>
    <cfRule type="expression" dxfId="8420" priority="10496">
      <formula>$W270="B/C"</formula>
    </cfRule>
    <cfRule type="expression" dxfId="8419" priority="10497">
      <formula>$W270="B"</formula>
    </cfRule>
    <cfRule type="expression" dxfId="8418" priority="10498">
      <formula>$W270="A"</formula>
    </cfRule>
  </conditionalFormatting>
  <conditionalFormatting sqref="U270">
    <cfRule type="expression" dxfId="8417" priority="10455">
      <formula>$W270="FI"</formula>
    </cfRule>
    <cfRule type="expression" dxfId="8416" priority="10456">
      <formula>$W270="X"</formula>
    </cfRule>
    <cfRule type="expression" dxfId="8415" priority="10457">
      <formula>$W270="SS"</formula>
    </cfRule>
    <cfRule type="expression" dxfId="8414" priority="10458">
      <formula>$W270="OD"</formula>
    </cfRule>
    <cfRule type="expression" dxfId="8413" priority="10459">
      <formula>$W270="P"</formula>
    </cfRule>
    <cfRule type="expression" dxfId="8412" priority="10460">
      <formula>$W270="IR"</formula>
    </cfRule>
    <cfRule type="expression" dxfId="8411" priority="10461">
      <formula>$W270="D"</formula>
    </cfRule>
    <cfRule type="expression" dxfId="8410" priority="10462">
      <formula>$W270="C"</formula>
    </cfRule>
    <cfRule type="expression" dxfId="8409" priority="10463">
      <formula>$W270="B/C"</formula>
    </cfRule>
    <cfRule type="expression" dxfId="8408" priority="10464">
      <formula>$W270="B"</formula>
    </cfRule>
    <cfRule type="expression" dxfId="8407" priority="10465">
      <formula>$W270="A"</formula>
    </cfRule>
  </conditionalFormatting>
  <conditionalFormatting sqref="U270">
    <cfRule type="expression" dxfId="8406" priority="10466">
      <formula>$W270="FI"</formula>
    </cfRule>
    <cfRule type="expression" dxfId="8405" priority="10467">
      <formula>$W270="X"</formula>
    </cfRule>
    <cfRule type="expression" dxfId="8404" priority="10468">
      <formula>$W270="SS"</formula>
    </cfRule>
    <cfRule type="expression" dxfId="8403" priority="10469">
      <formula>$W270="OD"</formula>
    </cfRule>
    <cfRule type="expression" dxfId="8402" priority="10470">
      <formula>$W270="P"</formula>
    </cfRule>
    <cfRule type="expression" dxfId="8401" priority="10471">
      <formula>$W270="IR"</formula>
    </cfRule>
    <cfRule type="expression" dxfId="8400" priority="10472">
      <formula>$W270="D"</formula>
    </cfRule>
    <cfRule type="expression" dxfId="8399" priority="10473">
      <formula>$W270="C"</formula>
    </cfRule>
    <cfRule type="expression" dxfId="8398" priority="10474">
      <formula>$W270="B/C"</formula>
    </cfRule>
    <cfRule type="expression" dxfId="8397" priority="10475">
      <formula>$W270="B"</formula>
    </cfRule>
    <cfRule type="expression" dxfId="8396" priority="10476">
      <formula>$W270="A"</formula>
    </cfRule>
  </conditionalFormatting>
  <conditionalFormatting sqref="W316">
    <cfRule type="cellIs" dxfId="8395" priority="10443" operator="equal">
      <formula>0</formula>
    </cfRule>
  </conditionalFormatting>
  <conditionalFormatting sqref="O316">
    <cfRule type="expression" dxfId="8394" priority="10432">
      <formula>$W316="FI"</formula>
    </cfRule>
    <cfRule type="expression" dxfId="8393" priority="10433">
      <formula>$W316="X"</formula>
    </cfRule>
    <cfRule type="expression" dxfId="8392" priority="10434">
      <formula>$W316="SS"</formula>
    </cfRule>
    <cfRule type="expression" dxfId="8391" priority="10435">
      <formula>$W316="OD"</formula>
    </cfRule>
    <cfRule type="expression" dxfId="8390" priority="10436">
      <formula>$W316="P"</formula>
    </cfRule>
    <cfRule type="expression" dxfId="8389" priority="10437">
      <formula>$W316="IR"</formula>
    </cfRule>
    <cfRule type="expression" dxfId="8388" priority="10438">
      <formula>$W316="D"</formula>
    </cfRule>
    <cfRule type="expression" dxfId="8387" priority="10439">
      <formula>$W316="C"</formula>
    </cfRule>
    <cfRule type="expression" dxfId="8386" priority="10440">
      <formula>$W316="B/C"</formula>
    </cfRule>
    <cfRule type="expression" dxfId="8385" priority="10441">
      <formula>$W316="B"</formula>
    </cfRule>
    <cfRule type="expression" dxfId="8384" priority="10442">
      <formula>$W316="A"</formula>
    </cfRule>
  </conditionalFormatting>
  <conditionalFormatting sqref="E316">
    <cfRule type="expression" dxfId="8383" priority="10444">
      <formula>$W316="FI"</formula>
    </cfRule>
    <cfRule type="expression" dxfId="8382" priority="10445">
      <formula>$W316="X"</formula>
    </cfRule>
    <cfRule type="expression" dxfId="8381" priority="10446">
      <formula>$W316="SS"</formula>
    </cfRule>
    <cfRule type="expression" dxfId="8380" priority="10447">
      <formula>$W316="OD"</formula>
    </cfRule>
    <cfRule type="expression" dxfId="8379" priority="10448">
      <formula>$W316="P"</formula>
    </cfRule>
    <cfRule type="expression" dxfId="8378" priority="10449">
      <formula>$W316="IR"</formula>
    </cfRule>
    <cfRule type="expression" dxfId="8377" priority="10450">
      <formula>$W316="D"</formula>
    </cfRule>
    <cfRule type="expression" dxfId="8376" priority="10451">
      <formula>$W316="C"</formula>
    </cfRule>
    <cfRule type="expression" dxfId="8375" priority="10452">
      <formula>$W316="B/C"</formula>
    </cfRule>
    <cfRule type="expression" dxfId="8374" priority="10453">
      <formula>$W316="B"</formula>
    </cfRule>
    <cfRule type="expression" dxfId="8373" priority="10454">
      <formula>$W316="A"</formula>
    </cfRule>
  </conditionalFormatting>
  <conditionalFormatting sqref="F316">
    <cfRule type="expression" dxfId="8372" priority="10421">
      <formula>$W316="FI"</formula>
    </cfRule>
    <cfRule type="expression" dxfId="8371" priority="10422">
      <formula>$W316="X"</formula>
    </cfRule>
    <cfRule type="expression" dxfId="8370" priority="10423">
      <formula>$W316="SS"</formula>
    </cfRule>
    <cfRule type="expression" dxfId="8369" priority="10424">
      <formula>$W316="OD"</formula>
    </cfRule>
    <cfRule type="expression" dxfId="8368" priority="10425">
      <formula>$W316="P"</formula>
    </cfRule>
    <cfRule type="expression" dxfId="8367" priority="10426">
      <formula>$W316="IR"</formula>
    </cfRule>
    <cfRule type="expression" dxfId="8366" priority="10427">
      <formula>$W316="D"</formula>
    </cfRule>
    <cfRule type="expression" dxfId="8365" priority="10428">
      <formula>$W316="C"</formula>
    </cfRule>
    <cfRule type="expression" dxfId="8364" priority="10429">
      <formula>$W316="B/C"</formula>
    </cfRule>
    <cfRule type="expression" dxfId="8363" priority="10430">
      <formula>$W316="B"</formula>
    </cfRule>
    <cfRule type="expression" dxfId="8362" priority="10431">
      <formula>$W316="A"</formula>
    </cfRule>
  </conditionalFormatting>
  <conditionalFormatting sqref="A316:D316">
    <cfRule type="expression" dxfId="8361" priority="10410">
      <formula>$W316="FI"</formula>
    </cfRule>
    <cfRule type="expression" dxfId="8360" priority="10411">
      <formula>$W316="X"</formula>
    </cfRule>
    <cfRule type="expression" dxfId="8359" priority="10412">
      <formula>$W316="SS"</formula>
    </cfRule>
    <cfRule type="expression" dxfId="8358" priority="10413">
      <formula>$W316="OD"</formula>
    </cfRule>
    <cfRule type="expression" dxfId="8357" priority="10414">
      <formula>$W316="P"</formula>
    </cfRule>
    <cfRule type="expression" dxfId="8356" priority="10415">
      <formula>$W316="IR"</formula>
    </cfRule>
    <cfRule type="expression" dxfId="8355" priority="10416">
      <formula>$W316="D"</formula>
    </cfRule>
    <cfRule type="expression" dxfId="8354" priority="10417">
      <formula>$W316="C"</formula>
    </cfRule>
    <cfRule type="expression" dxfId="8353" priority="10418">
      <formula>$W316="B/C"</formula>
    </cfRule>
    <cfRule type="expression" dxfId="8352" priority="10419">
      <formula>$W316="B"</formula>
    </cfRule>
    <cfRule type="expression" dxfId="8351" priority="10420">
      <formula>$W316="A"</formula>
    </cfRule>
  </conditionalFormatting>
  <conditionalFormatting sqref="J316">
    <cfRule type="expression" dxfId="8350" priority="10399">
      <formula>$W316="FI"</formula>
    </cfRule>
    <cfRule type="expression" dxfId="8349" priority="10400">
      <formula>$W316="X"</formula>
    </cfRule>
    <cfRule type="expression" dxfId="8348" priority="10401">
      <formula>$W316="SS"</formula>
    </cfRule>
    <cfRule type="expression" dxfId="8347" priority="10402">
      <formula>$W316="OD"</formula>
    </cfRule>
    <cfRule type="expression" dxfId="8346" priority="10403">
      <formula>$W316="P"</formula>
    </cfRule>
    <cfRule type="expression" dxfId="8345" priority="10404">
      <formula>$W316="IR"</formula>
    </cfRule>
    <cfRule type="expression" dxfId="8344" priority="10405">
      <formula>$W316="D"</formula>
    </cfRule>
    <cfRule type="expression" dxfId="8343" priority="10406">
      <formula>$W316="C"</formula>
    </cfRule>
    <cfRule type="expression" dxfId="8342" priority="10407">
      <formula>$W316="B/C"</formula>
    </cfRule>
    <cfRule type="expression" dxfId="8341" priority="10408">
      <formula>$W316="B"</formula>
    </cfRule>
    <cfRule type="expression" dxfId="8340" priority="10409">
      <formula>$W316="A"</formula>
    </cfRule>
  </conditionalFormatting>
  <conditionalFormatting sqref="R316">
    <cfRule type="expression" dxfId="8339" priority="10388">
      <formula>$W316="FI"</formula>
    </cfRule>
    <cfRule type="expression" dxfId="8338" priority="10389">
      <formula>$W316="X"</formula>
    </cfRule>
    <cfRule type="expression" dxfId="8337" priority="10390">
      <formula>$W316="SS"</formula>
    </cfRule>
    <cfRule type="expression" dxfId="8336" priority="10391">
      <formula>$W316="OD"</formula>
    </cfRule>
    <cfRule type="expression" dxfId="8335" priority="10392">
      <formula>$W316="P"</formula>
    </cfRule>
    <cfRule type="expression" dxfId="8334" priority="10393">
      <formula>$W316="IR"</formula>
    </cfRule>
    <cfRule type="expression" dxfId="8333" priority="10394">
      <formula>$W316="D"</formula>
    </cfRule>
    <cfRule type="expression" dxfId="8332" priority="10395">
      <formula>$W316="C"</formula>
    </cfRule>
    <cfRule type="expression" dxfId="8331" priority="10396">
      <formula>$W316="B/C"</formula>
    </cfRule>
    <cfRule type="expression" dxfId="8330" priority="10397">
      <formula>$W316="B"</formula>
    </cfRule>
    <cfRule type="expression" dxfId="8329" priority="10398">
      <formula>$W316="A"</formula>
    </cfRule>
  </conditionalFormatting>
  <conditionalFormatting sqref="U316">
    <cfRule type="expression" dxfId="8328" priority="10366">
      <formula>$W316="FI"</formula>
    </cfRule>
    <cfRule type="expression" dxfId="8327" priority="10367">
      <formula>$W316="X"</formula>
    </cfRule>
    <cfRule type="expression" dxfId="8326" priority="10368">
      <formula>$W316="SS"</formula>
    </cfRule>
    <cfRule type="expression" dxfId="8325" priority="10369">
      <formula>$W316="OD"</formula>
    </cfRule>
    <cfRule type="expression" dxfId="8324" priority="10370">
      <formula>$W316="P"</formula>
    </cfRule>
    <cfRule type="expression" dxfId="8323" priority="10371">
      <formula>$W316="IR"</formula>
    </cfRule>
    <cfRule type="expression" dxfId="8322" priority="10372">
      <formula>$W316="D"</formula>
    </cfRule>
    <cfRule type="expression" dxfId="8321" priority="10373">
      <formula>$W316="C"</formula>
    </cfRule>
    <cfRule type="expression" dxfId="8320" priority="10374">
      <formula>$W316="B/C"</formula>
    </cfRule>
    <cfRule type="expression" dxfId="8319" priority="10375">
      <formula>$W316="B"</formula>
    </cfRule>
    <cfRule type="expression" dxfId="8318" priority="10376">
      <formula>$W316="A"</formula>
    </cfRule>
  </conditionalFormatting>
  <conditionalFormatting sqref="U316">
    <cfRule type="expression" dxfId="8317" priority="10377">
      <formula>$W316="FI"</formula>
    </cfRule>
    <cfRule type="expression" dxfId="8316" priority="10378">
      <formula>$W316="X"</formula>
    </cfRule>
    <cfRule type="expression" dxfId="8315" priority="10379">
      <formula>$W316="SS"</formula>
    </cfRule>
    <cfRule type="expression" dxfId="8314" priority="10380">
      <formula>$W316="OD"</formula>
    </cfRule>
    <cfRule type="expression" dxfId="8313" priority="10381">
      <formula>$W316="P"</formula>
    </cfRule>
    <cfRule type="expression" dxfId="8312" priority="10382">
      <formula>$W316="IR"</formula>
    </cfRule>
    <cfRule type="expression" dxfId="8311" priority="10383">
      <formula>$W316="D"</formula>
    </cfRule>
    <cfRule type="expression" dxfId="8310" priority="10384">
      <formula>$W316="C"</formula>
    </cfRule>
    <cfRule type="expression" dxfId="8309" priority="10385">
      <formula>$W316="B/C"</formula>
    </cfRule>
    <cfRule type="expression" dxfId="8308" priority="10386">
      <formula>$W316="B"</formula>
    </cfRule>
    <cfRule type="expression" dxfId="8307" priority="10387">
      <formula>$W316="A"</formula>
    </cfRule>
  </conditionalFormatting>
  <conditionalFormatting sqref="X316">
    <cfRule type="expression" dxfId="8306" priority="10355">
      <formula>$W316="FI"</formula>
    </cfRule>
    <cfRule type="expression" dxfId="8305" priority="10356">
      <formula>$W316="X"</formula>
    </cfRule>
    <cfRule type="expression" dxfId="8304" priority="10357">
      <formula>$W316="SS"</formula>
    </cfRule>
    <cfRule type="expression" dxfId="8303" priority="10358">
      <formula>$W316="OD"</formula>
    </cfRule>
    <cfRule type="expression" dxfId="8302" priority="10359">
      <formula>$W316="P"</formula>
    </cfRule>
    <cfRule type="expression" dxfId="8301" priority="10360">
      <formula>$W316="IR"</formula>
    </cfRule>
    <cfRule type="expression" dxfId="8300" priority="10361">
      <formula>$W316="D"</formula>
    </cfRule>
    <cfRule type="expression" dxfId="8299" priority="10362">
      <formula>$W316="C"</formula>
    </cfRule>
    <cfRule type="expression" dxfId="8298" priority="10363">
      <formula>$W316="B/C"</formula>
    </cfRule>
    <cfRule type="expression" dxfId="8297" priority="10364">
      <formula>$W316="B"</formula>
    </cfRule>
    <cfRule type="expression" dxfId="8296" priority="10365">
      <formula>$W316="A"</formula>
    </cfRule>
  </conditionalFormatting>
  <conditionalFormatting sqref="U108">
    <cfRule type="expression" dxfId="8295" priority="10311">
      <formula>$W108="FI"</formula>
    </cfRule>
    <cfRule type="expression" dxfId="8294" priority="10312">
      <formula>$W108="X"</formula>
    </cfRule>
    <cfRule type="expression" dxfId="8293" priority="10313">
      <formula>$W108="SS"</formula>
    </cfRule>
    <cfRule type="expression" dxfId="8292" priority="10314">
      <formula>$W108="OD"</formula>
    </cfRule>
    <cfRule type="expression" dxfId="8291" priority="10315">
      <formula>$W108="P"</formula>
    </cfRule>
    <cfRule type="expression" dxfId="8290" priority="10316">
      <formula>$W108="IR"</formula>
    </cfRule>
    <cfRule type="expression" dxfId="8289" priority="10317">
      <formula>$W108="D"</formula>
    </cfRule>
    <cfRule type="expression" dxfId="8288" priority="10318">
      <formula>$W108="C"</formula>
    </cfRule>
    <cfRule type="expression" dxfId="8287" priority="10319">
      <formula>$W108="B/C"</formula>
    </cfRule>
    <cfRule type="expression" dxfId="8286" priority="10320">
      <formula>$W108="B"</formula>
    </cfRule>
    <cfRule type="expression" dxfId="8285" priority="10321">
      <formula>$W108="A"</formula>
    </cfRule>
  </conditionalFormatting>
  <conditionalFormatting sqref="U108">
    <cfRule type="expression" dxfId="8284" priority="10322">
      <formula>$W108="FI"</formula>
    </cfRule>
    <cfRule type="expression" dxfId="8283" priority="10323">
      <formula>$W108="X"</formula>
    </cfRule>
    <cfRule type="expression" dxfId="8282" priority="10324">
      <formula>$W108="SS"</formula>
    </cfRule>
    <cfRule type="expression" dxfId="8281" priority="10325">
      <formula>$W108="OD"</formula>
    </cfRule>
    <cfRule type="expression" dxfId="8280" priority="10326">
      <formula>$W108="P"</formula>
    </cfRule>
    <cfRule type="expression" dxfId="8279" priority="10327">
      <formula>$W108="IR"</formula>
    </cfRule>
    <cfRule type="expression" dxfId="8278" priority="10328">
      <formula>$W108="D"</formula>
    </cfRule>
    <cfRule type="expression" dxfId="8277" priority="10329">
      <formula>$W108="C"</formula>
    </cfRule>
    <cfRule type="expression" dxfId="8276" priority="10330">
      <formula>$W108="B/C"</formula>
    </cfRule>
    <cfRule type="expression" dxfId="8275" priority="10331">
      <formula>$W108="B"</formula>
    </cfRule>
    <cfRule type="expression" dxfId="8274" priority="10332">
      <formula>$W108="A"</formula>
    </cfRule>
  </conditionalFormatting>
  <conditionalFormatting sqref="U317">
    <cfRule type="expression" dxfId="8273" priority="10256">
      <formula>$W317="FI"</formula>
    </cfRule>
    <cfRule type="expression" dxfId="8272" priority="10257">
      <formula>$W317="X"</formula>
    </cfRule>
    <cfRule type="expression" dxfId="8271" priority="10258">
      <formula>$W317="SS"</formula>
    </cfRule>
    <cfRule type="expression" dxfId="8270" priority="10259">
      <formula>$W317="OD"</formula>
    </cfRule>
    <cfRule type="expression" dxfId="8269" priority="10260">
      <formula>$W317="P"</formula>
    </cfRule>
    <cfRule type="expression" dxfId="8268" priority="10261">
      <formula>$W317="IR"</formula>
    </cfRule>
    <cfRule type="expression" dxfId="8267" priority="10262">
      <formula>$W317="D"</formula>
    </cfRule>
    <cfRule type="expression" dxfId="8266" priority="10263">
      <formula>$W317="C"</formula>
    </cfRule>
    <cfRule type="expression" dxfId="8265" priority="10264">
      <formula>$W317="B/C"</formula>
    </cfRule>
    <cfRule type="expression" dxfId="8264" priority="10265">
      <formula>$W317="B"</formula>
    </cfRule>
    <cfRule type="expression" dxfId="8263" priority="10266">
      <formula>$W317="A"</formula>
    </cfRule>
  </conditionalFormatting>
  <conditionalFormatting sqref="U317">
    <cfRule type="expression" dxfId="8262" priority="10267">
      <formula>$W317="FI"</formula>
    </cfRule>
    <cfRule type="expression" dxfId="8261" priority="10268">
      <formula>$W317="X"</formula>
    </cfRule>
    <cfRule type="expression" dxfId="8260" priority="10269">
      <formula>$W317="SS"</formula>
    </cfRule>
    <cfRule type="expression" dxfId="8259" priority="10270">
      <formula>$W317="OD"</formula>
    </cfRule>
    <cfRule type="expression" dxfId="8258" priority="10271">
      <formula>$W317="P"</formula>
    </cfRule>
    <cfRule type="expression" dxfId="8257" priority="10272">
      <formula>$W317="IR"</formula>
    </cfRule>
    <cfRule type="expression" dxfId="8256" priority="10273">
      <formula>$W317="D"</formula>
    </cfRule>
    <cfRule type="expression" dxfId="8255" priority="10274">
      <formula>$W317="C"</formula>
    </cfRule>
    <cfRule type="expression" dxfId="8254" priority="10275">
      <formula>$W317="B/C"</formula>
    </cfRule>
    <cfRule type="expression" dxfId="8253" priority="10276">
      <formula>$W317="B"</formula>
    </cfRule>
    <cfRule type="expression" dxfId="8252" priority="10277">
      <formula>$W317="A"</formula>
    </cfRule>
  </conditionalFormatting>
  <conditionalFormatting sqref="W109:W111">
    <cfRule type="cellIs" dxfId="8251" priority="10244" operator="equal">
      <formula>0</formula>
    </cfRule>
  </conditionalFormatting>
  <conditionalFormatting sqref="X109">
    <cfRule type="expression" dxfId="8250" priority="10233">
      <formula>$W109="FI"</formula>
    </cfRule>
    <cfRule type="expression" dxfId="8249" priority="10234">
      <formula>$W109="X"</formula>
    </cfRule>
    <cfRule type="expression" dxfId="8248" priority="10235">
      <formula>$W109="SS"</formula>
    </cfRule>
    <cfRule type="expression" dxfId="8247" priority="10236">
      <formula>$W109="OD"</formula>
    </cfRule>
    <cfRule type="expression" dxfId="8246" priority="10237">
      <formula>$W109="P"</formula>
    </cfRule>
    <cfRule type="expression" dxfId="8245" priority="10238">
      <formula>$W109="IR"</formula>
    </cfRule>
    <cfRule type="expression" dxfId="8244" priority="10239">
      <formula>$W109="D"</formula>
    </cfRule>
    <cfRule type="expression" dxfId="8243" priority="10240">
      <formula>$W109="C"</formula>
    </cfRule>
    <cfRule type="expression" dxfId="8242" priority="10241">
      <formula>$W109="B/C"</formula>
    </cfRule>
    <cfRule type="expression" dxfId="8241" priority="10242">
      <formula>$W109="B"</formula>
    </cfRule>
    <cfRule type="expression" dxfId="8240" priority="10243">
      <formula>$W109="A"</formula>
    </cfRule>
  </conditionalFormatting>
  <conditionalFormatting sqref="R109">
    <cfRule type="expression" dxfId="8239" priority="10222">
      <formula>$W109="FI"</formula>
    </cfRule>
    <cfRule type="expression" dxfId="8238" priority="10223">
      <formula>$W109="X"</formula>
    </cfRule>
    <cfRule type="expression" dxfId="8237" priority="10224">
      <formula>$W109="SS"</formula>
    </cfRule>
    <cfRule type="expression" dxfId="8236" priority="10225">
      <formula>$W109="OD"</formula>
    </cfRule>
    <cfRule type="expression" dxfId="8235" priority="10226">
      <formula>$W109="P"</formula>
    </cfRule>
    <cfRule type="expression" dxfId="8234" priority="10227">
      <formula>$W109="IR"</formula>
    </cfRule>
    <cfRule type="expression" dxfId="8233" priority="10228">
      <formula>$W109="D"</formula>
    </cfRule>
    <cfRule type="expression" dxfId="8232" priority="10229">
      <formula>$W109="C"</formula>
    </cfRule>
    <cfRule type="expression" dxfId="8231" priority="10230">
      <formula>$W109="B/C"</formula>
    </cfRule>
    <cfRule type="expression" dxfId="8230" priority="10231">
      <formula>$W109="B"</formula>
    </cfRule>
    <cfRule type="expression" dxfId="8229" priority="10232">
      <formula>$W109="A"</formula>
    </cfRule>
  </conditionalFormatting>
  <conditionalFormatting sqref="T109">
    <cfRule type="expression" dxfId="8228" priority="10211">
      <formula>$W109="FI"</formula>
    </cfRule>
    <cfRule type="expression" dxfId="8227" priority="10212">
      <formula>$W109="X"</formula>
    </cfRule>
    <cfRule type="expression" dxfId="8226" priority="10213">
      <formula>$W109="SS"</formula>
    </cfRule>
    <cfRule type="expression" dxfId="8225" priority="10214">
      <formula>$W109="OD"</formula>
    </cfRule>
    <cfRule type="expression" dxfId="8224" priority="10215">
      <formula>$W109="P"</formula>
    </cfRule>
    <cfRule type="expression" dxfId="8223" priority="10216">
      <formula>$W109="IR"</formula>
    </cfRule>
    <cfRule type="expression" dxfId="8222" priority="10217">
      <formula>$W109="D"</formula>
    </cfRule>
    <cfRule type="expression" dxfId="8221" priority="10218">
      <formula>$W109="C"</formula>
    </cfRule>
    <cfRule type="expression" dxfId="8220" priority="10219">
      <formula>$W109="B/C"</formula>
    </cfRule>
    <cfRule type="expression" dxfId="8219" priority="10220">
      <formula>$W109="B"</formula>
    </cfRule>
    <cfRule type="expression" dxfId="8218" priority="10221">
      <formula>$W109="A"</formula>
    </cfRule>
  </conditionalFormatting>
  <conditionalFormatting sqref="V109">
    <cfRule type="expression" dxfId="8217" priority="10200">
      <formula>$W109="FI"</formula>
    </cfRule>
    <cfRule type="expression" dxfId="8216" priority="10201">
      <formula>$W109="X"</formula>
    </cfRule>
    <cfRule type="expression" dxfId="8215" priority="10202">
      <formula>$W109="SS"</formula>
    </cfRule>
    <cfRule type="expression" dxfId="8214" priority="10203">
      <formula>$W109="OD"</formula>
    </cfRule>
    <cfRule type="expression" dxfId="8213" priority="10204">
      <formula>$W109="P"</formula>
    </cfRule>
    <cfRule type="expression" dxfId="8212" priority="10205">
      <formula>$W109="IR"</formula>
    </cfRule>
    <cfRule type="expression" dxfId="8211" priority="10206">
      <formula>$W109="D"</formula>
    </cfRule>
    <cfRule type="expression" dxfId="8210" priority="10207">
      <formula>$W109="C"</formula>
    </cfRule>
    <cfRule type="expression" dxfId="8209" priority="10208">
      <formula>$W109="B/C"</formula>
    </cfRule>
    <cfRule type="expression" dxfId="8208" priority="10209">
      <formula>$W109="B"</formula>
    </cfRule>
    <cfRule type="expression" dxfId="8207" priority="10210">
      <formula>$W109="A"</formula>
    </cfRule>
  </conditionalFormatting>
  <conditionalFormatting sqref="W109:W111">
    <cfRule type="cellIs" dxfId="8206" priority="10188" operator="equal">
      <formula>0</formula>
    </cfRule>
  </conditionalFormatting>
  <conditionalFormatting sqref="W109:W111">
    <cfRule type="expression" dxfId="8205" priority="10189">
      <formula>$W109="FI"</formula>
    </cfRule>
    <cfRule type="expression" dxfId="8204" priority="10190">
      <formula>$W109="X"</formula>
    </cfRule>
    <cfRule type="expression" dxfId="8203" priority="10191">
      <formula>$W109="SS"</formula>
    </cfRule>
    <cfRule type="expression" dxfId="8202" priority="10192">
      <formula>$W109="OD"</formula>
    </cfRule>
    <cfRule type="expression" dxfId="8201" priority="10193">
      <formula>$W109="P"</formula>
    </cfRule>
    <cfRule type="expression" dxfId="8200" priority="10194">
      <formula>$W109="IR"</formula>
    </cfRule>
    <cfRule type="expression" dxfId="8199" priority="10195">
      <formula>$W109="D"</formula>
    </cfRule>
    <cfRule type="expression" dxfId="8198" priority="10196">
      <formula>$W109="C"</formula>
    </cfRule>
    <cfRule type="expression" dxfId="8197" priority="10197">
      <formula>$W109="B/C"</formula>
    </cfRule>
    <cfRule type="expression" dxfId="8196" priority="10198">
      <formula>$W109="B"</formula>
    </cfRule>
    <cfRule type="expression" dxfId="8195" priority="10199">
      <formula>$W109="A"</formula>
    </cfRule>
  </conditionalFormatting>
  <conditionalFormatting sqref="U109">
    <cfRule type="expression" dxfId="8194" priority="10177">
      <formula>$W109="FI"</formula>
    </cfRule>
    <cfRule type="expression" dxfId="8193" priority="10178">
      <formula>$W109="X"</formula>
    </cfRule>
    <cfRule type="expression" dxfId="8192" priority="10179">
      <formula>$W109="SS"</formula>
    </cfRule>
    <cfRule type="expression" dxfId="8191" priority="10180">
      <formula>$W109="OD"</formula>
    </cfRule>
    <cfRule type="expression" dxfId="8190" priority="10181">
      <formula>$W109="P"</formula>
    </cfRule>
    <cfRule type="expression" dxfId="8189" priority="10182">
      <formula>$W109="IR"</formula>
    </cfRule>
    <cfRule type="expression" dxfId="8188" priority="10183">
      <formula>$W109="D"</formula>
    </cfRule>
    <cfRule type="expression" dxfId="8187" priority="10184">
      <formula>$W109="C"</formula>
    </cfRule>
    <cfRule type="expression" dxfId="8186" priority="10185">
      <formula>$W109="B/C"</formula>
    </cfRule>
    <cfRule type="expression" dxfId="8185" priority="10186">
      <formula>$W109="B"</formula>
    </cfRule>
    <cfRule type="expression" dxfId="8184" priority="10187">
      <formula>$W109="A"</formula>
    </cfRule>
  </conditionalFormatting>
  <conditionalFormatting sqref="U109">
    <cfRule type="expression" dxfId="8183" priority="10166">
      <formula>$W109="FI"</formula>
    </cfRule>
    <cfRule type="expression" dxfId="8182" priority="10167">
      <formula>$W109="X"</formula>
    </cfRule>
    <cfRule type="expression" dxfId="8181" priority="10168">
      <formula>$W109="SS"</formula>
    </cfRule>
    <cfRule type="expression" dxfId="8180" priority="10169">
      <formula>$W109="OD"</formula>
    </cfRule>
    <cfRule type="expression" dxfId="8179" priority="10170">
      <formula>$W109="P"</formula>
    </cfRule>
    <cfRule type="expression" dxfId="8178" priority="10171">
      <formula>$W109="IR"</formula>
    </cfRule>
    <cfRule type="expression" dxfId="8177" priority="10172">
      <formula>$W109="D"</formula>
    </cfRule>
    <cfRule type="expression" dxfId="8176" priority="10173">
      <formula>$W109="C"</formula>
    </cfRule>
    <cfRule type="expression" dxfId="8175" priority="10174">
      <formula>$W109="B/C"</formula>
    </cfRule>
    <cfRule type="expression" dxfId="8174" priority="10175">
      <formula>$W109="B"</formula>
    </cfRule>
    <cfRule type="expression" dxfId="8173" priority="10176">
      <formula>$W109="A"</formula>
    </cfRule>
  </conditionalFormatting>
  <conditionalFormatting sqref="U109">
    <cfRule type="expression" dxfId="8172" priority="10155">
      <formula>$W109="FI"</formula>
    </cfRule>
    <cfRule type="expression" dxfId="8171" priority="10156">
      <formula>$W109="X"</formula>
    </cfRule>
    <cfRule type="expression" dxfId="8170" priority="10157">
      <formula>$W109="SS"</formula>
    </cfRule>
    <cfRule type="expression" dxfId="8169" priority="10158">
      <formula>$W109="OD"</formula>
    </cfRule>
    <cfRule type="expression" dxfId="8168" priority="10159">
      <formula>$W109="P"</formula>
    </cfRule>
    <cfRule type="expression" dxfId="8167" priority="10160">
      <formula>$W109="IR"</formula>
    </cfRule>
    <cfRule type="expression" dxfId="8166" priority="10161">
      <formula>$W109="D"</formula>
    </cfRule>
    <cfRule type="expression" dxfId="8165" priority="10162">
      <formula>$W109="C"</formula>
    </cfRule>
    <cfRule type="expression" dxfId="8164" priority="10163">
      <formula>$W109="B/C"</formula>
    </cfRule>
    <cfRule type="expression" dxfId="8163" priority="10164">
      <formula>$W109="B"</formula>
    </cfRule>
    <cfRule type="expression" dxfId="8162" priority="10165">
      <formula>$W109="A"</formula>
    </cfRule>
  </conditionalFormatting>
  <conditionalFormatting sqref="U109">
    <cfRule type="expression" dxfId="8161" priority="10144">
      <formula>$W109="FI"</formula>
    </cfRule>
    <cfRule type="expression" dxfId="8160" priority="10145">
      <formula>$W109="X"</formula>
    </cfRule>
    <cfRule type="expression" dxfId="8159" priority="10146">
      <formula>$W109="SS"</formula>
    </cfRule>
    <cfRule type="expression" dxfId="8158" priority="10147">
      <formula>$W109="OD"</formula>
    </cfRule>
    <cfRule type="expression" dxfId="8157" priority="10148">
      <formula>$W109="P"</formula>
    </cfRule>
    <cfRule type="expression" dxfId="8156" priority="10149">
      <formula>$W109="IR"</formula>
    </cfRule>
    <cfRule type="expression" dxfId="8155" priority="10150">
      <formula>$W109="D"</formula>
    </cfRule>
    <cfRule type="expression" dxfId="8154" priority="10151">
      <formula>$W109="C"</formula>
    </cfRule>
    <cfRule type="expression" dxfId="8153" priority="10152">
      <formula>$W109="B/C"</formula>
    </cfRule>
    <cfRule type="expression" dxfId="8152" priority="10153">
      <formula>$W109="B"</formula>
    </cfRule>
    <cfRule type="expression" dxfId="8151" priority="10154">
      <formula>$W109="A"</formula>
    </cfRule>
  </conditionalFormatting>
  <conditionalFormatting sqref="A109:D109">
    <cfRule type="expression" dxfId="8150" priority="10133">
      <formula>$W109="FI"</formula>
    </cfRule>
    <cfRule type="expression" dxfId="8149" priority="10134">
      <formula>$W109="X"</formula>
    </cfRule>
    <cfRule type="expression" dxfId="8148" priority="10135">
      <formula>$W109="SS"</formula>
    </cfRule>
    <cfRule type="expression" dxfId="8147" priority="10136">
      <formula>$W109="OD"</formula>
    </cfRule>
    <cfRule type="expression" dxfId="8146" priority="10137">
      <formula>$W109="P"</formula>
    </cfRule>
    <cfRule type="expression" dxfId="8145" priority="10138">
      <formula>$W109="IR"</formula>
    </cfRule>
    <cfRule type="expression" dxfId="8144" priority="10139">
      <formula>$W109="D"</formula>
    </cfRule>
    <cfRule type="expression" dxfId="8143" priority="10140">
      <formula>$W109="C"</formula>
    </cfRule>
    <cfRule type="expression" dxfId="8142" priority="10141">
      <formula>$W109="B/C"</formula>
    </cfRule>
    <cfRule type="expression" dxfId="8141" priority="10142">
      <formula>$W109="B"</formula>
    </cfRule>
    <cfRule type="expression" dxfId="8140" priority="10143">
      <formula>$W109="A"</formula>
    </cfRule>
  </conditionalFormatting>
  <conditionalFormatting sqref="S109">
    <cfRule type="expression" dxfId="8139" priority="10111">
      <formula>$W109="FI"</formula>
    </cfRule>
    <cfRule type="expression" dxfId="8138" priority="10112">
      <formula>$W109="X"</formula>
    </cfRule>
    <cfRule type="expression" dxfId="8137" priority="10113">
      <formula>$W109="SS"</formula>
    </cfRule>
    <cfRule type="expression" dxfId="8136" priority="10114">
      <formula>$W109="OD"</formula>
    </cfRule>
    <cfRule type="expression" dxfId="8135" priority="10115">
      <formula>$W109="P"</formula>
    </cfRule>
    <cfRule type="expression" dxfId="8134" priority="10116">
      <formula>$W109="IR"</formula>
    </cfRule>
    <cfRule type="expression" dxfId="8133" priority="10117">
      <formula>$W109="D"</formula>
    </cfRule>
    <cfRule type="expression" dxfId="8132" priority="10118">
      <formula>$W109="C"</formula>
    </cfRule>
    <cfRule type="expression" dxfId="8131" priority="10119">
      <formula>$W109="B/C"</formula>
    </cfRule>
    <cfRule type="expression" dxfId="8130" priority="10120">
      <formula>$W109="B"</formula>
    </cfRule>
    <cfRule type="expression" dxfId="8129" priority="10121">
      <formula>$W109="A"</formula>
    </cfRule>
  </conditionalFormatting>
  <conditionalFormatting sqref="S109">
    <cfRule type="expression" dxfId="8128" priority="10122">
      <formula>$W109="FI"</formula>
    </cfRule>
    <cfRule type="expression" dxfId="8127" priority="10123">
      <formula>$W109="X"</formula>
    </cfRule>
    <cfRule type="expression" dxfId="8126" priority="10124">
      <formula>$W109="SS"</formula>
    </cfRule>
    <cfRule type="expression" dxfId="8125" priority="10125">
      <formula>$W109="OD"</formula>
    </cfRule>
    <cfRule type="expression" dxfId="8124" priority="10126">
      <formula>$W109="P"</formula>
    </cfRule>
    <cfRule type="expression" dxfId="8123" priority="10127">
      <formula>$W109="IR"</formula>
    </cfRule>
    <cfRule type="expression" dxfId="8122" priority="10128">
      <formula>$W109="D"</formula>
    </cfRule>
    <cfRule type="expression" dxfId="8121" priority="10129">
      <formula>$W109="C"</formula>
    </cfRule>
    <cfRule type="expression" dxfId="8120" priority="10130">
      <formula>$W109="B/C"</formula>
    </cfRule>
    <cfRule type="expression" dxfId="8119" priority="10131">
      <formula>$W109="B"</formula>
    </cfRule>
    <cfRule type="expression" dxfId="8118" priority="10132">
      <formula>$W109="A"</formula>
    </cfRule>
  </conditionalFormatting>
  <conditionalFormatting sqref="W111:W112">
    <cfRule type="expression" dxfId="8117" priority="10078">
      <formula>$W111="FI"</formula>
    </cfRule>
    <cfRule type="expression" dxfId="8116" priority="10079">
      <formula>$W111="X"</formula>
    </cfRule>
    <cfRule type="expression" dxfId="8115" priority="10080">
      <formula>$W111="SS"</formula>
    </cfRule>
    <cfRule type="expression" dxfId="8114" priority="10081">
      <formula>$W111="OD"</formula>
    </cfRule>
    <cfRule type="expression" dxfId="8113" priority="10082">
      <formula>$W111="P"</formula>
    </cfRule>
    <cfRule type="expression" dxfId="8112" priority="10083">
      <formula>$W111="IR"</formula>
    </cfRule>
    <cfRule type="expression" dxfId="8111" priority="10084">
      <formula>$W111="D"</formula>
    </cfRule>
    <cfRule type="expression" dxfId="8110" priority="10085">
      <formula>$W111="C"</formula>
    </cfRule>
    <cfRule type="expression" dxfId="8109" priority="10086">
      <formula>$W111="B/C"</formula>
    </cfRule>
    <cfRule type="expression" dxfId="8108" priority="10087">
      <formula>$W111="B"</formula>
    </cfRule>
    <cfRule type="expression" dxfId="8107" priority="10088">
      <formula>$W111="A"</formula>
    </cfRule>
  </conditionalFormatting>
  <conditionalFormatting sqref="W111:W112">
    <cfRule type="expression" dxfId="8106" priority="10067">
      <formula>$W111="FI"</formula>
    </cfRule>
    <cfRule type="expression" dxfId="8105" priority="10068">
      <formula>$W111="X"</formula>
    </cfRule>
    <cfRule type="expression" dxfId="8104" priority="10069">
      <formula>$W111="SS"</formula>
    </cfRule>
    <cfRule type="expression" dxfId="8103" priority="10070">
      <formula>$W111="OD"</formula>
    </cfRule>
    <cfRule type="expression" dxfId="8102" priority="10071">
      <formula>$W111="P"</formula>
    </cfRule>
    <cfRule type="expression" dxfId="8101" priority="10072">
      <formula>$W111="IR"</formula>
    </cfRule>
    <cfRule type="expression" dxfId="8100" priority="10073">
      <formula>$W111="D"</formula>
    </cfRule>
    <cfRule type="expression" dxfId="8099" priority="10074">
      <formula>$W111="C"</formula>
    </cfRule>
    <cfRule type="expression" dxfId="8098" priority="10075">
      <formula>$W111="B/C"</formula>
    </cfRule>
    <cfRule type="expression" dxfId="8097" priority="10076">
      <formula>$W111="B"</formula>
    </cfRule>
    <cfRule type="expression" dxfId="8096" priority="10077">
      <formula>$W111="A"</formula>
    </cfRule>
  </conditionalFormatting>
  <conditionalFormatting sqref="W111:W112">
    <cfRule type="expression" dxfId="8095" priority="10056">
      <formula>$W111="FI"</formula>
    </cfRule>
    <cfRule type="expression" dxfId="8094" priority="10057">
      <formula>$W111="X"</formula>
    </cfRule>
    <cfRule type="expression" dxfId="8093" priority="10058">
      <formula>$W111="SS"</formula>
    </cfRule>
    <cfRule type="expression" dxfId="8092" priority="10059">
      <formula>$W111="OD"</formula>
    </cfRule>
    <cfRule type="expression" dxfId="8091" priority="10060">
      <formula>$W111="P"</formula>
    </cfRule>
    <cfRule type="expression" dxfId="8090" priority="10061">
      <formula>$W111="IR"</formula>
    </cfRule>
    <cfRule type="expression" dxfId="8089" priority="10062">
      <formula>$W111="D"</formula>
    </cfRule>
    <cfRule type="expression" dxfId="8088" priority="10063">
      <formula>$W111="C"</formula>
    </cfRule>
    <cfRule type="expression" dxfId="8087" priority="10064">
      <formula>$W111="B/C"</formula>
    </cfRule>
    <cfRule type="expression" dxfId="8086" priority="10065">
      <formula>$W111="B"</formula>
    </cfRule>
    <cfRule type="expression" dxfId="8085" priority="10066">
      <formula>$W111="A"</formula>
    </cfRule>
  </conditionalFormatting>
  <conditionalFormatting sqref="W111:W112">
    <cfRule type="expression" dxfId="8084" priority="10045">
      <formula>$W111="FI"</formula>
    </cfRule>
    <cfRule type="expression" dxfId="8083" priority="10046">
      <formula>$W111="X"</formula>
    </cfRule>
    <cfRule type="expression" dxfId="8082" priority="10047">
      <formula>$W111="SS"</formula>
    </cfRule>
    <cfRule type="expression" dxfId="8081" priority="10048">
      <formula>$W111="OD"</formula>
    </cfRule>
    <cfRule type="expression" dxfId="8080" priority="10049">
      <formula>$W111="P"</formula>
    </cfRule>
    <cfRule type="expression" dxfId="8079" priority="10050">
      <formula>$W111="IR"</formula>
    </cfRule>
    <cfRule type="expression" dxfId="8078" priority="10051">
      <formula>$W111="D"</formula>
    </cfRule>
    <cfRule type="expression" dxfId="8077" priority="10052">
      <formula>$W111="C"</formula>
    </cfRule>
    <cfRule type="expression" dxfId="8076" priority="10053">
      <formula>$W111="B/C"</formula>
    </cfRule>
    <cfRule type="expression" dxfId="8075" priority="10054">
      <formula>$W111="B"</formula>
    </cfRule>
    <cfRule type="expression" dxfId="8074" priority="10055">
      <formula>$W111="A"</formula>
    </cfRule>
  </conditionalFormatting>
  <conditionalFormatting sqref="W111:W112">
    <cfRule type="expression" dxfId="8073" priority="10034">
      <formula>$W111="FI"</formula>
    </cfRule>
    <cfRule type="expression" dxfId="8072" priority="10035">
      <formula>$W111="X"</formula>
    </cfRule>
    <cfRule type="expression" dxfId="8071" priority="10036">
      <formula>$W111="SS"</formula>
    </cfRule>
    <cfRule type="expression" dxfId="8070" priority="10037">
      <formula>$W111="OD"</formula>
    </cfRule>
    <cfRule type="expression" dxfId="8069" priority="10038">
      <formula>$W111="P"</formula>
    </cfRule>
    <cfRule type="expression" dxfId="8068" priority="10039">
      <formula>$W111="IR"</formula>
    </cfRule>
    <cfRule type="expression" dxfId="8067" priority="10040">
      <formula>$W111="D"</formula>
    </cfRule>
    <cfRule type="expression" dxfId="8066" priority="10041">
      <formula>$W111="C"</formula>
    </cfRule>
    <cfRule type="expression" dxfId="8065" priority="10042">
      <formula>$W111="B/C"</formula>
    </cfRule>
    <cfRule type="expression" dxfId="8064" priority="10043">
      <formula>$W111="B"</formula>
    </cfRule>
    <cfRule type="expression" dxfId="8063" priority="10044">
      <formula>$W111="A"</formula>
    </cfRule>
  </conditionalFormatting>
  <conditionalFormatting sqref="W111:W112">
    <cfRule type="expression" dxfId="8062" priority="10023">
      <formula>$W111="FI"</formula>
    </cfRule>
    <cfRule type="expression" dxfId="8061" priority="10024">
      <formula>$W111="X"</formula>
    </cfRule>
    <cfRule type="expression" dxfId="8060" priority="10025">
      <formula>$W111="SS"</formula>
    </cfRule>
    <cfRule type="expression" dxfId="8059" priority="10026">
      <formula>$W111="OD"</formula>
    </cfRule>
    <cfRule type="expression" dxfId="8058" priority="10027">
      <formula>$W111="P"</formula>
    </cfRule>
    <cfRule type="expression" dxfId="8057" priority="10028">
      <formula>$W111="IR"</formula>
    </cfRule>
    <cfRule type="expression" dxfId="8056" priority="10029">
      <formula>$W111="D"</formula>
    </cfRule>
    <cfRule type="expression" dxfId="8055" priority="10030">
      <formula>$W111="C"</formula>
    </cfRule>
    <cfRule type="expression" dxfId="8054" priority="10031">
      <formula>$W111="B/C"</formula>
    </cfRule>
    <cfRule type="expression" dxfId="8053" priority="10032">
      <formula>$W111="B"</formula>
    </cfRule>
    <cfRule type="expression" dxfId="8052" priority="10033">
      <formula>$W111="A"</formula>
    </cfRule>
  </conditionalFormatting>
  <conditionalFormatting sqref="W111:W112">
    <cfRule type="cellIs" dxfId="8051" priority="10011" operator="equal">
      <formula>0</formula>
    </cfRule>
  </conditionalFormatting>
  <conditionalFormatting sqref="W111:W112">
    <cfRule type="expression" dxfId="8050" priority="10012">
      <formula>$W111="FI"</formula>
    </cfRule>
    <cfRule type="expression" dxfId="8049" priority="10013">
      <formula>$W111="X"</formula>
    </cfRule>
    <cfRule type="expression" dxfId="8048" priority="10014">
      <formula>$W111="SS"</formula>
    </cfRule>
    <cfRule type="expression" dxfId="8047" priority="10015">
      <formula>$W111="OD"</formula>
    </cfRule>
    <cfRule type="expression" dxfId="8046" priority="10016">
      <formula>$W111="P"</formula>
    </cfRule>
    <cfRule type="expression" dxfId="8045" priority="10017">
      <formula>$W111="IR"</formula>
    </cfRule>
    <cfRule type="expression" dxfId="8044" priority="10018">
      <formula>$W111="D"</formula>
    </cfRule>
    <cfRule type="expression" dxfId="8043" priority="10019">
      <formula>$W111="C"</formula>
    </cfRule>
    <cfRule type="expression" dxfId="8042" priority="10020">
      <formula>$W111="B/C"</formula>
    </cfRule>
    <cfRule type="expression" dxfId="8041" priority="10021">
      <formula>$W111="B"</formula>
    </cfRule>
    <cfRule type="expression" dxfId="8040" priority="10022">
      <formula>$W111="A"</formula>
    </cfRule>
  </conditionalFormatting>
  <conditionalFormatting sqref="T111:T112">
    <cfRule type="expression" dxfId="8039" priority="10000">
      <formula>$W111="FI"</formula>
    </cfRule>
    <cfRule type="expression" dxfId="8038" priority="10001">
      <formula>$W111="X"</formula>
    </cfRule>
    <cfRule type="expression" dxfId="8037" priority="10002">
      <formula>$W111="SS"</formula>
    </cfRule>
    <cfRule type="expression" dxfId="8036" priority="10003">
      <formula>$W111="OD"</formula>
    </cfRule>
    <cfRule type="expression" dxfId="8035" priority="10004">
      <formula>$W111="P"</formula>
    </cfRule>
    <cfRule type="expression" dxfId="8034" priority="10005">
      <formula>$W111="IR"</formula>
    </cfRule>
    <cfRule type="expression" dxfId="8033" priority="10006">
      <formula>$W111="D"</formula>
    </cfRule>
    <cfRule type="expression" dxfId="8032" priority="10007">
      <formula>$W111="C"</formula>
    </cfRule>
    <cfRule type="expression" dxfId="8031" priority="10008">
      <formula>$W111="B/C"</formula>
    </cfRule>
    <cfRule type="expression" dxfId="8030" priority="10009">
      <formula>$W111="B"</formula>
    </cfRule>
    <cfRule type="expression" dxfId="8029" priority="10010">
      <formula>$W111="A"</formula>
    </cfRule>
  </conditionalFormatting>
  <conditionalFormatting sqref="W260">
    <cfRule type="cellIs" dxfId="8028" priority="9977" operator="equal">
      <formula>0</formula>
    </cfRule>
  </conditionalFormatting>
  <conditionalFormatting sqref="A260">
    <cfRule type="expression" dxfId="8027" priority="9955">
      <formula>$W260="FI"</formula>
    </cfRule>
    <cfRule type="expression" dxfId="8026" priority="9956">
      <formula>$W260="X"</formula>
    </cfRule>
    <cfRule type="expression" dxfId="8025" priority="9957">
      <formula>$W260="SS"</formula>
    </cfRule>
    <cfRule type="expression" dxfId="8024" priority="9958">
      <formula>$W260="OD"</formula>
    </cfRule>
    <cfRule type="expression" dxfId="8023" priority="9959">
      <formula>$W260="P"</formula>
    </cfRule>
    <cfRule type="expression" dxfId="8022" priority="9960">
      <formula>$W260="IR"</formula>
    </cfRule>
    <cfRule type="expression" dxfId="8021" priority="9961">
      <formula>$W260="D"</formula>
    </cfRule>
    <cfRule type="expression" dxfId="8020" priority="9962">
      <formula>$W260="C"</formula>
    </cfRule>
    <cfRule type="expression" dxfId="8019" priority="9963">
      <formula>$W260="B/C"</formula>
    </cfRule>
    <cfRule type="expression" dxfId="8018" priority="9964">
      <formula>$W260="B"</formula>
    </cfRule>
    <cfRule type="expression" dxfId="8017" priority="9965">
      <formula>$W260="A"</formula>
    </cfRule>
  </conditionalFormatting>
  <conditionalFormatting sqref="X260">
    <cfRule type="expression" dxfId="8016" priority="9944">
      <formula>$W260="FI"</formula>
    </cfRule>
    <cfRule type="expression" dxfId="8015" priority="9945">
      <formula>$W260="X"</formula>
    </cfRule>
    <cfRule type="expression" dxfId="8014" priority="9946">
      <formula>$W260="SS"</formula>
    </cfRule>
    <cfRule type="expression" dxfId="8013" priority="9947">
      <formula>$W260="OD"</formula>
    </cfRule>
    <cfRule type="expression" dxfId="8012" priority="9948">
      <formula>$W260="P"</formula>
    </cfRule>
    <cfRule type="expression" dxfId="8011" priority="9949">
      <formula>$W260="IR"</formula>
    </cfRule>
    <cfRule type="expression" dxfId="8010" priority="9950">
      <formula>$W260="D"</formula>
    </cfRule>
    <cfRule type="expression" dxfId="8009" priority="9951">
      <formula>$W260="C"</formula>
    </cfRule>
    <cfRule type="expression" dxfId="8008" priority="9952">
      <formula>$W260="B/C"</formula>
    </cfRule>
    <cfRule type="expression" dxfId="8007" priority="9953">
      <formula>$W260="B"</formula>
    </cfRule>
    <cfRule type="expression" dxfId="8006" priority="9954">
      <formula>$W260="A"</formula>
    </cfRule>
  </conditionalFormatting>
  <conditionalFormatting sqref="R260:S260">
    <cfRule type="expression" dxfId="8005" priority="9933">
      <formula>$W260="FI"</formula>
    </cfRule>
    <cfRule type="expression" dxfId="8004" priority="9934">
      <formula>$W260="X"</formula>
    </cfRule>
    <cfRule type="expression" dxfId="8003" priority="9935">
      <formula>$W260="SS"</formula>
    </cfRule>
    <cfRule type="expression" dxfId="8002" priority="9936">
      <formula>$W260="OD"</formula>
    </cfRule>
    <cfRule type="expression" dxfId="8001" priority="9937">
      <formula>$W260="P"</formula>
    </cfRule>
    <cfRule type="expression" dxfId="8000" priority="9938">
      <formula>$W260="IR"</formula>
    </cfRule>
    <cfRule type="expression" dxfId="7999" priority="9939">
      <formula>$W260="D"</formula>
    </cfRule>
    <cfRule type="expression" dxfId="7998" priority="9940">
      <formula>$W260="C"</formula>
    </cfRule>
    <cfRule type="expression" dxfId="7997" priority="9941">
      <formula>$W260="B/C"</formula>
    </cfRule>
    <cfRule type="expression" dxfId="7996" priority="9942">
      <formula>$W260="B"</formula>
    </cfRule>
    <cfRule type="expression" dxfId="7995" priority="9943">
      <formula>$W260="A"</formula>
    </cfRule>
  </conditionalFormatting>
  <conditionalFormatting sqref="W260">
    <cfRule type="cellIs" dxfId="7994" priority="9921" operator="equal">
      <formula>0</formula>
    </cfRule>
  </conditionalFormatting>
  <conditionalFormatting sqref="T260:W260">
    <cfRule type="expression" dxfId="7993" priority="9922">
      <formula>$W260="FI"</formula>
    </cfRule>
    <cfRule type="expression" dxfId="7992" priority="9923">
      <formula>$W260="X"</formula>
    </cfRule>
    <cfRule type="expression" dxfId="7991" priority="9924">
      <formula>$W260="SS"</formula>
    </cfRule>
    <cfRule type="expression" dxfId="7990" priority="9925">
      <formula>$W260="OD"</formula>
    </cfRule>
    <cfRule type="expression" dxfId="7989" priority="9926">
      <formula>$W260="P"</formula>
    </cfRule>
    <cfRule type="expression" dxfId="7988" priority="9927">
      <formula>$W260="IR"</formula>
    </cfRule>
    <cfRule type="expression" dxfId="7987" priority="9928">
      <formula>$W260="D"</formula>
    </cfRule>
    <cfRule type="expression" dxfId="7986" priority="9929">
      <formula>$W260="C"</formula>
    </cfRule>
    <cfRule type="expression" dxfId="7985" priority="9930">
      <formula>$W260="B/C"</formula>
    </cfRule>
    <cfRule type="expression" dxfId="7984" priority="9931">
      <formula>$W260="B"</formula>
    </cfRule>
    <cfRule type="expression" dxfId="7983" priority="9932">
      <formula>$W260="A"</formula>
    </cfRule>
  </conditionalFormatting>
  <conditionalFormatting sqref="U260">
    <cfRule type="expression" dxfId="7982" priority="9910">
      <formula>$W260="FI"</formula>
    </cfRule>
    <cfRule type="expression" dxfId="7981" priority="9911">
      <formula>$W260="X"</formula>
    </cfRule>
    <cfRule type="expression" dxfId="7980" priority="9912">
      <formula>$W260="SS"</formula>
    </cfRule>
    <cfRule type="expression" dxfId="7979" priority="9913">
      <formula>$W260="OD"</formula>
    </cfRule>
    <cfRule type="expression" dxfId="7978" priority="9914">
      <formula>$W260="P"</formula>
    </cfRule>
    <cfRule type="expression" dxfId="7977" priority="9915">
      <formula>$W260="IR"</formula>
    </cfRule>
    <cfRule type="expression" dxfId="7976" priority="9916">
      <formula>$W260="D"</formula>
    </cfRule>
    <cfRule type="expression" dxfId="7975" priority="9917">
      <formula>$W260="C"</formula>
    </cfRule>
    <cfRule type="expression" dxfId="7974" priority="9918">
      <formula>$W260="B/C"</formula>
    </cfRule>
    <cfRule type="expression" dxfId="7973" priority="9919">
      <formula>$W260="B"</formula>
    </cfRule>
    <cfRule type="expression" dxfId="7972" priority="9920">
      <formula>$W260="A"</formula>
    </cfRule>
  </conditionalFormatting>
  <conditionalFormatting sqref="U260">
    <cfRule type="expression" dxfId="7971" priority="9899">
      <formula>$W260="FI"</formula>
    </cfRule>
    <cfRule type="expression" dxfId="7970" priority="9900">
      <formula>$W260="X"</formula>
    </cfRule>
    <cfRule type="expression" dxfId="7969" priority="9901">
      <formula>$W260="SS"</formula>
    </cfRule>
    <cfRule type="expression" dxfId="7968" priority="9902">
      <formula>$W260="OD"</formula>
    </cfRule>
    <cfRule type="expression" dxfId="7967" priority="9903">
      <formula>$W260="P"</formula>
    </cfRule>
    <cfRule type="expression" dxfId="7966" priority="9904">
      <formula>$W260="IR"</formula>
    </cfRule>
    <cfRule type="expression" dxfId="7965" priority="9905">
      <formula>$W260="D"</formula>
    </cfRule>
    <cfRule type="expression" dxfId="7964" priority="9906">
      <formula>$W260="C"</formula>
    </cfRule>
    <cfRule type="expression" dxfId="7963" priority="9907">
      <formula>$W260="B/C"</formula>
    </cfRule>
    <cfRule type="expression" dxfId="7962" priority="9908">
      <formula>$W260="B"</formula>
    </cfRule>
    <cfRule type="expression" dxfId="7961" priority="9909">
      <formula>$W260="A"</formula>
    </cfRule>
  </conditionalFormatting>
  <conditionalFormatting sqref="U260">
    <cfRule type="expression" dxfId="7960" priority="9888">
      <formula>$W260="FI"</formula>
    </cfRule>
    <cfRule type="expression" dxfId="7959" priority="9889">
      <formula>$W260="X"</formula>
    </cfRule>
    <cfRule type="expression" dxfId="7958" priority="9890">
      <formula>$W260="SS"</formula>
    </cfRule>
    <cfRule type="expression" dxfId="7957" priority="9891">
      <formula>$W260="OD"</formula>
    </cfRule>
    <cfRule type="expression" dxfId="7956" priority="9892">
      <formula>$W260="P"</formula>
    </cfRule>
    <cfRule type="expression" dxfId="7955" priority="9893">
      <formula>$W260="IR"</formula>
    </cfRule>
    <cfRule type="expression" dxfId="7954" priority="9894">
      <formula>$W260="D"</formula>
    </cfRule>
    <cfRule type="expression" dxfId="7953" priority="9895">
      <formula>$W260="C"</formula>
    </cfRule>
    <cfRule type="expression" dxfId="7952" priority="9896">
      <formula>$W260="B/C"</formula>
    </cfRule>
    <cfRule type="expression" dxfId="7951" priority="9897">
      <formula>$W260="B"</formula>
    </cfRule>
    <cfRule type="expression" dxfId="7950" priority="9898">
      <formula>$W260="A"</formula>
    </cfRule>
  </conditionalFormatting>
  <conditionalFormatting sqref="W262">
    <cfRule type="cellIs" dxfId="7949" priority="9876" operator="equal">
      <formula>0</formula>
    </cfRule>
  </conditionalFormatting>
  <conditionalFormatting sqref="B262:E262">
    <cfRule type="expression" dxfId="7948" priority="9865">
      <formula>$W262="FI"</formula>
    </cfRule>
    <cfRule type="expression" dxfId="7947" priority="9866">
      <formula>$W262="X"</formula>
    </cfRule>
    <cfRule type="expression" dxfId="7946" priority="9867">
      <formula>$W262="SS"</formula>
    </cfRule>
    <cfRule type="expression" dxfId="7945" priority="9868">
      <formula>$W262="OD"</formula>
    </cfRule>
    <cfRule type="expression" dxfId="7944" priority="9869">
      <formula>$W262="P"</formula>
    </cfRule>
    <cfRule type="expression" dxfId="7943" priority="9870">
      <formula>$W262="IR"</formula>
    </cfRule>
    <cfRule type="expression" dxfId="7942" priority="9871">
      <formula>$W262="D"</formula>
    </cfRule>
    <cfRule type="expression" dxfId="7941" priority="9872">
      <formula>$W262="C"</formula>
    </cfRule>
    <cfRule type="expression" dxfId="7940" priority="9873">
      <formula>$W262="B/C"</formula>
    </cfRule>
    <cfRule type="expression" dxfId="7939" priority="9874">
      <formula>$W262="B"</formula>
    </cfRule>
    <cfRule type="expression" dxfId="7938" priority="9875">
      <formula>$W262="A"</formula>
    </cfRule>
  </conditionalFormatting>
  <conditionalFormatting sqref="A262">
    <cfRule type="expression" dxfId="7937" priority="9854">
      <formula>$W262="FI"</formula>
    </cfRule>
    <cfRule type="expression" dxfId="7936" priority="9855">
      <formula>$W262="X"</formula>
    </cfRule>
    <cfRule type="expression" dxfId="7935" priority="9856">
      <formula>$W262="SS"</formula>
    </cfRule>
    <cfRule type="expression" dxfId="7934" priority="9857">
      <formula>$W262="OD"</formula>
    </cfRule>
    <cfRule type="expression" dxfId="7933" priority="9858">
      <formula>$W262="P"</formula>
    </cfRule>
    <cfRule type="expression" dxfId="7932" priority="9859">
      <formula>$W262="IR"</formula>
    </cfRule>
    <cfRule type="expression" dxfId="7931" priority="9860">
      <formula>$W262="D"</formula>
    </cfRule>
    <cfRule type="expression" dxfId="7930" priority="9861">
      <formula>$W262="C"</formula>
    </cfRule>
    <cfRule type="expression" dxfId="7929" priority="9862">
      <formula>$W262="B/C"</formula>
    </cfRule>
    <cfRule type="expression" dxfId="7928" priority="9863">
      <formula>$W262="B"</formula>
    </cfRule>
    <cfRule type="expression" dxfId="7927" priority="9864">
      <formula>$W262="A"</formula>
    </cfRule>
  </conditionalFormatting>
  <conditionalFormatting sqref="X262">
    <cfRule type="expression" dxfId="7926" priority="9843">
      <formula>$W262="FI"</formula>
    </cfRule>
    <cfRule type="expression" dxfId="7925" priority="9844">
      <formula>$W262="X"</formula>
    </cfRule>
    <cfRule type="expression" dxfId="7924" priority="9845">
      <formula>$W262="SS"</formula>
    </cfRule>
    <cfRule type="expression" dxfId="7923" priority="9846">
      <formula>$W262="OD"</formula>
    </cfRule>
    <cfRule type="expression" dxfId="7922" priority="9847">
      <formula>$W262="P"</formula>
    </cfRule>
    <cfRule type="expression" dxfId="7921" priority="9848">
      <formula>$W262="IR"</formula>
    </cfRule>
    <cfRule type="expression" dxfId="7920" priority="9849">
      <formula>$W262="D"</formula>
    </cfRule>
    <cfRule type="expression" dxfId="7919" priority="9850">
      <formula>$W262="C"</formula>
    </cfRule>
    <cfRule type="expression" dxfId="7918" priority="9851">
      <formula>$W262="B/C"</formula>
    </cfRule>
    <cfRule type="expression" dxfId="7917" priority="9852">
      <formula>$W262="B"</formula>
    </cfRule>
    <cfRule type="expression" dxfId="7916" priority="9853">
      <formula>$W262="A"</formula>
    </cfRule>
  </conditionalFormatting>
  <conditionalFormatting sqref="R262">
    <cfRule type="expression" dxfId="7915" priority="9832">
      <formula>$W262="FI"</formula>
    </cfRule>
    <cfRule type="expression" dxfId="7914" priority="9833">
      <formula>$W262="X"</formula>
    </cfRule>
    <cfRule type="expression" dxfId="7913" priority="9834">
      <formula>$W262="SS"</formula>
    </cfRule>
    <cfRule type="expression" dxfId="7912" priority="9835">
      <formula>$W262="OD"</formula>
    </cfRule>
    <cfRule type="expression" dxfId="7911" priority="9836">
      <formula>$W262="P"</formula>
    </cfRule>
    <cfRule type="expression" dxfId="7910" priority="9837">
      <formula>$W262="IR"</formula>
    </cfRule>
    <cfRule type="expression" dxfId="7909" priority="9838">
      <formula>$W262="D"</formula>
    </cfRule>
    <cfRule type="expression" dxfId="7908" priority="9839">
      <formula>$W262="C"</formula>
    </cfRule>
    <cfRule type="expression" dxfId="7907" priority="9840">
      <formula>$W262="B/C"</formula>
    </cfRule>
    <cfRule type="expression" dxfId="7906" priority="9841">
      <formula>$W262="B"</formula>
    </cfRule>
    <cfRule type="expression" dxfId="7905" priority="9842">
      <formula>$W262="A"</formula>
    </cfRule>
  </conditionalFormatting>
  <conditionalFormatting sqref="W262">
    <cfRule type="cellIs" dxfId="7904" priority="9820" operator="equal">
      <formula>0</formula>
    </cfRule>
  </conditionalFormatting>
  <conditionalFormatting sqref="T262:W262">
    <cfRule type="expression" dxfId="7903" priority="9821">
      <formula>$W262="FI"</formula>
    </cfRule>
    <cfRule type="expression" dxfId="7902" priority="9822">
      <formula>$W262="X"</formula>
    </cfRule>
    <cfRule type="expression" dxfId="7901" priority="9823">
      <formula>$W262="SS"</formula>
    </cfRule>
    <cfRule type="expression" dxfId="7900" priority="9824">
      <formula>$W262="OD"</formula>
    </cfRule>
    <cfRule type="expression" dxfId="7899" priority="9825">
      <formula>$W262="P"</formula>
    </cfRule>
    <cfRule type="expression" dxfId="7898" priority="9826">
      <formula>$W262="IR"</formula>
    </cfRule>
    <cfRule type="expression" dxfId="7897" priority="9827">
      <formula>$W262="D"</formula>
    </cfRule>
    <cfRule type="expression" dxfId="7896" priority="9828">
      <formula>$W262="C"</formula>
    </cfRule>
    <cfRule type="expression" dxfId="7895" priority="9829">
      <formula>$W262="B/C"</formula>
    </cfRule>
    <cfRule type="expression" dxfId="7894" priority="9830">
      <formula>$W262="B"</formula>
    </cfRule>
    <cfRule type="expression" dxfId="7893" priority="9831">
      <formula>$W262="A"</formula>
    </cfRule>
  </conditionalFormatting>
  <conditionalFormatting sqref="E262">
    <cfRule type="expression" dxfId="7892" priority="9877">
      <formula>$W262="FI"</formula>
    </cfRule>
    <cfRule type="expression" dxfId="7891" priority="9878">
      <formula>$W262="X"</formula>
    </cfRule>
    <cfRule type="expression" dxfId="7890" priority="9879">
      <formula>$W262="SS"</formula>
    </cfRule>
    <cfRule type="expression" dxfId="7889" priority="9880">
      <formula>$W262="OD"</formula>
    </cfRule>
    <cfRule type="expression" dxfId="7888" priority="9881">
      <formula>$W262="P"</formula>
    </cfRule>
    <cfRule type="expression" dxfId="7887" priority="9882">
      <formula>$W262="IR"</formula>
    </cfRule>
    <cfRule type="expression" dxfId="7886" priority="9883">
      <formula>$W262="D"</formula>
    </cfRule>
    <cfRule type="expression" dxfId="7885" priority="9884">
      <formula>$W262="C"</formula>
    </cfRule>
    <cfRule type="expression" dxfId="7884" priority="9885">
      <formula>$W262="B/C"</formula>
    </cfRule>
    <cfRule type="expression" dxfId="7883" priority="9886">
      <formula>$W262="B"</formula>
    </cfRule>
    <cfRule type="expression" dxfId="7882" priority="9887">
      <formula>$W262="A"</formula>
    </cfRule>
  </conditionalFormatting>
  <conditionalFormatting sqref="T262">
    <cfRule type="expression" dxfId="7881" priority="9809">
      <formula>$W262="FI"</formula>
    </cfRule>
    <cfRule type="expression" dxfId="7880" priority="9810">
      <formula>$W262="X"</formula>
    </cfRule>
    <cfRule type="expression" dxfId="7879" priority="9811">
      <formula>$W262="SS"</formula>
    </cfRule>
    <cfRule type="expression" dxfId="7878" priority="9812">
      <formula>$W262="OD"</formula>
    </cfRule>
    <cfRule type="expression" dxfId="7877" priority="9813">
      <formula>$W262="P"</formula>
    </cfRule>
    <cfRule type="expression" dxfId="7876" priority="9814">
      <formula>$W262="IR"</formula>
    </cfRule>
    <cfRule type="expression" dxfId="7875" priority="9815">
      <formula>$W262="D"</formula>
    </cfRule>
    <cfRule type="expression" dxfId="7874" priority="9816">
      <formula>$W262="C"</formula>
    </cfRule>
    <cfRule type="expression" dxfId="7873" priority="9817">
      <formula>$W262="B/C"</formula>
    </cfRule>
    <cfRule type="expression" dxfId="7872" priority="9818">
      <formula>$W262="B"</formula>
    </cfRule>
    <cfRule type="expression" dxfId="7871" priority="9819">
      <formula>$W262="A"</formula>
    </cfRule>
  </conditionalFormatting>
  <conditionalFormatting sqref="S262">
    <cfRule type="expression" dxfId="7870" priority="9787">
      <formula>$W262="FI"</formula>
    </cfRule>
    <cfRule type="expression" dxfId="7869" priority="9788">
      <formula>$W262="X"</formula>
    </cfRule>
    <cfRule type="expression" dxfId="7868" priority="9789">
      <formula>$W262="SS"</formula>
    </cfRule>
    <cfRule type="expression" dxfId="7867" priority="9790">
      <formula>$W262="OD"</formula>
    </cfRule>
    <cfRule type="expression" dxfId="7866" priority="9791">
      <formula>$W262="P"</formula>
    </cfRule>
    <cfRule type="expression" dxfId="7865" priority="9792">
      <formula>$W262="IR"</formula>
    </cfRule>
    <cfRule type="expression" dxfId="7864" priority="9793">
      <formula>$W262="D"</formula>
    </cfRule>
    <cfRule type="expression" dxfId="7863" priority="9794">
      <formula>$W262="C"</formula>
    </cfRule>
    <cfRule type="expression" dxfId="7862" priority="9795">
      <formula>$W262="B/C"</formula>
    </cfRule>
    <cfRule type="expression" dxfId="7861" priority="9796">
      <formula>$W262="B"</formula>
    </cfRule>
    <cfRule type="expression" dxfId="7860" priority="9797">
      <formula>$W262="A"</formula>
    </cfRule>
  </conditionalFormatting>
  <conditionalFormatting sqref="S262">
    <cfRule type="expression" dxfId="7859" priority="9798">
      <formula>$W262="FI"</formula>
    </cfRule>
    <cfRule type="expression" dxfId="7858" priority="9799">
      <formula>$W262="X"</formula>
    </cfRule>
    <cfRule type="expression" dxfId="7857" priority="9800">
      <formula>$W262="SS"</formula>
    </cfRule>
    <cfRule type="expression" dxfId="7856" priority="9801">
      <formula>$W262="OD"</formula>
    </cfRule>
    <cfRule type="expression" dxfId="7855" priority="9802">
      <formula>$W262="P"</formula>
    </cfRule>
    <cfRule type="expression" dxfId="7854" priority="9803">
      <formula>$W262="IR"</formula>
    </cfRule>
    <cfRule type="expression" dxfId="7853" priority="9804">
      <formula>$W262="D"</formula>
    </cfRule>
    <cfRule type="expression" dxfId="7852" priority="9805">
      <formula>$W262="C"</formula>
    </cfRule>
    <cfRule type="expression" dxfId="7851" priority="9806">
      <formula>$W262="B/C"</formula>
    </cfRule>
    <cfRule type="expression" dxfId="7850" priority="9807">
      <formula>$W262="B"</formula>
    </cfRule>
    <cfRule type="expression" dxfId="7849" priority="9808">
      <formula>$W262="A"</formula>
    </cfRule>
  </conditionalFormatting>
  <conditionalFormatting sqref="X263">
    <cfRule type="expression" dxfId="7848" priority="9776">
      <formula>$W263="FI"</formula>
    </cfRule>
    <cfRule type="expression" dxfId="7847" priority="9777">
      <formula>$W263="X"</formula>
    </cfRule>
    <cfRule type="expression" dxfId="7846" priority="9778">
      <formula>$W263="SS"</formula>
    </cfRule>
    <cfRule type="expression" dxfId="7845" priority="9779">
      <formula>$W263="OD"</formula>
    </cfRule>
    <cfRule type="expression" dxfId="7844" priority="9780">
      <formula>$W263="P"</formula>
    </cfRule>
    <cfRule type="expression" dxfId="7843" priority="9781">
      <formula>$W263="IR"</formula>
    </cfRule>
    <cfRule type="expression" dxfId="7842" priority="9782">
      <formula>$W263="D"</formula>
    </cfRule>
    <cfRule type="expression" dxfId="7841" priority="9783">
      <formula>$W263="C"</formula>
    </cfRule>
    <cfRule type="expression" dxfId="7840" priority="9784">
      <formula>$W263="B/C"</formula>
    </cfRule>
    <cfRule type="expression" dxfId="7839" priority="9785">
      <formula>$W263="B"</formula>
    </cfRule>
    <cfRule type="expression" dxfId="7838" priority="9786">
      <formula>$W263="A"</formula>
    </cfRule>
  </conditionalFormatting>
  <conditionalFormatting sqref="U263">
    <cfRule type="expression" dxfId="7837" priority="9754">
      <formula>$W263="FI"</formula>
    </cfRule>
    <cfRule type="expression" dxfId="7836" priority="9755">
      <formula>$W263="X"</formula>
    </cfRule>
    <cfRule type="expression" dxfId="7835" priority="9756">
      <formula>$W263="SS"</formula>
    </cfRule>
    <cfRule type="expression" dxfId="7834" priority="9757">
      <formula>$W263="OD"</formula>
    </cfRule>
    <cfRule type="expression" dxfId="7833" priority="9758">
      <formula>$W263="P"</formula>
    </cfRule>
    <cfRule type="expression" dxfId="7832" priority="9759">
      <formula>$W263="IR"</formula>
    </cfRule>
    <cfRule type="expression" dxfId="7831" priority="9760">
      <formula>$W263="D"</formula>
    </cfRule>
    <cfRule type="expression" dxfId="7830" priority="9761">
      <formula>$W263="C"</formula>
    </cfRule>
    <cfRule type="expression" dxfId="7829" priority="9762">
      <formula>$W263="B/C"</formula>
    </cfRule>
    <cfRule type="expression" dxfId="7828" priority="9763">
      <formula>$W263="B"</formula>
    </cfRule>
    <cfRule type="expression" dxfId="7827" priority="9764">
      <formula>$W263="A"</formula>
    </cfRule>
  </conditionalFormatting>
  <conditionalFormatting sqref="U263">
    <cfRule type="expression" dxfId="7826" priority="9765">
      <formula>$W263="FI"</formula>
    </cfRule>
    <cfRule type="expression" dxfId="7825" priority="9766">
      <formula>$W263="X"</formula>
    </cfRule>
    <cfRule type="expression" dxfId="7824" priority="9767">
      <formula>$W263="SS"</formula>
    </cfRule>
    <cfRule type="expression" dxfId="7823" priority="9768">
      <formula>$W263="OD"</formula>
    </cfRule>
    <cfRule type="expression" dxfId="7822" priority="9769">
      <formula>$W263="P"</formula>
    </cfRule>
    <cfRule type="expression" dxfId="7821" priority="9770">
      <formula>$W263="IR"</formula>
    </cfRule>
    <cfRule type="expression" dxfId="7820" priority="9771">
      <formula>$W263="D"</formula>
    </cfRule>
    <cfRule type="expression" dxfId="7819" priority="9772">
      <formula>$W263="C"</formula>
    </cfRule>
    <cfRule type="expression" dxfId="7818" priority="9773">
      <formula>$W263="B/C"</formula>
    </cfRule>
    <cfRule type="expression" dxfId="7817" priority="9774">
      <formula>$W263="B"</formula>
    </cfRule>
    <cfRule type="expression" dxfId="7816" priority="9775">
      <formula>$W263="A"</formula>
    </cfRule>
  </conditionalFormatting>
  <conditionalFormatting sqref="U261">
    <cfRule type="expression" dxfId="7815" priority="9732">
      <formula>$W261="FI"</formula>
    </cfRule>
    <cfRule type="expression" dxfId="7814" priority="9733">
      <formula>$W261="X"</formula>
    </cfRule>
    <cfRule type="expression" dxfId="7813" priority="9734">
      <formula>$W261="SS"</formula>
    </cfRule>
    <cfRule type="expression" dxfId="7812" priority="9735">
      <formula>$W261="OD"</formula>
    </cfRule>
    <cfRule type="expression" dxfId="7811" priority="9736">
      <formula>$W261="P"</formula>
    </cfRule>
    <cfRule type="expression" dxfId="7810" priority="9737">
      <formula>$W261="IR"</formula>
    </cfRule>
    <cfRule type="expression" dxfId="7809" priority="9738">
      <formula>$W261="D"</formula>
    </cfRule>
    <cfRule type="expression" dxfId="7808" priority="9739">
      <formula>$W261="C"</formula>
    </cfRule>
    <cfRule type="expression" dxfId="7807" priority="9740">
      <formula>$W261="B/C"</formula>
    </cfRule>
    <cfRule type="expression" dxfId="7806" priority="9741">
      <formula>$W261="B"</formula>
    </cfRule>
    <cfRule type="expression" dxfId="7805" priority="9742">
      <formula>$W261="A"</formula>
    </cfRule>
  </conditionalFormatting>
  <conditionalFormatting sqref="U261">
    <cfRule type="expression" dxfId="7804" priority="9743">
      <formula>$W261="FI"</formula>
    </cfRule>
    <cfRule type="expression" dxfId="7803" priority="9744">
      <formula>$W261="X"</formula>
    </cfRule>
    <cfRule type="expression" dxfId="7802" priority="9745">
      <formula>$W261="SS"</formula>
    </cfRule>
    <cfRule type="expression" dxfId="7801" priority="9746">
      <formula>$W261="OD"</formula>
    </cfRule>
    <cfRule type="expression" dxfId="7800" priority="9747">
      <formula>$W261="P"</formula>
    </cfRule>
    <cfRule type="expression" dxfId="7799" priority="9748">
      <formula>$W261="IR"</formula>
    </cfRule>
    <cfRule type="expression" dxfId="7798" priority="9749">
      <formula>$W261="D"</formula>
    </cfRule>
    <cfRule type="expression" dxfId="7797" priority="9750">
      <formula>$W261="C"</formula>
    </cfRule>
    <cfRule type="expression" dxfId="7796" priority="9751">
      <formula>$W261="B/C"</formula>
    </cfRule>
    <cfRule type="expression" dxfId="7795" priority="9752">
      <formula>$W261="B"</formula>
    </cfRule>
    <cfRule type="expression" dxfId="7794" priority="9753">
      <formula>$W261="A"</formula>
    </cfRule>
  </conditionalFormatting>
  <conditionalFormatting sqref="I261">
    <cfRule type="expression" dxfId="7793" priority="9710">
      <formula>$W261="FI"</formula>
    </cfRule>
    <cfRule type="expression" dxfId="7792" priority="9711">
      <formula>$W261="X"</formula>
    </cfRule>
    <cfRule type="expression" dxfId="7791" priority="9712">
      <formula>$W261="SS"</formula>
    </cfRule>
    <cfRule type="expression" dxfId="7790" priority="9713">
      <formula>$W261="OD"</formula>
    </cfRule>
    <cfRule type="expression" dxfId="7789" priority="9714">
      <formula>$W261="P"</formula>
    </cfRule>
    <cfRule type="expression" dxfId="7788" priority="9715">
      <formula>$W261="IR"</formula>
    </cfRule>
    <cfRule type="expression" dxfId="7787" priority="9716">
      <formula>$W261="D"</formula>
    </cfRule>
    <cfRule type="expression" dxfId="7786" priority="9717">
      <formula>$W261="C"</formula>
    </cfRule>
    <cfRule type="expression" dxfId="7785" priority="9718">
      <formula>$W261="B/C"</formula>
    </cfRule>
    <cfRule type="expression" dxfId="7784" priority="9719">
      <formula>$W261="B"</formula>
    </cfRule>
    <cfRule type="expression" dxfId="7783" priority="9720">
      <formula>$W261="A"</formula>
    </cfRule>
  </conditionalFormatting>
  <conditionalFormatting sqref="I261">
    <cfRule type="expression" dxfId="7782" priority="9721">
      <formula>$W261="FI"</formula>
    </cfRule>
    <cfRule type="expression" dxfId="7781" priority="9722">
      <formula>$W261="X"</formula>
    </cfRule>
    <cfRule type="expression" dxfId="7780" priority="9723">
      <formula>$W261="SS"</formula>
    </cfRule>
    <cfRule type="expression" dxfId="7779" priority="9724">
      <formula>$W261="OD"</formula>
    </cfRule>
    <cfRule type="expression" dxfId="7778" priority="9725">
      <formula>$W261="P"</formula>
    </cfRule>
    <cfRule type="expression" dxfId="7777" priority="9726">
      <formula>$W261="IR"</formula>
    </cfRule>
    <cfRule type="expression" dxfId="7776" priority="9727">
      <formula>$W261="D"</formula>
    </cfRule>
    <cfRule type="expression" dxfId="7775" priority="9728">
      <formula>$W261="C"</formula>
    </cfRule>
    <cfRule type="expression" dxfId="7774" priority="9729">
      <formula>$W261="B/C"</formula>
    </cfRule>
    <cfRule type="expression" dxfId="7773" priority="9730">
      <formula>$W261="B"</formula>
    </cfRule>
    <cfRule type="expression" dxfId="7772" priority="9731">
      <formula>$W261="A"</formula>
    </cfRule>
  </conditionalFormatting>
  <conditionalFormatting sqref="F262">
    <cfRule type="expression" dxfId="7771" priority="9688">
      <formula>$W262="FI"</formula>
    </cfRule>
    <cfRule type="expression" dxfId="7770" priority="9689">
      <formula>$W262="X"</formula>
    </cfRule>
    <cfRule type="expression" dxfId="7769" priority="9690">
      <formula>$W262="SS"</formula>
    </cfRule>
    <cfRule type="expression" dxfId="7768" priority="9691">
      <formula>$W262="OD"</formula>
    </cfRule>
    <cfRule type="expression" dxfId="7767" priority="9692">
      <formula>$W262="P"</formula>
    </cfRule>
    <cfRule type="expression" dxfId="7766" priority="9693">
      <formula>$W262="IR"</formula>
    </cfRule>
    <cfRule type="expression" dxfId="7765" priority="9694">
      <formula>$W262="D"</formula>
    </cfRule>
    <cfRule type="expression" dxfId="7764" priority="9695">
      <formula>$W262="C"</formula>
    </cfRule>
    <cfRule type="expression" dxfId="7763" priority="9696">
      <formula>$W262="B/C"</formula>
    </cfRule>
    <cfRule type="expression" dxfId="7762" priority="9697">
      <formula>$W262="B"</formula>
    </cfRule>
    <cfRule type="expression" dxfId="7761" priority="9698">
      <formula>$W262="A"</formula>
    </cfRule>
  </conditionalFormatting>
  <conditionalFormatting sqref="F262">
    <cfRule type="expression" dxfId="7760" priority="9699">
      <formula>$W262="FI"</formula>
    </cfRule>
    <cfRule type="expression" dxfId="7759" priority="9700">
      <formula>$W262="X"</formula>
    </cfRule>
    <cfRule type="expression" dxfId="7758" priority="9701">
      <formula>$W262="SS"</formula>
    </cfRule>
    <cfRule type="expression" dxfId="7757" priority="9702">
      <formula>$W262="OD"</formula>
    </cfRule>
    <cfRule type="expression" dxfId="7756" priority="9703">
      <formula>$W262="P"</formula>
    </cfRule>
    <cfRule type="expression" dxfId="7755" priority="9704">
      <formula>$W262="IR"</formula>
    </cfRule>
    <cfRule type="expression" dxfId="7754" priority="9705">
      <formula>$W262="D"</formula>
    </cfRule>
    <cfRule type="expression" dxfId="7753" priority="9706">
      <formula>$W262="C"</formula>
    </cfRule>
    <cfRule type="expression" dxfId="7752" priority="9707">
      <formula>$W262="B/C"</formula>
    </cfRule>
    <cfRule type="expression" dxfId="7751" priority="9708">
      <formula>$W262="B"</formula>
    </cfRule>
    <cfRule type="expression" dxfId="7750" priority="9709">
      <formula>$W262="A"</formula>
    </cfRule>
  </conditionalFormatting>
  <conditionalFormatting sqref="F263">
    <cfRule type="expression" dxfId="7749" priority="9677">
      <formula>$W263="FI"</formula>
    </cfRule>
    <cfRule type="expression" dxfId="7748" priority="9678">
      <formula>$W263="X"</formula>
    </cfRule>
    <cfRule type="expression" dxfId="7747" priority="9679">
      <formula>$W263="SS"</formula>
    </cfRule>
    <cfRule type="expression" dxfId="7746" priority="9680">
      <formula>$W263="OD"</formula>
    </cfRule>
    <cfRule type="expression" dxfId="7745" priority="9681">
      <formula>$W263="P"</formula>
    </cfRule>
    <cfRule type="expression" dxfId="7744" priority="9682">
      <formula>$W263="IR"</formula>
    </cfRule>
    <cfRule type="expression" dxfId="7743" priority="9683">
      <formula>$W263="D"</formula>
    </cfRule>
    <cfRule type="expression" dxfId="7742" priority="9684">
      <formula>$W263="C"</formula>
    </cfRule>
    <cfRule type="expression" dxfId="7741" priority="9685">
      <formula>$W263="B/C"</formula>
    </cfRule>
    <cfRule type="expression" dxfId="7740" priority="9686">
      <formula>$W263="B"</formula>
    </cfRule>
    <cfRule type="expression" dxfId="7739" priority="9687">
      <formula>$W263="A"</formula>
    </cfRule>
  </conditionalFormatting>
  <conditionalFormatting sqref="H263:I263">
    <cfRule type="expression" dxfId="7738" priority="9655">
      <formula>$W263="FI"</formula>
    </cfRule>
    <cfRule type="expression" dxfId="7737" priority="9656">
      <formula>$W263="X"</formula>
    </cfRule>
    <cfRule type="expression" dxfId="7736" priority="9657">
      <formula>$W263="SS"</formula>
    </cfRule>
    <cfRule type="expression" dxfId="7735" priority="9658">
      <formula>$W263="OD"</formula>
    </cfRule>
    <cfRule type="expression" dxfId="7734" priority="9659">
      <formula>$W263="P"</formula>
    </cfRule>
    <cfRule type="expression" dxfId="7733" priority="9660">
      <formula>$W263="IR"</formula>
    </cfRule>
    <cfRule type="expression" dxfId="7732" priority="9661">
      <formula>$W263="D"</formula>
    </cfRule>
    <cfRule type="expression" dxfId="7731" priority="9662">
      <formula>$W263="C"</formula>
    </cfRule>
    <cfRule type="expression" dxfId="7730" priority="9663">
      <formula>$W263="B/C"</formula>
    </cfRule>
    <cfRule type="expression" dxfId="7729" priority="9664">
      <formula>$W263="B"</formula>
    </cfRule>
    <cfRule type="expression" dxfId="7728" priority="9665">
      <formula>$W263="A"</formula>
    </cfRule>
  </conditionalFormatting>
  <conditionalFormatting sqref="H263:I263">
    <cfRule type="expression" dxfId="7727" priority="9666">
      <formula>$W263="FI"</formula>
    </cfRule>
    <cfRule type="expression" dxfId="7726" priority="9667">
      <formula>$W263="X"</formula>
    </cfRule>
    <cfRule type="expression" dxfId="7725" priority="9668">
      <formula>$W263="SS"</formula>
    </cfRule>
    <cfRule type="expression" dxfId="7724" priority="9669">
      <formula>$W263="OD"</formula>
    </cfRule>
    <cfRule type="expression" dxfId="7723" priority="9670">
      <formula>$W263="P"</formula>
    </cfRule>
    <cfRule type="expression" dxfId="7722" priority="9671">
      <formula>$W263="IR"</formula>
    </cfRule>
    <cfRule type="expression" dxfId="7721" priority="9672">
      <formula>$W263="D"</formula>
    </cfRule>
    <cfRule type="expression" dxfId="7720" priority="9673">
      <formula>$W263="C"</formula>
    </cfRule>
    <cfRule type="expression" dxfId="7719" priority="9674">
      <formula>$W263="B/C"</formula>
    </cfRule>
    <cfRule type="expression" dxfId="7718" priority="9675">
      <formula>$W263="B"</formula>
    </cfRule>
    <cfRule type="expression" dxfId="7717" priority="9676">
      <formula>$W263="A"</formula>
    </cfRule>
  </conditionalFormatting>
  <conditionalFormatting sqref="X263">
    <cfRule type="expression" dxfId="7716" priority="9644">
      <formula>$W263="FI"</formula>
    </cfRule>
    <cfRule type="expression" dxfId="7715" priority="9645">
      <formula>$W263="X"</formula>
    </cfRule>
    <cfRule type="expression" dxfId="7714" priority="9646">
      <formula>$W263="SS"</formula>
    </cfRule>
    <cfRule type="expression" dxfId="7713" priority="9647">
      <formula>$W263="OD"</formula>
    </cfRule>
    <cfRule type="expression" dxfId="7712" priority="9648">
      <formula>$W263="P"</formula>
    </cfRule>
    <cfRule type="expression" dxfId="7711" priority="9649">
      <formula>$W263="IR"</formula>
    </cfRule>
    <cfRule type="expression" dxfId="7710" priority="9650">
      <formula>$W263="D"</formula>
    </cfRule>
    <cfRule type="expression" dxfId="7709" priority="9651">
      <formula>$W263="C"</formula>
    </cfRule>
    <cfRule type="expression" dxfId="7708" priority="9652">
      <formula>$W263="B/C"</formula>
    </cfRule>
    <cfRule type="expression" dxfId="7707" priority="9653">
      <formula>$W263="B"</formula>
    </cfRule>
    <cfRule type="expression" dxfId="7706" priority="9654">
      <formula>$W263="A"</formula>
    </cfRule>
  </conditionalFormatting>
  <conditionalFormatting sqref="F285">
    <cfRule type="expression" dxfId="7705" priority="9578">
      <formula>$W285="FI"</formula>
    </cfRule>
    <cfRule type="expression" dxfId="7704" priority="9579">
      <formula>$W285="X"</formula>
    </cfRule>
    <cfRule type="expression" dxfId="7703" priority="9580">
      <formula>$W285="SS"</formula>
    </cfRule>
    <cfRule type="expression" dxfId="7702" priority="9581">
      <formula>$W285="OD"</formula>
    </cfRule>
    <cfRule type="expression" dxfId="7701" priority="9582">
      <formula>$W285="P"</formula>
    </cfRule>
    <cfRule type="expression" dxfId="7700" priority="9583">
      <formula>$W285="IR"</formula>
    </cfRule>
    <cfRule type="expression" dxfId="7699" priority="9584">
      <formula>$W285="D"</formula>
    </cfRule>
    <cfRule type="expression" dxfId="7698" priority="9585">
      <formula>$W285="C"</formula>
    </cfRule>
    <cfRule type="expression" dxfId="7697" priority="9586">
      <formula>$W285="B/C"</formula>
    </cfRule>
    <cfRule type="expression" dxfId="7696" priority="9587">
      <formula>$W285="B"</formula>
    </cfRule>
    <cfRule type="expression" dxfId="7695" priority="9588">
      <formula>$W285="A"</formula>
    </cfRule>
  </conditionalFormatting>
  <conditionalFormatting sqref="F121:F123">
    <cfRule type="expression" dxfId="7694" priority="9544">
      <formula>$W121="FI"</formula>
    </cfRule>
    <cfRule type="expression" dxfId="7693" priority="9545">
      <formula>$W121="X"</formula>
    </cfRule>
    <cfRule type="expression" dxfId="7692" priority="9546">
      <formula>$W121="SS"</formula>
    </cfRule>
    <cfRule type="expression" dxfId="7691" priority="9547">
      <formula>$W121="OD"</formula>
    </cfRule>
    <cfRule type="expression" dxfId="7690" priority="9548">
      <formula>$W121="P"</formula>
    </cfRule>
    <cfRule type="expression" dxfId="7689" priority="9549">
      <formula>$W121="IR"</formula>
    </cfRule>
    <cfRule type="expression" dxfId="7688" priority="9550">
      <formula>$W121="D"</formula>
    </cfRule>
    <cfRule type="expression" dxfId="7687" priority="9551">
      <formula>$W121="C"</formula>
    </cfRule>
    <cfRule type="expression" dxfId="7686" priority="9552">
      <formula>$W121="B/C"</formula>
    </cfRule>
    <cfRule type="expression" dxfId="7685" priority="9553">
      <formula>$W121="B"</formula>
    </cfRule>
    <cfRule type="expression" dxfId="7684" priority="9554">
      <formula>$W121="A"</formula>
    </cfRule>
  </conditionalFormatting>
  <conditionalFormatting sqref="U105">
    <cfRule type="expression" dxfId="7683" priority="9365">
      <formula>$W105="FI"</formula>
    </cfRule>
    <cfRule type="expression" dxfId="7682" priority="9366">
      <formula>$W105="X"</formula>
    </cfRule>
    <cfRule type="expression" dxfId="7681" priority="9367">
      <formula>$W105="SS"</formula>
    </cfRule>
    <cfRule type="expression" dxfId="7680" priority="9368">
      <formula>$W105="OD"</formula>
    </cfRule>
    <cfRule type="expression" dxfId="7679" priority="9369">
      <formula>$W105="P"</formula>
    </cfRule>
    <cfRule type="expression" dxfId="7678" priority="9370">
      <formula>$W105="IR"</formula>
    </cfRule>
    <cfRule type="expression" dxfId="7677" priority="9371">
      <formula>$W105="D"</formula>
    </cfRule>
    <cfRule type="expression" dxfId="7676" priority="9372">
      <formula>$W105="C"</formula>
    </cfRule>
    <cfRule type="expression" dxfId="7675" priority="9373">
      <formula>$W105="B/C"</formula>
    </cfRule>
    <cfRule type="expression" dxfId="7674" priority="9374">
      <formula>$W105="B"</formula>
    </cfRule>
    <cfRule type="expression" dxfId="7673" priority="9375">
      <formula>$W105="A"</formula>
    </cfRule>
  </conditionalFormatting>
  <conditionalFormatting sqref="U105">
    <cfRule type="expression" dxfId="7672" priority="9376">
      <formula>$W105="FI"</formula>
    </cfRule>
    <cfRule type="expression" dxfId="7671" priority="9377">
      <formula>$W105="X"</formula>
    </cfRule>
    <cfRule type="expression" dxfId="7670" priority="9378">
      <formula>$W105="SS"</formula>
    </cfRule>
    <cfRule type="expression" dxfId="7669" priority="9379">
      <formula>$W105="OD"</formula>
    </cfRule>
    <cfRule type="expression" dxfId="7668" priority="9380">
      <formula>$W105="P"</formula>
    </cfRule>
    <cfRule type="expression" dxfId="7667" priority="9381">
      <formula>$W105="IR"</formula>
    </cfRule>
    <cfRule type="expression" dxfId="7666" priority="9382">
      <formula>$W105="D"</formula>
    </cfRule>
    <cfRule type="expression" dxfId="7665" priority="9383">
      <formula>$W105="C"</formula>
    </cfRule>
    <cfRule type="expression" dxfId="7664" priority="9384">
      <formula>$W105="B/C"</formula>
    </cfRule>
    <cfRule type="expression" dxfId="7663" priority="9385">
      <formula>$W105="B"</formula>
    </cfRule>
    <cfRule type="expression" dxfId="7662" priority="9386">
      <formula>$W105="A"</formula>
    </cfRule>
  </conditionalFormatting>
  <conditionalFormatting sqref="R160 R157:R158">
    <cfRule type="expression" dxfId="7661" priority="9253">
      <formula>$W157="FI"</formula>
    </cfRule>
    <cfRule type="expression" dxfId="7660" priority="9254">
      <formula>$W157="X"</formula>
    </cfRule>
    <cfRule type="expression" dxfId="7659" priority="9255">
      <formula>$W157="SS"</formula>
    </cfRule>
    <cfRule type="expression" dxfId="7658" priority="9256">
      <formula>$W157="OD"</formula>
    </cfRule>
    <cfRule type="expression" dxfId="7657" priority="9257">
      <formula>$W157="P"</formula>
    </cfRule>
    <cfRule type="expression" dxfId="7656" priority="9258">
      <formula>$W157="IR"</formula>
    </cfRule>
    <cfRule type="expression" dxfId="7655" priority="9259">
      <formula>$W157="D"</formula>
    </cfRule>
    <cfRule type="expression" dxfId="7654" priority="9260">
      <formula>$W157="C"</formula>
    </cfRule>
    <cfRule type="expression" dxfId="7653" priority="9261">
      <formula>$W157="B/C"</formula>
    </cfRule>
    <cfRule type="expression" dxfId="7652" priority="9262">
      <formula>$W157="B"</formula>
    </cfRule>
    <cfRule type="expression" dxfId="7651" priority="9263">
      <formula>$W157="A"</formula>
    </cfRule>
  </conditionalFormatting>
  <conditionalFormatting sqref="E121:J123">
    <cfRule type="expression" dxfId="7650" priority="9556">
      <formula>$W121="FI"</formula>
    </cfRule>
    <cfRule type="expression" dxfId="7649" priority="9557">
      <formula>$W121="X"</formula>
    </cfRule>
    <cfRule type="expression" dxfId="7648" priority="9558">
      <formula>$W121="SS"</formula>
    </cfRule>
    <cfRule type="expression" dxfId="7647" priority="9559">
      <formula>$W121="OD"</formula>
    </cfRule>
    <cfRule type="expression" dxfId="7646" priority="9560">
      <formula>$W121="P"</formula>
    </cfRule>
    <cfRule type="expression" dxfId="7645" priority="9561">
      <formula>$W121="IR"</formula>
    </cfRule>
    <cfRule type="expression" dxfId="7644" priority="9562">
      <formula>$W121="D"</formula>
    </cfRule>
    <cfRule type="expression" dxfId="7643" priority="9563">
      <formula>$W121="C"</formula>
    </cfRule>
    <cfRule type="expression" dxfId="7642" priority="9564">
      <formula>$W121="B/C"</formula>
    </cfRule>
    <cfRule type="expression" dxfId="7641" priority="9565">
      <formula>$W121="B"</formula>
    </cfRule>
    <cfRule type="expression" dxfId="7640" priority="9566">
      <formula>$W121="A"</formula>
    </cfRule>
  </conditionalFormatting>
  <conditionalFormatting sqref="A121:D123">
    <cfRule type="expression" dxfId="7639" priority="9488">
      <formula>$W121="FI"</formula>
    </cfRule>
    <cfRule type="expression" dxfId="7638" priority="9489">
      <formula>$W121="X"</formula>
    </cfRule>
    <cfRule type="expression" dxfId="7637" priority="9490">
      <formula>$W121="SS"</formula>
    </cfRule>
    <cfRule type="expression" dxfId="7636" priority="9491">
      <formula>$W121="OD"</formula>
    </cfRule>
    <cfRule type="expression" dxfId="7635" priority="9492">
      <formula>$W121="P"</formula>
    </cfRule>
    <cfRule type="expression" dxfId="7634" priority="9493">
      <formula>$W121="IR"</formula>
    </cfRule>
    <cfRule type="expression" dxfId="7633" priority="9494">
      <formula>$W121="D"</formula>
    </cfRule>
    <cfRule type="expression" dxfId="7632" priority="9495">
      <formula>$W121="C"</formula>
    </cfRule>
    <cfRule type="expression" dxfId="7631" priority="9496">
      <formula>$W121="B/C"</formula>
    </cfRule>
    <cfRule type="expression" dxfId="7630" priority="9497">
      <formula>$W121="B"</formula>
    </cfRule>
    <cfRule type="expression" dxfId="7629" priority="9498">
      <formula>$W121="A"</formula>
    </cfRule>
  </conditionalFormatting>
  <conditionalFormatting sqref="K121:K123">
    <cfRule type="expression" dxfId="7628" priority="9466">
      <formula>$W121="FI"</formula>
    </cfRule>
    <cfRule type="expression" dxfId="7627" priority="9467">
      <formula>$W121="X"</formula>
    </cfRule>
    <cfRule type="expression" dxfId="7626" priority="9468">
      <formula>$W121="SS"</formula>
    </cfRule>
    <cfRule type="expression" dxfId="7625" priority="9469">
      <formula>$W121="OD"</formula>
    </cfRule>
    <cfRule type="expression" dxfId="7624" priority="9470">
      <formula>$W121="P"</formula>
    </cfRule>
    <cfRule type="expression" dxfId="7623" priority="9471">
      <formula>$W121="IR"</formula>
    </cfRule>
    <cfRule type="expression" dxfId="7622" priority="9472">
      <formula>$W121="D"</formula>
    </cfRule>
    <cfRule type="expression" dxfId="7621" priority="9473">
      <formula>$W121="C"</formula>
    </cfRule>
    <cfRule type="expression" dxfId="7620" priority="9474">
      <formula>$W121="B/C"</formula>
    </cfRule>
    <cfRule type="expression" dxfId="7619" priority="9475">
      <formula>$W121="B"</formula>
    </cfRule>
    <cfRule type="expression" dxfId="7618" priority="9476">
      <formula>$W121="A"</formula>
    </cfRule>
  </conditionalFormatting>
  <conditionalFormatting sqref="K121:K123">
    <cfRule type="expression" dxfId="7617" priority="9477">
      <formula>$W121="FI"</formula>
    </cfRule>
    <cfRule type="expression" dxfId="7616" priority="9478">
      <formula>$W121="X"</formula>
    </cfRule>
    <cfRule type="expression" dxfId="7615" priority="9479">
      <formula>$W121="SS"</formula>
    </cfRule>
    <cfRule type="expression" dxfId="7614" priority="9480">
      <formula>$W121="OD"</formula>
    </cfRule>
    <cfRule type="expression" dxfId="7613" priority="9481">
      <formula>$W121="P"</formula>
    </cfRule>
    <cfRule type="expression" dxfId="7612" priority="9482">
      <formula>$W121="IR"</formula>
    </cfRule>
    <cfRule type="expression" dxfId="7611" priority="9483">
      <formula>$W121="D"</formula>
    </cfRule>
    <cfRule type="expression" dxfId="7610" priority="9484">
      <formula>$W121="C"</formula>
    </cfRule>
    <cfRule type="expression" dxfId="7609" priority="9485">
      <formula>$W121="B/C"</formula>
    </cfRule>
    <cfRule type="expression" dxfId="7608" priority="9486">
      <formula>$W121="B"</formula>
    </cfRule>
    <cfRule type="expression" dxfId="7607" priority="9487">
      <formula>$W121="A"</formula>
    </cfRule>
  </conditionalFormatting>
  <conditionalFormatting sqref="W105">
    <cfRule type="cellIs" dxfId="7606" priority="9432" operator="equal">
      <formula>0</formula>
    </cfRule>
  </conditionalFormatting>
  <conditionalFormatting sqref="F105">
    <cfRule type="expression" dxfId="7605" priority="9421">
      <formula>$W105="FI"</formula>
    </cfRule>
    <cfRule type="expression" dxfId="7604" priority="9422">
      <formula>$W105="X"</formula>
    </cfRule>
    <cfRule type="expression" dxfId="7603" priority="9423">
      <formula>$W105="SS"</formula>
    </cfRule>
    <cfRule type="expression" dxfId="7602" priority="9424">
      <formula>$W105="OD"</formula>
    </cfRule>
    <cfRule type="expression" dxfId="7601" priority="9425">
      <formula>$W105="P"</formula>
    </cfRule>
    <cfRule type="expression" dxfId="7600" priority="9426">
      <formula>$W105="IR"</formula>
    </cfRule>
    <cfRule type="expression" dxfId="7599" priority="9427">
      <formula>$W105="D"</formula>
    </cfRule>
    <cfRule type="expression" dxfId="7598" priority="9428">
      <formula>$W105="C"</formula>
    </cfRule>
    <cfRule type="expression" dxfId="7597" priority="9429">
      <formula>$W105="B/C"</formula>
    </cfRule>
    <cfRule type="expression" dxfId="7596" priority="9430">
      <formula>$W105="B"</formula>
    </cfRule>
    <cfRule type="expression" dxfId="7595" priority="9431">
      <formula>$W105="A"</formula>
    </cfRule>
  </conditionalFormatting>
  <conditionalFormatting sqref="T105">
    <cfRule type="expression" dxfId="7594" priority="9410">
      <formula>$W105="FI"</formula>
    </cfRule>
    <cfRule type="expression" dxfId="7593" priority="9411">
      <formula>$W105="X"</formula>
    </cfRule>
    <cfRule type="expression" dxfId="7592" priority="9412">
      <formula>$W105="SS"</formula>
    </cfRule>
    <cfRule type="expression" dxfId="7591" priority="9413">
      <formula>$W105="OD"</formula>
    </cfRule>
    <cfRule type="expression" dxfId="7590" priority="9414">
      <formula>$W105="P"</formula>
    </cfRule>
    <cfRule type="expression" dxfId="7589" priority="9415">
      <formula>$W105="IR"</formula>
    </cfRule>
    <cfRule type="expression" dxfId="7588" priority="9416">
      <formula>$W105="D"</formula>
    </cfRule>
    <cfRule type="expression" dxfId="7587" priority="9417">
      <formula>$W105="C"</formula>
    </cfRule>
    <cfRule type="expression" dxfId="7586" priority="9418">
      <formula>$W105="B/C"</formula>
    </cfRule>
    <cfRule type="expression" dxfId="7585" priority="9419">
      <formula>$W105="B"</formula>
    </cfRule>
    <cfRule type="expression" dxfId="7584" priority="9420">
      <formula>$W105="A"</formula>
    </cfRule>
  </conditionalFormatting>
  <conditionalFormatting sqref="V105">
    <cfRule type="expression" dxfId="7583" priority="9399">
      <formula>$W105="FI"</formula>
    </cfRule>
    <cfRule type="expression" dxfId="7582" priority="9400">
      <formula>$W105="X"</formula>
    </cfRule>
    <cfRule type="expression" dxfId="7581" priority="9401">
      <formula>$W105="SS"</formula>
    </cfRule>
    <cfRule type="expression" dxfId="7580" priority="9402">
      <formula>$W105="OD"</formula>
    </cfRule>
    <cfRule type="expression" dxfId="7579" priority="9403">
      <formula>$W105="P"</formula>
    </cfRule>
    <cfRule type="expression" dxfId="7578" priority="9404">
      <formula>$W105="IR"</formula>
    </cfRule>
    <cfRule type="expression" dxfId="7577" priority="9405">
      <formula>$W105="D"</formula>
    </cfRule>
    <cfRule type="expression" dxfId="7576" priority="9406">
      <formula>$W105="C"</formula>
    </cfRule>
    <cfRule type="expression" dxfId="7575" priority="9407">
      <formula>$W105="B/C"</formula>
    </cfRule>
    <cfRule type="expression" dxfId="7574" priority="9408">
      <formula>$W105="B"</formula>
    </cfRule>
    <cfRule type="expression" dxfId="7573" priority="9409">
      <formula>$W105="A"</formula>
    </cfRule>
  </conditionalFormatting>
  <conditionalFormatting sqref="W105">
    <cfRule type="cellIs" dxfId="7572" priority="9387" operator="equal">
      <formula>0</formula>
    </cfRule>
  </conditionalFormatting>
  <conditionalFormatting sqref="W105">
    <cfRule type="expression" dxfId="7571" priority="9388">
      <formula>$W105="FI"</formula>
    </cfRule>
    <cfRule type="expression" dxfId="7570" priority="9389">
      <formula>$W105="X"</formula>
    </cfRule>
    <cfRule type="expression" dxfId="7569" priority="9390">
      <formula>$W105="SS"</formula>
    </cfRule>
    <cfRule type="expression" dxfId="7568" priority="9391">
      <formula>$W105="OD"</formula>
    </cfRule>
    <cfRule type="expression" dxfId="7567" priority="9392">
      <formula>$W105="P"</formula>
    </cfRule>
    <cfRule type="expression" dxfId="7566" priority="9393">
      <formula>$W105="IR"</formula>
    </cfRule>
    <cfRule type="expression" dxfId="7565" priority="9394">
      <formula>$W105="D"</formula>
    </cfRule>
    <cfRule type="expression" dxfId="7564" priority="9395">
      <formula>$W105="C"</formula>
    </cfRule>
    <cfRule type="expression" dxfId="7563" priority="9396">
      <formula>$W105="B/C"</formula>
    </cfRule>
    <cfRule type="expression" dxfId="7562" priority="9397">
      <formula>$W105="B"</formula>
    </cfRule>
    <cfRule type="expression" dxfId="7561" priority="9398">
      <formula>$W105="A"</formula>
    </cfRule>
  </conditionalFormatting>
  <conditionalFormatting sqref="U105">
    <cfRule type="expression" dxfId="7560" priority="9354">
      <formula>$W105="FI"</formula>
    </cfRule>
    <cfRule type="expression" dxfId="7559" priority="9355">
      <formula>$W105="X"</formula>
    </cfRule>
    <cfRule type="expression" dxfId="7558" priority="9356">
      <formula>$W105="SS"</formula>
    </cfRule>
    <cfRule type="expression" dxfId="7557" priority="9357">
      <formula>$W105="OD"</formula>
    </cfRule>
    <cfRule type="expression" dxfId="7556" priority="9358">
      <formula>$W105="P"</formula>
    </cfRule>
    <cfRule type="expression" dxfId="7555" priority="9359">
      <formula>$W105="IR"</formula>
    </cfRule>
    <cfRule type="expression" dxfId="7554" priority="9360">
      <formula>$W105="D"</formula>
    </cfRule>
    <cfRule type="expression" dxfId="7553" priority="9361">
      <formula>$W105="C"</formula>
    </cfRule>
    <cfRule type="expression" dxfId="7552" priority="9362">
      <formula>$W105="B/C"</formula>
    </cfRule>
    <cfRule type="expression" dxfId="7551" priority="9363">
      <formula>$W105="B"</formula>
    </cfRule>
    <cfRule type="expression" dxfId="7550" priority="9364">
      <formula>$W105="A"</formula>
    </cfRule>
  </conditionalFormatting>
  <conditionalFormatting sqref="U105">
    <cfRule type="expression" dxfId="7549" priority="9343">
      <formula>$W105="FI"</formula>
    </cfRule>
    <cfRule type="expression" dxfId="7548" priority="9344">
      <formula>$W105="X"</formula>
    </cfRule>
    <cfRule type="expression" dxfId="7547" priority="9345">
      <formula>$W105="SS"</formula>
    </cfRule>
    <cfRule type="expression" dxfId="7546" priority="9346">
      <formula>$W105="OD"</formula>
    </cfRule>
    <cfRule type="expression" dxfId="7545" priority="9347">
      <formula>$W105="P"</formula>
    </cfRule>
    <cfRule type="expression" dxfId="7544" priority="9348">
      <formula>$W105="IR"</formula>
    </cfRule>
    <cfRule type="expression" dxfId="7543" priority="9349">
      <formula>$W105="D"</formula>
    </cfRule>
    <cfRule type="expression" dxfId="7542" priority="9350">
      <formula>$W105="C"</formula>
    </cfRule>
    <cfRule type="expression" dxfId="7541" priority="9351">
      <formula>$W105="B/C"</formula>
    </cfRule>
    <cfRule type="expression" dxfId="7540" priority="9352">
      <formula>$W105="B"</formula>
    </cfRule>
    <cfRule type="expression" dxfId="7539" priority="9353">
      <formula>$W105="A"</formula>
    </cfRule>
  </conditionalFormatting>
  <conditionalFormatting sqref="U105">
    <cfRule type="expression" dxfId="7538" priority="9332">
      <formula>$W105="FI"</formula>
    </cfRule>
    <cfRule type="expression" dxfId="7537" priority="9333">
      <formula>$W105="X"</formula>
    </cfRule>
    <cfRule type="expression" dxfId="7536" priority="9334">
      <formula>$W105="SS"</formula>
    </cfRule>
    <cfRule type="expression" dxfId="7535" priority="9335">
      <formula>$W105="OD"</formula>
    </cfRule>
    <cfRule type="expression" dxfId="7534" priority="9336">
      <formula>$W105="P"</formula>
    </cfRule>
    <cfRule type="expression" dxfId="7533" priority="9337">
      <formula>$W105="IR"</formula>
    </cfRule>
    <cfRule type="expression" dxfId="7532" priority="9338">
      <formula>$W105="D"</formula>
    </cfRule>
    <cfRule type="expression" dxfId="7531" priority="9339">
      <formula>$W105="C"</formula>
    </cfRule>
    <cfRule type="expression" dxfId="7530" priority="9340">
      <formula>$W105="B/C"</formula>
    </cfRule>
    <cfRule type="expression" dxfId="7529" priority="9341">
      <formula>$W105="B"</formula>
    </cfRule>
    <cfRule type="expression" dxfId="7528" priority="9342">
      <formula>$W105="A"</formula>
    </cfRule>
  </conditionalFormatting>
  <conditionalFormatting sqref="A105:D105">
    <cfRule type="expression" dxfId="7527" priority="9321">
      <formula>$W105="FI"</formula>
    </cfRule>
    <cfRule type="expression" dxfId="7526" priority="9322">
      <formula>$W105="X"</formula>
    </cfRule>
    <cfRule type="expression" dxfId="7525" priority="9323">
      <formula>$W105="SS"</formula>
    </cfRule>
    <cfRule type="expression" dxfId="7524" priority="9324">
      <formula>$W105="OD"</formula>
    </cfRule>
    <cfRule type="expression" dxfId="7523" priority="9325">
      <formula>$W105="P"</formula>
    </cfRule>
    <cfRule type="expression" dxfId="7522" priority="9326">
      <formula>$W105="IR"</formula>
    </cfRule>
    <cfRule type="expression" dxfId="7521" priority="9327">
      <formula>$W105="D"</formula>
    </cfRule>
    <cfRule type="expression" dxfId="7520" priority="9328">
      <formula>$W105="C"</formula>
    </cfRule>
    <cfRule type="expression" dxfId="7519" priority="9329">
      <formula>$W105="B/C"</formula>
    </cfRule>
    <cfRule type="expression" dxfId="7518" priority="9330">
      <formula>$W105="B"</formula>
    </cfRule>
    <cfRule type="expression" dxfId="7517" priority="9331">
      <formula>$W105="A"</formula>
    </cfRule>
  </conditionalFormatting>
  <conditionalFormatting sqref="U106">
    <cfRule type="expression" dxfId="7516" priority="9299">
      <formula>$W106="FI"</formula>
    </cfRule>
    <cfRule type="expression" dxfId="7515" priority="9300">
      <formula>$W106="X"</formula>
    </cfRule>
    <cfRule type="expression" dxfId="7514" priority="9301">
      <formula>$W106="SS"</formula>
    </cfRule>
    <cfRule type="expression" dxfId="7513" priority="9302">
      <formula>$W106="OD"</formula>
    </cfRule>
    <cfRule type="expression" dxfId="7512" priority="9303">
      <formula>$W106="P"</formula>
    </cfRule>
    <cfRule type="expression" dxfId="7511" priority="9304">
      <formula>$W106="IR"</formula>
    </cfRule>
    <cfRule type="expression" dxfId="7510" priority="9305">
      <formula>$W106="D"</formula>
    </cfRule>
    <cfRule type="expression" dxfId="7509" priority="9306">
      <formula>$W106="C"</formula>
    </cfRule>
    <cfRule type="expression" dxfId="7508" priority="9307">
      <formula>$W106="B/C"</formula>
    </cfRule>
    <cfRule type="expression" dxfId="7507" priority="9308">
      <formula>$W106="B"</formula>
    </cfRule>
    <cfRule type="expression" dxfId="7506" priority="9309">
      <formula>$W106="A"</formula>
    </cfRule>
  </conditionalFormatting>
  <conditionalFormatting sqref="U106">
    <cfRule type="expression" dxfId="7505" priority="9310">
      <formula>$W106="FI"</formula>
    </cfRule>
    <cfRule type="expression" dxfId="7504" priority="9311">
      <formula>$W106="X"</formula>
    </cfRule>
    <cfRule type="expression" dxfId="7503" priority="9312">
      <formula>$W106="SS"</formula>
    </cfRule>
    <cfRule type="expression" dxfId="7502" priority="9313">
      <formula>$W106="OD"</formula>
    </cfRule>
    <cfRule type="expression" dxfId="7501" priority="9314">
      <formula>$W106="P"</formula>
    </cfRule>
    <cfRule type="expression" dxfId="7500" priority="9315">
      <formula>$W106="IR"</formula>
    </cfRule>
    <cfRule type="expression" dxfId="7499" priority="9316">
      <formula>$W106="D"</formula>
    </cfRule>
    <cfRule type="expression" dxfId="7498" priority="9317">
      <formula>$W106="C"</formula>
    </cfRule>
    <cfRule type="expression" dxfId="7497" priority="9318">
      <formula>$W106="B/C"</formula>
    </cfRule>
    <cfRule type="expression" dxfId="7496" priority="9319">
      <formula>$W106="B"</formula>
    </cfRule>
    <cfRule type="expression" dxfId="7495" priority="9320">
      <formula>$W106="A"</formula>
    </cfRule>
  </conditionalFormatting>
  <conditionalFormatting sqref="W160">
    <cfRule type="cellIs" dxfId="7494" priority="9287" operator="equal">
      <formula>0</formula>
    </cfRule>
  </conditionalFormatting>
  <conditionalFormatting sqref="W160">
    <cfRule type="cellIs" dxfId="7493" priority="9275" operator="equal">
      <formula>0</formula>
    </cfRule>
  </conditionalFormatting>
  <conditionalFormatting sqref="A160:D160 A157:D158">
    <cfRule type="expression" dxfId="7492" priority="9276">
      <formula>$W157="FI"</formula>
    </cfRule>
    <cfRule type="expression" dxfId="7491" priority="9277">
      <formula>$W157="X"</formula>
    </cfRule>
    <cfRule type="expression" dxfId="7490" priority="9278">
      <formula>$W157="SS"</formula>
    </cfRule>
    <cfRule type="expression" dxfId="7489" priority="9279">
      <formula>$W157="OD"</formula>
    </cfRule>
    <cfRule type="expression" dxfId="7488" priority="9280">
      <formula>$W157="P"</formula>
    </cfRule>
    <cfRule type="expression" dxfId="7487" priority="9281">
      <formula>$W157="IR"</formula>
    </cfRule>
    <cfRule type="expression" dxfId="7486" priority="9282">
      <formula>$W157="D"</formula>
    </cfRule>
    <cfRule type="expression" dxfId="7485" priority="9283">
      <formula>$W157="C"</formula>
    </cfRule>
    <cfRule type="expression" dxfId="7484" priority="9284">
      <formula>$W157="B/C"</formula>
    </cfRule>
    <cfRule type="expression" dxfId="7483" priority="9285">
      <formula>$W157="B"</formula>
    </cfRule>
    <cfRule type="expression" dxfId="7482" priority="9286">
      <formula>$W157="A"</formula>
    </cfRule>
  </conditionalFormatting>
  <conditionalFormatting sqref="E160 E157:E158">
    <cfRule type="expression" dxfId="7481" priority="9264">
      <formula>$W157="FI"</formula>
    </cfRule>
    <cfRule type="expression" dxfId="7480" priority="9265">
      <formula>$W157="X"</formula>
    </cfRule>
    <cfRule type="expression" dxfId="7479" priority="9266">
      <formula>$W157="SS"</formula>
    </cfRule>
    <cfRule type="expression" dxfId="7478" priority="9267">
      <formula>$W157="OD"</formula>
    </cfRule>
    <cfRule type="expression" dxfId="7477" priority="9268">
      <formula>$W157="P"</formula>
    </cfRule>
    <cfRule type="expression" dxfId="7476" priority="9269">
      <formula>$W157="IR"</formula>
    </cfRule>
    <cfRule type="expression" dxfId="7475" priority="9270">
      <formula>$W157="D"</formula>
    </cfRule>
    <cfRule type="expression" dxfId="7474" priority="9271">
      <formula>$W157="C"</formula>
    </cfRule>
    <cfRule type="expression" dxfId="7473" priority="9272">
      <formula>$W157="B/C"</formula>
    </cfRule>
    <cfRule type="expression" dxfId="7472" priority="9273">
      <formula>$W157="B"</formula>
    </cfRule>
    <cfRule type="expression" dxfId="7471" priority="9274">
      <formula>$W157="A"</formula>
    </cfRule>
  </conditionalFormatting>
  <conditionalFormatting sqref="T160">
    <cfRule type="expression" dxfId="7470" priority="9242">
      <formula>$W160="FI"</formula>
    </cfRule>
    <cfRule type="expression" dxfId="7469" priority="9243">
      <formula>$W160="X"</formula>
    </cfRule>
    <cfRule type="expression" dxfId="7468" priority="9244">
      <formula>$W160="SS"</formula>
    </cfRule>
    <cfRule type="expression" dxfId="7467" priority="9245">
      <formula>$W160="OD"</formula>
    </cfRule>
    <cfRule type="expression" dxfId="7466" priority="9246">
      <formula>$W160="P"</formula>
    </cfRule>
    <cfRule type="expression" dxfId="7465" priority="9247">
      <formula>$W160="IR"</formula>
    </cfRule>
    <cfRule type="expression" dxfId="7464" priority="9248">
      <formula>$W160="D"</formula>
    </cfRule>
    <cfRule type="expression" dxfId="7463" priority="9249">
      <formula>$W160="C"</formula>
    </cfRule>
    <cfRule type="expression" dxfId="7462" priority="9250">
      <formula>$W160="B/C"</formula>
    </cfRule>
    <cfRule type="expression" dxfId="7461" priority="9251">
      <formula>$W160="B"</formula>
    </cfRule>
    <cfRule type="expression" dxfId="7460" priority="9252">
      <formula>$W160="A"</formula>
    </cfRule>
  </conditionalFormatting>
  <conditionalFormatting sqref="S160 S157:S158">
    <cfRule type="expression" dxfId="7459" priority="9231">
      <formula>$W157="FI"</formula>
    </cfRule>
    <cfRule type="expression" dxfId="7458" priority="9232">
      <formula>$W157="X"</formula>
    </cfRule>
    <cfRule type="expression" dxfId="7457" priority="9233">
      <formula>$W157="SS"</formula>
    </cfRule>
    <cfRule type="expression" dxfId="7456" priority="9234">
      <formula>$W157="OD"</formula>
    </cfRule>
    <cfRule type="expression" dxfId="7455" priority="9235">
      <formula>$W157="P"</formula>
    </cfRule>
    <cfRule type="expression" dxfId="7454" priority="9236">
      <formula>$W157="IR"</formula>
    </cfRule>
    <cfRule type="expression" dxfId="7453" priority="9237">
      <formula>$W157="D"</formula>
    </cfRule>
    <cfRule type="expression" dxfId="7452" priority="9238">
      <formula>$W157="C"</formula>
    </cfRule>
    <cfRule type="expression" dxfId="7451" priority="9239">
      <formula>$W157="B/C"</formula>
    </cfRule>
    <cfRule type="expression" dxfId="7450" priority="9240">
      <formula>$W157="B"</formula>
    </cfRule>
    <cfRule type="expression" dxfId="7449" priority="9241">
      <formula>$W157="A"</formula>
    </cfRule>
  </conditionalFormatting>
  <conditionalFormatting sqref="W161:W163">
    <cfRule type="cellIs" dxfId="7448" priority="9096" operator="equal">
      <formula>0</formula>
    </cfRule>
  </conditionalFormatting>
  <conditionalFormatting sqref="W161:W163">
    <cfRule type="cellIs" dxfId="7447" priority="9084" operator="equal">
      <formula>0</formula>
    </cfRule>
  </conditionalFormatting>
  <conditionalFormatting sqref="T161:W161 W162:W163">
    <cfRule type="expression" dxfId="7446" priority="9085">
      <formula>$W161="FI"</formula>
    </cfRule>
    <cfRule type="expression" dxfId="7445" priority="9086">
      <formula>$W161="X"</formula>
    </cfRule>
    <cfRule type="expression" dxfId="7444" priority="9087">
      <formula>$W161="SS"</formula>
    </cfRule>
    <cfRule type="expression" dxfId="7443" priority="9088">
      <formula>$W161="OD"</formula>
    </cfRule>
    <cfRule type="expression" dxfId="7442" priority="9089">
      <formula>$W161="P"</formula>
    </cfRule>
    <cfRule type="expression" dxfId="7441" priority="9090">
      <formula>$W161="IR"</formula>
    </cfRule>
    <cfRule type="expression" dxfId="7440" priority="9091">
      <formula>$W161="D"</formula>
    </cfRule>
    <cfRule type="expression" dxfId="7439" priority="9092">
      <formula>$W161="C"</formula>
    </cfRule>
    <cfRule type="expression" dxfId="7438" priority="9093">
      <formula>$W161="B/C"</formula>
    </cfRule>
    <cfRule type="expression" dxfId="7437" priority="9094">
      <formula>$W161="B"</formula>
    </cfRule>
    <cfRule type="expression" dxfId="7436" priority="9095">
      <formula>$W161="A"</formula>
    </cfRule>
  </conditionalFormatting>
  <conditionalFormatting sqref="T161:W161 W162:W163">
    <cfRule type="expression" dxfId="7435" priority="9097">
      <formula>$W161="FI"</formula>
    </cfRule>
    <cfRule type="expression" dxfId="7434" priority="9098">
      <formula>$W161="X"</formula>
    </cfRule>
    <cfRule type="expression" dxfId="7433" priority="9099">
      <formula>$W161="SS"</formula>
    </cfRule>
    <cfRule type="expression" dxfId="7432" priority="9100">
      <formula>$W161="OD"</formula>
    </cfRule>
    <cfRule type="expression" dxfId="7431" priority="9101">
      <formula>$W161="P"</formula>
    </cfRule>
    <cfRule type="expression" dxfId="7430" priority="9102">
      <formula>$W161="IR"</formula>
    </cfRule>
    <cfRule type="expression" dxfId="7429" priority="9103">
      <formula>$W161="D"</formula>
    </cfRule>
    <cfRule type="expression" dxfId="7428" priority="9104">
      <formula>$W161="C"</formula>
    </cfRule>
    <cfRule type="expression" dxfId="7427" priority="9105">
      <formula>$W161="B/C"</formula>
    </cfRule>
    <cfRule type="expression" dxfId="7426" priority="9106">
      <formula>$W161="B"</formula>
    </cfRule>
    <cfRule type="expression" dxfId="7425" priority="9107">
      <formula>$W161="A"</formula>
    </cfRule>
  </conditionalFormatting>
  <conditionalFormatting sqref="U160">
    <cfRule type="expression" dxfId="7424" priority="9062">
      <formula>$W160="FI"</formula>
    </cfRule>
    <cfRule type="expression" dxfId="7423" priority="9063">
      <formula>$W160="X"</formula>
    </cfRule>
    <cfRule type="expression" dxfId="7422" priority="9064">
      <formula>$W160="SS"</formula>
    </cfRule>
    <cfRule type="expression" dxfId="7421" priority="9065">
      <formula>$W160="OD"</formula>
    </cfRule>
    <cfRule type="expression" dxfId="7420" priority="9066">
      <formula>$W160="P"</formula>
    </cfRule>
    <cfRule type="expression" dxfId="7419" priority="9067">
      <formula>$W160="IR"</formula>
    </cfRule>
    <cfRule type="expression" dxfId="7418" priority="9068">
      <formula>$W160="D"</formula>
    </cfRule>
    <cfRule type="expression" dxfId="7417" priority="9069">
      <formula>$W160="C"</formula>
    </cfRule>
    <cfRule type="expression" dxfId="7416" priority="9070">
      <formula>$W160="B/C"</formula>
    </cfRule>
    <cfRule type="expression" dxfId="7415" priority="9071">
      <formula>$W160="B"</formula>
    </cfRule>
    <cfRule type="expression" dxfId="7414" priority="9072">
      <formula>$W160="A"</formula>
    </cfRule>
  </conditionalFormatting>
  <conditionalFormatting sqref="U160">
    <cfRule type="expression" dxfId="7413" priority="9073">
      <formula>$W160="FI"</formula>
    </cfRule>
    <cfRule type="expression" dxfId="7412" priority="9074">
      <formula>$W160="X"</formula>
    </cfRule>
    <cfRule type="expression" dxfId="7411" priority="9075">
      <formula>$W160="SS"</formula>
    </cfRule>
    <cfRule type="expression" dxfId="7410" priority="9076">
      <formula>$W160="OD"</formula>
    </cfRule>
    <cfRule type="expression" dxfId="7409" priority="9077">
      <formula>$W160="P"</formula>
    </cfRule>
    <cfRule type="expression" dxfId="7408" priority="9078">
      <formula>$W160="IR"</formula>
    </cfRule>
    <cfRule type="expression" dxfId="7407" priority="9079">
      <formula>$W160="D"</formula>
    </cfRule>
    <cfRule type="expression" dxfId="7406" priority="9080">
      <formula>$W160="C"</formula>
    </cfRule>
    <cfRule type="expression" dxfId="7405" priority="9081">
      <formula>$W160="B/C"</formula>
    </cfRule>
    <cfRule type="expression" dxfId="7404" priority="9082">
      <formula>$W160="B"</formula>
    </cfRule>
    <cfRule type="expression" dxfId="7403" priority="9083">
      <formula>$W160="A"</formula>
    </cfRule>
  </conditionalFormatting>
  <conditionalFormatting sqref="W110:W111">
    <cfRule type="cellIs" dxfId="7402" priority="9050" operator="equal">
      <formula>0</formula>
    </cfRule>
  </conditionalFormatting>
  <conditionalFormatting sqref="X110">
    <cfRule type="expression" dxfId="7401" priority="9039">
      <formula>$W110="FI"</formula>
    </cfRule>
    <cfRule type="expression" dxfId="7400" priority="9040">
      <formula>$W110="X"</formula>
    </cfRule>
    <cfRule type="expression" dxfId="7399" priority="9041">
      <formula>$W110="SS"</formula>
    </cfRule>
    <cfRule type="expression" dxfId="7398" priority="9042">
      <formula>$W110="OD"</formula>
    </cfRule>
    <cfRule type="expression" dxfId="7397" priority="9043">
      <formula>$W110="P"</formula>
    </cfRule>
    <cfRule type="expression" dxfId="7396" priority="9044">
      <formula>$W110="IR"</formula>
    </cfRule>
    <cfRule type="expression" dxfId="7395" priority="9045">
      <formula>$W110="D"</formula>
    </cfRule>
    <cfRule type="expression" dxfId="7394" priority="9046">
      <formula>$W110="C"</formula>
    </cfRule>
    <cfRule type="expression" dxfId="7393" priority="9047">
      <formula>$W110="B/C"</formula>
    </cfRule>
    <cfRule type="expression" dxfId="7392" priority="9048">
      <formula>$W110="B"</formula>
    </cfRule>
    <cfRule type="expression" dxfId="7391" priority="9049">
      <formula>$W110="A"</formula>
    </cfRule>
  </conditionalFormatting>
  <conditionalFormatting sqref="R110">
    <cfRule type="expression" dxfId="7390" priority="9028">
      <formula>$W110="FI"</formula>
    </cfRule>
    <cfRule type="expression" dxfId="7389" priority="9029">
      <formula>$W110="X"</formula>
    </cfRule>
    <cfRule type="expression" dxfId="7388" priority="9030">
      <formula>$W110="SS"</formula>
    </cfRule>
    <cfRule type="expression" dxfId="7387" priority="9031">
      <formula>$W110="OD"</formula>
    </cfRule>
    <cfRule type="expression" dxfId="7386" priority="9032">
      <formula>$W110="P"</formula>
    </cfRule>
    <cfRule type="expression" dxfId="7385" priority="9033">
      <formula>$W110="IR"</formula>
    </cfRule>
    <cfRule type="expression" dxfId="7384" priority="9034">
      <formula>$W110="D"</formula>
    </cfRule>
    <cfRule type="expression" dxfId="7383" priority="9035">
      <formula>$W110="C"</formula>
    </cfRule>
    <cfRule type="expression" dxfId="7382" priority="9036">
      <formula>$W110="B/C"</formula>
    </cfRule>
    <cfRule type="expression" dxfId="7381" priority="9037">
      <formula>$W110="B"</formula>
    </cfRule>
    <cfRule type="expression" dxfId="7380" priority="9038">
      <formula>$W110="A"</formula>
    </cfRule>
  </conditionalFormatting>
  <conditionalFormatting sqref="T110">
    <cfRule type="expression" dxfId="7379" priority="9017">
      <formula>$W110="FI"</formula>
    </cfRule>
    <cfRule type="expression" dxfId="7378" priority="9018">
      <formula>$W110="X"</formula>
    </cfRule>
    <cfRule type="expression" dxfId="7377" priority="9019">
      <formula>$W110="SS"</formula>
    </cfRule>
    <cfRule type="expression" dxfId="7376" priority="9020">
      <formula>$W110="OD"</formula>
    </cfRule>
    <cfRule type="expression" dxfId="7375" priority="9021">
      <formula>$W110="P"</formula>
    </cfRule>
    <cfRule type="expression" dxfId="7374" priority="9022">
      <formula>$W110="IR"</formula>
    </cfRule>
    <cfRule type="expression" dxfId="7373" priority="9023">
      <formula>$W110="D"</formula>
    </cfRule>
    <cfRule type="expression" dxfId="7372" priority="9024">
      <formula>$W110="C"</formula>
    </cfRule>
    <cfRule type="expression" dxfId="7371" priority="9025">
      <formula>$W110="B/C"</formula>
    </cfRule>
    <cfRule type="expression" dxfId="7370" priority="9026">
      <formula>$W110="B"</formula>
    </cfRule>
    <cfRule type="expression" dxfId="7369" priority="9027">
      <formula>$W110="A"</formula>
    </cfRule>
  </conditionalFormatting>
  <conditionalFormatting sqref="V110">
    <cfRule type="expression" dxfId="7368" priority="9006">
      <formula>$W110="FI"</formula>
    </cfRule>
    <cfRule type="expression" dxfId="7367" priority="9007">
      <formula>$W110="X"</formula>
    </cfRule>
    <cfRule type="expression" dxfId="7366" priority="9008">
      <formula>$W110="SS"</formula>
    </cfRule>
    <cfRule type="expression" dxfId="7365" priority="9009">
      <formula>$W110="OD"</formula>
    </cfRule>
    <cfRule type="expression" dxfId="7364" priority="9010">
      <formula>$W110="P"</formula>
    </cfRule>
    <cfRule type="expression" dxfId="7363" priority="9011">
      <formula>$W110="IR"</formula>
    </cfRule>
    <cfRule type="expression" dxfId="7362" priority="9012">
      <formula>$W110="D"</formula>
    </cfRule>
    <cfRule type="expression" dxfId="7361" priority="9013">
      <formula>$W110="C"</formula>
    </cfRule>
    <cfRule type="expression" dxfId="7360" priority="9014">
      <formula>$W110="B/C"</formula>
    </cfRule>
    <cfRule type="expression" dxfId="7359" priority="9015">
      <formula>$W110="B"</formula>
    </cfRule>
    <cfRule type="expression" dxfId="7358" priority="9016">
      <formula>$W110="A"</formula>
    </cfRule>
  </conditionalFormatting>
  <conditionalFormatting sqref="W110:W111">
    <cfRule type="cellIs" dxfId="7357" priority="8994" operator="equal">
      <formula>0</formula>
    </cfRule>
  </conditionalFormatting>
  <conditionalFormatting sqref="W110:W111">
    <cfRule type="expression" dxfId="7356" priority="8995">
      <formula>$W110="FI"</formula>
    </cfRule>
    <cfRule type="expression" dxfId="7355" priority="8996">
      <formula>$W110="X"</formula>
    </cfRule>
    <cfRule type="expression" dxfId="7354" priority="8997">
      <formula>$W110="SS"</formula>
    </cfRule>
    <cfRule type="expression" dxfId="7353" priority="8998">
      <formula>$W110="OD"</formula>
    </cfRule>
    <cfRule type="expression" dxfId="7352" priority="8999">
      <formula>$W110="P"</formula>
    </cfRule>
    <cfRule type="expression" dxfId="7351" priority="9000">
      <formula>$W110="IR"</formula>
    </cfRule>
    <cfRule type="expression" dxfId="7350" priority="9001">
      <formula>$W110="D"</formula>
    </cfRule>
    <cfRule type="expression" dxfId="7349" priority="9002">
      <formula>$W110="C"</formula>
    </cfRule>
    <cfRule type="expression" dxfId="7348" priority="9003">
      <formula>$W110="B/C"</formula>
    </cfRule>
    <cfRule type="expression" dxfId="7347" priority="9004">
      <formula>$W110="B"</formula>
    </cfRule>
    <cfRule type="expression" dxfId="7346" priority="9005">
      <formula>$W110="A"</formula>
    </cfRule>
  </conditionalFormatting>
  <conditionalFormatting sqref="A110:D110">
    <cfRule type="expression" dxfId="7345" priority="8939">
      <formula>$W110="FI"</formula>
    </cfRule>
    <cfRule type="expression" dxfId="7344" priority="8940">
      <formula>$W110="X"</formula>
    </cfRule>
    <cfRule type="expression" dxfId="7343" priority="8941">
      <formula>$W110="SS"</formula>
    </cfRule>
    <cfRule type="expression" dxfId="7342" priority="8942">
      <formula>$W110="OD"</formula>
    </cfRule>
    <cfRule type="expression" dxfId="7341" priority="8943">
      <formula>$W110="P"</formula>
    </cfRule>
    <cfRule type="expression" dxfId="7340" priority="8944">
      <formula>$W110="IR"</formula>
    </cfRule>
    <cfRule type="expression" dxfId="7339" priority="8945">
      <formula>$W110="D"</formula>
    </cfRule>
    <cfRule type="expression" dxfId="7338" priority="8946">
      <formula>$W110="C"</formula>
    </cfRule>
    <cfRule type="expression" dxfId="7337" priority="8947">
      <formula>$W110="B/C"</formula>
    </cfRule>
    <cfRule type="expression" dxfId="7336" priority="8948">
      <formula>$W110="B"</formula>
    </cfRule>
    <cfRule type="expression" dxfId="7335" priority="8949">
      <formula>$W110="A"</formula>
    </cfRule>
  </conditionalFormatting>
  <conditionalFormatting sqref="S110">
    <cfRule type="expression" dxfId="7334" priority="8917">
      <formula>$W110="FI"</formula>
    </cfRule>
    <cfRule type="expression" dxfId="7333" priority="8918">
      <formula>$W110="X"</formula>
    </cfRule>
    <cfRule type="expression" dxfId="7332" priority="8919">
      <formula>$W110="SS"</formula>
    </cfRule>
    <cfRule type="expression" dxfId="7331" priority="8920">
      <formula>$W110="OD"</formula>
    </cfRule>
    <cfRule type="expression" dxfId="7330" priority="8921">
      <formula>$W110="P"</formula>
    </cfRule>
    <cfRule type="expression" dxfId="7329" priority="8922">
      <formula>$W110="IR"</formula>
    </cfRule>
    <cfRule type="expression" dxfId="7328" priority="8923">
      <formula>$W110="D"</formula>
    </cfRule>
    <cfRule type="expression" dxfId="7327" priority="8924">
      <formula>$W110="C"</formula>
    </cfRule>
    <cfRule type="expression" dxfId="7326" priority="8925">
      <formula>$W110="B/C"</formula>
    </cfRule>
    <cfRule type="expression" dxfId="7325" priority="8926">
      <formula>$W110="B"</formula>
    </cfRule>
    <cfRule type="expression" dxfId="7324" priority="8927">
      <formula>$W110="A"</formula>
    </cfRule>
  </conditionalFormatting>
  <conditionalFormatting sqref="S110">
    <cfRule type="expression" dxfId="7323" priority="8928">
      <formula>$W110="FI"</formula>
    </cfRule>
    <cfRule type="expression" dxfId="7322" priority="8929">
      <formula>$W110="X"</formula>
    </cfRule>
    <cfRule type="expression" dxfId="7321" priority="8930">
      <formula>$W110="SS"</formula>
    </cfRule>
    <cfRule type="expression" dxfId="7320" priority="8931">
      <formula>$W110="OD"</formula>
    </cfRule>
    <cfRule type="expression" dxfId="7319" priority="8932">
      <formula>$W110="P"</formula>
    </cfRule>
    <cfRule type="expression" dxfId="7318" priority="8933">
      <formula>$W110="IR"</formula>
    </cfRule>
    <cfRule type="expression" dxfId="7317" priority="8934">
      <formula>$W110="D"</formula>
    </cfRule>
    <cfRule type="expression" dxfId="7316" priority="8935">
      <formula>$W110="C"</formula>
    </cfRule>
    <cfRule type="expression" dxfId="7315" priority="8936">
      <formula>$W110="B/C"</formula>
    </cfRule>
    <cfRule type="expression" dxfId="7314" priority="8937">
      <formula>$W110="B"</formula>
    </cfRule>
    <cfRule type="expression" dxfId="7313" priority="8938">
      <formula>$W110="A"</formula>
    </cfRule>
  </conditionalFormatting>
  <conditionalFormatting sqref="W110:W111">
    <cfRule type="expression" dxfId="7312" priority="8884">
      <formula>$W110="FI"</formula>
    </cfRule>
    <cfRule type="expression" dxfId="7311" priority="8885">
      <formula>$W110="X"</formula>
    </cfRule>
    <cfRule type="expression" dxfId="7310" priority="8886">
      <formula>$W110="SS"</formula>
    </cfRule>
    <cfRule type="expression" dxfId="7309" priority="8887">
      <formula>$W110="OD"</formula>
    </cfRule>
    <cfRule type="expression" dxfId="7308" priority="8888">
      <formula>$W110="P"</formula>
    </cfRule>
    <cfRule type="expression" dxfId="7307" priority="8889">
      <formula>$W110="IR"</formula>
    </cfRule>
    <cfRule type="expression" dxfId="7306" priority="8890">
      <formula>$W110="D"</formula>
    </cfRule>
    <cfRule type="expression" dxfId="7305" priority="8891">
      <formula>$W110="C"</formula>
    </cfRule>
    <cfRule type="expression" dxfId="7304" priority="8892">
      <formula>$W110="B/C"</formula>
    </cfRule>
    <cfRule type="expression" dxfId="7303" priority="8893">
      <formula>$W110="B"</formula>
    </cfRule>
    <cfRule type="expression" dxfId="7302" priority="8894">
      <formula>$W110="A"</formula>
    </cfRule>
  </conditionalFormatting>
  <conditionalFormatting sqref="W110:W111">
    <cfRule type="expression" dxfId="7301" priority="8873">
      <formula>$W110="FI"</formula>
    </cfRule>
    <cfRule type="expression" dxfId="7300" priority="8874">
      <formula>$W110="X"</formula>
    </cfRule>
    <cfRule type="expression" dxfId="7299" priority="8875">
      <formula>$W110="SS"</formula>
    </cfRule>
    <cfRule type="expression" dxfId="7298" priority="8876">
      <formula>$W110="OD"</formula>
    </cfRule>
    <cfRule type="expression" dxfId="7297" priority="8877">
      <formula>$W110="P"</formula>
    </cfRule>
    <cfRule type="expression" dxfId="7296" priority="8878">
      <formula>$W110="IR"</formula>
    </cfRule>
    <cfRule type="expression" dxfId="7295" priority="8879">
      <formula>$W110="D"</formula>
    </cfRule>
    <cfRule type="expression" dxfId="7294" priority="8880">
      <formula>$W110="C"</formula>
    </cfRule>
    <cfRule type="expression" dxfId="7293" priority="8881">
      <formula>$W110="B/C"</formula>
    </cfRule>
    <cfRule type="expression" dxfId="7292" priority="8882">
      <formula>$W110="B"</formula>
    </cfRule>
    <cfRule type="expression" dxfId="7291" priority="8883">
      <formula>$W110="A"</formula>
    </cfRule>
  </conditionalFormatting>
  <conditionalFormatting sqref="W110:W111">
    <cfRule type="expression" dxfId="7290" priority="8862">
      <formula>$W110="FI"</formula>
    </cfRule>
    <cfRule type="expression" dxfId="7289" priority="8863">
      <formula>$W110="X"</formula>
    </cfRule>
    <cfRule type="expression" dxfId="7288" priority="8864">
      <formula>$W110="SS"</formula>
    </cfRule>
    <cfRule type="expression" dxfId="7287" priority="8865">
      <formula>$W110="OD"</formula>
    </cfRule>
    <cfRule type="expression" dxfId="7286" priority="8866">
      <formula>$W110="P"</formula>
    </cfRule>
    <cfRule type="expression" dxfId="7285" priority="8867">
      <formula>$W110="IR"</formula>
    </cfRule>
    <cfRule type="expression" dxfId="7284" priority="8868">
      <formula>$W110="D"</formula>
    </cfRule>
    <cfRule type="expression" dxfId="7283" priority="8869">
      <formula>$W110="C"</formula>
    </cfRule>
    <cfRule type="expression" dxfId="7282" priority="8870">
      <formula>$W110="B/C"</formula>
    </cfRule>
    <cfRule type="expression" dxfId="7281" priority="8871">
      <formula>$W110="B"</formula>
    </cfRule>
    <cfRule type="expression" dxfId="7280" priority="8872">
      <formula>$W110="A"</formula>
    </cfRule>
  </conditionalFormatting>
  <conditionalFormatting sqref="W110:W111">
    <cfRule type="expression" dxfId="7279" priority="8851">
      <formula>$W110="FI"</formula>
    </cfRule>
    <cfRule type="expression" dxfId="7278" priority="8852">
      <formula>$W110="X"</formula>
    </cfRule>
    <cfRule type="expression" dxfId="7277" priority="8853">
      <formula>$W110="SS"</formula>
    </cfRule>
    <cfRule type="expression" dxfId="7276" priority="8854">
      <formula>$W110="OD"</formula>
    </cfRule>
    <cfRule type="expression" dxfId="7275" priority="8855">
      <formula>$W110="P"</formula>
    </cfRule>
    <cfRule type="expression" dxfId="7274" priority="8856">
      <formula>$W110="IR"</formula>
    </cfRule>
    <cfRule type="expression" dxfId="7273" priority="8857">
      <formula>$W110="D"</formula>
    </cfRule>
    <cfRule type="expression" dxfId="7272" priority="8858">
      <formula>$W110="C"</formula>
    </cfRule>
    <cfRule type="expression" dxfId="7271" priority="8859">
      <formula>$W110="B/C"</formula>
    </cfRule>
    <cfRule type="expression" dxfId="7270" priority="8860">
      <formula>$W110="B"</formula>
    </cfRule>
    <cfRule type="expression" dxfId="7269" priority="8861">
      <formula>$W110="A"</formula>
    </cfRule>
  </conditionalFormatting>
  <conditionalFormatting sqref="W110:W111">
    <cfRule type="expression" dxfId="7268" priority="8840">
      <formula>$W110="FI"</formula>
    </cfRule>
    <cfRule type="expression" dxfId="7267" priority="8841">
      <formula>$W110="X"</formula>
    </cfRule>
    <cfRule type="expression" dxfId="7266" priority="8842">
      <formula>$W110="SS"</formula>
    </cfRule>
    <cfRule type="expression" dxfId="7265" priority="8843">
      <formula>$W110="OD"</formula>
    </cfRule>
    <cfRule type="expression" dxfId="7264" priority="8844">
      <formula>$W110="P"</formula>
    </cfRule>
    <cfRule type="expression" dxfId="7263" priority="8845">
      <formula>$W110="IR"</formula>
    </cfRule>
    <cfRule type="expression" dxfId="7262" priority="8846">
      <formula>$W110="D"</formula>
    </cfRule>
    <cfRule type="expression" dxfId="7261" priority="8847">
      <formula>$W110="C"</formula>
    </cfRule>
    <cfRule type="expression" dxfId="7260" priority="8848">
      <formula>$W110="B/C"</formula>
    </cfRule>
    <cfRule type="expression" dxfId="7259" priority="8849">
      <formula>$W110="B"</formula>
    </cfRule>
    <cfRule type="expression" dxfId="7258" priority="8850">
      <formula>$W110="A"</formula>
    </cfRule>
  </conditionalFormatting>
  <conditionalFormatting sqref="W110:W111">
    <cfRule type="expression" dxfId="7257" priority="8829">
      <formula>$W110="FI"</formula>
    </cfRule>
    <cfRule type="expression" dxfId="7256" priority="8830">
      <formula>$W110="X"</formula>
    </cfRule>
    <cfRule type="expression" dxfId="7255" priority="8831">
      <formula>$W110="SS"</formula>
    </cfRule>
    <cfRule type="expression" dxfId="7254" priority="8832">
      <formula>$W110="OD"</formula>
    </cfRule>
    <cfRule type="expression" dxfId="7253" priority="8833">
      <formula>$W110="P"</formula>
    </cfRule>
    <cfRule type="expression" dxfId="7252" priority="8834">
      <formula>$W110="IR"</formula>
    </cfRule>
    <cfRule type="expression" dxfId="7251" priority="8835">
      <formula>$W110="D"</formula>
    </cfRule>
    <cfRule type="expression" dxfId="7250" priority="8836">
      <formula>$W110="C"</formula>
    </cfRule>
    <cfRule type="expression" dxfId="7249" priority="8837">
      <formula>$W110="B/C"</formula>
    </cfRule>
    <cfRule type="expression" dxfId="7248" priority="8838">
      <formula>$W110="B"</formula>
    </cfRule>
    <cfRule type="expression" dxfId="7247" priority="8839">
      <formula>$W110="A"</formula>
    </cfRule>
  </conditionalFormatting>
  <conditionalFormatting sqref="W110:W111">
    <cfRule type="cellIs" dxfId="7246" priority="8817" operator="equal">
      <formula>0</formula>
    </cfRule>
  </conditionalFormatting>
  <conditionalFormatting sqref="W110:W111">
    <cfRule type="expression" dxfId="7245" priority="8818">
      <formula>$W110="FI"</formula>
    </cfRule>
    <cfRule type="expression" dxfId="7244" priority="8819">
      <formula>$W110="X"</formula>
    </cfRule>
    <cfRule type="expression" dxfId="7243" priority="8820">
      <formula>$W110="SS"</formula>
    </cfRule>
    <cfRule type="expression" dxfId="7242" priority="8821">
      <formula>$W110="OD"</formula>
    </cfRule>
    <cfRule type="expression" dxfId="7241" priority="8822">
      <formula>$W110="P"</formula>
    </cfRule>
    <cfRule type="expression" dxfId="7240" priority="8823">
      <formula>$W110="IR"</formula>
    </cfRule>
    <cfRule type="expression" dxfId="7239" priority="8824">
      <formula>$W110="D"</formula>
    </cfRule>
    <cfRule type="expression" dxfId="7238" priority="8825">
      <formula>$W110="C"</formula>
    </cfRule>
    <cfRule type="expression" dxfId="7237" priority="8826">
      <formula>$W110="B/C"</formula>
    </cfRule>
    <cfRule type="expression" dxfId="7236" priority="8827">
      <formula>$W110="B"</formula>
    </cfRule>
    <cfRule type="expression" dxfId="7235" priority="8828">
      <formula>$W110="A"</formula>
    </cfRule>
  </conditionalFormatting>
  <conditionalFormatting sqref="T110 V110">
    <cfRule type="expression" dxfId="7234" priority="8806">
      <formula>$W110="FI"</formula>
    </cfRule>
    <cfRule type="expression" dxfId="7233" priority="8807">
      <formula>$W110="X"</formula>
    </cfRule>
    <cfRule type="expression" dxfId="7232" priority="8808">
      <formula>$W110="SS"</formula>
    </cfRule>
    <cfRule type="expression" dxfId="7231" priority="8809">
      <formula>$W110="OD"</formula>
    </cfRule>
    <cfRule type="expression" dxfId="7230" priority="8810">
      <formula>$W110="P"</formula>
    </cfRule>
    <cfRule type="expression" dxfId="7229" priority="8811">
      <formula>$W110="IR"</formula>
    </cfRule>
    <cfRule type="expression" dxfId="7228" priority="8812">
      <formula>$W110="D"</formula>
    </cfRule>
    <cfRule type="expression" dxfId="7227" priority="8813">
      <formula>$W110="C"</formula>
    </cfRule>
    <cfRule type="expression" dxfId="7226" priority="8814">
      <formula>$W110="B/C"</formula>
    </cfRule>
    <cfRule type="expression" dxfId="7225" priority="8815">
      <formula>$W110="B"</formula>
    </cfRule>
    <cfRule type="expression" dxfId="7224" priority="8816">
      <formula>$W110="A"</formula>
    </cfRule>
  </conditionalFormatting>
  <conditionalFormatting sqref="A165:D166 A170:D170">
    <cfRule type="expression" dxfId="7223" priority="8772">
      <formula>$W165="FI"</formula>
    </cfRule>
    <cfRule type="expression" dxfId="7222" priority="8773">
      <formula>$W165="X"</formula>
    </cfRule>
    <cfRule type="expression" dxfId="7221" priority="8774">
      <formula>$W165="SS"</formula>
    </cfRule>
    <cfRule type="expression" dxfId="7220" priority="8775">
      <formula>$W165="OD"</formula>
    </cfRule>
    <cfRule type="expression" dxfId="7219" priority="8776">
      <formula>$W165="P"</formula>
    </cfRule>
    <cfRule type="expression" dxfId="7218" priority="8777">
      <formula>$W165="IR"</formula>
    </cfRule>
    <cfRule type="expression" dxfId="7217" priority="8778">
      <formula>$W165="D"</formula>
    </cfRule>
    <cfRule type="expression" dxfId="7216" priority="8779">
      <formula>$W165="C"</formula>
    </cfRule>
    <cfRule type="expression" dxfId="7215" priority="8780">
      <formula>$W165="B/C"</formula>
    </cfRule>
    <cfRule type="expression" dxfId="7214" priority="8781">
      <formula>$W165="B"</formula>
    </cfRule>
    <cfRule type="expression" dxfId="7213" priority="8782">
      <formula>$W165="A"</formula>
    </cfRule>
  </conditionalFormatting>
  <conditionalFormatting sqref="E165:E166">
    <cfRule type="expression" dxfId="7212" priority="8760">
      <formula>$W165="FI"</formula>
    </cfRule>
    <cfRule type="expression" dxfId="7211" priority="8761">
      <formula>$W165="X"</formula>
    </cfRule>
    <cfRule type="expression" dxfId="7210" priority="8762">
      <formula>$W165="SS"</formula>
    </cfRule>
    <cfRule type="expression" dxfId="7209" priority="8763">
      <formula>$W165="OD"</formula>
    </cfRule>
    <cfRule type="expression" dxfId="7208" priority="8764">
      <formula>$W165="P"</formula>
    </cfRule>
    <cfRule type="expression" dxfId="7207" priority="8765">
      <formula>$W165="IR"</formula>
    </cfRule>
    <cfRule type="expression" dxfId="7206" priority="8766">
      <formula>$W165="D"</formula>
    </cfRule>
    <cfRule type="expression" dxfId="7205" priority="8767">
      <formula>$W165="C"</formula>
    </cfRule>
    <cfRule type="expression" dxfId="7204" priority="8768">
      <formula>$W165="B/C"</formula>
    </cfRule>
    <cfRule type="expression" dxfId="7203" priority="8769">
      <formula>$W165="B"</formula>
    </cfRule>
    <cfRule type="expression" dxfId="7202" priority="8770">
      <formula>$W165="A"</formula>
    </cfRule>
  </conditionalFormatting>
  <conditionalFormatting sqref="A162:D162 A163:B164 D163:D164">
    <cfRule type="expression" dxfId="7201" priority="8682">
      <formula>$W162="FI"</formula>
    </cfRule>
    <cfRule type="expression" dxfId="7200" priority="8683">
      <formula>$W162="X"</formula>
    </cfRule>
    <cfRule type="expression" dxfId="7199" priority="8684">
      <formula>$W162="SS"</formula>
    </cfRule>
    <cfRule type="expression" dxfId="7198" priority="8685">
      <formula>$W162="OD"</formula>
    </cfRule>
    <cfRule type="expression" dxfId="7197" priority="8686">
      <formula>$W162="P"</formula>
    </cfRule>
    <cfRule type="expression" dxfId="7196" priority="8687">
      <formula>$W162="IR"</formula>
    </cfRule>
    <cfRule type="expression" dxfId="7195" priority="8688">
      <formula>$W162="D"</formula>
    </cfRule>
    <cfRule type="expression" dxfId="7194" priority="8689">
      <formula>$W162="C"</formula>
    </cfRule>
    <cfRule type="expression" dxfId="7193" priority="8690">
      <formula>$W162="B/C"</formula>
    </cfRule>
    <cfRule type="expression" dxfId="7192" priority="8691">
      <formula>$W162="B"</formula>
    </cfRule>
    <cfRule type="expression" dxfId="7191" priority="8692">
      <formula>$W162="A"</formula>
    </cfRule>
  </conditionalFormatting>
  <conditionalFormatting sqref="T156">
    <cfRule type="expression" dxfId="7190" priority="8536">
      <formula>$W156="FI"</formula>
    </cfRule>
    <cfRule type="expression" dxfId="7189" priority="8537">
      <formula>$W156="X"</formula>
    </cfRule>
    <cfRule type="expression" dxfId="7188" priority="8538">
      <formula>$W156="SS"</formula>
    </cfRule>
    <cfRule type="expression" dxfId="7187" priority="8539">
      <formula>$W156="OD"</formula>
    </cfRule>
    <cfRule type="expression" dxfId="7186" priority="8540">
      <formula>$W156="P"</formula>
    </cfRule>
    <cfRule type="expression" dxfId="7185" priority="8541">
      <formula>$W156="IR"</formula>
    </cfRule>
    <cfRule type="expression" dxfId="7184" priority="8542">
      <formula>$W156="D"</formula>
    </cfRule>
    <cfRule type="expression" dxfId="7183" priority="8543">
      <formula>$W156="C"</formula>
    </cfRule>
    <cfRule type="expression" dxfId="7182" priority="8544">
      <formula>$W156="B/C"</formula>
    </cfRule>
    <cfRule type="expression" dxfId="7181" priority="8545">
      <formula>$W156="B"</formula>
    </cfRule>
    <cfRule type="expression" dxfId="7180" priority="8546">
      <formula>$W156="A"</formula>
    </cfRule>
  </conditionalFormatting>
  <conditionalFormatting sqref="E162:E164">
    <cfRule type="expression" dxfId="7179" priority="8593">
      <formula>$W162="FI"</formula>
    </cfRule>
    <cfRule type="expression" dxfId="7178" priority="8594">
      <formula>$W162="X"</formula>
    </cfRule>
    <cfRule type="expression" dxfId="7177" priority="8595">
      <formula>$W162="SS"</formula>
    </cfRule>
    <cfRule type="expression" dxfId="7176" priority="8596">
      <formula>$W162="OD"</formula>
    </cfRule>
    <cfRule type="expression" dxfId="7175" priority="8597">
      <formula>$W162="P"</formula>
    </cfRule>
    <cfRule type="expression" dxfId="7174" priority="8598">
      <formula>$W162="IR"</formula>
    </cfRule>
    <cfRule type="expression" dxfId="7173" priority="8599">
      <formula>$W162="D"</formula>
    </cfRule>
    <cfRule type="expression" dxfId="7172" priority="8600">
      <formula>$W162="C"</formula>
    </cfRule>
    <cfRule type="expression" dxfId="7171" priority="8601">
      <formula>$W162="B/C"</formula>
    </cfRule>
    <cfRule type="expression" dxfId="7170" priority="8602">
      <formula>$W162="B"</formula>
    </cfRule>
    <cfRule type="expression" dxfId="7169" priority="8603">
      <formula>$W162="A"</formula>
    </cfRule>
  </conditionalFormatting>
  <conditionalFormatting sqref="E162:E164">
    <cfRule type="expression" dxfId="7168" priority="8604">
      <formula>$W162="FI"</formula>
    </cfRule>
    <cfRule type="expression" dxfId="7167" priority="8605">
      <formula>$W162="X"</formula>
    </cfRule>
    <cfRule type="expression" dxfId="7166" priority="8606">
      <formula>$W162="SS"</formula>
    </cfRule>
    <cfRule type="expression" dxfId="7165" priority="8607">
      <formula>$W162="OD"</formula>
    </cfRule>
    <cfRule type="expression" dxfId="7164" priority="8608">
      <formula>$W162="P"</formula>
    </cfRule>
    <cfRule type="expression" dxfId="7163" priority="8609">
      <formula>$W162="IR"</formula>
    </cfRule>
    <cfRule type="expression" dxfId="7162" priority="8610">
      <formula>$W162="D"</formula>
    </cfRule>
    <cfRule type="expression" dxfId="7161" priority="8611">
      <formula>$W162="C"</formula>
    </cfRule>
    <cfRule type="expression" dxfId="7160" priority="8612">
      <formula>$W162="B/C"</formula>
    </cfRule>
    <cfRule type="expression" dxfId="7159" priority="8613">
      <formula>$W162="B"</formula>
    </cfRule>
    <cfRule type="expression" dxfId="7158" priority="8614">
      <formula>$W162="A"</formula>
    </cfRule>
  </conditionalFormatting>
  <conditionalFormatting sqref="W156">
    <cfRule type="cellIs" dxfId="7157" priority="8581" operator="equal">
      <formula>0</formula>
    </cfRule>
  </conditionalFormatting>
  <conditionalFormatting sqref="W156">
    <cfRule type="cellIs" dxfId="7156" priority="8569" operator="equal">
      <formula>0</formula>
    </cfRule>
  </conditionalFormatting>
  <conditionalFormatting sqref="A156:D156">
    <cfRule type="expression" dxfId="7155" priority="8570">
      <formula>$W156="FI"</formula>
    </cfRule>
    <cfRule type="expression" dxfId="7154" priority="8571">
      <formula>$W156="X"</formula>
    </cfRule>
    <cfRule type="expression" dxfId="7153" priority="8572">
      <formula>$W156="SS"</formula>
    </cfRule>
    <cfRule type="expression" dxfId="7152" priority="8573">
      <formula>$W156="OD"</formula>
    </cfRule>
    <cfRule type="expression" dxfId="7151" priority="8574">
      <formula>$W156="P"</formula>
    </cfRule>
    <cfRule type="expression" dxfId="7150" priority="8575">
      <formula>$W156="IR"</formula>
    </cfRule>
    <cfRule type="expression" dxfId="7149" priority="8576">
      <formula>$W156="D"</formula>
    </cfRule>
    <cfRule type="expression" dxfId="7148" priority="8577">
      <formula>$W156="C"</formula>
    </cfRule>
    <cfRule type="expression" dxfId="7147" priority="8578">
      <formula>$W156="B/C"</formula>
    </cfRule>
    <cfRule type="expression" dxfId="7146" priority="8579">
      <formula>$W156="B"</formula>
    </cfRule>
    <cfRule type="expression" dxfId="7145" priority="8580">
      <formula>$W156="A"</formula>
    </cfRule>
  </conditionalFormatting>
  <conditionalFormatting sqref="E156">
    <cfRule type="expression" dxfId="7144" priority="8558">
      <formula>$W156="FI"</formula>
    </cfRule>
    <cfRule type="expression" dxfId="7143" priority="8559">
      <formula>$W156="X"</formula>
    </cfRule>
    <cfRule type="expression" dxfId="7142" priority="8560">
      <formula>$W156="SS"</formula>
    </cfRule>
    <cfRule type="expression" dxfId="7141" priority="8561">
      <formula>$W156="OD"</formula>
    </cfRule>
    <cfRule type="expression" dxfId="7140" priority="8562">
      <formula>$W156="P"</formula>
    </cfRule>
    <cfRule type="expression" dxfId="7139" priority="8563">
      <formula>$W156="IR"</formula>
    </cfRule>
    <cfRule type="expression" dxfId="7138" priority="8564">
      <formula>$W156="D"</formula>
    </cfRule>
    <cfRule type="expression" dxfId="7137" priority="8565">
      <formula>$W156="C"</formula>
    </cfRule>
    <cfRule type="expression" dxfId="7136" priority="8566">
      <formula>$W156="B/C"</formula>
    </cfRule>
    <cfRule type="expression" dxfId="7135" priority="8567">
      <formula>$W156="B"</formula>
    </cfRule>
    <cfRule type="expression" dxfId="7134" priority="8568">
      <formula>$W156="A"</formula>
    </cfRule>
  </conditionalFormatting>
  <conditionalFormatting sqref="R156">
    <cfRule type="expression" dxfId="7133" priority="8547">
      <formula>$W156="FI"</formula>
    </cfRule>
    <cfRule type="expression" dxfId="7132" priority="8548">
      <formula>$W156="X"</formula>
    </cfRule>
    <cfRule type="expression" dxfId="7131" priority="8549">
      <formula>$W156="SS"</formula>
    </cfRule>
    <cfRule type="expression" dxfId="7130" priority="8550">
      <formula>$W156="OD"</formula>
    </cfRule>
    <cfRule type="expression" dxfId="7129" priority="8551">
      <formula>$W156="P"</formula>
    </cfRule>
    <cfRule type="expression" dxfId="7128" priority="8552">
      <formula>$W156="IR"</formula>
    </cfRule>
    <cfRule type="expression" dxfId="7127" priority="8553">
      <formula>$W156="D"</formula>
    </cfRule>
    <cfRule type="expression" dxfId="7126" priority="8554">
      <formula>$W156="C"</formula>
    </cfRule>
    <cfRule type="expression" dxfId="7125" priority="8555">
      <formula>$W156="B/C"</formula>
    </cfRule>
    <cfRule type="expression" dxfId="7124" priority="8556">
      <formula>$W156="B"</formula>
    </cfRule>
    <cfRule type="expression" dxfId="7123" priority="8557">
      <formula>$W156="A"</formula>
    </cfRule>
  </conditionalFormatting>
  <conditionalFormatting sqref="E237:E239">
    <cfRule type="expression" dxfId="7122" priority="8413">
      <formula>$W237="FI"</formula>
    </cfRule>
    <cfRule type="expression" dxfId="7121" priority="8414">
      <formula>$W237="X"</formula>
    </cfRule>
    <cfRule type="expression" dxfId="7120" priority="8415">
      <formula>$W237="SS"</formula>
    </cfRule>
    <cfRule type="expression" dxfId="7119" priority="8416">
      <formula>$W237="OD"</formula>
    </cfRule>
    <cfRule type="expression" dxfId="7118" priority="8417">
      <formula>$W237="P"</formula>
    </cfRule>
    <cfRule type="expression" dxfId="7117" priority="8418">
      <formula>$W237="IR"</formula>
    </cfRule>
    <cfRule type="expression" dxfId="7116" priority="8419">
      <formula>$W237="D"</formula>
    </cfRule>
    <cfRule type="expression" dxfId="7115" priority="8420">
      <formula>$W237="C"</formula>
    </cfRule>
    <cfRule type="expression" dxfId="7114" priority="8421">
      <formula>$W237="B/C"</formula>
    </cfRule>
    <cfRule type="expression" dxfId="7113" priority="8422">
      <formula>$W237="B"</formula>
    </cfRule>
    <cfRule type="expression" dxfId="7112" priority="8423">
      <formula>$W237="A"</formula>
    </cfRule>
  </conditionalFormatting>
  <conditionalFormatting sqref="S156">
    <cfRule type="expression" dxfId="7111" priority="8525">
      <formula>$W156="FI"</formula>
    </cfRule>
    <cfRule type="expression" dxfId="7110" priority="8526">
      <formula>$W156="X"</formula>
    </cfRule>
    <cfRule type="expression" dxfId="7109" priority="8527">
      <formula>$W156="SS"</formula>
    </cfRule>
    <cfRule type="expression" dxfId="7108" priority="8528">
      <formula>$W156="OD"</formula>
    </cfRule>
    <cfRule type="expression" dxfId="7107" priority="8529">
      <formula>$W156="P"</formula>
    </cfRule>
    <cfRule type="expression" dxfId="7106" priority="8530">
      <formula>$W156="IR"</formula>
    </cfRule>
    <cfRule type="expression" dxfId="7105" priority="8531">
      <formula>$W156="D"</formula>
    </cfRule>
    <cfRule type="expression" dxfId="7104" priority="8532">
      <formula>$W156="C"</formula>
    </cfRule>
    <cfRule type="expression" dxfId="7103" priority="8533">
      <formula>$W156="B/C"</formula>
    </cfRule>
    <cfRule type="expression" dxfId="7102" priority="8534">
      <formula>$W156="B"</formula>
    </cfRule>
    <cfRule type="expression" dxfId="7101" priority="8535">
      <formula>$W156="A"</formula>
    </cfRule>
  </conditionalFormatting>
  <conditionalFormatting sqref="U156">
    <cfRule type="expression" dxfId="7100" priority="8503">
      <formula>$W156="FI"</formula>
    </cfRule>
    <cfRule type="expression" dxfId="7099" priority="8504">
      <formula>$W156="X"</formula>
    </cfRule>
    <cfRule type="expression" dxfId="7098" priority="8505">
      <formula>$W156="SS"</formula>
    </cfRule>
    <cfRule type="expression" dxfId="7097" priority="8506">
      <formula>$W156="OD"</formula>
    </cfRule>
    <cfRule type="expression" dxfId="7096" priority="8507">
      <formula>$W156="P"</formula>
    </cfRule>
    <cfRule type="expression" dxfId="7095" priority="8508">
      <formula>$W156="IR"</formula>
    </cfRule>
    <cfRule type="expression" dxfId="7094" priority="8509">
      <formula>$W156="D"</formula>
    </cfRule>
    <cfRule type="expression" dxfId="7093" priority="8510">
      <formula>$W156="C"</formula>
    </cfRule>
    <cfRule type="expression" dxfId="7092" priority="8511">
      <formula>$W156="B/C"</formula>
    </cfRule>
    <cfRule type="expression" dxfId="7091" priority="8512">
      <formula>$W156="B"</formula>
    </cfRule>
    <cfRule type="expression" dxfId="7090" priority="8513">
      <formula>$W156="A"</formula>
    </cfRule>
  </conditionalFormatting>
  <conditionalFormatting sqref="U156">
    <cfRule type="expression" dxfId="7089" priority="8514">
      <formula>$W156="FI"</formula>
    </cfRule>
    <cfRule type="expression" dxfId="7088" priority="8515">
      <formula>$W156="X"</formula>
    </cfRule>
    <cfRule type="expression" dxfId="7087" priority="8516">
      <formula>$W156="SS"</formula>
    </cfRule>
    <cfRule type="expression" dxfId="7086" priority="8517">
      <formula>$W156="OD"</formula>
    </cfRule>
    <cfRule type="expression" dxfId="7085" priority="8518">
      <formula>$W156="P"</formula>
    </cfRule>
    <cfRule type="expression" dxfId="7084" priority="8519">
      <formula>$W156="IR"</formula>
    </cfRule>
    <cfRule type="expression" dxfId="7083" priority="8520">
      <formula>$W156="D"</formula>
    </cfRule>
    <cfRule type="expression" dxfId="7082" priority="8521">
      <formula>$W156="C"</formula>
    </cfRule>
    <cfRule type="expression" dxfId="7081" priority="8522">
      <formula>$W156="B/C"</formula>
    </cfRule>
    <cfRule type="expression" dxfId="7080" priority="8523">
      <formula>$W156="B"</formula>
    </cfRule>
    <cfRule type="expression" dxfId="7079" priority="8524">
      <formula>$W156="A"</formula>
    </cfRule>
  </conditionalFormatting>
  <conditionalFormatting sqref="X157:X158">
    <cfRule type="expression" dxfId="7078" priority="8481">
      <formula>$W157="FI"</formula>
    </cfRule>
    <cfRule type="expression" dxfId="7077" priority="8482">
      <formula>$W157="X"</formula>
    </cfRule>
    <cfRule type="expression" dxfId="7076" priority="8483">
      <formula>$W157="SS"</formula>
    </cfRule>
    <cfRule type="expression" dxfId="7075" priority="8484">
      <formula>$W157="OD"</formula>
    </cfRule>
    <cfRule type="expression" dxfId="7074" priority="8485">
      <formula>$W157="P"</formula>
    </cfRule>
    <cfRule type="expression" dxfId="7073" priority="8486">
      <formula>$W157="IR"</formula>
    </cfRule>
    <cfRule type="expression" dxfId="7072" priority="8487">
      <formula>$W157="D"</formula>
    </cfRule>
    <cfRule type="expression" dxfId="7071" priority="8488">
      <formula>$W157="C"</formula>
    </cfRule>
    <cfRule type="expression" dxfId="7070" priority="8489">
      <formula>$W157="B/C"</formula>
    </cfRule>
    <cfRule type="expression" dxfId="7069" priority="8490">
      <formula>$W157="B"</formula>
    </cfRule>
    <cfRule type="expression" dxfId="7068" priority="8491">
      <formula>$W157="A"</formula>
    </cfRule>
  </conditionalFormatting>
  <conditionalFormatting sqref="X157:X158">
    <cfRule type="expression" dxfId="7067" priority="8492">
      <formula>$W157="FI"</formula>
    </cfRule>
    <cfRule type="expression" dxfId="7066" priority="8493">
      <formula>$W157="X"</formula>
    </cfRule>
    <cfRule type="expression" dxfId="7065" priority="8494">
      <formula>$W157="SS"</formula>
    </cfRule>
    <cfRule type="expression" dxfId="7064" priority="8495">
      <formula>$W157="OD"</formula>
    </cfRule>
    <cfRule type="expression" dxfId="7063" priority="8496">
      <formula>$W157="P"</formula>
    </cfRule>
    <cfRule type="expression" dxfId="7062" priority="8497">
      <formula>$W157="IR"</formula>
    </cfRule>
    <cfRule type="expression" dxfId="7061" priority="8498">
      <formula>$W157="D"</formula>
    </cfRule>
    <cfRule type="expression" dxfId="7060" priority="8499">
      <formula>$W157="C"</formula>
    </cfRule>
    <cfRule type="expression" dxfId="7059" priority="8500">
      <formula>$W157="B/C"</formula>
    </cfRule>
    <cfRule type="expression" dxfId="7058" priority="8501">
      <formula>$W157="B"</formula>
    </cfRule>
    <cfRule type="expression" dxfId="7057" priority="8502">
      <formula>$W157="A"</formula>
    </cfRule>
  </conditionalFormatting>
  <conditionalFormatting sqref="W237">
    <cfRule type="cellIs" dxfId="7056" priority="8469" operator="equal">
      <formula>0</formula>
    </cfRule>
  </conditionalFormatting>
  <conditionalFormatting sqref="R237:S239">
    <cfRule type="expression" dxfId="7055" priority="8458">
      <formula>$W237="FI"</formula>
    </cfRule>
    <cfRule type="expression" dxfId="7054" priority="8459">
      <formula>$W237="X"</formula>
    </cfRule>
    <cfRule type="expression" dxfId="7053" priority="8460">
      <formula>$W237="SS"</formula>
    </cfRule>
    <cfRule type="expression" dxfId="7052" priority="8461">
      <formula>$W237="OD"</formula>
    </cfRule>
    <cfRule type="expression" dxfId="7051" priority="8462">
      <formula>$W237="P"</formula>
    </cfRule>
    <cfRule type="expression" dxfId="7050" priority="8463">
      <formula>$W237="IR"</formula>
    </cfRule>
    <cfRule type="expression" dxfId="7049" priority="8464">
      <formula>$W237="D"</formula>
    </cfRule>
    <cfRule type="expression" dxfId="7048" priority="8465">
      <formula>$W237="C"</formula>
    </cfRule>
    <cfRule type="expression" dxfId="7047" priority="8466">
      <formula>$W237="B/C"</formula>
    </cfRule>
    <cfRule type="expression" dxfId="7046" priority="8467">
      <formula>$W237="B"</formula>
    </cfRule>
    <cfRule type="expression" dxfId="7045" priority="8468">
      <formula>$W237="A"</formula>
    </cfRule>
  </conditionalFormatting>
  <conditionalFormatting sqref="T237">
    <cfRule type="expression" dxfId="7044" priority="8447">
      <formula>$W237="FI"</formula>
    </cfRule>
    <cfRule type="expression" dxfId="7043" priority="8448">
      <formula>$W237="X"</formula>
    </cfRule>
    <cfRule type="expression" dxfId="7042" priority="8449">
      <formula>$W237="SS"</formula>
    </cfRule>
    <cfRule type="expression" dxfId="7041" priority="8450">
      <formula>$W237="OD"</formula>
    </cfRule>
    <cfRule type="expression" dxfId="7040" priority="8451">
      <formula>$W237="P"</formula>
    </cfRule>
    <cfRule type="expression" dxfId="7039" priority="8452">
      <formula>$W237="IR"</formula>
    </cfRule>
    <cfRule type="expression" dxfId="7038" priority="8453">
      <formula>$W237="D"</formula>
    </cfRule>
    <cfRule type="expression" dxfId="7037" priority="8454">
      <formula>$W237="C"</formula>
    </cfRule>
    <cfRule type="expression" dxfId="7036" priority="8455">
      <formula>$W237="B/C"</formula>
    </cfRule>
    <cfRule type="expression" dxfId="7035" priority="8456">
      <formula>$W237="B"</formula>
    </cfRule>
    <cfRule type="expression" dxfId="7034" priority="8457">
      <formula>$W237="A"</formula>
    </cfRule>
  </conditionalFormatting>
  <conditionalFormatting sqref="W237">
    <cfRule type="cellIs" dxfId="7033" priority="8435" operator="equal">
      <formula>0</formula>
    </cfRule>
  </conditionalFormatting>
  <conditionalFormatting sqref="V237:W237">
    <cfRule type="expression" dxfId="7032" priority="8436">
      <formula>$W237="FI"</formula>
    </cfRule>
    <cfRule type="expression" dxfId="7031" priority="8437">
      <formula>$W237="X"</formula>
    </cfRule>
    <cfRule type="expression" dxfId="7030" priority="8438">
      <formula>$W237="SS"</formula>
    </cfRule>
    <cfRule type="expression" dxfId="7029" priority="8439">
      <formula>$W237="OD"</formula>
    </cfRule>
    <cfRule type="expression" dxfId="7028" priority="8440">
      <formula>$W237="P"</formula>
    </cfRule>
    <cfRule type="expression" dxfId="7027" priority="8441">
      <formula>$W237="IR"</formula>
    </cfRule>
    <cfRule type="expression" dxfId="7026" priority="8442">
      <formula>$W237="D"</formula>
    </cfRule>
    <cfRule type="expression" dxfId="7025" priority="8443">
      <formula>$W237="C"</formula>
    </cfRule>
    <cfRule type="expression" dxfId="7024" priority="8444">
      <formula>$W237="B/C"</formula>
    </cfRule>
    <cfRule type="expression" dxfId="7023" priority="8445">
      <formula>$W237="B"</formula>
    </cfRule>
    <cfRule type="expression" dxfId="7022" priority="8446">
      <formula>$W237="A"</formula>
    </cfRule>
  </conditionalFormatting>
  <conditionalFormatting sqref="F237:F239">
    <cfRule type="expression" dxfId="7021" priority="8424">
      <formula>$W237="FI"</formula>
    </cfRule>
    <cfRule type="expression" dxfId="7020" priority="8425">
      <formula>$W237="X"</formula>
    </cfRule>
    <cfRule type="expression" dxfId="7019" priority="8426">
      <formula>$W237="SS"</formula>
    </cfRule>
    <cfRule type="expression" dxfId="7018" priority="8427">
      <formula>$W237="OD"</formula>
    </cfRule>
    <cfRule type="expression" dxfId="7017" priority="8428">
      <formula>$W237="P"</formula>
    </cfRule>
    <cfRule type="expression" dxfId="7016" priority="8429">
      <formula>$W237="IR"</formula>
    </cfRule>
    <cfRule type="expression" dxfId="7015" priority="8430">
      <formula>$W237="D"</formula>
    </cfRule>
    <cfRule type="expression" dxfId="7014" priority="8431">
      <formula>$W237="C"</formula>
    </cfRule>
    <cfRule type="expression" dxfId="7013" priority="8432">
      <formula>$W237="B/C"</formula>
    </cfRule>
    <cfRule type="expression" dxfId="7012" priority="8433">
      <formula>$W237="B"</formula>
    </cfRule>
    <cfRule type="expression" dxfId="7011" priority="8434">
      <formula>$W237="A"</formula>
    </cfRule>
  </conditionalFormatting>
  <conditionalFormatting sqref="F237:M239">
    <cfRule type="expression" dxfId="7010" priority="8470">
      <formula>$W237="FI"</formula>
    </cfRule>
    <cfRule type="expression" dxfId="7009" priority="8471">
      <formula>$W237="X"</formula>
    </cfRule>
    <cfRule type="expression" dxfId="7008" priority="8472">
      <formula>$W237="SS"</formula>
    </cfRule>
    <cfRule type="expression" dxfId="7007" priority="8473">
      <formula>$W237="OD"</formula>
    </cfRule>
    <cfRule type="expression" dxfId="7006" priority="8474">
      <formula>$W237="P"</formula>
    </cfRule>
    <cfRule type="expression" dxfId="7005" priority="8475">
      <formula>$W237="IR"</formula>
    </cfRule>
    <cfRule type="expression" dxfId="7004" priority="8476">
      <formula>$W237="D"</formula>
    </cfRule>
    <cfRule type="expression" dxfId="7003" priority="8477">
      <formula>$W237="C"</formula>
    </cfRule>
    <cfRule type="expression" dxfId="7002" priority="8478">
      <formula>$W237="B/C"</formula>
    </cfRule>
    <cfRule type="expression" dxfId="7001" priority="8479">
      <formula>$W237="B"</formula>
    </cfRule>
    <cfRule type="expression" dxfId="7000" priority="8480">
      <formula>$W237="A"</formula>
    </cfRule>
  </conditionalFormatting>
  <conditionalFormatting sqref="C237:E239">
    <cfRule type="expression" dxfId="6999" priority="8402">
      <formula>$W237="FI"</formula>
    </cfRule>
    <cfRule type="expression" dxfId="6998" priority="8403">
      <formula>$W237="X"</formula>
    </cfRule>
    <cfRule type="expression" dxfId="6997" priority="8404">
      <formula>$W237="SS"</formula>
    </cfRule>
    <cfRule type="expression" dxfId="6996" priority="8405">
      <formula>$W237="OD"</formula>
    </cfRule>
    <cfRule type="expression" dxfId="6995" priority="8406">
      <formula>$W237="P"</formula>
    </cfRule>
    <cfRule type="expression" dxfId="6994" priority="8407">
      <formula>$W237="IR"</formula>
    </cfRule>
    <cfRule type="expression" dxfId="6993" priority="8408">
      <formula>$W237="D"</formula>
    </cfRule>
    <cfRule type="expression" dxfId="6992" priority="8409">
      <formula>$W237="C"</formula>
    </cfRule>
    <cfRule type="expression" dxfId="6991" priority="8410">
      <formula>$W237="B/C"</formula>
    </cfRule>
    <cfRule type="expression" dxfId="6990" priority="8411">
      <formula>$W237="B"</formula>
    </cfRule>
    <cfRule type="expression" dxfId="6989" priority="8412">
      <formula>$W237="A"</formula>
    </cfRule>
  </conditionalFormatting>
  <conditionalFormatting sqref="B237:B239">
    <cfRule type="expression" dxfId="6988" priority="8391">
      <formula>$W237="FI"</formula>
    </cfRule>
    <cfRule type="expression" dxfId="6987" priority="8392">
      <formula>$W237="X"</formula>
    </cfRule>
    <cfRule type="expression" dxfId="6986" priority="8393">
      <formula>$W237="SS"</formula>
    </cfRule>
    <cfRule type="expression" dxfId="6985" priority="8394">
      <formula>$W237="OD"</formula>
    </cfRule>
    <cfRule type="expression" dxfId="6984" priority="8395">
      <formula>$W237="P"</formula>
    </cfRule>
    <cfRule type="expression" dxfId="6983" priority="8396">
      <formula>$W237="IR"</formula>
    </cfRule>
    <cfRule type="expression" dxfId="6982" priority="8397">
      <formula>$W237="D"</formula>
    </cfRule>
    <cfRule type="expression" dxfId="6981" priority="8398">
      <formula>$W237="C"</formula>
    </cfRule>
    <cfRule type="expression" dxfId="6980" priority="8399">
      <formula>$W237="B/C"</formula>
    </cfRule>
    <cfRule type="expression" dxfId="6979" priority="8400">
      <formula>$W237="B"</formula>
    </cfRule>
    <cfRule type="expression" dxfId="6978" priority="8401">
      <formula>$W237="A"</formula>
    </cfRule>
  </conditionalFormatting>
  <conditionalFormatting sqref="N237:N239">
    <cfRule type="expression" dxfId="6977" priority="8380">
      <formula>$W237="FI"</formula>
    </cfRule>
    <cfRule type="expression" dxfId="6976" priority="8381">
      <formula>$W237="X"</formula>
    </cfRule>
    <cfRule type="expression" dxfId="6975" priority="8382">
      <formula>$W237="SS"</formula>
    </cfRule>
    <cfRule type="expression" dxfId="6974" priority="8383">
      <formula>$W237="OD"</formula>
    </cfRule>
    <cfRule type="expression" dxfId="6973" priority="8384">
      <formula>$W237="P"</formula>
    </cfRule>
    <cfRule type="expression" dxfId="6972" priority="8385">
      <formula>$W237="IR"</formula>
    </cfRule>
    <cfRule type="expression" dxfId="6971" priority="8386">
      <formula>$W237="D"</formula>
    </cfRule>
    <cfRule type="expression" dxfId="6970" priority="8387">
      <formula>$W237="C"</formula>
    </cfRule>
    <cfRule type="expression" dxfId="6969" priority="8388">
      <formula>$W237="B/C"</formula>
    </cfRule>
    <cfRule type="expression" dxfId="6968" priority="8389">
      <formula>$W237="B"</formula>
    </cfRule>
    <cfRule type="expression" dxfId="6967" priority="8390">
      <formula>$W237="A"</formula>
    </cfRule>
  </conditionalFormatting>
  <conditionalFormatting sqref="U237">
    <cfRule type="expression" dxfId="6966" priority="8358">
      <formula>$W237="FI"</formula>
    </cfRule>
    <cfRule type="expression" dxfId="6965" priority="8359">
      <formula>$W237="X"</formula>
    </cfRule>
    <cfRule type="expression" dxfId="6964" priority="8360">
      <formula>$W237="SS"</formula>
    </cfRule>
    <cfRule type="expression" dxfId="6963" priority="8361">
      <formula>$W237="OD"</formula>
    </cfRule>
    <cfRule type="expression" dxfId="6962" priority="8362">
      <formula>$W237="P"</formula>
    </cfRule>
    <cfRule type="expression" dxfId="6961" priority="8363">
      <formula>$W237="IR"</formula>
    </cfRule>
    <cfRule type="expression" dxfId="6960" priority="8364">
      <formula>$W237="D"</formula>
    </cfRule>
    <cfRule type="expression" dxfId="6959" priority="8365">
      <formula>$W237="C"</formula>
    </cfRule>
    <cfRule type="expression" dxfId="6958" priority="8366">
      <formula>$W237="B/C"</formula>
    </cfRule>
    <cfRule type="expression" dxfId="6957" priority="8367">
      <formula>$W237="B"</formula>
    </cfRule>
    <cfRule type="expression" dxfId="6956" priority="8368">
      <formula>$W237="A"</formula>
    </cfRule>
  </conditionalFormatting>
  <conditionalFormatting sqref="U237">
    <cfRule type="expression" dxfId="6955" priority="8369">
      <formula>$W237="FI"</formula>
    </cfRule>
    <cfRule type="expression" dxfId="6954" priority="8370">
      <formula>$W237="X"</formula>
    </cfRule>
    <cfRule type="expression" dxfId="6953" priority="8371">
      <formula>$W237="SS"</formula>
    </cfRule>
    <cfRule type="expression" dxfId="6952" priority="8372">
      <formula>$W237="OD"</formula>
    </cfRule>
    <cfRule type="expression" dxfId="6951" priority="8373">
      <formula>$W237="P"</formula>
    </cfRule>
    <cfRule type="expression" dxfId="6950" priority="8374">
      <formula>$W237="IR"</formula>
    </cfRule>
    <cfRule type="expression" dxfId="6949" priority="8375">
      <formula>$W237="D"</formula>
    </cfRule>
    <cfRule type="expression" dxfId="6948" priority="8376">
      <formula>$W237="C"</formula>
    </cfRule>
    <cfRule type="expression" dxfId="6947" priority="8377">
      <formula>$W237="B/C"</formula>
    </cfRule>
    <cfRule type="expression" dxfId="6946" priority="8378">
      <formula>$W237="B"</formula>
    </cfRule>
    <cfRule type="expression" dxfId="6945" priority="8379">
      <formula>$W237="A"</formula>
    </cfRule>
  </conditionalFormatting>
  <conditionalFormatting sqref="W183">
    <cfRule type="cellIs" dxfId="6944" priority="8346" operator="equal">
      <formula>0</formula>
    </cfRule>
  </conditionalFormatting>
  <conditionalFormatting sqref="S183">
    <cfRule type="expression" dxfId="6943" priority="8324">
      <formula>$W183="FI"</formula>
    </cfRule>
    <cfRule type="expression" dxfId="6942" priority="8325">
      <formula>$W183="X"</formula>
    </cfRule>
    <cfRule type="expression" dxfId="6941" priority="8326">
      <formula>$W183="SS"</formula>
    </cfRule>
    <cfRule type="expression" dxfId="6940" priority="8327">
      <formula>$W183="OD"</formula>
    </cfRule>
    <cfRule type="expression" dxfId="6939" priority="8328">
      <formula>$W183="P"</formula>
    </cfRule>
    <cfRule type="expression" dxfId="6938" priority="8329">
      <formula>$W183="IR"</formula>
    </cfRule>
    <cfRule type="expression" dxfId="6937" priority="8330">
      <formula>$W183="D"</formula>
    </cfRule>
    <cfRule type="expression" dxfId="6936" priority="8331">
      <formula>$W183="C"</formula>
    </cfRule>
    <cfRule type="expression" dxfId="6935" priority="8332">
      <formula>$W183="B/C"</formula>
    </cfRule>
    <cfRule type="expression" dxfId="6934" priority="8333">
      <formula>$W183="B"</formula>
    </cfRule>
    <cfRule type="expression" dxfId="6933" priority="8334">
      <formula>$W183="A"</formula>
    </cfRule>
  </conditionalFormatting>
  <conditionalFormatting sqref="W183">
    <cfRule type="cellIs" dxfId="6932" priority="8312" operator="equal">
      <formula>0</formula>
    </cfRule>
  </conditionalFormatting>
  <conditionalFormatting sqref="T183:W183">
    <cfRule type="expression" dxfId="6931" priority="8313">
      <formula>$W183="FI"</formula>
    </cfRule>
    <cfRule type="expression" dxfId="6930" priority="8314">
      <formula>$W183="X"</formula>
    </cfRule>
    <cfRule type="expression" dxfId="6929" priority="8315">
      <formula>$W183="SS"</formula>
    </cfRule>
    <cfRule type="expression" dxfId="6928" priority="8316">
      <formula>$W183="OD"</formula>
    </cfRule>
    <cfRule type="expression" dxfId="6927" priority="8317">
      <formula>$W183="P"</formula>
    </cfRule>
    <cfRule type="expression" dxfId="6926" priority="8318">
      <formula>$W183="IR"</formula>
    </cfRule>
    <cfRule type="expression" dxfId="6925" priority="8319">
      <formula>$W183="D"</formula>
    </cfRule>
    <cfRule type="expression" dxfId="6924" priority="8320">
      <formula>$W183="C"</formula>
    </cfRule>
    <cfRule type="expression" dxfId="6923" priority="8321">
      <formula>$W183="B/C"</formula>
    </cfRule>
    <cfRule type="expression" dxfId="6922" priority="8322">
      <formula>$W183="B"</formula>
    </cfRule>
    <cfRule type="expression" dxfId="6921" priority="8323">
      <formula>$W183="A"</formula>
    </cfRule>
  </conditionalFormatting>
  <conditionalFormatting sqref="A183:D183">
    <cfRule type="expression" dxfId="6920" priority="8301">
      <formula>$W183="FI"</formula>
    </cfRule>
    <cfRule type="expression" dxfId="6919" priority="8302">
      <formula>$W183="X"</formula>
    </cfRule>
    <cfRule type="expression" dxfId="6918" priority="8303">
      <formula>$W183="SS"</formula>
    </cfRule>
    <cfRule type="expression" dxfId="6917" priority="8304">
      <formula>$W183="OD"</formula>
    </cfRule>
    <cfRule type="expression" dxfId="6916" priority="8305">
      <formula>$W183="P"</formula>
    </cfRule>
    <cfRule type="expression" dxfId="6915" priority="8306">
      <formula>$W183="IR"</formula>
    </cfRule>
    <cfRule type="expression" dxfId="6914" priority="8307">
      <formula>$W183="D"</formula>
    </cfRule>
    <cfRule type="expression" dxfId="6913" priority="8308">
      <formula>$W183="C"</formula>
    </cfRule>
    <cfRule type="expression" dxfId="6912" priority="8309">
      <formula>$W183="B/C"</formula>
    </cfRule>
    <cfRule type="expression" dxfId="6911" priority="8310">
      <formula>$W183="B"</formula>
    </cfRule>
    <cfRule type="expression" dxfId="6910" priority="8311">
      <formula>$W183="A"</formula>
    </cfRule>
  </conditionalFormatting>
  <conditionalFormatting sqref="W157:W158">
    <cfRule type="cellIs" dxfId="6909" priority="8289" operator="equal">
      <formula>0</formula>
    </cfRule>
  </conditionalFormatting>
  <conditionalFormatting sqref="W157:W158">
    <cfRule type="cellIs" dxfId="6908" priority="8277" operator="equal">
      <formula>0</formula>
    </cfRule>
  </conditionalFormatting>
  <conditionalFormatting sqref="W157:W158">
    <cfRule type="expression" dxfId="6907" priority="8278">
      <formula>$W157="FI"</formula>
    </cfRule>
    <cfRule type="expression" dxfId="6906" priority="8279">
      <formula>$W157="X"</formula>
    </cfRule>
    <cfRule type="expression" dxfId="6905" priority="8280">
      <formula>$W157="SS"</formula>
    </cfRule>
    <cfRule type="expression" dxfId="6904" priority="8281">
      <formula>$W157="OD"</formula>
    </cfRule>
    <cfRule type="expression" dxfId="6903" priority="8282">
      <formula>$W157="P"</formula>
    </cfRule>
    <cfRule type="expression" dxfId="6902" priority="8283">
      <formula>$W157="IR"</formula>
    </cfRule>
    <cfRule type="expression" dxfId="6901" priority="8284">
      <formula>$W157="D"</formula>
    </cfRule>
    <cfRule type="expression" dxfId="6900" priority="8285">
      <formula>$W157="C"</formula>
    </cfRule>
    <cfRule type="expression" dxfId="6899" priority="8286">
      <formula>$W157="B/C"</formula>
    </cfRule>
    <cfRule type="expression" dxfId="6898" priority="8287">
      <formula>$W157="B"</formula>
    </cfRule>
    <cfRule type="expression" dxfId="6897" priority="8288">
      <formula>$W157="A"</formula>
    </cfRule>
  </conditionalFormatting>
  <conditionalFormatting sqref="T157:T158">
    <cfRule type="expression" dxfId="6896" priority="8266">
      <formula>$W157="FI"</formula>
    </cfRule>
    <cfRule type="expression" dxfId="6895" priority="8267">
      <formula>$W157="X"</formula>
    </cfRule>
    <cfRule type="expression" dxfId="6894" priority="8268">
      <formula>$W157="SS"</formula>
    </cfRule>
    <cfRule type="expression" dxfId="6893" priority="8269">
      <formula>$W157="OD"</formula>
    </cfRule>
    <cfRule type="expression" dxfId="6892" priority="8270">
      <formula>$W157="P"</formula>
    </cfRule>
    <cfRule type="expression" dxfId="6891" priority="8271">
      <formula>$W157="IR"</formula>
    </cfRule>
    <cfRule type="expression" dxfId="6890" priority="8272">
      <formula>$W157="D"</formula>
    </cfRule>
    <cfRule type="expression" dxfId="6889" priority="8273">
      <formula>$W157="C"</formula>
    </cfRule>
    <cfRule type="expression" dxfId="6888" priority="8274">
      <formula>$W157="B/C"</formula>
    </cfRule>
    <cfRule type="expression" dxfId="6887" priority="8275">
      <formula>$W157="B"</formula>
    </cfRule>
    <cfRule type="expression" dxfId="6886" priority="8276">
      <formula>$W157="A"</formula>
    </cfRule>
  </conditionalFormatting>
  <conditionalFormatting sqref="T157:T158">
    <cfRule type="expression" dxfId="6885" priority="8290">
      <formula>$W157="FI"</formula>
    </cfRule>
    <cfRule type="expression" dxfId="6884" priority="8291">
      <formula>$W157="X"</formula>
    </cfRule>
    <cfRule type="expression" dxfId="6883" priority="8292">
      <formula>$W157="SS"</formula>
    </cfRule>
    <cfRule type="expression" dxfId="6882" priority="8293">
      <formula>$W157="OD"</formula>
    </cfRule>
    <cfRule type="expression" dxfId="6881" priority="8294">
      <formula>$W157="P"</formula>
    </cfRule>
    <cfRule type="expression" dxfId="6880" priority="8295">
      <formula>$W157="IR"</formula>
    </cfRule>
    <cfRule type="expression" dxfId="6879" priority="8296">
      <formula>$W157="D"</formula>
    </cfRule>
    <cfRule type="expression" dxfId="6878" priority="8297">
      <formula>$W157="C"</formula>
    </cfRule>
    <cfRule type="expression" dxfId="6877" priority="8298">
      <formula>$W157="B/C"</formula>
    </cfRule>
    <cfRule type="expression" dxfId="6876" priority="8299">
      <formula>$W157="B"</formula>
    </cfRule>
    <cfRule type="expression" dxfId="6875" priority="8300">
      <formula>$W157="A"</formula>
    </cfRule>
  </conditionalFormatting>
  <conditionalFormatting sqref="U157:U158">
    <cfRule type="expression" dxfId="6874" priority="8244">
      <formula>$W157="FI"</formula>
    </cfRule>
    <cfRule type="expression" dxfId="6873" priority="8245">
      <formula>$W157="X"</formula>
    </cfRule>
    <cfRule type="expression" dxfId="6872" priority="8246">
      <formula>$W157="SS"</formula>
    </cfRule>
    <cfRule type="expression" dxfId="6871" priority="8247">
      <formula>$W157="OD"</formula>
    </cfRule>
    <cfRule type="expression" dxfId="6870" priority="8248">
      <formula>$W157="P"</formula>
    </cfRule>
    <cfRule type="expression" dxfId="6869" priority="8249">
      <formula>$W157="IR"</formula>
    </cfRule>
    <cfRule type="expression" dxfId="6868" priority="8250">
      <formula>$W157="D"</formula>
    </cfRule>
    <cfRule type="expression" dxfId="6867" priority="8251">
      <formula>$W157="C"</formula>
    </cfRule>
    <cfRule type="expression" dxfId="6866" priority="8252">
      <formula>$W157="B/C"</formula>
    </cfRule>
    <cfRule type="expression" dxfId="6865" priority="8253">
      <formula>$W157="B"</formula>
    </cfRule>
    <cfRule type="expression" dxfId="6864" priority="8254">
      <formula>$W157="A"</formula>
    </cfRule>
  </conditionalFormatting>
  <conditionalFormatting sqref="U157:U158">
    <cfRule type="expression" dxfId="6863" priority="8255">
      <formula>$W157="FI"</formula>
    </cfRule>
    <cfRule type="expression" dxfId="6862" priority="8256">
      <formula>$W157="X"</formula>
    </cfRule>
    <cfRule type="expression" dxfId="6861" priority="8257">
      <formula>$W157="SS"</formula>
    </cfRule>
    <cfRule type="expression" dxfId="6860" priority="8258">
      <formula>$W157="OD"</formula>
    </cfRule>
    <cfRule type="expression" dxfId="6859" priority="8259">
      <formula>$W157="P"</formula>
    </cfRule>
    <cfRule type="expression" dxfId="6858" priority="8260">
      <formula>$W157="IR"</formula>
    </cfRule>
    <cfRule type="expression" dxfId="6857" priority="8261">
      <formula>$W157="D"</formula>
    </cfRule>
    <cfRule type="expression" dxfId="6856" priority="8262">
      <formula>$W157="C"</formula>
    </cfRule>
    <cfRule type="expression" dxfId="6855" priority="8263">
      <formula>$W157="B/C"</formula>
    </cfRule>
    <cfRule type="expression" dxfId="6854" priority="8264">
      <formula>$W157="B"</formula>
    </cfRule>
    <cfRule type="expression" dxfId="6853" priority="8265">
      <formula>$W157="A"</formula>
    </cfRule>
  </conditionalFormatting>
  <conditionalFormatting sqref="W187">
    <cfRule type="cellIs" dxfId="6852" priority="8232" operator="equal">
      <formula>0</formula>
    </cfRule>
  </conditionalFormatting>
  <conditionalFormatting sqref="W187">
    <cfRule type="cellIs" dxfId="6851" priority="8220" operator="equal">
      <formula>0</formula>
    </cfRule>
  </conditionalFormatting>
  <conditionalFormatting sqref="U111">
    <cfRule type="expression" dxfId="6850" priority="8165">
      <formula>$W111="FI"</formula>
    </cfRule>
    <cfRule type="expression" dxfId="6849" priority="8166">
      <formula>$W111="X"</formula>
    </cfRule>
    <cfRule type="expression" dxfId="6848" priority="8167">
      <formula>$W111="SS"</formula>
    </cfRule>
    <cfRule type="expression" dxfId="6847" priority="8168">
      <formula>$W111="OD"</formula>
    </cfRule>
    <cfRule type="expression" dxfId="6846" priority="8169">
      <formula>$W111="P"</formula>
    </cfRule>
    <cfRule type="expression" dxfId="6845" priority="8170">
      <formula>$W111="IR"</formula>
    </cfRule>
    <cfRule type="expression" dxfId="6844" priority="8171">
      <formula>$W111="D"</formula>
    </cfRule>
    <cfRule type="expression" dxfId="6843" priority="8172">
      <formula>$W111="C"</formula>
    </cfRule>
    <cfRule type="expression" dxfId="6842" priority="8173">
      <formula>$W111="B/C"</formula>
    </cfRule>
    <cfRule type="expression" dxfId="6841" priority="8174">
      <formula>$W111="B"</formula>
    </cfRule>
    <cfRule type="expression" dxfId="6840" priority="8175">
      <formula>$W111="A"</formula>
    </cfRule>
  </conditionalFormatting>
  <conditionalFormatting sqref="U111">
    <cfRule type="expression" dxfId="6839" priority="8176">
      <formula>$W111="FI"</formula>
    </cfRule>
    <cfRule type="expression" dxfId="6838" priority="8177">
      <formula>$W111="X"</formula>
    </cfRule>
    <cfRule type="expression" dxfId="6837" priority="8178">
      <formula>$W111="SS"</formula>
    </cfRule>
    <cfRule type="expression" dxfId="6836" priority="8179">
      <formula>$W111="OD"</formula>
    </cfRule>
    <cfRule type="expression" dxfId="6835" priority="8180">
      <formula>$W111="P"</formula>
    </cfRule>
    <cfRule type="expression" dxfId="6834" priority="8181">
      <formula>$W111="IR"</formula>
    </cfRule>
    <cfRule type="expression" dxfId="6833" priority="8182">
      <formula>$W111="D"</formula>
    </cfRule>
    <cfRule type="expression" dxfId="6832" priority="8183">
      <formula>$W111="C"</formula>
    </cfRule>
    <cfRule type="expression" dxfId="6831" priority="8184">
      <formula>$W111="B/C"</formula>
    </cfRule>
    <cfRule type="expression" dxfId="6830" priority="8185">
      <formula>$W111="B"</formula>
    </cfRule>
    <cfRule type="expression" dxfId="6829" priority="8186">
      <formula>$W111="A"</formula>
    </cfRule>
  </conditionalFormatting>
  <conditionalFormatting sqref="W240:W242">
    <cfRule type="cellIs" dxfId="6828" priority="8153" operator="equal">
      <formula>0</formula>
    </cfRule>
  </conditionalFormatting>
  <conditionalFormatting sqref="W240:W242">
    <cfRule type="cellIs" dxfId="6827" priority="8141" operator="equal">
      <formula>0</formula>
    </cfRule>
  </conditionalFormatting>
  <conditionalFormatting sqref="T240:W240 T241:T242 V241:W242">
    <cfRule type="expression" dxfId="6826" priority="8142">
      <formula>$W240="FI"</formula>
    </cfRule>
    <cfRule type="expression" dxfId="6825" priority="8143">
      <formula>$W240="X"</formula>
    </cfRule>
    <cfRule type="expression" dxfId="6824" priority="8144">
      <formula>$W240="SS"</formula>
    </cfRule>
    <cfRule type="expression" dxfId="6823" priority="8145">
      <formula>$W240="OD"</formula>
    </cfRule>
    <cfRule type="expression" dxfId="6822" priority="8146">
      <formula>$W240="P"</formula>
    </cfRule>
    <cfRule type="expression" dxfId="6821" priority="8147">
      <formula>$W240="IR"</formula>
    </cfRule>
    <cfRule type="expression" dxfId="6820" priority="8148">
      <formula>$W240="D"</formula>
    </cfRule>
    <cfRule type="expression" dxfId="6819" priority="8149">
      <formula>$W240="C"</formula>
    </cfRule>
    <cfRule type="expression" dxfId="6818" priority="8150">
      <formula>$W240="B/C"</formula>
    </cfRule>
    <cfRule type="expression" dxfId="6817" priority="8151">
      <formula>$W240="B"</formula>
    </cfRule>
    <cfRule type="expression" dxfId="6816" priority="8152">
      <formula>$W240="A"</formula>
    </cfRule>
  </conditionalFormatting>
  <conditionalFormatting sqref="T240:W240 T241:T242 V241:W242">
    <cfRule type="expression" dxfId="6815" priority="8154">
      <formula>$W240="FI"</formula>
    </cfRule>
    <cfRule type="expression" dxfId="6814" priority="8155">
      <formula>$W240="X"</formula>
    </cfRule>
    <cfRule type="expression" dxfId="6813" priority="8156">
      <formula>$W240="SS"</formula>
    </cfRule>
    <cfRule type="expression" dxfId="6812" priority="8157">
      <formula>$W240="OD"</formula>
    </cfRule>
    <cfRule type="expression" dxfId="6811" priority="8158">
      <formula>$W240="P"</formula>
    </cfRule>
    <cfRule type="expression" dxfId="6810" priority="8159">
      <formula>$W240="IR"</formula>
    </cfRule>
    <cfRule type="expression" dxfId="6809" priority="8160">
      <formula>$W240="D"</formula>
    </cfRule>
    <cfRule type="expression" dxfId="6808" priority="8161">
      <formula>$W240="C"</formula>
    </cfRule>
    <cfRule type="expression" dxfId="6807" priority="8162">
      <formula>$W240="B/C"</formula>
    </cfRule>
    <cfRule type="expression" dxfId="6806" priority="8163">
      <formula>$W240="B"</formula>
    </cfRule>
    <cfRule type="expression" dxfId="6805" priority="8164">
      <formula>$W240="A"</formula>
    </cfRule>
  </conditionalFormatting>
  <conditionalFormatting sqref="R165:R166">
    <cfRule type="expression" dxfId="6804" priority="8119">
      <formula>$W165="FI"</formula>
    </cfRule>
    <cfRule type="expression" dxfId="6803" priority="8120">
      <formula>$W165="X"</formula>
    </cfRule>
    <cfRule type="expression" dxfId="6802" priority="8121">
      <formula>$W165="SS"</formula>
    </cfRule>
    <cfRule type="expression" dxfId="6801" priority="8122">
      <formula>$W165="OD"</formula>
    </cfRule>
    <cfRule type="expression" dxfId="6800" priority="8123">
      <formula>$W165="P"</formula>
    </cfRule>
    <cfRule type="expression" dxfId="6799" priority="8124">
      <formula>$W165="IR"</formula>
    </cfRule>
    <cfRule type="expression" dxfId="6798" priority="8125">
      <formula>$W165="D"</formula>
    </cfRule>
    <cfRule type="expression" dxfId="6797" priority="8126">
      <formula>$W165="C"</formula>
    </cfRule>
    <cfRule type="expression" dxfId="6796" priority="8127">
      <formula>$W165="B/C"</formula>
    </cfRule>
    <cfRule type="expression" dxfId="6795" priority="8128">
      <formula>$W165="B"</formula>
    </cfRule>
    <cfRule type="expression" dxfId="6794" priority="8129">
      <formula>$W165="A"</formula>
    </cfRule>
  </conditionalFormatting>
  <conditionalFormatting sqref="S165:S166">
    <cfRule type="expression" dxfId="6793" priority="8108">
      <formula>$W165="FI"</formula>
    </cfRule>
    <cfRule type="expression" dxfId="6792" priority="8109">
      <formula>$W165="X"</formula>
    </cfRule>
    <cfRule type="expression" dxfId="6791" priority="8110">
      <formula>$W165="SS"</formula>
    </cfRule>
    <cfRule type="expression" dxfId="6790" priority="8111">
      <formula>$W165="OD"</formula>
    </cfRule>
    <cfRule type="expression" dxfId="6789" priority="8112">
      <formula>$W165="P"</formula>
    </cfRule>
    <cfRule type="expression" dxfId="6788" priority="8113">
      <formula>$W165="IR"</formula>
    </cfRule>
    <cfRule type="expression" dxfId="6787" priority="8114">
      <formula>$W165="D"</formula>
    </cfRule>
    <cfRule type="expression" dxfId="6786" priority="8115">
      <formula>$W165="C"</formula>
    </cfRule>
    <cfRule type="expression" dxfId="6785" priority="8116">
      <formula>$W165="B/C"</formula>
    </cfRule>
    <cfRule type="expression" dxfId="6784" priority="8117">
      <formula>$W165="B"</formula>
    </cfRule>
    <cfRule type="expression" dxfId="6783" priority="8118">
      <formula>$W165="A"</formula>
    </cfRule>
  </conditionalFormatting>
  <conditionalFormatting sqref="R165:S166">
    <cfRule type="expression" dxfId="6782" priority="8130">
      <formula>$W165="FI"</formula>
    </cfRule>
    <cfRule type="expression" dxfId="6781" priority="8131">
      <formula>$W165="X"</formula>
    </cfRule>
    <cfRule type="expression" dxfId="6780" priority="8132">
      <formula>$W165="SS"</formula>
    </cfRule>
    <cfRule type="expression" dxfId="6779" priority="8133">
      <formula>$W165="OD"</formula>
    </cfRule>
    <cfRule type="expression" dxfId="6778" priority="8134">
      <formula>$W165="P"</formula>
    </cfRule>
    <cfRule type="expression" dxfId="6777" priority="8135">
      <formula>$W165="IR"</formula>
    </cfRule>
    <cfRule type="expression" dxfId="6776" priority="8136">
      <formula>$W165="D"</formula>
    </cfRule>
    <cfRule type="expression" dxfId="6775" priority="8137">
      <formula>$W165="C"</formula>
    </cfRule>
    <cfRule type="expression" dxfId="6774" priority="8138">
      <formula>$W165="B/C"</formula>
    </cfRule>
    <cfRule type="expression" dxfId="6773" priority="8139">
      <formula>$W165="B"</formula>
    </cfRule>
    <cfRule type="expression" dxfId="6772" priority="8140">
      <formula>$W165="A"</formula>
    </cfRule>
  </conditionalFormatting>
  <conditionalFormatting sqref="W165:W166">
    <cfRule type="cellIs" dxfId="6771" priority="8096" operator="equal">
      <formula>0</formula>
    </cfRule>
  </conditionalFormatting>
  <conditionalFormatting sqref="W165:W166">
    <cfRule type="cellIs" dxfId="6770" priority="8084" operator="equal">
      <formula>0</formula>
    </cfRule>
  </conditionalFormatting>
  <conditionalFormatting sqref="W165:W166">
    <cfRule type="expression" dxfId="6769" priority="8085">
      <formula>$W165="FI"</formula>
    </cfRule>
    <cfRule type="expression" dxfId="6768" priority="8086">
      <formula>$W165="X"</formula>
    </cfRule>
    <cfRule type="expression" dxfId="6767" priority="8087">
      <formula>$W165="SS"</formula>
    </cfRule>
    <cfRule type="expression" dxfId="6766" priority="8088">
      <formula>$W165="OD"</formula>
    </cfRule>
    <cfRule type="expression" dxfId="6765" priority="8089">
      <formula>$W165="P"</formula>
    </cfRule>
    <cfRule type="expression" dxfId="6764" priority="8090">
      <formula>$W165="IR"</formula>
    </cfRule>
    <cfRule type="expression" dxfId="6763" priority="8091">
      <formula>$W165="D"</formula>
    </cfRule>
    <cfRule type="expression" dxfId="6762" priority="8092">
      <formula>$W165="C"</formula>
    </cfRule>
    <cfRule type="expression" dxfId="6761" priority="8093">
      <formula>$W165="B/C"</formula>
    </cfRule>
    <cfRule type="expression" dxfId="6760" priority="8094">
      <formula>$W165="B"</formula>
    </cfRule>
    <cfRule type="expression" dxfId="6759" priority="8095">
      <formula>$W165="A"</formula>
    </cfRule>
  </conditionalFormatting>
  <conditionalFormatting sqref="T165:T166">
    <cfRule type="expression" dxfId="6758" priority="8073">
      <formula>$W165="FI"</formula>
    </cfRule>
    <cfRule type="expression" dxfId="6757" priority="8074">
      <formula>$W165="X"</formula>
    </cfRule>
    <cfRule type="expression" dxfId="6756" priority="8075">
      <formula>$W165="SS"</formula>
    </cfRule>
    <cfRule type="expression" dxfId="6755" priority="8076">
      <formula>$W165="OD"</formula>
    </cfRule>
    <cfRule type="expression" dxfId="6754" priority="8077">
      <formula>$W165="P"</formula>
    </cfRule>
    <cfRule type="expression" dxfId="6753" priority="8078">
      <formula>$W165="IR"</formula>
    </cfRule>
    <cfRule type="expression" dxfId="6752" priority="8079">
      <formula>$W165="D"</formula>
    </cfRule>
    <cfRule type="expression" dxfId="6751" priority="8080">
      <formula>$W165="C"</formula>
    </cfRule>
    <cfRule type="expression" dxfId="6750" priority="8081">
      <formula>$W165="B/C"</formula>
    </cfRule>
    <cfRule type="expression" dxfId="6749" priority="8082">
      <formula>$W165="B"</formula>
    </cfRule>
    <cfRule type="expression" dxfId="6748" priority="8083">
      <formula>$W165="A"</formula>
    </cfRule>
  </conditionalFormatting>
  <conditionalFormatting sqref="T165:T166">
    <cfRule type="expression" dxfId="6747" priority="8097">
      <formula>$W165="FI"</formula>
    </cfRule>
    <cfRule type="expression" dxfId="6746" priority="8098">
      <formula>$W165="X"</formula>
    </cfRule>
    <cfRule type="expression" dxfId="6745" priority="8099">
      <formula>$W165="SS"</formula>
    </cfRule>
    <cfRule type="expression" dxfId="6744" priority="8100">
      <formula>$W165="OD"</formula>
    </cfRule>
    <cfRule type="expression" dxfId="6743" priority="8101">
      <formula>$W165="P"</formula>
    </cfRule>
    <cfRule type="expression" dxfId="6742" priority="8102">
      <formula>$W165="IR"</formula>
    </cfRule>
    <cfRule type="expression" dxfId="6741" priority="8103">
      <formula>$W165="D"</formula>
    </cfRule>
    <cfRule type="expression" dxfId="6740" priority="8104">
      <formula>$W165="C"</formula>
    </cfRule>
    <cfRule type="expression" dxfId="6739" priority="8105">
      <formula>$W165="B/C"</formula>
    </cfRule>
    <cfRule type="expression" dxfId="6738" priority="8106">
      <formula>$W165="B"</formula>
    </cfRule>
    <cfRule type="expression" dxfId="6737" priority="8107">
      <formula>$W165="A"</formula>
    </cfRule>
  </conditionalFormatting>
  <conditionalFormatting sqref="U165:U166">
    <cfRule type="expression" dxfId="6736" priority="8051">
      <formula>$W165="FI"</formula>
    </cfRule>
    <cfRule type="expression" dxfId="6735" priority="8052">
      <formula>$W165="X"</formula>
    </cfRule>
    <cfRule type="expression" dxfId="6734" priority="8053">
      <formula>$W165="SS"</formula>
    </cfRule>
    <cfRule type="expression" dxfId="6733" priority="8054">
      <formula>$W165="OD"</formula>
    </cfRule>
    <cfRule type="expression" dxfId="6732" priority="8055">
      <formula>$W165="P"</formula>
    </cfRule>
    <cfRule type="expression" dxfId="6731" priority="8056">
      <formula>$W165="IR"</formula>
    </cfRule>
    <cfRule type="expression" dxfId="6730" priority="8057">
      <formula>$W165="D"</formula>
    </cfRule>
    <cfRule type="expression" dxfId="6729" priority="8058">
      <formula>$W165="C"</formula>
    </cfRule>
    <cfRule type="expression" dxfId="6728" priority="8059">
      <formula>$W165="B/C"</formula>
    </cfRule>
    <cfRule type="expression" dxfId="6727" priority="8060">
      <formula>$W165="B"</formula>
    </cfRule>
    <cfRule type="expression" dxfId="6726" priority="8061">
      <formula>$W165="A"</formula>
    </cfRule>
  </conditionalFormatting>
  <conditionalFormatting sqref="U165:U166">
    <cfRule type="expression" dxfId="6725" priority="8062">
      <formula>$W165="FI"</formula>
    </cfRule>
    <cfRule type="expression" dxfId="6724" priority="8063">
      <formula>$W165="X"</formula>
    </cfRule>
    <cfRule type="expression" dxfId="6723" priority="8064">
      <formula>$W165="SS"</formula>
    </cfRule>
    <cfRule type="expression" dxfId="6722" priority="8065">
      <formula>$W165="OD"</formula>
    </cfRule>
    <cfRule type="expression" dxfId="6721" priority="8066">
      <formula>$W165="P"</formula>
    </cfRule>
    <cfRule type="expression" dxfId="6720" priority="8067">
      <formula>$W165="IR"</formula>
    </cfRule>
    <cfRule type="expression" dxfId="6719" priority="8068">
      <formula>$W165="D"</formula>
    </cfRule>
    <cfRule type="expression" dxfId="6718" priority="8069">
      <formula>$W165="C"</formula>
    </cfRule>
    <cfRule type="expression" dxfId="6717" priority="8070">
      <formula>$W165="B/C"</formula>
    </cfRule>
    <cfRule type="expression" dxfId="6716" priority="8071">
      <formula>$W165="B"</formula>
    </cfRule>
    <cfRule type="expression" dxfId="6715" priority="8072">
      <formula>$W165="A"</formula>
    </cfRule>
  </conditionalFormatting>
  <conditionalFormatting sqref="R162:R163">
    <cfRule type="expression" dxfId="6714" priority="8029">
      <formula>$W162="FI"</formula>
    </cfRule>
    <cfRule type="expression" dxfId="6713" priority="8030">
      <formula>$W162="X"</formula>
    </cfRule>
    <cfRule type="expression" dxfId="6712" priority="8031">
      <formula>$W162="SS"</formula>
    </cfRule>
    <cfRule type="expression" dxfId="6711" priority="8032">
      <formula>$W162="OD"</formula>
    </cfRule>
    <cfRule type="expression" dxfId="6710" priority="8033">
      <formula>$W162="P"</formula>
    </cfRule>
    <cfRule type="expression" dxfId="6709" priority="8034">
      <formula>$W162="IR"</formula>
    </cfRule>
    <cfRule type="expression" dxfId="6708" priority="8035">
      <formula>$W162="D"</formula>
    </cfRule>
    <cfRule type="expression" dxfId="6707" priority="8036">
      <formula>$W162="C"</formula>
    </cfRule>
    <cfRule type="expression" dxfId="6706" priority="8037">
      <formula>$W162="B/C"</formula>
    </cfRule>
    <cfRule type="expression" dxfId="6705" priority="8038">
      <formula>$W162="B"</formula>
    </cfRule>
    <cfRule type="expression" dxfId="6704" priority="8039">
      <formula>$W162="A"</formula>
    </cfRule>
  </conditionalFormatting>
  <conditionalFormatting sqref="S162:S163">
    <cfRule type="expression" dxfId="6703" priority="8018">
      <formula>$W162="FI"</formula>
    </cfRule>
    <cfRule type="expression" dxfId="6702" priority="8019">
      <formula>$W162="X"</formula>
    </cfRule>
    <cfRule type="expression" dxfId="6701" priority="8020">
      <formula>$W162="SS"</formula>
    </cfRule>
    <cfRule type="expression" dxfId="6700" priority="8021">
      <formula>$W162="OD"</formula>
    </cfRule>
    <cfRule type="expression" dxfId="6699" priority="8022">
      <formula>$W162="P"</formula>
    </cfRule>
    <cfRule type="expression" dxfId="6698" priority="8023">
      <formula>$W162="IR"</formula>
    </cfRule>
    <cfRule type="expression" dxfId="6697" priority="8024">
      <formula>$W162="D"</formula>
    </cfRule>
    <cfRule type="expression" dxfId="6696" priority="8025">
      <formula>$W162="C"</formula>
    </cfRule>
    <cfRule type="expression" dxfId="6695" priority="8026">
      <formula>$W162="B/C"</formula>
    </cfRule>
    <cfRule type="expression" dxfId="6694" priority="8027">
      <formula>$W162="B"</formula>
    </cfRule>
    <cfRule type="expression" dxfId="6693" priority="8028">
      <formula>$W162="A"</formula>
    </cfRule>
  </conditionalFormatting>
  <conditionalFormatting sqref="R162:S163">
    <cfRule type="expression" dxfId="6692" priority="8040">
      <formula>$W162="FI"</formula>
    </cfRule>
    <cfRule type="expression" dxfId="6691" priority="8041">
      <formula>$W162="X"</formula>
    </cfRule>
    <cfRule type="expression" dxfId="6690" priority="8042">
      <formula>$W162="SS"</formula>
    </cfRule>
    <cfRule type="expression" dxfId="6689" priority="8043">
      <formula>$W162="OD"</formula>
    </cfRule>
    <cfRule type="expression" dxfId="6688" priority="8044">
      <formula>$W162="P"</formula>
    </cfRule>
    <cfRule type="expression" dxfId="6687" priority="8045">
      <formula>$W162="IR"</formula>
    </cfRule>
    <cfRule type="expression" dxfId="6686" priority="8046">
      <formula>$W162="D"</formula>
    </cfRule>
    <cfRule type="expression" dxfId="6685" priority="8047">
      <formula>$W162="C"</formula>
    </cfRule>
    <cfRule type="expression" dxfId="6684" priority="8048">
      <formula>$W162="B/C"</formula>
    </cfRule>
    <cfRule type="expression" dxfId="6683" priority="8049">
      <formula>$W162="B"</formula>
    </cfRule>
    <cfRule type="expression" dxfId="6682" priority="8050">
      <formula>$W162="A"</formula>
    </cfRule>
  </conditionalFormatting>
  <conditionalFormatting sqref="T162:T163">
    <cfRule type="expression" dxfId="6681" priority="7983">
      <formula>$W162="FI"</formula>
    </cfRule>
    <cfRule type="expression" dxfId="6680" priority="7984">
      <formula>$W162="X"</formula>
    </cfRule>
    <cfRule type="expression" dxfId="6679" priority="7985">
      <formula>$W162="SS"</formula>
    </cfRule>
    <cfRule type="expression" dxfId="6678" priority="7986">
      <formula>$W162="OD"</formula>
    </cfRule>
    <cfRule type="expression" dxfId="6677" priority="7987">
      <formula>$W162="P"</formula>
    </cfRule>
    <cfRule type="expression" dxfId="6676" priority="7988">
      <formula>$W162="IR"</formula>
    </cfRule>
    <cfRule type="expression" dxfId="6675" priority="7989">
      <formula>$W162="D"</formula>
    </cfRule>
    <cfRule type="expression" dxfId="6674" priority="7990">
      <formula>$W162="C"</formula>
    </cfRule>
    <cfRule type="expression" dxfId="6673" priority="7991">
      <formula>$W162="B/C"</formula>
    </cfRule>
    <cfRule type="expression" dxfId="6672" priority="7992">
      <formula>$W162="B"</formula>
    </cfRule>
    <cfRule type="expression" dxfId="6671" priority="7993">
      <formula>$W162="A"</formula>
    </cfRule>
  </conditionalFormatting>
  <conditionalFormatting sqref="T162:T163">
    <cfRule type="expression" dxfId="6670" priority="8007">
      <formula>$W162="FI"</formula>
    </cfRule>
    <cfRule type="expression" dxfId="6669" priority="8008">
      <formula>$W162="X"</formula>
    </cfRule>
    <cfRule type="expression" dxfId="6668" priority="8009">
      <formula>$W162="SS"</formula>
    </cfRule>
    <cfRule type="expression" dxfId="6667" priority="8010">
      <formula>$W162="OD"</formula>
    </cfRule>
    <cfRule type="expression" dxfId="6666" priority="8011">
      <formula>$W162="P"</formula>
    </cfRule>
    <cfRule type="expression" dxfId="6665" priority="8012">
      <formula>$W162="IR"</formula>
    </cfRule>
    <cfRule type="expression" dxfId="6664" priority="8013">
      <formula>$W162="D"</formula>
    </cfRule>
    <cfRule type="expression" dxfId="6663" priority="8014">
      <formula>$W162="C"</formula>
    </cfRule>
    <cfRule type="expression" dxfId="6662" priority="8015">
      <formula>$W162="B/C"</formula>
    </cfRule>
    <cfRule type="expression" dxfId="6661" priority="8016">
      <formula>$W162="B"</formula>
    </cfRule>
    <cfRule type="expression" dxfId="6660" priority="8017">
      <formula>$W162="A"</formula>
    </cfRule>
  </conditionalFormatting>
  <conditionalFormatting sqref="U162">
    <cfRule type="expression" dxfId="6659" priority="7961">
      <formula>$W162="FI"</formula>
    </cfRule>
    <cfRule type="expression" dxfId="6658" priority="7962">
      <formula>$W162="X"</formula>
    </cfRule>
    <cfRule type="expression" dxfId="6657" priority="7963">
      <formula>$W162="SS"</formula>
    </cfRule>
    <cfRule type="expression" dxfId="6656" priority="7964">
      <formula>$W162="OD"</formula>
    </cfRule>
    <cfRule type="expression" dxfId="6655" priority="7965">
      <formula>$W162="P"</formula>
    </cfRule>
    <cfRule type="expression" dxfId="6654" priority="7966">
      <formula>$W162="IR"</formula>
    </cfRule>
    <cfRule type="expression" dxfId="6653" priority="7967">
      <formula>$W162="D"</formula>
    </cfRule>
    <cfRule type="expression" dxfId="6652" priority="7968">
      <formula>$W162="C"</formula>
    </cfRule>
    <cfRule type="expression" dxfId="6651" priority="7969">
      <formula>$W162="B/C"</formula>
    </cfRule>
    <cfRule type="expression" dxfId="6650" priority="7970">
      <formula>$W162="B"</formula>
    </cfRule>
    <cfRule type="expression" dxfId="6649" priority="7971">
      <formula>$W162="A"</formula>
    </cfRule>
  </conditionalFormatting>
  <conditionalFormatting sqref="U162">
    <cfRule type="expression" dxfId="6648" priority="7972">
      <formula>$W162="FI"</formula>
    </cfRule>
    <cfRule type="expression" dxfId="6647" priority="7973">
      <formula>$W162="X"</formula>
    </cfRule>
    <cfRule type="expression" dxfId="6646" priority="7974">
      <formula>$W162="SS"</formula>
    </cfRule>
    <cfRule type="expression" dxfId="6645" priority="7975">
      <formula>$W162="OD"</formula>
    </cfRule>
    <cfRule type="expression" dxfId="6644" priority="7976">
      <formula>$W162="P"</formula>
    </cfRule>
    <cfRule type="expression" dxfId="6643" priority="7977">
      <formula>$W162="IR"</formula>
    </cfRule>
    <cfRule type="expression" dxfId="6642" priority="7978">
      <formula>$W162="D"</formula>
    </cfRule>
    <cfRule type="expression" dxfId="6641" priority="7979">
      <formula>$W162="C"</formula>
    </cfRule>
    <cfRule type="expression" dxfId="6640" priority="7980">
      <formula>$W162="B/C"</formula>
    </cfRule>
    <cfRule type="expression" dxfId="6639" priority="7981">
      <formula>$W162="B"</formula>
    </cfRule>
    <cfRule type="expression" dxfId="6638" priority="7982">
      <formula>$W162="A"</formula>
    </cfRule>
  </conditionalFormatting>
  <conditionalFormatting sqref="AG182">
    <cfRule type="expression" dxfId="6637" priority="7928">
      <formula>$W182="FI"</formula>
    </cfRule>
    <cfRule type="expression" dxfId="6636" priority="7929">
      <formula>$W182="X"</formula>
    </cfRule>
    <cfRule type="expression" dxfId="6635" priority="7930">
      <formula>$W182="SS"</formula>
    </cfRule>
    <cfRule type="expression" dxfId="6634" priority="7931">
      <formula>$W182="OD"</formula>
    </cfRule>
    <cfRule type="expression" dxfId="6633" priority="7932">
      <formula>$W182="P"</formula>
    </cfRule>
    <cfRule type="expression" dxfId="6632" priority="7933">
      <formula>$W182="IR"</formula>
    </cfRule>
    <cfRule type="expression" dxfId="6631" priority="7934">
      <formula>$W182="D"</formula>
    </cfRule>
    <cfRule type="expression" dxfId="6630" priority="7935">
      <formula>$W182="C"</formula>
    </cfRule>
    <cfRule type="expression" dxfId="6629" priority="7936">
      <formula>$W182="B/C"</formula>
    </cfRule>
    <cfRule type="expression" dxfId="6628" priority="7937">
      <formula>$W182="B"</formula>
    </cfRule>
    <cfRule type="expression" dxfId="6627" priority="7938">
      <formula>$W182="A"</formula>
    </cfRule>
  </conditionalFormatting>
  <conditionalFormatting sqref="AG285">
    <cfRule type="expression" dxfId="6626" priority="7917">
      <formula>$W285="FI"</formula>
    </cfRule>
    <cfRule type="expression" dxfId="6625" priority="7918">
      <formula>$W285="X"</formula>
    </cfRule>
    <cfRule type="expression" dxfId="6624" priority="7919">
      <formula>$W285="SS"</formula>
    </cfRule>
    <cfRule type="expression" dxfId="6623" priority="7920">
      <formula>$W285="OD"</formula>
    </cfRule>
    <cfRule type="expression" dxfId="6622" priority="7921">
      <formula>$W285="P"</formula>
    </cfRule>
    <cfRule type="expression" dxfId="6621" priority="7922">
      <formula>$W285="IR"</formula>
    </cfRule>
    <cfRule type="expression" dxfId="6620" priority="7923">
      <formula>$W285="D"</formula>
    </cfRule>
    <cfRule type="expression" dxfId="6619" priority="7924">
      <formula>$W285="C"</formula>
    </cfRule>
    <cfRule type="expression" dxfId="6618" priority="7925">
      <formula>$W285="B/C"</formula>
    </cfRule>
    <cfRule type="expression" dxfId="6617" priority="7926">
      <formula>$W285="B"</formula>
    </cfRule>
    <cfRule type="expression" dxfId="6616" priority="7927">
      <formula>$W285="A"</formula>
    </cfRule>
  </conditionalFormatting>
  <conditionalFormatting sqref="AG202">
    <cfRule type="expression" dxfId="6615" priority="7906">
      <formula>$W202="FI"</formula>
    </cfRule>
    <cfRule type="expression" dxfId="6614" priority="7907">
      <formula>$W202="X"</formula>
    </cfRule>
    <cfRule type="expression" dxfId="6613" priority="7908">
      <formula>$W202="SS"</formula>
    </cfRule>
    <cfRule type="expression" dxfId="6612" priority="7909">
      <formula>$W202="OD"</formula>
    </cfRule>
    <cfRule type="expression" dxfId="6611" priority="7910">
      <formula>$W202="P"</formula>
    </cfRule>
    <cfRule type="expression" dxfId="6610" priority="7911">
      <formula>$W202="IR"</formula>
    </cfRule>
    <cfRule type="expression" dxfId="6609" priority="7912">
      <formula>$W202="D"</formula>
    </cfRule>
    <cfRule type="expression" dxfId="6608" priority="7913">
      <formula>$W202="C"</formula>
    </cfRule>
    <cfRule type="expression" dxfId="6607" priority="7914">
      <formula>$W202="B/C"</formula>
    </cfRule>
    <cfRule type="expression" dxfId="6606" priority="7915">
      <formula>$W202="B"</formula>
    </cfRule>
    <cfRule type="expression" dxfId="6605" priority="7916">
      <formula>$W202="A"</formula>
    </cfRule>
  </conditionalFormatting>
  <conditionalFormatting sqref="AG209">
    <cfRule type="expression" dxfId="6604" priority="7895">
      <formula>$W209="FI"</formula>
    </cfRule>
    <cfRule type="expression" dxfId="6603" priority="7896">
      <formula>$W209="X"</formula>
    </cfRule>
    <cfRule type="expression" dxfId="6602" priority="7897">
      <formula>$W209="SS"</formula>
    </cfRule>
    <cfRule type="expression" dxfId="6601" priority="7898">
      <formula>$W209="OD"</formula>
    </cfRule>
    <cfRule type="expression" dxfId="6600" priority="7899">
      <formula>$W209="P"</formula>
    </cfRule>
    <cfRule type="expression" dxfId="6599" priority="7900">
      <formula>$W209="IR"</formula>
    </cfRule>
    <cfRule type="expression" dxfId="6598" priority="7901">
      <formula>$W209="D"</formula>
    </cfRule>
    <cfRule type="expression" dxfId="6597" priority="7902">
      <formula>$W209="C"</formula>
    </cfRule>
    <cfRule type="expression" dxfId="6596" priority="7903">
      <formula>$W209="B/C"</formula>
    </cfRule>
    <cfRule type="expression" dxfId="6595" priority="7904">
      <formula>$W209="B"</formula>
    </cfRule>
    <cfRule type="expression" dxfId="6594" priority="7905">
      <formula>$W209="A"</formula>
    </cfRule>
  </conditionalFormatting>
  <conditionalFormatting sqref="AG258">
    <cfRule type="expression" dxfId="6593" priority="7884">
      <formula>$W258="FI"</formula>
    </cfRule>
    <cfRule type="expression" dxfId="6592" priority="7885">
      <formula>$W258="X"</formula>
    </cfRule>
    <cfRule type="expression" dxfId="6591" priority="7886">
      <formula>$W258="SS"</formula>
    </cfRule>
    <cfRule type="expression" dxfId="6590" priority="7887">
      <formula>$W258="OD"</formula>
    </cfRule>
    <cfRule type="expression" dxfId="6589" priority="7888">
      <formula>$W258="P"</formula>
    </cfRule>
    <cfRule type="expression" dxfId="6588" priority="7889">
      <formula>$W258="IR"</formula>
    </cfRule>
    <cfRule type="expression" dxfId="6587" priority="7890">
      <formula>$W258="D"</formula>
    </cfRule>
    <cfRule type="expression" dxfId="6586" priority="7891">
      <formula>$W258="C"</formula>
    </cfRule>
    <cfRule type="expression" dxfId="6585" priority="7892">
      <formula>$W258="B/C"</formula>
    </cfRule>
    <cfRule type="expression" dxfId="6584" priority="7893">
      <formula>$W258="B"</formula>
    </cfRule>
    <cfRule type="expression" dxfId="6583" priority="7894">
      <formula>$W258="A"</formula>
    </cfRule>
  </conditionalFormatting>
  <conditionalFormatting sqref="AG191:AG192">
    <cfRule type="expression" dxfId="6582" priority="7873">
      <formula>$W191="FI"</formula>
    </cfRule>
    <cfRule type="expression" dxfId="6581" priority="7874">
      <formula>$W191="X"</formula>
    </cfRule>
    <cfRule type="expression" dxfId="6580" priority="7875">
      <formula>$W191="SS"</formula>
    </cfRule>
    <cfRule type="expression" dxfId="6579" priority="7876">
      <formula>$W191="OD"</formula>
    </cfRule>
    <cfRule type="expression" dxfId="6578" priority="7877">
      <formula>$W191="P"</formula>
    </cfRule>
    <cfRule type="expression" dxfId="6577" priority="7878">
      <formula>$W191="IR"</formula>
    </cfRule>
    <cfRule type="expression" dxfId="6576" priority="7879">
      <formula>$W191="D"</formula>
    </cfRule>
    <cfRule type="expression" dxfId="6575" priority="7880">
      <formula>$W191="C"</formula>
    </cfRule>
    <cfRule type="expression" dxfId="6574" priority="7881">
      <formula>$W191="B/C"</formula>
    </cfRule>
    <cfRule type="expression" dxfId="6573" priority="7882">
      <formula>$W191="B"</formula>
    </cfRule>
    <cfRule type="expression" dxfId="6572" priority="7883">
      <formula>$W191="A"</formula>
    </cfRule>
  </conditionalFormatting>
  <conditionalFormatting sqref="AG207:AG208">
    <cfRule type="expression" dxfId="6571" priority="7862">
      <formula>$W207="FI"</formula>
    </cfRule>
    <cfRule type="expression" dxfId="6570" priority="7863">
      <formula>$W207="X"</formula>
    </cfRule>
    <cfRule type="expression" dxfId="6569" priority="7864">
      <formula>$W207="SS"</formula>
    </cfRule>
    <cfRule type="expression" dxfId="6568" priority="7865">
      <formula>$W207="OD"</formula>
    </cfRule>
    <cfRule type="expression" dxfId="6567" priority="7866">
      <formula>$W207="P"</formula>
    </cfRule>
    <cfRule type="expression" dxfId="6566" priority="7867">
      <formula>$W207="IR"</formula>
    </cfRule>
    <cfRule type="expression" dxfId="6565" priority="7868">
      <formula>$W207="D"</formula>
    </cfRule>
    <cfRule type="expression" dxfId="6564" priority="7869">
      <formula>$W207="C"</formula>
    </cfRule>
    <cfRule type="expression" dxfId="6563" priority="7870">
      <formula>$W207="B/C"</formula>
    </cfRule>
    <cfRule type="expression" dxfId="6562" priority="7871">
      <formula>$W207="B"</formula>
    </cfRule>
    <cfRule type="expression" dxfId="6561" priority="7872">
      <formula>$W207="A"</formula>
    </cfRule>
  </conditionalFormatting>
  <conditionalFormatting sqref="AG296:AG302">
    <cfRule type="expression" dxfId="6560" priority="7851">
      <formula>$W296="FI"</formula>
    </cfRule>
    <cfRule type="expression" dxfId="6559" priority="7852">
      <formula>$W296="X"</formula>
    </cfRule>
    <cfRule type="expression" dxfId="6558" priority="7853">
      <formula>$W296="SS"</formula>
    </cfRule>
    <cfRule type="expression" dxfId="6557" priority="7854">
      <formula>$W296="OD"</formula>
    </cfRule>
    <cfRule type="expression" dxfId="6556" priority="7855">
      <formula>$W296="P"</formula>
    </cfRule>
    <cfRule type="expression" dxfId="6555" priority="7856">
      <formula>$W296="IR"</formula>
    </cfRule>
    <cfRule type="expression" dxfId="6554" priority="7857">
      <formula>$W296="D"</formula>
    </cfRule>
    <cfRule type="expression" dxfId="6553" priority="7858">
      <formula>$W296="C"</formula>
    </cfRule>
    <cfRule type="expression" dxfId="6552" priority="7859">
      <formula>$W296="B/C"</formula>
    </cfRule>
    <cfRule type="expression" dxfId="6551" priority="7860">
      <formula>$W296="B"</formula>
    </cfRule>
    <cfRule type="expression" dxfId="6550" priority="7861">
      <formula>$W296="A"</formula>
    </cfRule>
  </conditionalFormatting>
  <conditionalFormatting sqref="AG304:AG310">
    <cfRule type="expression" dxfId="6549" priority="7840">
      <formula>$W304="FI"</formula>
    </cfRule>
    <cfRule type="expression" dxfId="6548" priority="7841">
      <formula>$W304="X"</formula>
    </cfRule>
    <cfRule type="expression" dxfId="6547" priority="7842">
      <formula>$W304="SS"</formula>
    </cfRule>
    <cfRule type="expression" dxfId="6546" priority="7843">
      <formula>$W304="OD"</formula>
    </cfRule>
    <cfRule type="expression" dxfId="6545" priority="7844">
      <formula>$W304="P"</formula>
    </cfRule>
    <cfRule type="expression" dxfId="6544" priority="7845">
      <formula>$W304="IR"</formula>
    </cfRule>
    <cfRule type="expression" dxfId="6543" priority="7846">
      <formula>$W304="D"</formula>
    </cfRule>
    <cfRule type="expression" dxfId="6542" priority="7847">
      <formula>$W304="C"</formula>
    </cfRule>
    <cfRule type="expression" dxfId="6541" priority="7848">
      <formula>$W304="B/C"</formula>
    </cfRule>
    <cfRule type="expression" dxfId="6540" priority="7849">
      <formula>$W304="B"</formula>
    </cfRule>
    <cfRule type="expression" dxfId="6539" priority="7850">
      <formula>$W304="A"</formula>
    </cfRule>
  </conditionalFormatting>
  <conditionalFormatting sqref="AG19:AG22">
    <cfRule type="expression" dxfId="6538" priority="7829">
      <formula>$W19="FI"</formula>
    </cfRule>
    <cfRule type="expression" dxfId="6537" priority="7830">
      <formula>$W19="X"</formula>
    </cfRule>
    <cfRule type="expression" dxfId="6536" priority="7831">
      <formula>$W19="SS"</formula>
    </cfRule>
    <cfRule type="expression" dxfId="6535" priority="7832">
      <formula>$W19="OD"</formula>
    </cfRule>
    <cfRule type="expression" dxfId="6534" priority="7833">
      <formula>$W19="P"</formula>
    </cfRule>
    <cfRule type="expression" dxfId="6533" priority="7834">
      <formula>$W19="IR"</formula>
    </cfRule>
    <cfRule type="expression" dxfId="6532" priority="7835">
      <formula>$W19="D"</formula>
    </cfRule>
    <cfRule type="expression" dxfId="6531" priority="7836">
      <formula>$W19="C"</formula>
    </cfRule>
    <cfRule type="expression" dxfId="6530" priority="7837">
      <formula>$W19="B/C"</formula>
    </cfRule>
    <cfRule type="expression" dxfId="6529" priority="7838">
      <formula>$W19="B"</formula>
    </cfRule>
    <cfRule type="expression" dxfId="6528" priority="7839">
      <formula>$W19="A"</formula>
    </cfRule>
  </conditionalFormatting>
  <conditionalFormatting sqref="AG23:AG24">
    <cfRule type="expression" dxfId="6527" priority="7818">
      <formula>$W23="FI"</formula>
    </cfRule>
    <cfRule type="expression" dxfId="6526" priority="7819">
      <formula>$W23="X"</formula>
    </cfRule>
    <cfRule type="expression" dxfId="6525" priority="7820">
      <formula>$W23="SS"</formula>
    </cfRule>
    <cfRule type="expression" dxfId="6524" priority="7821">
      <formula>$W23="OD"</formula>
    </cfRule>
    <cfRule type="expression" dxfId="6523" priority="7822">
      <formula>$W23="P"</formula>
    </cfRule>
    <cfRule type="expression" dxfId="6522" priority="7823">
      <formula>$W23="IR"</formula>
    </cfRule>
    <cfRule type="expression" dxfId="6521" priority="7824">
      <formula>$W23="D"</formula>
    </cfRule>
    <cfRule type="expression" dxfId="6520" priority="7825">
      <formula>$W23="C"</formula>
    </cfRule>
    <cfRule type="expression" dxfId="6519" priority="7826">
      <formula>$W23="B/C"</formula>
    </cfRule>
    <cfRule type="expression" dxfId="6518" priority="7827">
      <formula>$W23="B"</formula>
    </cfRule>
    <cfRule type="expression" dxfId="6517" priority="7828">
      <formula>$W23="A"</formula>
    </cfRule>
  </conditionalFormatting>
  <conditionalFormatting sqref="AG212">
    <cfRule type="expression" dxfId="6516" priority="7807">
      <formula>$W212="FI"</formula>
    </cfRule>
    <cfRule type="expression" dxfId="6515" priority="7808">
      <formula>$W212="X"</formula>
    </cfRule>
    <cfRule type="expression" dxfId="6514" priority="7809">
      <formula>$W212="SS"</formula>
    </cfRule>
    <cfRule type="expression" dxfId="6513" priority="7810">
      <formula>$W212="OD"</formula>
    </cfRule>
    <cfRule type="expression" dxfId="6512" priority="7811">
      <formula>$W212="P"</formula>
    </cfRule>
    <cfRule type="expression" dxfId="6511" priority="7812">
      <formula>$W212="IR"</formula>
    </cfRule>
    <cfRule type="expression" dxfId="6510" priority="7813">
      <formula>$W212="D"</formula>
    </cfRule>
    <cfRule type="expression" dxfId="6509" priority="7814">
      <formula>$W212="C"</formula>
    </cfRule>
    <cfRule type="expression" dxfId="6508" priority="7815">
      <formula>$W212="B/C"</formula>
    </cfRule>
    <cfRule type="expression" dxfId="6507" priority="7816">
      <formula>$W212="B"</formula>
    </cfRule>
    <cfRule type="expression" dxfId="6506" priority="7817">
      <formula>$W212="A"</formula>
    </cfRule>
  </conditionalFormatting>
  <conditionalFormatting sqref="AG213">
    <cfRule type="expression" dxfId="6505" priority="7796">
      <formula>$W213="FI"</formula>
    </cfRule>
    <cfRule type="expression" dxfId="6504" priority="7797">
      <formula>$W213="X"</formula>
    </cfRule>
    <cfRule type="expression" dxfId="6503" priority="7798">
      <formula>$W213="SS"</formula>
    </cfRule>
    <cfRule type="expression" dxfId="6502" priority="7799">
      <formula>$W213="OD"</formula>
    </cfRule>
    <cfRule type="expression" dxfId="6501" priority="7800">
      <formula>$W213="P"</formula>
    </cfRule>
    <cfRule type="expression" dxfId="6500" priority="7801">
      <formula>$W213="IR"</formula>
    </cfRule>
    <cfRule type="expression" dxfId="6499" priority="7802">
      <formula>$W213="D"</formula>
    </cfRule>
    <cfRule type="expression" dxfId="6498" priority="7803">
      <formula>$W213="C"</formula>
    </cfRule>
    <cfRule type="expression" dxfId="6497" priority="7804">
      <formula>$W213="B/C"</formula>
    </cfRule>
    <cfRule type="expression" dxfId="6496" priority="7805">
      <formula>$W213="B"</formula>
    </cfRule>
    <cfRule type="expression" dxfId="6495" priority="7806">
      <formula>$W213="A"</formula>
    </cfRule>
  </conditionalFormatting>
  <conditionalFormatting sqref="AG211">
    <cfRule type="expression" dxfId="6494" priority="7785">
      <formula>$W211="FI"</formula>
    </cfRule>
    <cfRule type="expression" dxfId="6493" priority="7786">
      <formula>$W211="X"</formula>
    </cfRule>
    <cfRule type="expression" dxfId="6492" priority="7787">
      <formula>$W211="SS"</formula>
    </cfRule>
    <cfRule type="expression" dxfId="6491" priority="7788">
      <formula>$W211="OD"</formula>
    </cfRule>
    <cfRule type="expression" dxfId="6490" priority="7789">
      <formula>$W211="P"</formula>
    </cfRule>
    <cfRule type="expression" dxfId="6489" priority="7790">
      <formula>$W211="IR"</formula>
    </cfRule>
    <cfRule type="expression" dxfId="6488" priority="7791">
      <formula>$W211="D"</formula>
    </cfRule>
    <cfRule type="expression" dxfId="6487" priority="7792">
      <formula>$W211="C"</formula>
    </cfRule>
    <cfRule type="expression" dxfId="6486" priority="7793">
      <formula>$W211="B/C"</formula>
    </cfRule>
    <cfRule type="expression" dxfId="6485" priority="7794">
      <formula>$W211="B"</formula>
    </cfRule>
    <cfRule type="expression" dxfId="6484" priority="7795">
      <formula>$W211="A"</formula>
    </cfRule>
  </conditionalFormatting>
  <conditionalFormatting sqref="AG94">
    <cfRule type="expression" dxfId="6483" priority="7774">
      <formula>$W94="FI"</formula>
    </cfRule>
    <cfRule type="expression" dxfId="6482" priority="7775">
      <formula>$W94="X"</formula>
    </cfRule>
    <cfRule type="expression" dxfId="6481" priority="7776">
      <formula>$W94="SS"</formula>
    </cfRule>
    <cfRule type="expression" dxfId="6480" priority="7777">
      <formula>$W94="OD"</formula>
    </cfRule>
    <cfRule type="expression" dxfId="6479" priority="7778">
      <formula>$W94="P"</formula>
    </cfRule>
    <cfRule type="expression" dxfId="6478" priority="7779">
      <formula>$W94="IR"</formula>
    </cfRule>
    <cfRule type="expression" dxfId="6477" priority="7780">
      <formula>$W94="D"</formula>
    </cfRule>
    <cfRule type="expression" dxfId="6476" priority="7781">
      <formula>$W94="C"</formula>
    </cfRule>
    <cfRule type="expression" dxfId="6475" priority="7782">
      <formula>$W94="B/C"</formula>
    </cfRule>
    <cfRule type="expression" dxfId="6474" priority="7783">
      <formula>$W94="B"</formula>
    </cfRule>
    <cfRule type="expression" dxfId="6473" priority="7784">
      <formula>$W94="A"</formula>
    </cfRule>
  </conditionalFormatting>
  <conditionalFormatting sqref="AG150">
    <cfRule type="expression" dxfId="6472" priority="7763">
      <formula>$W150="FI"</formula>
    </cfRule>
    <cfRule type="expression" dxfId="6471" priority="7764">
      <formula>$W150="X"</formula>
    </cfRule>
    <cfRule type="expression" dxfId="6470" priority="7765">
      <formula>$W150="SS"</formula>
    </cfRule>
    <cfRule type="expression" dxfId="6469" priority="7766">
      <formula>$W150="OD"</formula>
    </cfRule>
    <cfRule type="expression" dxfId="6468" priority="7767">
      <formula>$W150="P"</formula>
    </cfRule>
    <cfRule type="expression" dxfId="6467" priority="7768">
      <formula>$W150="IR"</formula>
    </cfRule>
    <cfRule type="expression" dxfId="6466" priority="7769">
      <formula>$W150="D"</formula>
    </cfRule>
    <cfRule type="expression" dxfId="6465" priority="7770">
      <formula>$W150="C"</formula>
    </cfRule>
    <cfRule type="expression" dxfId="6464" priority="7771">
      <formula>$W150="B/C"</formula>
    </cfRule>
    <cfRule type="expression" dxfId="6463" priority="7772">
      <formula>$W150="B"</formula>
    </cfRule>
    <cfRule type="expression" dxfId="6462" priority="7773">
      <formula>$W150="A"</formula>
    </cfRule>
  </conditionalFormatting>
  <conditionalFormatting sqref="AG256">
    <cfRule type="expression" dxfId="6461" priority="7752">
      <formula>$W256="FI"</formula>
    </cfRule>
    <cfRule type="expression" dxfId="6460" priority="7753">
      <formula>$W256="X"</formula>
    </cfRule>
    <cfRule type="expression" dxfId="6459" priority="7754">
      <formula>$W256="SS"</formula>
    </cfRule>
    <cfRule type="expression" dxfId="6458" priority="7755">
      <formula>$W256="OD"</formula>
    </cfRule>
    <cfRule type="expression" dxfId="6457" priority="7756">
      <formula>$W256="P"</formula>
    </cfRule>
    <cfRule type="expression" dxfId="6456" priority="7757">
      <formula>$W256="IR"</formula>
    </cfRule>
    <cfRule type="expression" dxfId="6455" priority="7758">
      <formula>$W256="D"</formula>
    </cfRule>
    <cfRule type="expression" dxfId="6454" priority="7759">
      <formula>$W256="C"</formula>
    </cfRule>
    <cfRule type="expression" dxfId="6453" priority="7760">
      <formula>$W256="B/C"</formula>
    </cfRule>
    <cfRule type="expression" dxfId="6452" priority="7761">
      <formula>$W256="B"</formula>
    </cfRule>
    <cfRule type="expression" dxfId="6451" priority="7762">
      <formula>$W256="A"</formula>
    </cfRule>
  </conditionalFormatting>
  <conditionalFormatting sqref="AG215">
    <cfRule type="expression" dxfId="6450" priority="7741">
      <formula>$W215="FI"</formula>
    </cfRule>
    <cfRule type="expression" dxfId="6449" priority="7742">
      <formula>$W215="X"</formula>
    </cfRule>
    <cfRule type="expression" dxfId="6448" priority="7743">
      <formula>$W215="SS"</formula>
    </cfRule>
    <cfRule type="expression" dxfId="6447" priority="7744">
      <formula>$W215="OD"</formula>
    </cfRule>
    <cfRule type="expression" dxfId="6446" priority="7745">
      <formula>$W215="P"</formula>
    </cfRule>
    <cfRule type="expression" dxfId="6445" priority="7746">
      <formula>$W215="IR"</formula>
    </cfRule>
    <cfRule type="expression" dxfId="6444" priority="7747">
      <formula>$W215="D"</formula>
    </cfRule>
    <cfRule type="expression" dxfId="6443" priority="7748">
      <formula>$W215="C"</formula>
    </cfRule>
    <cfRule type="expression" dxfId="6442" priority="7749">
      <formula>$W215="B/C"</formula>
    </cfRule>
    <cfRule type="expression" dxfId="6441" priority="7750">
      <formula>$W215="B"</formula>
    </cfRule>
    <cfRule type="expression" dxfId="6440" priority="7751">
      <formula>$W215="A"</formula>
    </cfRule>
  </conditionalFormatting>
  <conditionalFormatting sqref="AG259">
    <cfRule type="expression" dxfId="6439" priority="7730">
      <formula>$W259="FI"</formula>
    </cfRule>
    <cfRule type="expression" dxfId="6438" priority="7731">
      <formula>$W259="X"</formula>
    </cfRule>
    <cfRule type="expression" dxfId="6437" priority="7732">
      <formula>$W259="SS"</formula>
    </cfRule>
    <cfRule type="expression" dxfId="6436" priority="7733">
      <formula>$W259="OD"</formula>
    </cfRule>
    <cfRule type="expression" dxfId="6435" priority="7734">
      <formula>$W259="P"</formula>
    </cfRule>
    <cfRule type="expression" dxfId="6434" priority="7735">
      <formula>$W259="IR"</formula>
    </cfRule>
    <cfRule type="expression" dxfId="6433" priority="7736">
      <formula>$W259="D"</formula>
    </cfRule>
    <cfRule type="expression" dxfId="6432" priority="7737">
      <formula>$W259="C"</formula>
    </cfRule>
    <cfRule type="expression" dxfId="6431" priority="7738">
      <formula>$W259="B/C"</formula>
    </cfRule>
    <cfRule type="expression" dxfId="6430" priority="7739">
      <formula>$W259="B"</formula>
    </cfRule>
    <cfRule type="expression" dxfId="6429" priority="7740">
      <formula>$W259="A"</formula>
    </cfRule>
  </conditionalFormatting>
  <conditionalFormatting sqref="AG11">
    <cfRule type="expression" dxfId="6428" priority="7950">
      <formula>$W11="FI"</formula>
    </cfRule>
    <cfRule type="expression" dxfId="6427" priority="7951">
      <formula>$W11="X"</formula>
    </cfRule>
    <cfRule type="expression" dxfId="6426" priority="7952">
      <formula>$W11="SS"</formula>
    </cfRule>
    <cfRule type="expression" dxfId="6425" priority="7953">
      <formula>$W11="OD"</formula>
    </cfRule>
    <cfRule type="expression" dxfId="6424" priority="7954">
      <formula>$W11="P"</formula>
    </cfRule>
    <cfRule type="expression" dxfId="6423" priority="7955">
      <formula>$W11="IR"</formula>
    </cfRule>
    <cfRule type="expression" dxfId="6422" priority="7956">
      <formula>$W11="D"</formula>
    </cfRule>
    <cfRule type="expression" dxfId="6421" priority="7957">
      <formula>$W11="C"</formula>
    </cfRule>
    <cfRule type="expression" dxfId="6420" priority="7958">
      <formula>$W11="B/C"</formula>
    </cfRule>
    <cfRule type="expression" dxfId="6419" priority="7959">
      <formula>$W11="B"</formula>
    </cfRule>
    <cfRule type="expression" dxfId="6418" priority="7960">
      <formula>$W11="A"</formula>
    </cfRule>
  </conditionalFormatting>
  <conditionalFormatting sqref="AG113:AG118">
    <cfRule type="expression" dxfId="6417" priority="7719">
      <formula>$W113="FI"</formula>
    </cfRule>
    <cfRule type="expression" dxfId="6416" priority="7720">
      <formula>$W113="X"</formula>
    </cfRule>
    <cfRule type="expression" dxfId="6415" priority="7721">
      <formula>$W113="SS"</formula>
    </cfRule>
    <cfRule type="expression" dxfId="6414" priority="7722">
      <formula>$W113="OD"</formula>
    </cfRule>
    <cfRule type="expression" dxfId="6413" priority="7723">
      <formula>$W113="P"</formula>
    </cfRule>
    <cfRule type="expression" dxfId="6412" priority="7724">
      <formula>$W113="IR"</formula>
    </cfRule>
    <cfRule type="expression" dxfId="6411" priority="7725">
      <formula>$W113="D"</formula>
    </cfRule>
    <cfRule type="expression" dxfId="6410" priority="7726">
      <formula>$W113="C"</formula>
    </cfRule>
    <cfRule type="expression" dxfId="6409" priority="7727">
      <formula>$W113="B/C"</formula>
    </cfRule>
    <cfRule type="expression" dxfId="6408" priority="7728">
      <formula>$W113="B"</formula>
    </cfRule>
    <cfRule type="expression" dxfId="6407" priority="7729">
      <formula>$W113="A"</formula>
    </cfRule>
  </conditionalFormatting>
  <conditionalFormatting sqref="AG314">
    <cfRule type="expression" dxfId="6406" priority="7708">
      <formula>$W314="FI"</formula>
    </cfRule>
    <cfRule type="expression" dxfId="6405" priority="7709">
      <formula>$W314="X"</formula>
    </cfRule>
    <cfRule type="expression" dxfId="6404" priority="7710">
      <formula>$W314="SS"</formula>
    </cfRule>
    <cfRule type="expression" dxfId="6403" priority="7711">
      <formula>$W314="OD"</formula>
    </cfRule>
    <cfRule type="expression" dxfId="6402" priority="7712">
      <formula>$W314="P"</formula>
    </cfRule>
    <cfRule type="expression" dxfId="6401" priority="7713">
      <formula>$W314="IR"</formula>
    </cfRule>
    <cfRule type="expression" dxfId="6400" priority="7714">
      <formula>$W314="D"</formula>
    </cfRule>
    <cfRule type="expression" dxfId="6399" priority="7715">
      <formula>$W314="C"</formula>
    </cfRule>
    <cfRule type="expression" dxfId="6398" priority="7716">
      <formula>$W314="B/C"</formula>
    </cfRule>
    <cfRule type="expression" dxfId="6397" priority="7717">
      <formula>$W314="B"</formula>
    </cfRule>
    <cfRule type="expression" dxfId="6396" priority="7718">
      <formula>$W314="A"</formula>
    </cfRule>
  </conditionalFormatting>
  <conditionalFormatting sqref="AG315">
    <cfRule type="expression" dxfId="6395" priority="7697">
      <formula>$W315="FI"</formula>
    </cfRule>
    <cfRule type="expression" dxfId="6394" priority="7698">
      <formula>$W315="X"</formula>
    </cfRule>
    <cfRule type="expression" dxfId="6393" priority="7699">
      <formula>$W315="SS"</formula>
    </cfRule>
    <cfRule type="expression" dxfId="6392" priority="7700">
      <formula>$W315="OD"</formula>
    </cfRule>
    <cfRule type="expression" dxfId="6391" priority="7701">
      <formula>$W315="P"</formula>
    </cfRule>
    <cfRule type="expression" dxfId="6390" priority="7702">
      <formula>$W315="IR"</formula>
    </cfRule>
    <cfRule type="expression" dxfId="6389" priority="7703">
      <formula>$W315="D"</formula>
    </cfRule>
    <cfRule type="expression" dxfId="6388" priority="7704">
      <formula>$W315="C"</formula>
    </cfRule>
    <cfRule type="expression" dxfId="6387" priority="7705">
      <formula>$W315="B/C"</formula>
    </cfRule>
    <cfRule type="expression" dxfId="6386" priority="7706">
      <formula>$W315="B"</formula>
    </cfRule>
    <cfRule type="expression" dxfId="6385" priority="7707">
      <formula>$W315="A"</formula>
    </cfRule>
  </conditionalFormatting>
  <conditionalFormatting sqref="AG268">
    <cfRule type="expression" dxfId="6384" priority="7675">
      <formula>$W268="FI"</formula>
    </cfRule>
    <cfRule type="expression" dxfId="6383" priority="7676">
      <formula>$W268="X"</formula>
    </cfRule>
    <cfRule type="expression" dxfId="6382" priority="7677">
      <formula>$W268="SS"</formula>
    </cfRule>
    <cfRule type="expression" dxfId="6381" priority="7678">
      <formula>$W268="OD"</formula>
    </cfRule>
    <cfRule type="expression" dxfId="6380" priority="7679">
      <formula>$W268="P"</formula>
    </cfRule>
    <cfRule type="expression" dxfId="6379" priority="7680">
      <formula>$W268="IR"</formula>
    </cfRule>
    <cfRule type="expression" dxfId="6378" priority="7681">
      <formula>$W268="D"</formula>
    </cfRule>
    <cfRule type="expression" dxfId="6377" priority="7682">
      <formula>$W268="C"</formula>
    </cfRule>
    <cfRule type="expression" dxfId="6376" priority="7683">
      <formula>$W268="B/C"</formula>
    </cfRule>
    <cfRule type="expression" dxfId="6375" priority="7684">
      <formula>$W268="B"</formula>
    </cfRule>
    <cfRule type="expression" dxfId="6374" priority="7685">
      <formula>$W268="A"</formula>
    </cfRule>
  </conditionalFormatting>
  <conditionalFormatting sqref="AG267">
    <cfRule type="expression" dxfId="6373" priority="7664">
      <formula>$W267="FI"</formula>
    </cfRule>
    <cfRule type="expression" dxfId="6372" priority="7665">
      <formula>$W267="X"</formula>
    </cfRule>
    <cfRule type="expression" dxfId="6371" priority="7666">
      <formula>$W267="SS"</formula>
    </cfRule>
    <cfRule type="expression" dxfId="6370" priority="7667">
      <formula>$W267="OD"</formula>
    </cfRule>
    <cfRule type="expression" dxfId="6369" priority="7668">
      <formula>$W267="P"</formula>
    </cfRule>
    <cfRule type="expression" dxfId="6368" priority="7669">
      <formula>$W267="IR"</formula>
    </cfRule>
    <cfRule type="expression" dxfId="6367" priority="7670">
      <formula>$W267="D"</formula>
    </cfRule>
    <cfRule type="expression" dxfId="6366" priority="7671">
      <formula>$W267="C"</formula>
    </cfRule>
    <cfRule type="expression" dxfId="6365" priority="7672">
      <formula>$W267="B/C"</formula>
    </cfRule>
    <cfRule type="expression" dxfId="6364" priority="7673">
      <formula>$W267="B"</formula>
    </cfRule>
    <cfRule type="expression" dxfId="6363" priority="7674">
      <formula>$W267="A"</formula>
    </cfRule>
  </conditionalFormatting>
  <conditionalFormatting sqref="AG269">
    <cfRule type="expression" dxfId="6362" priority="7653">
      <formula>$W269="FI"</formula>
    </cfRule>
    <cfRule type="expression" dxfId="6361" priority="7654">
      <formula>$W269="X"</formula>
    </cfRule>
    <cfRule type="expression" dxfId="6360" priority="7655">
      <formula>$W269="SS"</formula>
    </cfRule>
    <cfRule type="expression" dxfId="6359" priority="7656">
      <formula>$W269="OD"</formula>
    </cfRule>
    <cfRule type="expression" dxfId="6358" priority="7657">
      <formula>$W269="P"</formula>
    </cfRule>
    <cfRule type="expression" dxfId="6357" priority="7658">
      <formula>$W269="IR"</formula>
    </cfRule>
    <cfRule type="expression" dxfId="6356" priority="7659">
      <formula>$W269="D"</formula>
    </cfRule>
    <cfRule type="expression" dxfId="6355" priority="7660">
      <formula>$W269="C"</formula>
    </cfRule>
    <cfRule type="expression" dxfId="6354" priority="7661">
      <formula>$W269="B/C"</formula>
    </cfRule>
    <cfRule type="expression" dxfId="6353" priority="7662">
      <formula>$W269="B"</formula>
    </cfRule>
    <cfRule type="expression" dxfId="6352" priority="7663">
      <formula>$W269="A"</formula>
    </cfRule>
  </conditionalFormatting>
  <conditionalFormatting sqref="AG155">
    <cfRule type="expression" dxfId="6351" priority="7642">
      <formula>$W155="FI"</formula>
    </cfRule>
    <cfRule type="expression" dxfId="6350" priority="7643">
      <formula>$W155="X"</formula>
    </cfRule>
    <cfRule type="expression" dxfId="6349" priority="7644">
      <formula>$W155="SS"</formula>
    </cfRule>
    <cfRule type="expression" dxfId="6348" priority="7645">
      <formula>$W155="OD"</formula>
    </cfRule>
    <cfRule type="expression" dxfId="6347" priority="7646">
      <formula>$W155="P"</formula>
    </cfRule>
    <cfRule type="expression" dxfId="6346" priority="7647">
      <formula>$W155="IR"</formula>
    </cfRule>
    <cfRule type="expression" dxfId="6345" priority="7648">
      <formula>$W155="D"</formula>
    </cfRule>
    <cfRule type="expression" dxfId="6344" priority="7649">
      <formula>$W155="C"</formula>
    </cfRule>
    <cfRule type="expression" dxfId="6343" priority="7650">
      <formula>$W155="B/C"</formula>
    </cfRule>
    <cfRule type="expression" dxfId="6342" priority="7651">
      <formula>$W155="B"</formula>
    </cfRule>
    <cfRule type="expression" dxfId="6341" priority="7652">
      <formula>$W155="A"</formula>
    </cfRule>
  </conditionalFormatting>
  <conditionalFormatting sqref="AG236">
    <cfRule type="expression" dxfId="6340" priority="7631">
      <formula>$W236="FI"</formula>
    </cfRule>
    <cfRule type="expression" dxfId="6339" priority="7632">
      <formula>$W236="X"</formula>
    </cfRule>
    <cfRule type="expression" dxfId="6338" priority="7633">
      <formula>$W236="SS"</formula>
    </cfRule>
    <cfRule type="expression" dxfId="6337" priority="7634">
      <formula>$W236="OD"</formula>
    </cfRule>
    <cfRule type="expression" dxfId="6336" priority="7635">
      <formula>$W236="P"</formula>
    </cfRule>
    <cfRule type="expression" dxfId="6335" priority="7636">
      <formula>$W236="IR"</formula>
    </cfRule>
    <cfRule type="expression" dxfId="6334" priority="7637">
      <formula>$W236="D"</formula>
    </cfRule>
    <cfRule type="expression" dxfId="6333" priority="7638">
      <formula>$W236="C"</formula>
    </cfRule>
    <cfRule type="expression" dxfId="6332" priority="7639">
      <formula>$W236="B/C"</formula>
    </cfRule>
    <cfRule type="expression" dxfId="6331" priority="7640">
      <formula>$W236="B"</formula>
    </cfRule>
    <cfRule type="expression" dxfId="6330" priority="7641">
      <formula>$W236="A"</formula>
    </cfRule>
  </conditionalFormatting>
  <conditionalFormatting sqref="AG270">
    <cfRule type="expression" dxfId="6329" priority="7620">
      <formula>$W270="FI"</formula>
    </cfRule>
    <cfRule type="expression" dxfId="6328" priority="7621">
      <formula>$W270="X"</formula>
    </cfRule>
    <cfRule type="expression" dxfId="6327" priority="7622">
      <formula>$W270="SS"</formula>
    </cfRule>
    <cfRule type="expression" dxfId="6326" priority="7623">
      <formula>$W270="OD"</formula>
    </cfRule>
    <cfRule type="expression" dxfId="6325" priority="7624">
      <formula>$W270="P"</formula>
    </cfRule>
    <cfRule type="expression" dxfId="6324" priority="7625">
      <formula>$W270="IR"</formula>
    </cfRule>
    <cfRule type="expression" dxfId="6323" priority="7626">
      <formula>$W270="D"</formula>
    </cfRule>
    <cfRule type="expression" dxfId="6322" priority="7627">
      <formula>$W270="C"</formula>
    </cfRule>
    <cfRule type="expression" dxfId="6321" priority="7628">
      <formula>$W270="B/C"</formula>
    </cfRule>
    <cfRule type="expression" dxfId="6320" priority="7629">
      <formula>$W270="B"</formula>
    </cfRule>
    <cfRule type="expression" dxfId="6319" priority="7630">
      <formula>$W270="A"</formula>
    </cfRule>
  </conditionalFormatting>
  <conditionalFormatting sqref="AG316">
    <cfRule type="expression" dxfId="6318" priority="7609">
      <formula>$W316="FI"</formula>
    </cfRule>
    <cfRule type="expression" dxfId="6317" priority="7610">
      <formula>$W316="X"</formula>
    </cfRule>
    <cfRule type="expression" dxfId="6316" priority="7611">
      <formula>$W316="SS"</formula>
    </cfRule>
    <cfRule type="expression" dxfId="6315" priority="7612">
      <formula>$W316="OD"</formula>
    </cfRule>
    <cfRule type="expression" dxfId="6314" priority="7613">
      <formula>$W316="P"</formula>
    </cfRule>
    <cfRule type="expression" dxfId="6313" priority="7614">
      <formula>$W316="IR"</formula>
    </cfRule>
    <cfRule type="expression" dxfId="6312" priority="7615">
      <formula>$W316="D"</formula>
    </cfRule>
    <cfRule type="expression" dxfId="6311" priority="7616">
      <formula>$W316="C"</formula>
    </cfRule>
    <cfRule type="expression" dxfId="6310" priority="7617">
      <formula>$W316="B/C"</formula>
    </cfRule>
    <cfRule type="expression" dxfId="6309" priority="7618">
      <formula>$W316="B"</formula>
    </cfRule>
    <cfRule type="expression" dxfId="6308" priority="7619">
      <formula>$W316="A"</formula>
    </cfRule>
  </conditionalFormatting>
  <conditionalFormatting sqref="AG109">
    <cfRule type="expression" dxfId="6307" priority="7598">
      <formula>$W109="FI"</formula>
    </cfRule>
    <cfRule type="expression" dxfId="6306" priority="7599">
      <formula>$W109="X"</formula>
    </cfRule>
    <cfRule type="expression" dxfId="6305" priority="7600">
      <formula>$W109="SS"</formula>
    </cfRule>
    <cfRule type="expression" dxfId="6304" priority="7601">
      <formula>$W109="OD"</formula>
    </cfRule>
    <cfRule type="expression" dxfId="6303" priority="7602">
      <formula>$W109="P"</formula>
    </cfRule>
    <cfRule type="expression" dxfId="6302" priority="7603">
      <formula>$W109="IR"</formula>
    </cfRule>
    <cfRule type="expression" dxfId="6301" priority="7604">
      <formula>$W109="D"</formula>
    </cfRule>
    <cfRule type="expression" dxfId="6300" priority="7605">
      <formula>$W109="C"</formula>
    </cfRule>
    <cfRule type="expression" dxfId="6299" priority="7606">
      <formula>$W109="B/C"</formula>
    </cfRule>
    <cfRule type="expression" dxfId="6298" priority="7607">
      <formula>$W109="B"</formula>
    </cfRule>
    <cfRule type="expression" dxfId="6297" priority="7608">
      <formula>$W109="A"</formula>
    </cfRule>
  </conditionalFormatting>
  <conditionalFormatting sqref="AG260">
    <cfRule type="expression" dxfId="6296" priority="7576">
      <formula>$W260="FI"</formula>
    </cfRule>
    <cfRule type="expression" dxfId="6295" priority="7577">
      <formula>$W260="X"</formula>
    </cfRule>
    <cfRule type="expression" dxfId="6294" priority="7578">
      <formula>$W260="SS"</formula>
    </cfRule>
    <cfRule type="expression" dxfId="6293" priority="7579">
      <formula>$W260="OD"</formula>
    </cfRule>
    <cfRule type="expression" dxfId="6292" priority="7580">
      <formula>$W260="P"</formula>
    </cfRule>
    <cfRule type="expression" dxfId="6291" priority="7581">
      <formula>$W260="IR"</formula>
    </cfRule>
    <cfRule type="expression" dxfId="6290" priority="7582">
      <formula>$W260="D"</formula>
    </cfRule>
    <cfRule type="expression" dxfId="6289" priority="7583">
      <formula>$W260="C"</formula>
    </cfRule>
    <cfRule type="expression" dxfId="6288" priority="7584">
      <formula>$W260="B/C"</formula>
    </cfRule>
    <cfRule type="expression" dxfId="6287" priority="7585">
      <formula>$W260="B"</formula>
    </cfRule>
    <cfRule type="expression" dxfId="6286" priority="7586">
      <formula>$W260="A"</formula>
    </cfRule>
  </conditionalFormatting>
  <conditionalFormatting sqref="AG260">
    <cfRule type="expression" dxfId="6285" priority="7587">
      <formula>$W260="FI"</formula>
    </cfRule>
    <cfRule type="expression" dxfId="6284" priority="7588">
      <formula>$W260="X"</formula>
    </cfRule>
    <cfRule type="expression" dxfId="6283" priority="7589">
      <formula>$W260="SS"</formula>
    </cfRule>
    <cfRule type="expression" dxfId="6282" priority="7590">
      <formula>$W260="OD"</formula>
    </cfRule>
    <cfRule type="expression" dxfId="6281" priority="7591">
      <formula>$W260="P"</formula>
    </cfRule>
    <cfRule type="expression" dxfId="6280" priority="7592">
      <formula>$W260="IR"</formula>
    </cfRule>
    <cfRule type="expression" dxfId="6279" priority="7593">
      <formula>$W260="D"</formula>
    </cfRule>
    <cfRule type="expression" dxfId="6278" priority="7594">
      <formula>$W260="C"</formula>
    </cfRule>
    <cfRule type="expression" dxfId="6277" priority="7595">
      <formula>$W260="B/C"</formula>
    </cfRule>
    <cfRule type="expression" dxfId="6276" priority="7596">
      <formula>$W260="B"</formula>
    </cfRule>
    <cfRule type="expression" dxfId="6275" priority="7597">
      <formula>$W260="A"</formula>
    </cfRule>
  </conditionalFormatting>
  <conditionalFormatting sqref="AG105">
    <cfRule type="expression" dxfId="6274" priority="7565">
      <formula>$W105="FI"</formula>
    </cfRule>
    <cfRule type="expression" dxfId="6273" priority="7566">
      <formula>$W105="X"</formula>
    </cfRule>
    <cfRule type="expression" dxfId="6272" priority="7567">
      <formula>$W105="SS"</formula>
    </cfRule>
    <cfRule type="expression" dxfId="6271" priority="7568">
      <formula>$W105="OD"</formula>
    </cfRule>
    <cfRule type="expression" dxfId="6270" priority="7569">
      <formula>$W105="P"</formula>
    </cfRule>
    <cfRule type="expression" dxfId="6269" priority="7570">
      <formula>$W105="IR"</formula>
    </cfRule>
    <cfRule type="expression" dxfId="6268" priority="7571">
      <formula>$W105="D"</formula>
    </cfRule>
    <cfRule type="expression" dxfId="6267" priority="7572">
      <formula>$W105="C"</formula>
    </cfRule>
    <cfRule type="expression" dxfId="6266" priority="7573">
      <formula>$W105="B/C"</formula>
    </cfRule>
    <cfRule type="expression" dxfId="6265" priority="7574">
      <formula>$W105="B"</formula>
    </cfRule>
    <cfRule type="expression" dxfId="6264" priority="7575">
      <formula>$W105="A"</formula>
    </cfRule>
  </conditionalFormatting>
  <conditionalFormatting sqref="AG160">
    <cfRule type="expression" dxfId="6263" priority="7554">
      <formula>$W160="FI"</formula>
    </cfRule>
    <cfRule type="expression" dxfId="6262" priority="7555">
      <formula>$W160="X"</formula>
    </cfRule>
    <cfRule type="expression" dxfId="6261" priority="7556">
      <formula>$W160="SS"</formula>
    </cfRule>
    <cfRule type="expression" dxfId="6260" priority="7557">
      <formula>$W160="OD"</formula>
    </cfRule>
    <cfRule type="expression" dxfId="6259" priority="7558">
      <formula>$W160="P"</formula>
    </cfRule>
    <cfRule type="expression" dxfId="6258" priority="7559">
      <formula>$W160="IR"</formula>
    </cfRule>
    <cfRule type="expression" dxfId="6257" priority="7560">
      <formula>$W160="D"</formula>
    </cfRule>
    <cfRule type="expression" dxfId="6256" priority="7561">
      <formula>$W160="C"</formula>
    </cfRule>
    <cfRule type="expression" dxfId="6255" priority="7562">
      <formula>$W160="B/C"</formula>
    </cfRule>
    <cfRule type="expression" dxfId="6254" priority="7563">
      <formula>$W160="B"</formula>
    </cfRule>
    <cfRule type="expression" dxfId="6253" priority="7564">
      <formula>$W160="A"</formula>
    </cfRule>
  </conditionalFormatting>
  <conditionalFormatting sqref="AG110">
    <cfRule type="expression" dxfId="6252" priority="7543">
      <formula>$W110="FI"</formula>
    </cfRule>
    <cfRule type="expression" dxfId="6251" priority="7544">
      <formula>$W110="X"</formula>
    </cfRule>
    <cfRule type="expression" dxfId="6250" priority="7545">
      <formula>$W110="SS"</formula>
    </cfRule>
    <cfRule type="expression" dxfId="6249" priority="7546">
      <formula>$W110="OD"</formula>
    </cfRule>
    <cfRule type="expression" dxfId="6248" priority="7547">
      <formula>$W110="P"</formula>
    </cfRule>
    <cfRule type="expression" dxfId="6247" priority="7548">
      <formula>$W110="IR"</formula>
    </cfRule>
    <cfRule type="expression" dxfId="6246" priority="7549">
      <formula>$W110="D"</formula>
    </cfRule>
    <cfRule type="expression" dxfId="6245" priority="7550">
      <formula>$W110="C"</formula>
    </cfRule>
    <cfRule type="expression" dxfId="6244" priority="7551">
      <formula>$W110="B/C"</formula>
    </cfRule>
    <cfRule type="expression" dxfId="6243" priority="7552">
      <formula>$W110="B"</formula>
    </cfRule>
    <cfRule type="expression" dxfId="6242" priority="7553">
      <formula>$W110="A"</formula>
    </cfRule>
  </conditionalFormatting>
  <conditionalFormatting sqref="AG165:AG166">
    <cfRule type="expression" dxfId="6241" priority="7532">
      <formula>$W165="FI"</formula>
    </cfRule>
    <cfRule type="expression" dxfId="6240" priority="7533">
      <formula>$W165="X"</formula>
    </cfRule>
    <cfRule type="expression" dxfId="6239" priority="7534">
      <formula>$W165="SS"</formula>
    </cfRule>
    <cfRule type="expression" dxfId="6238" priority="7535">
      <formula>$W165="OD"</formula>
    </cfRule>
    <cfRule type="expression" dxfId="6237" priority="7536">
      <formula>$W165="P"</formula>
    </cfRule>
    <cfRule type="expression" dxfId="6236" priority="7537">
      <formula>$W165="IR"</formula>
    </cfRule>
    <cfRule type="expression" dxfId="6235" priority="7538">
      <formula>$W165="D"</formula>
    </cfRule>
    <cfRule type="expression" dxfId="6234" priority="7539">
      <formula>$W165="C"</formula>
    </cfRule>
    <cfRule type="expression" dxfId="6233" priority="7540">
      <formula>$W165="B/C"</formula>
    </cfRule>
    <cfRule type="expression" dxfId="6232" priority="7541">
      <formula>$W165="B"</formula>
    </cfRule>
    <cfRule type="expression" dxfId="6231" priority="7542">
      <formula>$W165="A"</formula>
    </cfRule>
  </conditionalFormatting>
  <conditionalFormatting sqref="AG162:AG164">
    <cfRule type="expression" dxfId="6230" priority="7521">
      <formula>$W162="FI"</formula>
    </cfRule>
    <cfRule type="expression" dxfId="6229" priority="7522">
      <formula>$W162="X"</formula>
    </cfRule>
    <cfRule type="expression" dxfId="6228" priority="7523">
      <formula>$W162="SS"</formula>
    </cfRule>
    <cfRule type="expression" dxfId="6227" priority="7524">
      <formula>$W162="OD"</formula>
    </cfRule>
    <cfRule type="expression" dxfId="6226" priority="7525">
      <formula>$W162="P"</formula>
    </cfRule>
    <cfRule type="expression" dxfId="6225" priority="7526">
      <formula>$W162="IR"</formula>
    </cfRule>
    <cfRule type="expression" dxfId="6224" priority="7527">
      <formula>$W162="D"</formula>
    </cfRule>
    <cfRule type="expression" dxfId="6223" priority="7528">
      <formula>$W162="C"</formula>
    </cfRule>
    <cfRule type="expression" dxfId="6222" priority="7529">
      <formula>$W162="B/C"</formula>
    </cfRule>
    <cfRule type="expression" dxfId="6221" priority="7530">
      <formula>$W162="B"</formula>
    </cfRule>
    <cfRule type="expression" dxfId="6220" priority="7531">
      <formula>$W162="A"</formula>
    </cfRule>
  </conditionalFormatting>
  <conditionalFormatting sqref="AG156">
    <cfRule type="expression" dxfId="6219" priority="7510">
      <formula>$W156="FI"</formula>
    </cfRule>
    <cfRule type="expression" dxfId="6218" priority="7511">
      <formula>$W156="X"</formula>
    </cfRule>
    <cfRule type="expression" dxfId="6217" priority="7512">
      <formula>$W156="SS"</formula>
    </cfRule>
    <cfRule type="expression" dxfId="6216" priority="7513">
      <formula>$W156="OD"</formula>
    </cfRule>
    <cfRule type="expression" dxfId="6215" priority="7514">
      <formula>$W156="P"</formula>
    </cfRule>
    <cfRule type="expression" dxfId="6214" priority="7515">
      <formula>$W156="IR"</formula>
    </cfRule>
    <cfRule type="expression" dxfId="6213" priority="7516">
      <formula>$W156="D"</formula>
    </cfRule>
    <cfRule type="expression" dxfId="6212" priority="7517">
      <formula>$W156="C"</formula>
    </cfRule>
    <cfRule type="expression" dxfId="6211" priority="7518">
      <formula>$W156="B/C"</formula>
    </cfRule>
    <cfRule type="expression" dxfId="6210" priority="7519">
      <formula>$W156="B"</formula>
    </cfRule>
    <cfRule type="expression" dxfId="6209" priority="7520">
      <formula>$W156="A"</formula>
    </cfRule>
  </conditionalFormatting>
  <conditionalFormatting sqref="AG183">
    <cfRule type="expression" dxfId="6208" priority="7488">
      <formula>$W183="FI"</formula>
    </cfRule>
    <cfRule type="expression" dxfId="6207" priority="7489">
      <formula>$W183="X"</formula>
    </cfRule>
    <cfRule type="expression" dxfId="6206" priority="7490">
      <formula>$W183="SS"</formula>
    </cfRule>
    <cfRule type="expression" dxfId="6205" priority="7491">
      <formula>$W183="OD"</formula>
    </cfRule>
    <cfRule type="expression" dxfId="6204" priority="7492">
      <formula>$W183="P"</formula>
    </cfRule>
    <cfRule type="expression" dxfId="6203" priority="7493">
      <formula>$W183="IR"</formula>
    </cfRule>
    <cfRule type="expression" dxfId="6202" priority="7494">
      <formula>$W183="D"</formula>
    </cfRule>
    <cfRule type="expression" dxfId="6201" priority="7495">
      <formula>$W183="C"</formula>
    </cfRule>
    <cfRule type="expression" dxfId="6200" priority="7496">
      <formula>$W183="B/C"</formula>
    </cfRule>
    <cfRule type="expression" dxfId="6199" priority="7497">
      <formula>$W183="B"</formula>
    </cfRule>
    <cfRule type="expression" dxfId="6198" priority="7498">
      <formula>$W183="A"</formula>
    </cfRule>
  </conditionalFormatting>
  <conditionalFormatting sqref="AG183">
    <cfRule type="expression" dxfId="6197" priority="7499">
      <formula>$W183="FI"</formula>
    </cfRule>
    <cfRule type="expression" dxfId="6196" priority="7500">
      <formula>$W183="X"</formula>
    </cfRule>
    <cfRule type="expression" dxfId="6195" priority="7501">
      <formula>$W183="SS"</formula>
    </cfRule>
    <cfRule type="expression" dxfId="6194" priority="7502">
      <formula>$W183="OD"</formula>
    </cfRule>
    <cfRule type="expression" dxfId="6193" priority="7503">
      <formula>$W183="P"</formula>
    </cfRule>
    <cfRule type="expression" dxfId="6192" priority="7504">
      <formula>$W183="IR"</formula>
    </cfRule>
    <cfRule type="expression" dxfId="6191" priority="7505">
      <formula>$W183="D"</formula>
    </cfRule>
    <cfRule type="expression" dxfId="6190" priority="7506">
      <formula>$W183="C"</formula>
    </cfRule>
    <cfRule type="expression" dxfId="6189" priority="7507">
      <formula>$W183="B/C"</formula>
    </cfRule>
    <cfRule type="expression" dxfId="6188" priority="7508">
      <formula>$W183="B"</formula>
    </cfRule>
    <cfRule type="expression" dxfId="6187" priority="7509">
      <formula>$W183="A"</formula>
    </cfRule>
  </conditionalFormatting>
  <conditionalFormatting sqref="W245">
    <cfRule type="cellIs" dxfId="6186" priority="7476" operator="equal">
      <formula>0</formula>
    </cfRule>
  </conditionalFormatting>
  <conditionalFormatting sqref="W245">
    <cfRule type="cellIs" dxfId="6185" priority="7464" operator="equal">
      <formula>0</formula>
    </cfRule>
  </conditionalFormatting>
  <conditionalFormatting sqref="T245 V245:W245">
    <cfRule type="expression" dxfId="6184" priority="7465">
      <formula>$W245="FI"</formula>
    </cfRule>
    <cfRule type="expression" dxfId="6183" priority="7466">
      <formula>$W245="X"</formula>
    </cfRule>
    <cfRule type="expression" dxfId="6182" priority="7467">
      <formula>$W245="SS"</formula>
    </cfRule>
    <cfRule type="expression" dxfId="6181" priority="7468">
      <formula>$W245="OD"</formula>
    </cfRule>
    <cfRule type="expression" dxfId="6180" priority="7469">
      <formula>$W245="P"</formula>
    </cfRule>
    <cfRule type="expression" dxfId="6179" priority="7470">
      <formula>$W245="IR"</formula>
    </cfRule>
    <cfRule type="expression" dxfId="6178" priority="7471">
      <formula>$W245="D"</formula>
    </cfRule>
    <cfRule type="expression" dxfId="6177" priority="7472">
      <formula>$W245="C"</formula>
    </cfRule>
    <cfRule type="expression" dxfId="6176" priority="7473">
      <formula>$W245="B/C"</formula>
    </cfRule>
    <cfRule type="expression" dxfId="6175" priority="7474">
      <formula>$W245="B"</formula>
    </cfRule>
    <cfRule type="expression" dxfId="6174" priority="7475">
      <formula>$W245="A"</formula>
    </cfRule>
  </conditionalFormatting>
  <conditionalFormatting sqref="T245 V245:W245">
    <cfRule type="expression" dxfId="6173" priority="7477">
      <formula>$W245="FI"</formula>
    </cfRule>
    <cfRule type="expression" dxfId="6172" priority="7478">
      <formula>$W245="X"</formula>
    </cfRule>
    <cfRule type="expression" dxfId="6171" priority="7479">
      <formula>$W245="SS"</formula>
    </cfRule>
    <cfRule type="expression" dxfId="6170" priority="7480">
      <formula>$W245="OD"</formula>
    </cfRule>
    <cfRule type="expression" dxfId="6169" priority="7481">
      <formula>$W245="P"</formula>
    </cfRule>
    <cfRule type="expression" dxfId="6168" priority="7482">
      <formula>$W245="IR"</formula>
    </cfRule>
    <cfRule type="expression" dxfId="6167" priority="7483">
      <formula>$W245="D"</formula>
    </cfRule>
    <cfRule type="expression" dxfId="6166" priority="7484">
      <formula>$W245="C"</formula>
    </cfRule>
    <cfRule type="expression" dxfId="6165" priority="7485">
      <formula>$W245="B/C"</formula>
    </cfRule>
    <cfRule type="expression" dxfId="6164" priority="7486">
      <formula>$W245="B"</formula>
    </cfRule>
    <cfRule type="expression" dxfId="6163" priority="7487">
      <formula>$W245="A"</formula>
    </cfRule>
  </conditionalFormatting>
  <conditionalFormatting sqref="U36">
    <cfRule type="expression" dxfId="6162" priority="7442">
      <formula>$W36="FI"</formula>
    </cfRule>
    <cfRule type="expression" dxfId="6161" priority="7443">
      <formula>$W36="X"</formula>
    </cfRule>
    <cfRule type="expression" dxfId="6160" priority="7444">
      <formula>$W36="SS"</formula>
    </cfRule>
    <cfRule type="expression" dxfId="6159" priority="7445">
      <formula>$W36="OD"</formula>
    </cfRule>
    <cfRule type="expression" dxfId="6158" priority="7446">
      <formula>$W36="P"</formula>
    </cfRule>
    <cfRule type="expression" dxfId="6157" priority="7447">
      <formula>$W36="IR"</formula>
    </cfRule>
    <cfRule type="expression" dxfId="6156" priority="7448">
      <formula>$W36="D"</formula>
    </cfRule>
    <cfRule type="expression" dxfId="6155" priority="7449">
      <formula>$W36="C"</formula>
    </cfRule>
    <cfRule type="expression" dxfId="6154" priority="7450">
      <formula>$W36="B/C"</formula>
    </cfRule>
    <cfRule type="expression" dxfId="6153" priority="7451">
      <formula>$W36="B"</formula>
    </cfRule>
    <cfRule type="expression" dxfId="6152" priority="7452">
      <formula>$W36="A"</formula>
    </cfRule>
  </conditionalFormatting>
  <conditionalFormatting sqref="U36">
    <cfRule type="expression" dxfId="6151" priority="7453">
      <formula>$W36="FI"</formula>
    </cfRule>
    <cfRule type="expression" dxfId="6150" priority="7454">
      <formula>$W36="X"</formula>
    </cfRule>
    <cfRule type="expression" dxfId="6149" priority="7455">
      <formula>$W36="SS"</formula>
    </cfRule>
    <cfRule type="expression" dxfId="6148" priority="7456">
      <formula>$W36="OD"</formula>
    </cfRule>
    <cfRule type="expression" dxfId="6147" priority="7457">
      <formula>$W36="P"</formula>
    </cfRule>
    <cfRule type="expression" dxfId="6146" priority="7458">
      <formula>$W36="IR"</formula>
    </cfRule>
    <cfRule type="expression" dxfId="6145" priority="7459">
      <formula>$W36="D"</formula>
    </cfRule>
    <cfRule type="expression" dxfId="6144" priority="7460">
      <formula>$W36="C"</formula>
    </cfRule>
    <cfRule type="expression" dxfId="6143" priority="7461">
      <formula>$W36="B/C"</formula>
    </cfRule>
    <cfRule type="expression" dxfId="6142" priority="7462">
      <formula>$W36="B"</formula>
    </cfRule>
    <cfRule type="expression" dxfId="6141" priority="7463">
      <formula>$W36="A"</formula>
    </cfRule>
  </conditionalFormatting>
  <conditionalFormatting sqref="X243 R243:S243">
    <cfRule type="expression" dxfId="6140" priority="7431">
      <formula>$W243="FI"</formula>
    </cfRule>
    <cfRule type="expression" dxfId="6139" priority="7432">
      <formula>$W243="X"</formula>
    </cfRule>
    <cfRule type="expression" dxfId="6138" priority="7433">
      <formula>$W243="SS"</formula>
    </cfRule>
    <cfRule type="expression" dxfId="6137" priority="7434">
      <formula>$W243="OD"</formula>
    </cfRule>
    <cfRule type="expression" dxfId="6136" priority="7435">
      <formula>$W243="P"</formula>
    </cfRule>
    <cfRule type="expression" dxfId="6135" priority="7436">
      <formula>$W243="IR"</formula>
    </cfRule>
    <cfRule type="expression" dxfId="6134" priority="7437">
      <formula>$W243="D"</formula>
    </cfRule>
    <cfRule type="expression" dxfId="6133" priority="7438">
      <formula>$W243="C"</formula>
    </cfRule>
    <cfRule type="expression" dxfId="6132" priority="7439">
      <formula>$W243="B/C"</formula>
    </cfRule>
    <cfRule type="expression" dxfId="6131" priority="7440">
      <formula>$W243="B"</formula>
    </cfRule>
    <cfRule type="expression" dxfId="6130" priority="7441">
      <formula>$W243="A"</formula>
    </cfRule>
  </conditionalFormatting>
  <conditionalFormatting sqref="W243:W244">
    <cfRule type="cellIs" dxfId="6129" priority="7419" operator="equal">
      <formula>0</formula>
    </cfRule>
  </conditionalFormatting>
  <conditionalFormatting sqref="W243:W244">
    <cfRule type="cellIs" dxfId="6128" priority="7407" operator="equal">
      <formula>0</formula>
    </cfRule>
  </conditionalFormatting>
  <conditionalFormatting sqref="T243:W243 W244">
    <cfRule type="expression" dxfId="6127" priority="7408">
      <formula>$W243="FI"</formula>
    </cfRule>
    <cfRule type="expression" dxfId="6126" priority="7409">
      <formula>$W243="X"</formula>
    </cfRule>
    <cfRule type="expression" dxfId="6125" priority="7410">
      <formula>$W243="SS"</formula>
    </cfRule>
    <cfRule type="expression" dxfId="6124" priority="7411">
      <formula>$W243="OD"</formula>
    </cfRule>
    <cfRule type="expression" dxfId="6123" priority="7412">
      <formula>$W243="P"</formula>
    </cfRule>
    <cfRule type="expression" dxfId="6122" priority="7413">
      <formula>$W243="IR"</formula>
    </cfRule>
    <cfRule type="expression" dxfId="6121" priority="7414">
      <formula>$W243="D"</formula>
    </cfRule>
    <cfRule type="expression" dxfId="6120" priority="7415">
      <formula>$W243="C"</formula>
    </cfRule>
    <cfRule type="expression" dxfId="6119" priority="7416">
      <formula>$W243="B/C"</formula>
    </cfRule>
    <cfRule type="expression" dxfId="6118" priority="7417">
      <formula>$W243="B"</formula>
    </cfRule>
    <cfRule type="expression" dxfId="6117" priority="7418">
      <formula>$W243="A"</formula>
    </cfRule>
  </conditionalFormatting>
  <conditionalFormatting sqref="T243:W243 W244">
    <cfRule type="expression" dxfId="6116" priority="7420">
      <formula>$W243="FI"</formula>
    </cfRule>
    <cfRule type="expression" dxfId="6115" priority="7421">
      <formula>$W243="X"</formula>
    </cfRule>
    <cfRule type="expression" dxfId="6114" priority="7422">
      <formula>$W243="SS"</formula>
    </cfRule>
    <cfRule type="expression" dxfId="6113" priority="7423">
      <formula>$W243="OD"</formula>
    </cfRule>
    <cfRule type="expression" dxfId="6112" priority="7424">
      <formula>$W243="P"</formula>
    </cfRule>
    <cfRule type="expression" dxfId="6111" priority="7425">
      <formula>$W243="IR"</formula>
    </cfRule>
    <cfRule type="expression" dxfId="6110" priority="7426">
      <formula>$W243="D"</formula>
    </cfRule>
    <cfRule type="expression" dxfId="6109" priority="7427">
      <formula>$W243="C"</formula>
    </cfRule>
    <cfRule type="expression" dxfId="6108" priority="7428">
      <formula>$W243="B/C"</formula>
    </cfRule>
    <cfRule type="expression" dxfId="6107" priority="7429">
      <formula>$W243="B"</formula>
    </cfRule>
    <cfRule type="expression" dxfId="6106" priority="7430">
      <formula>$W243="A"</formula>
    </cfRule>
  </conditionalFormatting>
  <conditionalFormatting sqref="W37">
    <cfRule type="cellIs" dxfId="6105" priority="7406" operator="equal">
      <formula>0</formula>
    </cfRule>
  </conditionalFormatting>
  <conditionalFormatting sqref="R37:T37 V37:X37">
    <cfRule type="expression" dxfId="6104" priority="7395">
      <formula>$W37="FI"</formula>
    </cfRule>
    <cfRule type="expression" dxfId="6103" priority="7396">
      <formula>$W37="X"</formula>
    </cfRule>
    <cfRule type="expression" dxfId="6102" priority="7397">
      <formula>$W37="SS"</formula>
    </cfRule>
    <cfRule type="expression" dxfId="6101" priority="7398">
      <formula>$W37="OD"</formula>
    </cfRule>
    <cfRule type="expression" dxfId="6100" priority="7399">
      <formula>$W37="P"</formula>
    </cfRule>
    <cfRule type="expression" dxfId="6099" priority="7400">
      <formula>$W37="IR"</formula>
    </cfRule>
    <cfRule type="expression" dxfId="6098" priority="7401">
      <formula>$W37="D"</formula>
    </cfRule>
    <cfRule type="expression" dxfId="6097" priority="7402">
      <formula>$W37="C"</formula>
    </cfRule>
    <cfRule type="expression" dxfId="6096" priority="7403">
      <formula>$W37="B/C"</formula>
    </cfRule>
    <cfRule type="expression" dxfId="6095" priority="7404">
      <formula>$W37="B"</formula>
    </cfRule>
    <cfRule type="expression" dxfId="6094" priority="7405">
      <formula>$W37="A"</formula>
    </cfRule>
  </conditionalFormatting>
  <conditionalFormatting sqref="W37">
    <cfRule type="cellIs" dxfId="6093" priority="7383" operator="equal">
      <formula>0</formula>
    </cfRule>
  </conditionalFormatting>
  <conditionalFormatting sqref="W37">
    <cfRule type="expression" dxfId="6092" priority="7384">
      <formula>$W37="FI"</formula>
    </cfRule>
    <cfRule type="expression" dxfId="6091" priority="7385">
      <formula>$W37="X"</formula>
    </cfRule>
    <cfRule type="expression" dxfId="6090" priority="7386">
      <formula>$W37="SS"</formula>
    </cfRule>
    <cfRule type="expression" dxfId="6089" priority="7387">
      <formula>$W37="OD"</formula>
    </cfRule>
    <cfRule type="expression" dxfId="6088" priority="7388">
      <formula>$W37="P"</formula>
    </cfRule>
    <cfRule type="expression" dxfId="6087" priority="7389">
      <formula>$W37="IR"</formula>
    </cfRule>
    <cfRule type="expression" dxfId="6086" priority="7390">
      <formula>$W37="D"</formula>
    </cfRule>
    <cfRule type="expression" dxfId="6085" priority="7391">
      <formula>$W37="C"</formula>
    </cfRule>
    <cfRule type="expression" dxfId="6084" priority="7392">
      <formula>$W37="B/C"</formula>
    </cfRule>
    <cfRule type="expression" dxfId="6083" priority="7393">
      <formula>$W37="B"</formula>
    </cfRule>
    <cfRule type="expression" dxfId="6082" priority="7394">
      <formula>$W37="A"</formula>
    </cfRule>
  </conditionalFormatting>
  <conditionalFormatting sqref="U37">
    <cfRule type="expression" dxfId="6081" priority="7361">
      <formula>$W37="FI"</formula>
    </cfRule>
    <cfRule type="expression" dxfId="6080" priority="7362">
      <formula>$W37="X"</formula>
    </cfRule>
    <cfRule type="expression" dxfId="6079" priority="7363">
      <formula>$W37="SS"</formula>
    </cfRule>
    <cfRule type="expression" dxfId="6078" priority="7364">
      <formula>$W37="OD"</formula>
    </cfRule>
    <cfRule type="expression" dxfId="6077" priority="7365">
      <formula>$W37="P"</formula>
    </cfRule>
    <cfRule type="expression" dxfId="6076" priority="7366">
      <formula>$W37="IR"</formula>
    </cfRule>
    <cfRule type="expression" dxfId="6075" priority="7367">
      <formula>$W37="D"</formula>
    </cfRule>
    <cfRule type="expression" dxfId="6074" priority="7368">
      <formula>$W37="C"</formula>
    </cfRule>
    <cfRule type="expression" dxfId="6073" priority="7369">
      <formula>$W37="B/C"</formula>
    </cfRule>
    <cfRule type="expression" dxfId="6072" priority="7370">
      <formula>$W37="B"</formula>
    </cfRule>
    <cfRule type="expression" dxfId="6071" priority="7371">
      <formula>$W37="A"</formula>
    </cfRule>
  </conditionalFormatting>
  <conditionalFormatting sqref="U37">
    <cfRule type="expression" dxfId="6070" priority="7372">
      <formula>$W37="FI"</formula>
    </cfRule>
    <cfRule type="expression" dxfId="6069" priority="7373">
      <formula>$W37="X"</formula>
    </cfRule>
    <cfRule type="expression" dxfId="6068" priority="7374">
      <formula>$W37="SS"</formula>
    </cfRule>
    <cfRule type="expression" dxfId="6067" priority="7375">
      <formula>$W37="OD"</formula>
    </cfRule>
    <cfRule type="expression" dxfId="6066" priority="7376">
      <formula>$W37="P"</formula>
    </cfRule>
    <cfRule type="expression" dxfId="6065" priority="7377">
      <formula>$W37="IR"</formula>
    </cfRule>
    <cfRule type="expression" dxfId="6064" priority="7378">
      <formula>$W37="D"</formula>
    </cfRule>
    <cfRule type="expression" dxfId="6063" priority="7379">
      <formula>$W37="C"</formula>
    </cfRule>
    <cfRule type="expression" dxfId="6062" priority="7380">
      <formula>$W37="B/C"</formula>
    </cfRule>
    <cfRule type="expression" dxfId="6061" priority="7381">
      <formula>$W37="B"</formula>
    </cfRule>
    <cfRule type="expression" dxfId="6060" priority="7382">
      <formula>$W37="A"</formula>
    </cfRule>
  </conditionalFormatting>
  <conditionalFormatting sqref="W322 W324 W326">
    <cfRule type="cellIs" dxfId="6059" priority="7360" operator="equal">
      <formula>0</formula>
    </cfRule>
  </conditionalFormatting>
  <conditionalFormatting sqref="E322:X322 X323 V323 AG322:AG324 F323:T324 V324:X324 F326:Q326 S326:T326 V326:X326 AG326">
    <cfRule type="expression" dxfId="6058" priority="7349">
      <formula>$W322="FI"</formula>
    </cfRule>
    <cfRule type="expression" dxfId="6057" priority="7350">
      <formula>$W322="X"</formula>
    </cfRule>
    <cfRule type="expression" dxfId="6056" priority="7351">
      <formula>$W322="SS"</formula>
    </cfRule>
    <cfRule type="expression" dxfId="6055" priority="7352">
      <formula>$W322="OD"</formula>
    </cfRule>
    <cfRule type="expression" dxfId="6054" priority="7353">
      <formula>$W322="P"</formula>
    </cfRule>
    <cfRule type="expression" dxfId="6053" priority="7354">
      <formula>$W322="IR"</formula>
    </cfRule>
    <cfRule type="expression" dxfId="6052" priority="7355">
      <formula>$W322="D"</formula>
    </cfRule>
    <cfRule type="expression" dxfId="6051" priority="7356">
      <formula>$W322="C"</formula>
    </cfRule>
    <cfRule type="expression" dxfId="6050" priority="7357">
      <formula>$W322="B/C"</formula>
    </cfRule>
    <cfRule type="expression" dxfId="6049" priority="7358">
      <formula>$W322="B"</formula>
    </cfRule>
    <cfRule type="expression" dxfId="6048" priority="7359">
      <formula>$W322="A"</formula>
    </cfRule>
  </conditionalFormatting>
  <conditionalFormatting sqref="W324 W326">
    <cfRule type="cellIs" dxfId="6047" priority="7348" operator="equal">
      <formula>0</formula>
    </cfRule>
  </conditionalFormatting>
  <conditionalFormatting sqref="O323:O324 O326">
    <cfRule type="expression" dxfId="6046" priority="7326">
      <formula>$W323="FI"</formula>
    </cfRule>
    <cfRule type="expression" dxfId="6045" priority="7327">
      <formula>$W323="X"</formula>
    </cfRule>
    <cfRule type="expression" dxfId="6044" priority="7328">
      <formula>$W323="SS"</formula>
    </cfRule>
    <cfRule type="expression" dxfId="6043" priority="7329">
      <formula>$W323="OD"</formula>
    </cfRule>
    <cfRule type="expression" dxfId="6042" priority="7330">
      <formula>$W323="P"</formula>
    </cfRule>
    <cfRule type="expression" dxfId="6041" priority="7331">
      <formula>$W323="IR"</formula>
    </cfRule>
    <cfRule type="expression" dxfId="6040" priority="7332">
      <formula>$W323="D"</formula>
    </cfRule>
    <cfRule type="expression" dxfId="6039" priority="7333">
      <formula>$W323="C"</formula>
    </cfRule>
    <cfRule type="expression" dxfId="6038" priority="7334">
      <formula>$W323="B/C"</formula>
    </cfRule>
    <cfRule type="expression" dxfId="6037" priority="7335">
      <formula>$W323="B"</formula>
    </cfRule>
    <cfRule type="expression" dxfId="6036" priority="7336">
      <formula>$W323="A"</formula>
    </cfRule>
  </conditionalFormatting>
  <conditionalFormatting sqref="E324 E326">
    <cfRule type="expression" dxfId="6035" priority="7304">
      <formula>$W324="FI"</formula>
    </cfRule>
    <cfRule type="expression" dxfId="6034" priority="7305">
      <formula>$W324="X"</formula>
    </cfRule>
    <cfRule type="expression" dxfId="6033" priority="7306">
      <formula>$W324="SS"</formula>
    </cfRule>
    <cfRule type="expression" dxfId="6032" priority="7307">
      <formula>$W324="OD"</formula>
    </cfRule>
    <cfRule type="expression" dxfId="6031" priority="7308">
      <formula>$W324="P"</formula>
    </cfRule>
    <cfRule type="expression" dxfId="6030" priority="7309">
      <formula>$W324="IR"</formula>
    </cfRule>
    <cfRule type="expression" dxfId="6029" priority="7310">
      <formula>$W324="D"</formula>
    </cfRule>
    <cfRule type="expression" dxfId="6028" priority="7311">
      <formula>$W324="C"</formula>
    </cfRule>
    <cfRule type="expression" dxfId="6027" priority="7312">
      <formula>$W324="B/C"</formula>
    </cfRule>
    <cfRule type="expression" dxfId="6026" priority="7313">
      <formula>$W324="B"</formula>
    </cfRule>
    <cfRule type="expression" dxfId="6025" priority="7314">
      <formula>$W324="A"</formula>
    </cfRule>
  </conditionalFormatting>
  <conditionalFormatting sqref="A324 C324:D324 C326:D326 A326">
    <cfRule type="expression" dxfId="6024" priority="7293">
      <formula>$W324="FI"</formula>
    </cfRule>
    <cfRule type="expression" dxfId="6023" priority="7294">
      <formula>$W324="X"</formula>
    </cfRule>
    <cfRule type="expression" dxfId="6022" priority="7295">
      <formula>$W324="SS"</formula>
    </cfRule>
    <cfRule type="expression" dxfId="6021" priority="7296">
      <formula>$W324="OD"</formula>
    </cfRule>
    <cfRule type="expression" dxfId="6020" priority="7297">
      <formula>$W324="P"</formula>
    </cfRule>
    <cfRule type="expression" dxfId="6019" priority="7298">
      <formula>$W324="IR"</formula>
    </cfRule>
    <cfRule type="expression" dxfId="6018" priority="7299">
      <formula>$W324="D"</formula>
    </cfRule>
    <cfRule type="expression" dxfId="6017" priority="7300">
      <formula>$W324="C"</formula>
    </cfRule>
    <cfRule type="expression" dxfId="6016" priority="7301">
      <formula>$W324="B/C"</formula>
    </cfRule>
    <cfRule type="expression" dxfId="6015" priority="7302">
      <formula>$W324="B"</formula>
    </cfRule>
    <cfRule type="expression" dxfId="6014" priority="7303">
      <formula>$W324="A"</formula>
    </cfRule>
  </conditionalFormatting>
  <conditionalFormatting sqref="E323">
    <cfRule type="expression" dxfId="6013" priority="7282">
      <formula>$W323="FI"</formula>
    </cfRule>
    <cfRule type="expression" dxfId="6012" priority="7283">
      <formula>$W323="X"</formula>
    </cfRule>
    <cfRule type="expression" dxfId="6011" priority="7284">
      <formula>$W323="SS"</formula>
    </cfRule>
    <cfRule type="expression" dxfId="6010" priority="7285">
      <formula>$W323="OD"</formula>
    </cfRule>
    <cfRule type="expression" dxfId="6009" priority="7286">
      <formula>$W323="P"</formula>
    </cfRule>
    <cfRule type="expression" dxfId="6008" priority="7287">
      <formula>$W323="IR"</formula>
    </cfRule>
    <cfRule type="expression" dxfId="6007" priority="7288">
      <formula>$W323="D"</formula>
    </cfRule>
    <cfRule type="expression" dxfId="6006" priority="7289">
      <formula>$W323="C"</formula>
    </cfRule>
    <cfRule type="expression" dxfId="6005" priority="7290">
      <formula>$W323="B/C"</formula>
    </cfRule>
    <cfRule type="expression" dxfId="6004" priority="7291">
      <formula>$W323="B"</formula>
    </cfRule>
    <cfRule type="expression" dxfId="6003" priority="7292">
      <formula>$W323="A"</formula>
    </cfRule>
  </conditionalFormatting>
  <conditionalFormatting sqref="A323 C323:D323">
    <cfRule type="expression" dxfId="6002" priority="7271">
      <formula>$W323="FI"</formula>
    </cfRule>
    <cfRule type="expression" dxfId="6001" priority="7272">
      <formula>$W323="X"</formula>
    </cfRule>
    <cfRule type="expression" dxfId="6000" priority="7273">
      <formula>$W323="SS"</formula>
    </cfRule>
    <cfRule type="expression" dxfId="5999" priority="7274">
      <formula>$W323="OD"</formula>
    </cfRule>
    <cfRule type="expression" dxfId="5998" priority="7275">
      <formula>$W323="P"</formula>
    </cfRule>
    <cfRule type="expression" dxfId="5997" priority="7276">
      <formula>$W323="IR"</formula>
    </cfRule>
    <cfRule type="expression" dxfId="5996" priority="7277">
      <formula>$W323="D"</formula>
    </cfRule>
    <cfRule type="expression" dxfId="5995" priority="7278">
      <formula>$W323="C"</formula>
    </cfRule>
    <cfRule type="expression" dxfId="5994" priority="7279">
      <formula>$W323="B/C"</formula>
    </cfRule>
    <cfRule type="expression" dxfId="5993" priority="7280">
      <formula>$W323="B"</formula>
    </cfRule>
    <cfRule type="expression" dxfId="5992" priority="7281">
      <formula>$W323="A"</formula>
    </cfRule>
  </conditionalFormatting>
  <conditionalFormatting sqref="AG323:AG324 AG326">
    <cfRule type="expression" dxfId="5991" priority="7260">
      <formula>$W323="FI"</formula>
    </cfRule>
    <cfRule type="expression" dxfId="5990" priority="7261">
      <formula>$W323="X"</formula>
    </cfRule>
    <cfRule type="expression" dxfId="5989" priority="7262">
      <formula>$W323="SS"</formula>
    </cfRule>
    <cfRule type="expression" dxfId="5988" priority="7263">
      <formula>$W323="OD"</formula>
    </cfRule>
    <cfRule type="expression" dxfId="5987" priority="7264">
      <formula>$W323="P"</formula>
    </cfRule>
    <cfRule type="expression" dxfId="5986" priority="7265">
      <formula>$W323="IR"</formula>
    </cfRule>
    <cfRule type="expression" dxfId="5985" priority="7266">
      <formula>$W323="D"</formula>
    </cfRule>
    <cfRule type="expression" dxfId="5984" priority="7267">
      <formula>$W323="C"</formula>
    </cfRule>
    <cfRule type="expression" dxfId="5983" priority="7268">
      <formula>$W323="B/C"</formula>
    </cfRule>
    <cfRule type="expression" dxfId="5982" priority="7269">
      <formula>$W323="B"</formula>
    </cfRule>
    <cfRule type="expression" dxfId="5981" priority="7270">
      <formula>$W323="A"</formula>
    </cfRule>
  </conditionalFormatting>
  <conditionalFormatting sqref="W323">
    <cfRule type="expression" dxfId="5980" priority="7249">
      <formula>$W323="FI"</formula>
    </cfRule>
    <cfRule type="expression" dxfId="5979" priority="7250">
      <formula>$W323="X"</formula>
    </cfRule>
    <cfRule type="expression" dxfId="5978" priority="7251">
      <formula>$W323="SS"</formula>
    </cfRule>
    <cfRule type="expression" dxfId="5977" priority="7252">
      <formula>$W323="OD"</formula>
    </cfRule>
    <cfRule type="expression" dxfId="5976" priority="7253">
      <formula>$W323="P"</formula>
    </cfRule>
    <cfRule type="expression" dxfId="5975" priority="7254">
      <formula>$W323="IR"</formula>
    </cfRule>
    <cfRule type="expression" dxfId="5974" priority="7255">
      <formula>$W323="D"</formula>
    </cfRule>
    <cfRule type="expression" dxfId="5973" priority="7256">
      <formula>$W323="C"</formula>
    </cfRule>
    <cfRule type="expression" dxfId="5972" priority="7257">
      <formula>$W323="B/C"</formula>
    </cfRule>
    <cfRule type="expression" dxfId="5971" priority="7258">
      <formula>$W323="B"</formula>
    </cfRule>
    <cfRule type="expression" dxfId="5970" priority="7259">
      <formula>$W323="A"</formula>
    </cfRule>
  </conditionalFormatting>
  <conditionalFormatting sqref="W323">
    <cfRule type="cellIs" dxfId="5969" priority="7248" operator="equal">
      <formula>0</formula>
    </cfRule>
  </conditionalFormatting>
  <conditionalFormatting sqref="W40">
    <cfRule type="cellIs" dxfId="5968" priority="7247" operator="equal">
      <formula>0</formula>
    </cfRule>
  </conditionalFormatting>
  <conditionalFormatting sqref="T40 V40:W40">
    <cfRule type="expression" dxfId="5967" priority="7236">
      <formula>$W40="FI"</formula>
    </cfRule>
    <cfRule type="expression" dxfId="5966" priority="7237">
      <formula>$W40="X"</formula>
    </cfRule>
    <cfRule type="expression" dxfId="5965" priority="7238">
      <formula>$W40="SS"</formula>
    </cfRule>
    <cfRule type="expression" dxfId="5964" priority="7239">
      <formula>$W40="OD"</formula>
    </cfRule>
    <cfRule type="expression" dxfId="5963" priority="7240">
      <formula>$W40="P"</formula>
    </cfRule>
    <cfRule type="expression" dxfId="5962" priority="7241">
      <formula>$W40="IR"</formula>
    </cfRule>
    <cfRule type="expression" dxfId="5961" priority="7242">
      <formula>$W40="D"</formula>
    </cfRule>
    <cfRule type="expression" dxfId="5960" priority="7243">
      <formula>$W40="C"</formula>
    </cfRule>
    <cfRule type="expression" dxfId="5959" priority="7244">
      <formula>$W40="B/C"</formula>
    </cfRule>
    <cfRule type="expression" dxfId="5958" priority="7245">
      <formula>$W40="B"</formula>
    </cfRule>
    <cfRule type="expression" dxfId="5957" priority="7246">
      <formula>$W40="A"</formula>
    </cfRule>
  </conditionalFormatting>
  <conditionalFormatting sqref="W40">
    <cfRule type="cellIs" dxfId="5956" priority="7224" operator="equal">
      <formula>0</formula>
    </cfRule>
  </conditionalFormatting>
  <conditionalFormatting sqref="W40">
    <cfRule type="expression" dxfId="5955" priority="7225">
      <formula>$W40="FI"</formula>
    </cfRule>
    <cfRule type="expression" dxfId="5954" priority="7226">
      <formula>$W40="X"</formula>
    </cfRule>
    <cfRule type="expression" dxfId="5953" priority="7227">
      <formula>$W40="SS"</formula>
    </cfRule>
    <cfRule type="expression" dxfId="5952" priority="7228">
      <formula>$W40="OD"</formula>
    </cfRule>
    <cfRule type="expression" dxfId="5951" priority="7229">
      <formula>$W40="P"</formula>
    </cfRule>
    <cfRule type="expression" dxfId="5950" priority="7230">
      <formula>$W40="IR"</formula>
    </cfRule>
    <cfRule type="expression" dxfId="5949" priority="7231">
      <formula>$W40="D"</formula>
    </cfRule>
    <cfRule type="expression" dxfId="5948" priority="7232">
      <formula>$W40="C"</formula>
    </cfRule>
    <cfRule type="expression" dxfId="5947" priority="7233">
      <formula>$W40="B/C"</formula>
    </cfRule>
    <cfRule type="expression" dxfId="5946" priority="7234">
      <formula>$W40="B"</formula>
    </cfRule>
    <cfRule type="expression" dxfId="5945" priority="7235">
      <formula>$W40="A"</formula>
    </cfRule>
  </conditionalFormatting>
  <conditionalFormatting sqref="U40">
    <cfRule type="expression" dxfId="5944" priority="7202">
      <formula>$W40="FI"</formula>
    </cfRule>
    <cfRule type="expression" dxfId="5943" priority="7203">
      <formula>$W40="X"</formula>
    </cfRule>
    <cfRule type="expression" dxfId="5942" priority="7204">
      <formula>$W40="SS"</formula>
    </cfRule>
    <cfRule type="expression" dxfId="5941" priority="7205">
      <formula>$W40="OD"</formula>
    </cfRule>
    <cfRule type="expression" dxfId="5940" priority="7206">
      <formula>$W40="P"</formula>
    </cfRule>
    <cfRule type="expression" dxfId="5939" priority="7207">
      <formula>$W40="IR"</formula>
    </cfRule>
    <cfRule type="expression" dxfId="5938" priority="7208">
      <formula>$W40="D"</formula>
    </cfRule>
    <cfRule type="expression" dxfId="5937" priority="7209">
      <formula>$W40="C"</formula>
    </cfRule>
    <cfRule type="expression" dxfId="5936" priority="7210">
      <formula>$W40="B/C"</formula>
    </cfRule>
    <cfRule type="expression" dxfId="5935" priority="7211">
      <formula>$W40="B"</formula>
    </cfRule>
    <cfRule type="expression" dxfId="5934" priority="7212">
      <formula>$W40="A"</formula>
    </cfRule>
  </conditionalFormatting>
  <conditionalFormatting sqref="U40">
    <cfRule type="expression" dxfId="5933" priority="7213">
      <formula>$W40="FI"</formula>
    </cfRule>
    <cfRule type="expression" dxfId="5932" priority="7214">
      <formula>$W40="X"</formula>
    </cfRule>
    <cfRule type="expression" dxfId="5931" priority="7215">
      <formula>$W40="SS"</formula>
    </cfRule>
    <cfRule type="expression" dxfId="5930" priority="7216">
      <formula>$W40="OD"</formula>
    </cfRule>
    <cfRule type="expression" dxfId="5929" priority="7217">
      <formula>$W40="P"</formula>
    </cfRule>
    <cfRule type="expression" dxfId="5928" priority="7218">
      <formula>$W40="IR"</formula>
    </cfRule>
    <cfRule type="expression" dxfId="5927" priority="7219">
      <formula>$W40="D"</formula>
    </cfRule>
    <cfRule type="expression" dxfId="5926" priority="7220">
      <formula>$W40="C"</formula>
    </cfRule>
    <cfRule type="expression" dxfId="5925" priority="7221">
      <formula>$W40="B/C"</formula>
    </cfRule>
    <cfRule type="expression" dxfId="5924" priority="7222">
      <formula>$W40="B"</formula>
    </cfRule>
    <cfRule type="expression" dxfId="5923" priority="7223">
      <formula>$W40="A"</formula>
    </cfRule>
  </conditionalFormatting>
  <conditionalFormatting sqref="R42:S42">
    <cfRule type="expression" dxfId="5922" priority="7191">
      <formula>$W42="FI"</formula>
    </cfRule>
    <cfRule type="expression" dxfId="5921" priority="7192">
      <formula>$W42="X"</formula>
    </cfRule>
    <cfRule type="expression" dxfId="5920" priority="7193">
      <formula>$W42="SS"</formula>
    </cfRule>
    <cfRule type="expression" dxfId="5919" priority="7194">
      <formula>$W42="OD"</formula>
    </cfRule>
    <cfRule type="expression" dxfId="5918" priority="7195">
      <formula>$W42="P"</formula>
    </cfRule>
    <cfRule type="expression" dxfId="5917" priority="7196">
      <formula>$W42="IR"</formula>
    </cfRule>
    <cfRule type="expression" dxfId="5916" priority="7197">
      <formula>$W42="D"</formula>
    </cfRule>
    <cfRule type="expression" dxfId="5915" priority="7198">
      <formula>$W42="C"</formula>
    </cfRule>
    <cfRule type="expression" dxfId="5914" priority="7199">
      <formula>$W42="B/C"</formula>
    </cfRule>
    <cfRule type="expression" dxfId="5913" priority="7200">
      <formula>$W42="B"</formula>
    </cfRule>
    <cfRule type="expression" dxfId="5912" priority="7201">
      <formula>$W42="A"</formula>
    </cfRule>
  </conditionalFormatting>
  <conditionalFormatting sqref="W42">
    <cfRule type="cellIs" dxfId="5911" priority="7190" operator="equal">
      <formula>0</formula>
    </cfRule>
  </conditionalFormatting>
  <conditionalFormatting sqref="T42 V42:W42">
    <cfRule type="expression" dxfId="5910" priority="7179">
      <formula>$W42="FI"</formula>
    </cfRule>
    <cfRule type="expression" dxfId="5909" priority="7180">
      <formula>$W42="X"</formula>
    </cfRule>
    <cfRule type="expression" dxfId="5908" priority="7181">
      <formula>$W42="SS"</formula>
    </cfRule>
    <cfRule type="expression" dxfId="5907" priority="7182">
      <formula>$W42="OD"</formula>
    </cfRule>
    <cfRule type="expression" dxfId="5906" priority="7183">
      <formula>$W42="P"</formula>
    </cfRule>
    <cfRule type="expression" dxfId="5905" priority="7184">
      <formula>$W42="IR"</formula>
    </cfRule>
    <cfRule type="expression" dxfId="5904" priority="7185">
      <formula>$W42="D"</formula>
    </cfRule>
    <cfRule type="expression" dxfId="5903" priority="7186">
      <formula>$W42="C"</formula>
    </cfRule>
    <cfRule type="expression" dxfId="5902" priority="7187">
      <formula>$W42="B/C"</formula>
    </cfRule>
    <cfRule type="expression" dxfId="5901" priority="7188">
      <formula>$W42="B"</formula>
    </cfRule>
    <cfRule type="expression" dxfId="5900" priority="7189">
      <formula>$W42="A"</formula>
    </cfRule>
  </conditionalFormatting>
  <conditionalFormatting sqref="W42">
    <cfRule type="cellIs" dxfId="5899" priority="7167" operator="equal">
      <formula>0</formula>
    </cfRule>
  </conditionalFormatting>
  <conditionalFormatting sqref="W42">
    <cfRule type="expression" dxfId="5898" priority="7168">
      <formula>$W42="FI"</formula>
    </cfRule>
    <cfRule type="expression" dxfId="5897" priority="7169">
      <formula>$W42="X"</formula>
    </cfRule>
    <cfRule type="expression" dxfId="5896" priority="7170">
      <formula>$W42="SS"</formula>
    </cfRule>
    <cfRule type="expression" dxfId="5895" priority="7171">
      <formula>$W42="OD"</formula>
    </cfRule>
    <cfRule type="expression" dxfId="5894" priority="7172">
      <formula>$W42="P"</formula>
    </cfRule>
    <cfRule type="expression" dxfId="5893" priority="7173">
      <formula>$W42="IR"</formula>
    </cfRule>
    <cfRule type="expression" dxfId="5892" priority="7174">
      <formula>$W42="D"</formula>
    </cfRule>
    <cfRule type="expression" dxfId="5891" priority="7175">
      <formula>$W42="C"</formula>
    </cfRule>
    <cfRule type="expression" dxfId="5890" priority="7176">
      <formula>$W42="B/C"</formula>
    </cfRule>
    <cfRule type="expression" dxfId="5889" priority="7177">
      <formula>$W42="B"</formula>
    </cfRule>
    <cfRule type="expression" dxfId="5888" priority="7178">
      <formula>$W42="A"</formula>
    </cfRule>
  </conditionalFormatting>
  <conditionalFormatting sqref="U42">
    <cfRule type="expression" dxfId="5887" priority="7145">
      <formula>$W42="FI"</formula>
    </cfRule>
    <cfRule type="expression" dxfId="5886" priority="7146">
      <formula>$W42="X"</formula>
    </cfRule>
    <cfRule type="expression" dxfId="5885" priority="7147">
      <formula>$W42="SS"</formula>
    </cfRule>
    <cfRule type="expression" dxfId="5884" priority="7148">
      <formula>$W42="OD"</formula>
    </cfRule>
    <cfRule type="expression" dxfId="5883" priority="7149">
      <formula>$W42="P"</formula>
    </cfRule>
    <cfRule type="expression" dxfId="5882" priority="7150">
      <formula>$W42="IR"</formula>
    </cfRule>
    <cfRule type="expression" dxfId="5881" priority="7151">
      <formula>$W42="D"</formula>
    </cfRule>
    <cfRule type="expression" dxfId="5880" priority="7152">
      <formula>$W42="C"</formula>
    </cfRule>
    <cfRule type="expression" dxfId="5879" priority="7153">
      <formula>$W42="B/C"</formula>
    </cfRule>
    <cfRule type="expression" dxfId="5878" priority="7154">
      <formula>$W42="B"</formula>
    </cfRule>
    <cfRule type="expression" dxfId="5877" priority="7155">
      <formula>$W42="A"</formula>
    </cfRule>
  </conditionalFormatting>
  <conditionalFormatting sqref="U42">
    <cfRule type="expression" dxfId="5876" priority="7156">
      <formula>$W42="FI"</formula>
    </cfRule>
    <cfRule type="expression" dxfId="5875" priority="7157">
      <formula>$W42="X"</formula>
    </cfRule>
    <cfRule type="expression" dxfId="5874" priority="7158">
      <formula>$W42="SS"</formula>
    </cfRule>
    <cfRule type="expression" dxfId="5873" priority="7159">
      <formula>$W42="OD"</formula>
    </cfRule>
    <cfRule type="expression" dxfId="5872" priority="7160">
      <formula>$W42="P"</formula>
    </cfRule>
    <cfRule type="expression" dxfId="5871" priority="7161">
      <formula>$W42="IR"</formula>
    </cfRule>
    <cfRule type="expression" dxfId="5870" priority="7162">
      <formula>$W42="D"</formula>
    </cfRule>
    <cfRule type="expression" dxfId="5869" priority="7163">
      <formula>$W42="C"</formula>
    </cfRule>
    <cfRule type="expression" dxfId="5868" priority="7164">
      <formula>$W42="B/C"</formula>
    </cfRule>
    <cfRule type="expression" dxfId="5867" priority="7165">
      <formula>$W42="B"</formula>
    </cfRule>
    <cfRule type="expression" dxfId="5866" priority="7166">
      <formula>$W42="A"</formula>
    </cfRule>
  </conditionalFormatting>
  <conditionalFormatting sqref="T114 R114 V114 X114">
    <cfRule type="expression" dxfId="5865" priority="7133">
      <formula>$W114="FI"</formula>
    </cfRule>
    <cfRule type="expression" dxfId="5864" priority="7134">
      <formula>$W114="X"</formula>
    </cfRule>
    <cfRule type="expression" dxfId="5863" priority="7135">
      <formula>$W114="SS"</formula>
    </cfRule>
    <cfRule type="expression" dxfId="5862" priority="7136">
      <formula>$W114="OD"</formula>
    </cfRule>
    <cfRule type="expression" dxfId="5861" priority="7137">
      <formula>$W114="P"</formula>
    </cfRule>
    <cfRule type="expression" dxfId="5860" priority="7138">
      <formula>$W114="IR"</formula>
    </cfRule>
    <cfRule type="expression" dxfId="5859" priority="7139">
      <formula>$W114="D"</formula>
    </cfRule>
    <cfRule type="expression" dxfId="5858" priority="7140">
      <formula>$W114="C"</formula>
    </cfRule>
    <cfRule type="expression" dxfId="5857" priority="7141">
      <formula>$W114="B/C"</formula>
    </cfRule>
    <cfRule type="expression" dxfId="5856" priority="7142">
      <formula>$W114="B"</formula>
    </cfRule>
    <cfRule type="expression" dxfId="5855" priority="7143">
      <formula>$W114="A"</formula>
    </cfRule>
  </conditionalFormatting>
  <conditionalFormatting sqref="X114">
    <cfRule type="expression" dxfId="5854" priority="7122">
      <formula>$W114="FI"</formula>
    </cfRule>
    <cfRule type="expression" dxfId="5853" priority="7123">
      <formula>$W114="X"</formula>
    </cfRule>
    <cfRule type="expression" dxfId="5852" priority="7124">
      <formula>$W114="SS"</formula>
    </cfRule>
    <cfRule type="expression" dxfId="5851" priority="7125">
      <formula>$W114="OD"</formula>
    </cfRule>
    <cfRule type="expression" dxfId="5850" priority="7126">
      <formula>$W114="P"</formula>
    </cfRule>
    <cfRule type="expression" dxfId="5849" priority="7127">
      <formula>$W114="IR"</formula>
    </cfRule>
    <cfRule type="expression" dxfId="5848" priority="7128">
      <formula>$W114="D"</formula>
    </cfRule>
    <cfRule type="expression" dxfId="5847" priority="7129">
      <formula>$W114="C"</formula>
    </cfRule>
    <cfRule type="expression" dxfId="5846" priority="7130">
      <formula>$W114="B/C"</formula>
    </cfRule>
    <cfRule type="expression" dxfId="5845" priority="7131">
      <formula>$W114="B"</formula>
    </cfRule>
    <cfRule type="expression" dxfId="5844" priority="7132">
      <formula>$W114="A"</formula>
    </cfRule>
  </conditionalFormatting>
  <conditionalFormatting sqref="R114">
    <cfRule type="expression" dxfId="5843" priority="7111">
      <formula>$W114="FI"</formula>
    </cfRule>
    <cfRule type="expression" dxfId="5842" priority="7112">
      <formula>$W114="X"</formula>
    </cfRule>
    <cfRule type="expression" dxfId="5841" priority="7113">
      <formula>$W114="SS"</formula>
    </cfRule>
    <cfRule type="expression" dxfId="5840" priority="7114">
      <formula>$W114="OD"</formula>
    </cfRule>
    <cfRule type="expression" dxfId="5839" priority="7115">
      <formula>$W114="P"</formula>
    </cfRule>
    <cfRule type="expression" dxfId="5838" priority="7116">
      <formula>$W114="IR"</formula>
    </cfRule>
    <cfRule type="expression" dxfId="5837" priority="7117">
      <formula>$W114="D"</formula>
    </cfRule>
    <cfRule type="expression" dxfId="5836" priority="7118">
      <formula>$W114="C"</formula>
    </cfRule>
    <cfRule type="expression" dxfId="5835" priority="7119">
      <formula>$W114="B/C"</formula>
    </cfRule>
    <cfRule type="expression" dxfId="5834" priority="7120">
      <formula>$W114="B"</formula>
    </cfRule>
    <cfRule type="expression" dxfId="5833" priority="7121">
      <formula>$W114="A"</formula>
    </cfRule>
  </conditionalFormatting>
  <conditionalFormatting sqref="T114">
    <cfRule type="expression" dxfId="5832" priority="7100">
      <formula>$W114="FI"</formula>
    </cfRule>
    <cfRule type="expression" dxfId="5831" priority="7101">
      <formula>$W114="X"</formula>
    </cfRule>
    <cfRule type="expression" dxfId="5830" priority="7102">
      <formula>$W114="SS"</formula>
    </cfRule>
    <cfRule type="expression" dxfId="5829" priority="7103">
      <formula>$W114="OD"</formula>
    </cfRule>
    <cfRule type="expression" dxfId="5828" priority="7104">
      <formula>$W114="P"</formula>
    </cfRule>
    <cfRule type="expression" dxfId="5827" priority="7105">
      <formula>$W114="IR"</formula>
    </cfRule>
    <cfRule type="expression" dxfId="5826" priority="7106">
      <formula>$W114="D"</formula>
    </cfRule>
    <cfRule type="expression" dxfId="5825" priority="7107">
      <formula>$W114="C"</formula>
    </cfRule>
    <cfRule type="expression" dxfId="5824" priority="7108">
      <formula>$W114="B/C"</formula>
    </cfRule>
    <cfRule type="expression" dxfId="5823" priority="7109">
      <formula>$W114="B"</formula>
    </cfRule>
    <cfRule type="expression" dxfId="5822" priority="7110">
      <formula>$W114="A"</formula>
    </cfRule>
  </conditionalFormatting>
  <conditionalFormatting sqref="V114">
    <cfRule type="expression" dxfId="5821" priority="7089">
      <formula>$W114="FI"</formula>
    </cfRule>
    <cfRule type="expression" dxfId="5820" priority="7090">
      <formula>$W114="X"</formula>
    </cfRule>
    <cfRule type="expression" dxfId="5819" priority="7091">
      <formula>$W114="SS"</formula>
    </cfRule>
    <cfRule type="expression" dxfId="5818" priority="7092">
      <formula>$W114="OD"</formula>
    </cfRule>
    <cfRule type="expression" dxfId="5817" priority="7093">
      <formula>$W114="P"</formula>
    </cfRule>
    <cfRule type="expression" dxfId="5816" priority="7094">
      <formula>$W114="IR"</formula>
    </cfRule>
    <cfRule type="expression" dxfId="5815" priority="7095">
      <formula>$W114="D"</formula>
    </cfRule>
    <cfRule type="expression" dxfId="5814" priority="7096">
      <formula>$W114="C"</formula>
    </cfRule>
    <cfRule type="expression" dxfId="5813" priority="7097">
      <formula>$W114="B/C"</formula>
    </cfRule>
    <cfRule type="expression" dxfId="5812" priority="7098">
      <formula>$W114="B"</formula>
    </cfRule>
    <cfRule type="expression" dxfId="5811" priority="7099">
      <formula>$W114="A"</formula>
    </cfRule>
  </conditionalFormatting>
  <conditionalFormatting sqref="S114">
    <cfRule type="expression" dxfId="5810" priority="7055">
      <formula>$W114="FI"</formula>
    </cfRule>
    <cfRule type="expression" dxfId="5809" priority="7056">
      <formula>$W114="X"</formula>
    </cfRule>
    <cfRule type="expression" dxfId="5808" priority="7057">
      <formula>$W114="SS"</formula>
    </cfRule>
    <cfRule type="expression" dxfId="5807" priority="7058">
      <formula>$W114="OD"</formula>
    </cfRule>
    <cfRule type="expression" dxfId="5806" priority="7059">
      <formula>$W114="P"</formula>
    </cfRule>
    <cfRule type="expression" dxfId="5805" priority="7060">
      <formula>$W114="IR"</formula>
    </cfRule>
    <cfRule type="expression" dxfId="5804" priority="7061">
      <formula>$W114="D"</formula>
    </cfRule>
    <cfRule type="expression" dxfId="5803" priority="7062">
      <formula>$W114="C"</formula>
    </cfRule>
    <cfRule type="expression" dxfId="5802" priority="7063">
      <formula>$W114="B/C"</formula>
    </cfRule>
    <cfRule type="expression" dxfId="5801" priority="7064">
      <formula>$W114="B"</formula>
    </cfRule>
    <cfRule type="expression" dxfId="5800" priority="7065">
      <formula>$W114="A"</formula>
    </cfRule>
  </conditionalFormatting>
  <conditionalFormatting sqref="S114">
    <cfRule type="expression" dxfId="5799" priority="7066">
      <formula>$W114="FI"</formula>
    </cfRule>
    <cfRule type="expression" dxfId="5798" priority="7067">
      <formula>$W114="X"</formula>
    </cfRule>
    <cfRule type="expression" dxfId="5797" priority="7068">
      <formula>$W114="SS"</formula>
    </cfRule>
    <cfRule type="expression" dxfId="5796" priority="7069">
      <formula>$W114="OD"</formula>
    </cfRule>
    <cfRule type="expression" dxfId="5795" priority="7070">
      <formula>$W114="P"</formula>
    </cfRule>
    <cfRule type="expression" dxfId="5794" priority="7071">
      <formula>$W114="IR"</formula>
    </cfRule>
    <cfRule type="expression" dxfId="5793" priority="7072">
      <formula>$W114="D"</formula>
    </cfRule>
    <cfRule type="expression" dxfId="5792" priority="7073">
      <formula>$W114="C"</formula>
    </cfRule>
    <cfRule type="expression" dxfId="5791" priority="7074">
      <formula>$W114="B/C"</formula>
    </cfRule>
    <cfRule type="expression" dxfId="5790" priority="7075">
      <formula>$W114="B"</formula>
    </cfRule>
    <cfRule type="expression" dxfId="5789" priority="7076">
      <formula>$W114="A"</formula>
    </cfRule>
  </conditionalFormatting>
  <conditionalFormatting sqref="T114">
    <cfRule type="expression" dxfId="5788" priority="6966">
      <formula>$W114="FI"</formula>
    </cfRule>
    <cfRule type="expression" dxfId="5787" priority="6967">
      <formula>$W114="X"</formula>
    </cfRule>
    <cfRule type="expression" dxfId="5786" priority="6968">
      <formula>$W114="SS"</formula>
    </cfRule>
    <cfRule type="expression" dxfId="5785" priority="6969">
      <formula>$W114="OD"</formula>
    </cfRule>
    <cfRule type="expression" dxfId="5784" priority="6970">
      <formula>$W114="P"</formula>
    </cfRule>
    <cfRule type="expression" dxfId="5783" priority="6971">
      <formula>$W114="IR"</formula>
    </cfRule>
    <cfRule type="expression" dxfId="5782" priority="6972">
      <formula>$W114="D"</formula>
    </cfRule>
    <cfRule type="expression" dxfId="5781" priority="6973">
      <formula>$W114="C"</formula>
    </cfRule>
    <cfRule type="expression" dxfId="5780" priority="6974">
      <formula>$W114="B/C"</formula>
    </cfRule>
    <cfRule type="expression" dxfId="5779" priority="6975">
      <formula>$W114="B"</formula>
    </cfRule>
    <cfRule type="expression" dxfId="5778" priority="6976">
      <formula>$W114="A"</formula>
    </cfRule>
  </conditionalFormatting>
  <conditionalFormatting sqref="U114">
    <cfRule type="expression" dxfId="5777" priority="6944">
      <formula>$W114="FI"</formula>
    </cfRule>
    <cfRule type="expression" dxfId="5776" priority="6945">
      <formula>$W114="X"</formula>
    </cfRule>
    <cfRule type="expression" dxfId="5775" priority="6946">
      <formula>$W114="SS"</formula>
    </cfRule>
    <cfRule type="expression" dxfId="5774" priority="6947">
      <formula>$W114="OD"</formula>
    </cfRule>
    <cfRule type="expression" dxfId="5773" priority="6948">
      <formula>$W114="P"</formula>
    </cfRule>
    <cfRule type="expression" dxfId="5772" priority="6949">
      <formula>$W114="IR"</formula>
    </cfRule>
    <cfRule type="expression" dxfId="5771" priority="6950">
      <formula>$W114="D"</formula>
    </cfRule>
    <cfRule type="expression" dxfId="5770" priority="6951">
      <formula>$W114="C"</formula>
    </cfRule>
    <cfRule type="expression" dxfId="5769" priority="6952">
      <formula>$W114="B/C"</formula>
    </cfRule>
    <cfRule type="expression" dxfId="5768" priority="6953">
      <formula>$W114="B"</formula>
    </cfRule>
    <cfRule type="expression" dxfId="5767" priority="6954">
      <formula>$W114="A"</formula>
    </cfRule>
  </conditionalFormatting>
  <conditionalFormatting sqref="U114">
    <cfRule type="expression" dxfId="5766" priority="6955">
      <formula>$W114="FI"</formula>
    </cfRule>
    <cfRule type="expression" dxfId="5765" priority="6956">
      <formula>$W114="X"</formula>
    </cfRule>
    <cfRule type="expression" dxfId="5764" priority="6957">
      <formula>$W114="SS"</formula>
    </cfRule>
    <cfRule type="expression" dxfId="5763" priority="6958">
      <formula>$W114="OD"</formula>
    </cfRule>
    <cfRule type="expression" dxfId="5762" priority="6959">
      <formula>$W114="P"</formula>
    </cfRule>
    <cfRule type="expression" dxfId="5761" priority="6960">
      <formula>$W114="IR"</formula>
    </cfRule>
    <cfRule type="expression" dxfId="5760" priority="6961">
      <formula>$W114="D"</formula>
    </cfRule>
    <cfRule type="expression" dxfId="5759" priority="6962">
      <formula>$W114="C"</formula>
    </cfRule>
    <cfRule type="expression" dxfId="5758" priority="6963">
      <formula>$W114="B/C"</formula>
    </cfRule>
    <cfRule type="expression" dxfId="5757" priority="6964">
      <formula>$W114="B"</formula>
    </cfRule>
    <cfRule type="expression" dxfId="5756" priority="6965">
      <formula>$W114="A"</formula>
    </cfRule>
  </conditionalFormatting>
  <conditionalFormatting sqref="L129 N129:Q129 AG129 AG125:AG126 L125:Q126">
    <cfRule type="expression" dxfId="5755" priority="6933">
      <formula>$W125="FI"</formula>
    </cfRule>
    <cfRule type="expression" dxfId="5754" priority="6934">
      <formula>$W125="X"</formula>
    </cfRule>
    <cfRule type="expression" dxfId="5753" priority="6935">
      <formula>$W125="SS"</formula>
    </cfRule>
    <cfRule type="expression" dxfId="5752" priority="6936">
      <formula>$W125="OD"</formula>
    </cfRule>
    <cfRule type="expression" dxfId="5751" priority="6937">
      <formula>$W125="P"</formula>
    </cfRule>
    <cfRule type="expression" dxfId="5750" priority="6938">
      <formula>$W125="IR"</formula>
    </cfRule>
    <cfRule type="expression" dxfId="5749" priority="6939">
      <formula>$W125="D"</formula>
    </cfRule>
    <cfRule type="expression" dxfId="5748" priority="6940">
      <formula>$W125="C"</formula>
    </cfRule>
    <cfRule type="expression" dxfId="5747" priority="6941">
      <formula>$W125="B/C"</formula>
    </cfRule>
    <cfRule type="expression" dxfId="5746" priority="6942">
      <formula>$W125="B"</formula>
    </cfRule>
    <cfRule type="expression" dxfId="5745" priority="6943">
      <formula>$W125="A"</formula>
    </cfRule>
  </conditionalFormatting>
  <conditionalFormatting sqref="F129 F125:F126">
    <cfRule type="expression" dxfId="5744" priority="6910">
      <formula>$W125="FI"</formula>
    </cfRule>
    <cfRule type="expression" dxfId="5743" priority="6911">
      <formula>$W125="X"</formula>
    </cfRule>
    <cfRule type="expression" dxfId="5742" priority="6912">
      <formula>$W125="SS"</formula>
    </cfRule>
    <cfRule type="expression" dxfId="5741" priority="6913">
      <formula>$W125="OD"</formula>
    </cfRule>
    <cfRule type="expression" dxfId="5740" priority="6914">
      <formula>$W125="P"</formula>
    </cfRule>
    <cfRule type="expression" dxfId="5739" priority="6915">
      <formula>$W125="IR"</formula>
    </cfRule>
    <cfRule type="expression" dxfId="5738" priority="6916">
      <formula>$W125="D"</formula>
    </cfRule>
    <cfRule type="expression" dxfId="5737" priority="6917">
      <formula>$W125="C"</formula>
    </cfRule>
    <cfRule type="expression" dxfId="5736" priority="6918">
      <formula>$W125="B/C"</formula>
    </cfRule>
    <cfRule type="expression" dxfId="5735" priority="6919">
      <formula>$W125="B"</formula>
    </cfRule>
    <cfRule type="expression" dxfId="5734" priority="6920">
      <formula>$W125="A"</formula>
    </cfRule>
  </conditionalFormatting>
  <conditionalFormatting sqref="E129:J129 E125:J126">
    <cfRule type="expression" dxfId="5733" priority="6922">
      <formula>$W125="FI"</formula>
    </cfRule>
    <cfRule type="expression" dxfId="5732" priority="6923">
      <formula>$W125="X"</formula>
    </cfRule>
    <cfRule type="expression" dxfId="5731" priority="6924">
      <formula>$W125="SS"</formula>
    </cfRule>
    <cfRule type="expression" dxfId="5730" priority="6925">
      <formula>$W125="OD"</formula>
    </cfRule>
    <cfRule type="expression" dxfId="5729" priority="6926">
      <formula>$W125="P"</formula>
    </cfRule>
    <cfRule type="expression" dxfId="5728" priority="6927">
      <formula>$W125="IR"</formula>
    </cfRule>
    <cfRule type="expression" dxfId="5727" priority="6928">
      <formula>$W125="D"</formula>
    </cfRule>
    <cfRule type="expression" dxfId="5726" priority="6929">
      <formula>$W125="C"</formula>
    </cfRule>
    <cfRule type="expression" dxfId="5725" priority="6930">
      <formula>$W125="B/C"</formula>
    </cfRule>
    <cfRule type="expression" dxfId="5724" priority="6931">
      <formula>$W125="B"</formula>
    </cfRule>
    <cfRule type="expression" dxfId="5723" priority="6932">
      <formula>$W125="A"</formula>
    </cfRule>
  </conditionalFormatting>
  <conditionalFormatting sqref="A129:D129 A125:D126">
    <cfRule type="expression" dxfId="5722" priority="6865">
      <formula>$W125="FI"</formula>
    </cfRule>
    <cfRule type="expression" dxfId="5721" priority="6866">
      <formula>$W125="X"</formula>
    </cfRule>
    <cfRule type="expression" dxfId="5720" priority="6867">
      <formula>$W125="SS"</formula>
    </cfRule>
    <cfRule type="expression" dxfId="5719" priority="6868">
      <formula>$W125="OD"</formula>
    </cfRule>
    <cfRule type="expression" dxfId="5718" priority="6869">
      <formula>$W125="P"</formula>
    </cfRule>
    <cfRule type="expression" dxfId="5717" priority="6870">
      <formula>$W125="IR"</formula>
    </cfRule>
    <cfRule type="expression" dxfId="5716" priority="6871">
      <formula>$W125="D"</formula>
    </cfRule>
    <cfRule type="expression" dxfId="5715" priority="6872">
      <formula>$W125="C"</formula>
    </cfRule>
    <cfRule type="expression" dxfId="5714" priority="6873">
      <formula>$W125="B/C"</formula>
    </cfRule>
    <cfRule type="expression" dxfId="5713" priority="6874">
      <formula>$W125="B"</formula>
    </cfRule>
    <cfRule type="expression" dxfId="5712" priority="6875">
      <formula>$W125="A"</formula>
    </cfRule>
  </conditionalFormatting>
  <conditionalFormatting sqref="K129 K125:K126">
    <cfRule type="expression" dxfId="5711" priority="6843">
      <formula>$W125="FI"</formula>
    </cfRule>
    <cfRule type="expression" dxfId="5710" priority="6844">
      <formula>$W125="X"</formula>
    </cfRule>
    <cfRule type="expression" dxfId="5709" priority="6845">
      <formula>$W125="SS"</formula>
    </cfRule>
    <cfRule type="expression" dxfId="5708" priority="6846">
      <formula>$W125="OD"</formula>
    </cfRule>
    <cfRule type="expression" dxfId="5707" priority="6847">
      <formula>$W125="P"</formula>
    </cfRule>
    <cfRule type="expression" dxfId="5706" priority="6848">
      <formula>$W125="IR"</formula>
    </cfRule>
    <cfRule type="expression" dxfId="5705" priority="6849">
      <formula>$W125="D"</formula>
    </cfRule>
    <cfRule type="expression" dxfId="5704" priority="6850">
      <formula>$W125="C"</formula>
    </cfRule>
    <cfRule type="expression" dxfId="5703" priority="6851">
      <formula>$W125="B/C"</formula>
    </cfRule>
    <cfRule type="expression" dxfId="5702" priority="6852">
      <formula>$W125="B"</formula>
    </cfRule>
    <cfRule type="expression" dxfId="5701" priority="6853">
      <formula>$W125="A"</formula>
    </cfRule>
  </conditionalFormatting>
  <conditionalFormatting sqref="K129 K125:K126">
    <cfRule type="expression" dxfId="5700" priority="6854">
      <formula>$W125="FI"</formula>
    </cfRule>
    <cfRule type="expression" dxfId="5699" priority="6855">
      <formula>$W125="X"</formula>
    </cfRule>
    <cfRule type="expression" dxfId="5698" priority="6856">
      <formula>$W125="SS"</formula>
    </cfRule>
    <cfRule type="expression" dxfId="5697" priority="6857">
      <formula>$W125="OD"</formula>
    </cfRule>
    <cfRule type="expression" dxfId="5696" priority="6858">
      <formula>$W125="P"</formula>
    </cfRule>
    <cfRule type="expression" dxfId="5695" priority="6859">
      <formula>$W125="IR"</formula>
    </cfRule>
    <cfRule type="expression" dxfId="5694" priority="6860">
      <formula>$W125="D"</formula>
    </cfRule>
    <cfRule type="expression" dxfId="5693" priority="6861">
      <formula>$W125="C"</formula>
    </cfRule>
    <cfRule type="expression" dxfId="5692" priority="6862">
      <formula>$W125="B/C"</formula>
    </cfRule>
    <cfRule type="expression" dxfId="5691" priority="6863">
      <formula>$W125="B"</formula>
    </cfRule>
    <cfRule type="expression" dxfId="5690" priority="6864">
      <formula>$W125="A"</formula>
    </cfRule>
  </conditionalFormatting>
  <conditionalFormatting sqref="W47">
    <cfRule type="cellIs" dxfId="5689" priority="6796" operator="equal">
      <formula>0</formula>
    </cfRule>
  </conditionalFormatting>
  <conditionalFormatting sqref="W47">
    <cfRule type="cellIs" dxfId="5688" priority="6773" operator="equal">
      <formula>0</formula>
    </cfRule>
  </conditionalFormatting>
  <conditionalFormatting sqref="V122:W122">
    <cfRule type="expression" dxfId="5687" priority="6740">
      <formula>$W122="FI"</formula>
    </cfRule>
    <cfRule type="expression" dxfId="5686" priority="6741">
      <formula>$W122="X"</formula>
    </cfRule>
    <cfRule type="expression" dxfId="5685" priority="6742">
      <formula>$W122="SS"</formula>
    </cfRule>
    <cfRule type="expression" dxfId="5684" priority="6743">
      <formula>$W122="OD"</formula>
    </cfRule>
    <cfRule type="expression" dxfId="5683" priority="6744">
      <formula>$W122="P"</formula>
    </cfRule>
    <cfRule type="expression" dxfId="5682" priority="6745">
      <formula>$W122="IR"</formula>
    </cfRule>
    <cfRule type="expression" dxfId="5681" priority="6746">
      <formula>$W122="D"</formula>
    </cfRule>
    <cfRule type="expression" dxfId="5680" priority="6747">
      <formula>$W122="C"</formula>
    </cfRule>
    <cfRule type="expression" dxfId="5679" priority="6748">
      <formula>$W122="B/C"</formula>
    </cfRule>
    <cfRule type="expression" dxfId="5678" priority="6749">
      <formula>$W122="B"</formula>
    </cfRule>
    <cfRule type="expression" dxfId="5677" priority="6750">
      <formula>$W122="A"</formula>
    </cfRule>
  </conditionalFormatting>
  <conditionalFormatting sqref="W122">
    <cfRule type="cellIs" dxfId="5676" priority="6728" operator="equal">
      <formula>0</formula>
    </cfRule>
  </conditionalFormatting>
  <conditionalFormatting sqref="W122">
    <cfRule type="cellIs" dxfId="5675" priority="6716" operator="equal">
      <formula>0</formula>
    </cfRule>
  </conditionalFormatting>
  <conditionalFormatting sqref="W122">
    <cfRule type="expression" dxfId="5674" priority="6717">
      <formula>$W122="FI"</formula>
    </cfRule>
    <cfRule type="expression" dxfId="5673" priority="6718">
      <formula>$W122="X"</formula>
    </cfRule>
    <cfRule type="expression" dxfId="5672" priority="6719">
      <formula>$W122="SS"</formula>
    </cfRule>
    <cfRule type="expression" dxfId="5671" priority="6720">
      <formula>$W122="OD"</formula>
    </cfRule>
    <cfRule type="expression" dxfId="5670" priority="6721">
      <formula>$W122="P"</formula>
    </cfRule>
    <cfRule type="expression" dxfId="5669" priority="6722">
      <formula>$W122="IR"</formula>
    </cfRule>
    <cfRule type="expression" dxfId="5668" priority="6723">
      <formula>$W122="D"</formula>
    </cfRule>
    <cfRule type="expression" dxfId="5667" priority="6724">
      <formula>$W122="C"</formula>
    </cfRule>
    <cfRule type="expression" dxfId="5666" priority="6725">
      <formula>$W122="B/C"</formula>
    </cfRule>
    <cfRule type="expression" dxfId="5665" priority="6726">
      <formula>$W122="B"</formula>
    </cfRule>
    <cfRule type="expression" dxfId="5664" priority="6727">
      <formula>$W122="A"</formula>
    </cfRule>
  </conditionalFormatting>
  <conditionalFormatting sqref="T122">
    <cfRule type="expression" dxfId="5663" priority="6705">
      <formula>$W122="FI"</formula>
    </cfRule>
    <cfRule type="expression" dxfId="5662" priority="6706">
      <formula>$W122="X"</formula>
    </cfRule>
    <cfRule type="expression" dxfId="5661" priority="6707">
      <formula>$W122="SS"</formula>
    </cfRule>
    <cfRule type="expression" dxfId="5660" priority="6708">
      <formula>$W122="OD"</formula>
    </cfRule>
    <cfRule type="expression" dxfId="5659" priority="6709">
      <formula>$W122="P"</formula>
    </cfRule>
    <cfRule type="expression" dxfId="5658" priority="6710">
      <formula>$W122="IR"</formula>
    </cfRule>
    <cfRule type="expression" dxfId="5657" priority="6711">
      <formula>$W122="D"</formula>
    </cfRule>
    <cfRule type="expression" dxfId="5656" priority="6712">
      <formula>$W122="C"</formula>
    </cfRule>
    <cfRule type="expression" dxfId="5655" priority="6713">
      <formula>$W122="B/C"</formula>
    </cfRule>
    <cfRule type="expression" dxfId="5654" priority="6714">
      <formula>$W122="B"</formula>
    </cfRule>
    <cfRule type="expression" dxfId="5653" priority="6715">
      <formula>$W122="A"</formula>
    </cfRule>
  </conditionalFormatting>
  <conditionalFormatting sqref="T122">
    <cfRule type="expression" dxfId="5652" priority="6729">
      <formula>$W122="FI"</formula>
    </cfRule>
    <cfRule type="expression" dxfId="5651" priority="6730">
      <formula>$W122="X"</formula>
    </cfRule>
    <cfRule type="expression" dxfId="5650" priority="6731">
      <formula>$W122="SS"</formula>
    </cfRule>
    <cfRule type="expression" dxfId="5649" priority="6732">
      <formula>$W122="OD"</formula>
    </cfRule>
    <cfRule type="expression" dxfId="5648" priority="6733">
      <formula>$W122="P"</formula>
    </cfRule>
    <cfRule type="expression" dxfId="5647" priority="6734">
      <formula>$W122="IR"</formula>
    </cfRule>
    <cfRule type="expression" dxfId="5646" priority="6735">
      <formula>$W122="D"</formula>
    </cfRule>
    <cfRule type="expression" dxfId="5645" priority="6736">
      <formula>$W122="C"</formula>
    </cfRule>
    <cfRule type="expression" dxfId="5644" priority="6737">
      <formula>$W122="B/C"</formula>
    </cfRule>
    <cfRule type="expression" dxfId="5643" priority="6738">
      <formula>$W122="B"</formula>
    </cfRule>
    <cfRule type="expression" dxfId="5642" priority="6739">
      <formula>$W122="A"</formula>
    </cfRule>
  </conditionalFormatting>
  <conditionalFormatting sqref="U122">
    <cfRule type="expression" dxfId="5641" priority="6683">
      <formula>$W122="FI"</formula>
    </cfRule>
    <cfRule type="expression" dxfId="5640" priority="6684">
      <formula>$W122="X"</formula>
    </cfRule>
    <cfRule type="expression" dxfId="5639" priority="6685">
      <formula>$W122="SS"</formula>
    </cfRule>
    <cfRule type="expression" dxfId="5638" priority="6686">
      <formula>$W122="OD"</formula>
    </cfRule>
    <cfRule type="expression" dxfId="5637" priority="6687">
      <formula>$W122="P"</formula>
    </cfRule>
    <cfRule type="expression" dxfId="5636" priority="6688">
      <formula>$W122="IR"</formula>
    </cfRule>
    <cfRule type="expression" dxfId="5635" priority="6689">
      <formula>$W122="D"</formula>
    </cfRule>
    <cfRule type="expression" dxfId="5634" priority="6690">
      <formula>$W122="C"</formula>
    </cfRule>
    <cfRule type="expression" dxfId="5633" priority="6691">
      <formula>$W122="B/C"</formula>
    </cfRule>
    <cfRule type="expression" dxfId="5632" priority="6692">
      <formula>$W122="B"</formula>
    </cfRule>
    <cfRule type="expression" dxfId="5631" priority="6693">
      <formula>$W122="A"</formula>
    </cfRule>
  </conditionalFormatting>
  <conditionalFormatting sqref="U122">
    <cfRule type="expression" dxfId="5630" priority="6694">
      <formula>$W122="FI"</formula>
    </cfRule>
    <cfRule type="expression" dxfId="5629" priority="6695">
      <formula>$W122="X"</formula>
    </cfRule>
    <cfRule type="expression" dxfId="5628" priority="6696">
      <formula>$W122="SS"</formula>
    </cfRule>
    <cfRule type="expression" dxfId="5627" priority="6697">
      <formula>$W122="OD"</formula>
    </cfRule>
    <cfRule type="expression" dxfId="5626" priority="6698">
      <formula>$W122="P"</formula>
    </cfRule>
    <cfRule type="expression" dxfId="5625" priority="6699">
      <formula>$W122="IR"</formula>
    </cfRule>
    <cfRule type="expression" dxfId="5624" priority="6700">
      <formula>$W122="D"</formula>
    </cfRule>
    <cfRule type="expression" dxfId="5623" priority="6701">
      <formula>$W122="C"</formula>
    </cfRule>
    <cfRule type="expression" dxfId="5622" priority="6702">
      <formula>$W122="B/C"</formula>
    </cfRule>
    <cfRule type="expression" dxfId="5621" priority="6703">
      <formula>$W122="B"</formula>
    </cfRule>
    <cfRule type="expression" dxfId="5620" priority="6704">
      <formula>$W122="A"</formula>
    </cfRule>
  </conditionalFormatting>
  <conditionalFormatting sqref="R123:S123">
    <cfRule type="expression" dxfId="5619" priority="6604">
      <formula>$W123="FI"</formula>
    </cfRule>
    <cfRule type="expression" dxfId="5618" priority="6605">
      <formula>$W123="X"</formula>
    </cfRule>
    <cfRule type="expression" dxfId="5617" priority="6606">
      <formula>$W123="SS"</formula>
    </cfRule>
    <cfRule type="expression" dxfId="5616" priority="6607">
      <formula>$W123="OD"</formula>
    </cfRule>
    <cfRule type="expression" dxfId="5615" priority="6608">
      <formula>$W123="P"</formula>
    </cfRule>
    <cfRule type="expression" dxfId="5614" priority="6609">
      <formula>$W123="IR"</formula>
    </cfRule>
    <cfRule type="expression" dxfId="5613" priority="6610">
      <formula>$W123="D"</formula>
    </cfRule>
    <cfRule type="expression" dxfId="5612" priority="6611">
      <formula>$W123="C"</formula>
    </cfRule>
    <cfRule type="expression" dxfId="5611" priority="6612">
      <formula>$W123="B/C"</formula>
    </cfRule>
    <cfRule type="expression" dxfId="5610" priority="6613">
      <formula>$W123="B"</formula>
    </cfRule>
    <cfRule type="expression" dxfId="5609" priority="6614">
      <formula>$W123="A"</formula>
    </cfRule>
  </conditionalFormatting>
  <conditionalFormatting sqref="V123:W123">
    <cfRule type="expression" dxfId="5608" priority="6593">
      <formula>$W123="FI"</formula>
    </cfRule>
    <cfRule type="expression" dxfId="5607" priority="6594">
      <formula>$W123="X"</formula>
    </cfRule>
    <cfRule type="expression" dxfId="5606" priority="6595">
      <formula>$W123="SS"</formula>
    </cfRule>
    <cfRule type="expression" dxfId="5605" priority="6596">
      <formula>$W123="OD"</formula>
    </cfRule>
    <cfRule type="expression" dxfId="5604" priority="6597">
      <formula>$W123="P"</formula>
    </cfRule>
    <cfRule type="expression" dxfId="5603" priority="6598">
      <formula>$W123="IR"</formula>
    </cfRule>
    <cfRule type="expression" dxfId="5602" priority="6599">
      <formula>$W123="D"</formula>
    </cfRule>
    <cfRule type="expression" dxfId="5601" priority="6600">
      <formula>$W123="C"</formula>
    </cfRule>
    <cfRule type="expression" dxfId="5600" priority="6601">
      <formula>$W123="B/C"</formula>
    </cfRule>
    <cfRule type="expression" dxfId="5599" priority="6602">
      <formula>$W123="B"</formula>
    </cfRule>
    <cfRule type="expression" dxfId="5598" priority="6603">
      <formula>$W123="A"</formula>
    </cfRule>
  </conditionalFormatting>
  <conditionalFormatting sqref="W123">
    <cfRule type="cellIs" dxfId="5597" priority="6581" operator="equal">
      <formula>0</formula>
    </cfRule>
  </conditionalFormatting>
  <conditionalFormatting sqref="W123">
    <cfRule type="cellIs" dxfId="5596" priority="6569" operator="equal">
      <formula>0</formula>
    </cfRule>
  </conditionalFormatting>
  <conditionalFormatting sqref="W123">
    <cfRule type="expression" dxfId="5595" priority="6570">
      <formula>$W123="FI"</formula>
    </cfRule>
    <cfRule type="expression" dxfId="5594" priority="6571">
      <formula>$W123="X"</formula>
    </cfRule>
    <cfRule type="expression" dxfId="5593" priority="6572">
      <formula>$W123="SS"</formula>
    </cfRule>
    <cfRule type="expression" dxfId="5592" priority="6573">
      <formula>$W123="OD"</formula>
    </cfRule>
    <cfRule type="expression" dxfId="5591" priority="6574">
      <formula>$W123="P"</formula>
    </cfRule>
    <cfRule type="expression" dxfId="5590" priority="6575">
      <formula>$W123="IR"</formula>
    </cfRule>
    <cfRule type="expression" dxfId="5589" priority="6576">
      <formula>$W123="D"</formula>
    </cfRule>
    <cfRule type="expression" dxfId="5588" priority="6577">
      <formula>$W123="C"</formula>
    </cfRule>
    <cfRule type="expression" dxfId="5587" priority="6578">
      <formula>$W123="B/C"</formula>
    </cfRule>
    <cfRule type="expression" dxfId="5586" priority="6579">
      <formula>$W123="B"</formula>
    </cfRule>
    <cfRule type="expression" dxfId="5585" priority="6580">
      <formula>$W123="A"</formula>
    </cfRule>
  </conditionalFormatting>
  <conditionalFormatting sqref="T123">
    <cfRule type="expression" dxfId="5584" priority="6558">
      <formula>$W123="FI"</formula>
    </cfRule>
    <cfRule type="expression" dxfId="5583" priority="6559">
      <formula>$W123="X"</formula>
    </cfRule>
    <cfRule type="expression" dxfId="5582" priority="6560">
      <formula>$W123="SS"</formula>
    </cfRule>
    <cfRule type="expression" dxfId="5581" priority="6561">
      <formula>$W123="OD"</formula>
    </cfRule>
    <cfRule type="expression" dxfId="5580" priority="6562">
      <formula>$W123="P"</formula>
    </cfRule>
    <cfRule type="expression" dxfId="5579" priority="6563">
      <formula>$W123="IR"</formula>
    </cfRule>
    <cfRule type="expression" dxfId="5578" priority="6564">
      <formula>$W123="D"</formula>
    </cfRule>
    <cfRule type="expression" dxfId="5577" priority="6565">
      <formula>$W123="C"</formula>
    </cfRule>
    <cfRule type="expression" dxfId="5576" priority="6566">
      <formula>$W123="B/C"</formula>
    </cfRule>
    <cfRule type="expression" dxfId="5575" priority="6567">
      <formula>$W123="B"</formula>
    </cfRule>
    <cfRule type="expression" dxfId="5574" priority="6568">
      <formula>$W123="A"</formula>
    </cfRule>
  </conditionalFormatting>
  <conditionalFormatting sqref="T123">
    <cfRule type="expression" dxfId="5573" priority="6582">
      <formula>$W123="FI"</formula>
    </cfRule>
    <cfRule type="expression" dxfId="5572" priority="6583">
      <formula>$W123="X"</formula>
    </cfRule>
    <cfRule type="expression" dxfId="5571" priority="6584">
      <formula>$W123="SS"</formula>
    </cfRule>
    <cfRule type="expression" dxfId="5570" priority="6585">
      <formula>$W123="OD"</formula>
    </cfRule>
    <cfRule type="expression" dxfId="5569" priority="6586">
      <formula>$W123="P"</formula>
    </cfRule>
    <cfRule type="expression" dxfId="5568" priority="6587">
      <formula>$W123="IR"</formula>
    </cfRule>
    <cfRule type="expression" dxfId="5567" priority="6588">
      <formula>$W123="D"</formula>
    </cfRule>
    <cfRule type="expression" dxfId="5566" priority="6589">
      <formula>$W123="C"</formula>
    </cfRule>
    <cfRule type="expression" dxfId="5565" priority="6590">
      <formula>$W123="B/C"</formula>
    </cfRule>
    <cfRule type="expression" dxfId="5564" priority="6591">
      <formula>$W123="B"</formula>
    </cfRule>
    <cfRule type="expression" dxfId="5563" priority="6592">
      <formula>$W123="A"</formula>
    </cfRule>
  </conditionalFormatting>
  <conditionalFormatting sqref="U123">
    <cfRule type="expression" dxfId="5562" priority="6536">
      <formula>$W123="FI"</formula>
    </cfRule>
    <cfRule type="expression" dxfId="5561" priority="6537">
      <formula>$W123="X"</formula>
    </cfRule>
    <cfRule type="expression" dxfId="5560" priority="6538">
      <formula>$W123="SS"</formula>
    </cfRule>
    <cfRule type="expression" dxfId="5559" priority="6539">
      <formula>$W123="OD"</formula>
    </cfRule>
    <cfRule type="expression" dxfId="5558" priority="6540">
      <formula>$W123="P"</formula>
    </cfRule>
    <cfRule type="expression" dxfId="5557" priority="6541">
      <formula>$W123="IR"</formula>
    </cfRule>
    <cfRule type="expression" dxfId="5556" priority="6542">
      <formula>$W123="D"</formula>
    </cfRule>
    <cfRule type="expression" dxfId="5555" priority="6543">
      <formula>$W123="C"</formula>
    </cfRule>
    <cfRule type="expression" dxfId="5554" priority="6544">
      <formula>$W123="B/C"</formula>
    </cfRule>
    <cfRule type="expression" dxfId="5553" priority="6545">
      <formula>$W123="B"</formula>
    </cfRule>
    <cfRule type="expression" dxfId="5552" priority="6546">
      <formula>$W123="A"</formula>
    </cfRule>
  </conditionalFormatting>
  <conditionalFormatting sqref="U123">
    <cfRule type="expression" dxfId="5551" priority="6547">
      <formula>$W123="FI"</formula>
    </cfRule>
    <cfRule type="expression" dxfId="5550" priority="6548">
      <formula>$W123="X"</formula>
    </cfRule>
    <cfRule type="expression" dxfId="5549" priority="6549">
      <formula>$W123="SS"</formula>
    </cfRule>
    <cfRule type="expression" dxfId="5548" priority="6550">
      <formula>$W123="OD"</formula>
    </cfRule>
    <cfRule type="expression" dxfId="5547" priority="6551">
      <formula>$W123="P"</formula>
    </cfRule>
    <cfRule type="expression" dxfId="5546" priority="6552">
      <formula>$W123="IR"</formula>
    </cfRule>
    <cfRule type="expression" dxfId="5545" priority="6553">
      <formula>$W123="D"</formula>
    </cfRule>
    <cfRule type="expression" dxfId="5544" priority="6554">
      <formula>$W123="C"</formula>
    </cfRule>
    <cfRule type="expression" dxfId="5543" priority="6555">
      <formula>$W123="B/C"</formula>
    </cfRule>
    <cfRule type="expression" dxfId="5542" priority="6556">
      <formula>$W123="B"</formula>
    </cfRule>
    <cfRule type="expression" dxfId="5541" priority="6557">
      <formula>$W123="A"</formula>
    </cfRule>
  </conditionalFormatting>
  <conditionalFormatting sqref="L124:S124 AG124 X124">
    <cfRule type="expression" dxfId="5540" priority="6525">
      <formula>$W124="FI"</formula>
    </cfRule>
    <cfRule type="expression" dxfId="5539" priority="6526">
      <formula>$W124="X"</formula>
    </cfRule>
    <cfRule type="expression" dxfId="5538" priority="6527">
      <formula>$W124="SS"</formula>
    </cfRule>
    <cfRule type="expression" dxfId="5537" priority="6528">
      <formula>$W124="OD"</formula>
    </cfRule>
    <cfRule type="expression" dxfId="5536" priority="6529">
      <formula>$W124="P"</formula>
    </cfRule>
    <cfRule type="expression" dxfId="5535" priority="6530">
      <formula>$W124="IR"</formula>
    </cfRule>
    <cfRule type="expression" dxfId="5534" priority="6531">
      <formula>$W124="D"</formula>
    </cfRule>
    <cfRule type="expression" dxfId="5533" priority="6532">
      <formula>$W124="C"</formula>
    </cfRule>
    <cfRule type="expression" dxfId="5532" priority="6533">
      <formula>$W124="B/C"</formula>
    </cfRule>
    <cfRule type="expression" dxfId="5531" priority="6534">
      <formula>$W124="B"</formula>
    </cfRule>
    <cfRule type="expression" dxfId="5530" priority="6535">
      <formula>$W124="A"</formula>
    </cfRule>
  </conditionalFormatting>
  <conditionalFormatting sqref="F124">
    <cfRule type="expression" dxfId="5529" priority="6503">
      <formula>$W124="FI"</formula>
    </cfRule>
    <cfRule type="expression" dxfId="5528" priority="6504">
      <formula>$W124="X"</formula>
    </cfRule>
    <cfRule type="expression" dxfId="5527" priority="6505">
      <formula>$W124="SS"</formula>
    </cfRule>
    <cfRule type="expression" dxfId="5526" priority="6506">
      <formula>$W124="OD"</formula>
    </cfRule>
    <cfRule type="expression" dxfId="5525" priority="6507">
      <formula>$W124="P"</formula>
    </cfRule>
    <cfRule type="expression" dxfId="5524" priority="6508">
      <formula>$W124="IR"</formula>
    </cfRule>
    <cfRule type="expression" dxfId="5523" priority="6509">
      <formula>$W124="D"</formula>
    </cfRule>
    <cfRule type="expression" dxfId="5522" priority="6510">
      <formula>$W124="C"</formula>
    </cfRule>
    <cfRule type="expression" dxfId="5521" priority="6511">
      <formula>$W124="B/C"</formula>
    </cfRule>
    <cfRule type="expression" dxfId="5520" priority="6512">
      <formula>$W124="B"</formula>
    </cfRule>
    <cfRule type="expression" dxfId="5519" priority="6513">
      <formula>$W124="A"</formula>
    </cfRule>
  </conditionalFormatting>
  <conditionalFormatting sqref="E124:J124">
    <cfRule type="expression" dxfId="5518" priority="6514">
      <formula>$W124="FI"</formula>
    </cfRule>
    <cfRule type="expression" dxfId="5517" priority="6515">
      <formula>$W124="X"</formula>
    </cfRule>
    <cfRule type="expression" dxfId="5516" priority="6516">
      <formula>$W124="SS"</formula>
    </cfRule>
    <cfRule type="expression" dxfId="5515" priority="6517">
      <formula>$W124="OD"</formula>
    </cfRule>
    <cfRule type="expression" dxfId="5514" priority="6518">
      <formula>$W124="P"</formula>
    </cfRule>
    <cfRule type="expression" dxfId="5513" priority="6519">
      <formula>$W124="IR"</formula>
    </cfRule>
    <cfRule type="expression" dxfId="5512" priority="6520">
      <formula>$W124="D"</formula>
    </cfRule>
    <cfRule type="expression" dxfId="5511" priority="6521">
      <formula>$W124="C"</formula>
    </cfRule>
    <cfRule type="expression" dxfId="5510" priority="6522">
      <formula>$W124="B/C"</formula>
    </cfRule>
    <cfRule type="expression" dxfId="5509" priority="6523">
      <formula>$W124="B"</formula>
    </cfRule>
    <cfRule type="expression" dxfId="5508" priority="6524">
      <formula>$W124="A"</formula>
    </cfRule>
  </conditionalFormatting>
  <conditionalFormatting sqref="A124:D124">
    <cfRule type="expression" dxfId="5507" priority="6492">
      <formula>$W124="FI"</formula>
    </cfRule>
    <cfRule type="expression" dxfId="5506" priority="6493">
      <formula>$W124="X"</formula>
    </cfRule>
    <cfRule type="expression" dxfId="5505" priority="6494">
      <formula>$W124="SS"</formula>
    </cfRule>
    <cfRule type="expression" dxfId="5504" priority="6495">
      <formula>$W124="OD"</formula>
    </cfRule>
    <cfRule type="expression" dxfId="5503" priority="6496">
      <formula>$W124="P"</formula>
    </cfRule>
    <cfRule type="expression" dxfId="5502" priority="6497">
      <formula>$W124="IR"</formula>
    </cfRule>
    <cfRule type="expression" dxfId="5501" priority="6498">
      <formula>$W124="D"</formula>
    </cfRule>
    <cfRule type="expression" dxfId="5500" priority="6499">
      <formula>$W124="C"</formula>
    </cfRule>
    <cfRule type="expression" dxfId="5499" priority="6500">
      <formula>$W124="B/C"</formula>
    </cfRule>
    <cfRule type="expression" dxfId="5498" priority="6501">
      <formula>$W124="B"</formula>
    </cfRule>
    <cfRule type="expression" dxfId="5497" priority="6502">
      <formula>$W124="A"</formula>
    </cfRule>
  </conditionalFormatting>
  <conditionalFormatting sqref="K124">
    <cfRule type="expression" dxfId="5496" priority="6470">
      <formula>$W124="FI"</formula>
    </cfRule>
    <cfRule type="expression" dxfId="5495" priority="6471">
      <formula>$W124="X"</formula>
    </cfRule>
    <cfRule type="expression" dxfId="5494" priority="6472">
      <formula>$W124="SS"</formula>
    </cfRule>
    <cfRule type="expression" dxfId="5493" priority="6473">
      <formula>$W124="OD"</formula>
    </cfRule>
    <cfRule type="expression" dxfId="5492" priority="6474">
      <formula>$W124="P"</formula>
    </cfRule>
    <cfRule type="expression" dxfId="5491" priority="6475">
      <formula>$W124="IR"</formula>
    </cfRule>
    <cfRule type="expression" dxfId="5490" priority="6476">
      <formula>$W124="D"</formula>
    </cfRule>
    <cfRule type="expression" dxfId="5489" priority="6477">
      <formula>$W124="C"</formula>
    </cfRule>
    <cfRule type="expression" dxfId="5488" priority="6478">
      <formula>$W124="B/C"</formula>
    </cfRule>
    <cfRule type="expression" dxfId="5487" priority="6479">
      <formula>$W124="B"</formula>
    </cfRule>
    <cfRule type="expression" dxfId="5486" priority="6480">
      <formula>$W124="A"</formula>
    </cfRule>
  </conditionalFormatting>
  <conditionalFormatting sqref="K124">
    <cfRule type="expression" dxfId="5485" priority="6481">
      <formula>$W124="FI"</formula>
    </cfRule>
    <cfRule type="expression" dxfId="5484" priority="6482">
      <formula>$W124="X"</formula>
    </cfRule>
    <cfRule type="expression" dxfId="5483" priority="6483">
      <formula>$W124="SS"</formula>
    </cfRule>
    <cfRule type="expression" dxfId="5482" priority="6484">
      <formula>$W124="OD"</formula>
    </cfRule>
    <cfRule type="expression" dxfId="5481" priority="6485">
      <formula>$W124="P"</formula>
    </cfRule>
    <cfRule type="expression" dxfId="5480" priority="6486">
      <formula>$W124="IR"</formula>
    </cfRule>
    <cfRule type="expression" dxfId="5479" priority="6487">
      <formula>$W124="D"</formula>
    </cfRule>
    <cfRule type="expression" dxfId="5478" priority="6488">
      <formula>$W124="C"</formula>
    </cfRule>
    <cfRule type="expression" dxfId="5477" priority="6489">
      <formula>$W124="B/C"</formula>
    </cfRule>
    <cfRule type="expression" dxfId="5476" priority="6490">
      <formula>$W124="B"</formula>
    </cfRule>
    <cfRule type="expression" dxfId="5475" priority="6491">
      <formula>$W124="A"</formula>
    </cfRule>
  </conditionalFormatting>
  <conditionalFormatting sqref="V124:W124">
    <cfRule type="expression" dxfId="5474" priority="6459">
      <formula>$W124="FI"</formula>
    </cfRule>
    <cfRule type="expression" dxfId="5473" priority="6460">
      <formula>$W124="X"</formula>
    </cfRule>
    <cfRule type="expression" dxfId="5472" priority="6461">
      <formula>$W124="SS"</formula>
    </cfRule>
    <cfRule type="expression" dxfId="5471" priority="6462">
      <formula>$W124="OD"</formula>
    </cfRule>
    <cfRule type="expression" dxfId="5470" priority="6463">
      <formula>$W124="P"</formula>
    </cfRule>
    <cfRule type="expression" dxfId="5469" priority="6464">
      <formula>$W124="IR"</formula>
    </cfRule>
    <cfRule type="expression" dxfId="5468" priority="6465">
      <formula>$W124="D"</formula>
    </cfRule>
    <cfRule type="expression" dxfId="5467" priority="6466">
      <formula>$W124="C"</formula>
    </cfRule>
    <cfRule type="expression" dxfId="5466" priority="6467">
      <formula>$W124="B/C"</formula>
    </cfRule>
    <cfRule type="expression" dxfId="5465" priority="6468">
      <formula>$W124="B"</formula>
    </cfRule>
    <cfRule type="expression" dxfId="5464" priority="6469">
      <formula>$W124="A"</formula>
    </cfRule>
  </conditionalFormatting>
  <conditionalFormatting sqref="W124">
    <cfRule type="cellIs" dxfId="5463" priority="6447" operator="equal">
      <formula>0</formula>
    </cfRule>
  </conditionalFormatting>
  <conditionalFormatting sqref="W124">
    <cfRule type="cellIs" dxfId="5462" priority="6435" operator="equal">
      <formula>0</formula>
    </cfRule>
  </conditionalFormatting>
  <conditionalFormatting sqref="W124">
    <cfRule type="expression" dxfId="5461" priority="6436">
      <formula>$W124="FI"</formula>
    </cfRule>
    <cfRule type="expression" dxfId="5460" priority="6437">
      <formula>$W124="X"</formula>
    </cfRule>
    <cfRule type="expression" dxfId="5459" priority="6438">
      <formula>$W124="SS"</formula>
    </cfRule>
    <cfRule type="expression" dxfId="5458" priority="6439">
      <formula>$W124="OD"</formula>
    </cfRule>
    <cfRule type="expression" dxfId="5457" priority="6440">
      <formula>$W124="P"</formula>
    </cfRule>
    <cfRule type="expression" dxfId="5456" priority="6441">
      <formula>$W124="IR"</formula>
    </cfRule>
    <cfRule type="expression" dxfId="5455" priority="6442">
      <formula>$W124="D"</formula>
    </cfRule>
    <cfRule type="expression" dxfId="5454" priority="6443">
      <formula>$W124="C"</formula>
    </cfRule>
    <cfRule type="expression" dxfId="5453" priority="6444">
      <formula>$W124="B/C"</formula>
    </cfRule>
    <cfRule type="expression" dxfId="5452" priority="6445">
      <formula>$W124="B"</formula>
    </cfRule>
    <cfRule type="expression" dxfId="5451" priority="6446">
      <formula>$W124="A"</formula>
    </cfRule>
  </conditionalFormatting>
  <conditionalFormatting sqref="T124">
    <cfRule type="expression" dxfId="5450" priority="6424">
      <formula>$W124="FI"</formula>
    </cfRule>
    <cfRule type="expression" dxfId="5449" priority="6425">
      <formula>$W124="X"</formula>
    </cfRule>
    <cfRule type="expression" dxfId="5448" priority="6426">
      <formula>$W124="SS"</formula>
    </cfRule>
    <cfRule type="expression" dxfId="5447" priority="6427">
      <formula>$W124="OD"</formula>
    </cfRule>
    <cfRule type="expression" dxfId="5446" priority="6428">
      <formula>$W124="P"</formula>
    </cfRule>
    <cfRule type="expression" dxfId="5445" priority="6429">
      <formula>$W124="IR"</formula>
    </cfRule>
    <cfRule type="expression" dxfId="5444" priority="6430">
      <formula>$W124="D"</formula>
    </cfRule>
    <cfRule type="expression" dxfId="5443" priority="6431">
      <formula>$W124="C"</formula>
    </cfRule>
    <cfRule type="expression" dxfId="5442" priority="6432">
      <formula>$W124="B/C"</formula>
    </cfRule>
    <cfRule type="expression" dxfId="5441" priority="6433">
      <formula>$W124="B"</formula>
    </cfRule>
    <cfRule type="expression" dxfId="5440" priority="6434">
      <formula>$W124="A"</formula>
    </cfRule>
  </conditionalFormatting>
  <conditionalFormatting sqref="T124">
    <cfRule type="expression" dxfId="5439" priority="6448">
      <formula>$W124="FI"</formula>
    </cfRule>
    <cfRule type="expression" dxfId="5438" priority="6449">
      <formula>$W124="X"</formula>
    </cfRule>
    <cfRule type="expression" dxfId="5437" priority="6450">
      <formula>$W124="SS"</formula>
    </cfRule>
    <cfRule type="expression" dxfId="5436" priority="6451">
      <formula>$W124="OD"</formula>
    </cfRule>
    <cfRule type="expression" dxfId="5435" priority="6452">
      <formula>$W124="P"</formula>
    </cfRule>
    <cfRule type="expression" dxfId="5434" priority="6453">
      <formula>$W124="IR"</formula>
    </cfRule>
    <cfRule type="expression" dxfId="5433" priority="6454">
      <formula>$W124="D"</formula>
    </cfRule>
    <cfRule type="expression" dxfId="5432" priority="6455">
      <formula>$W124="C"</formula>
    </cfRule>
    <cfRule type="expression" dxfId="5431" priority="6456">
      <formula>$W124="B/C"</formula>
    </cfRule>
    <cfRule type="expression" dxfId="5430" priority="6457">
      <formula>$W124="B"</formula>
    </cfRule>
    <cfRule type="expression" dxfId="5429" priority="6458">
      <formula>$W124="A"</formula>
    </cfRule>
  </conditionalFormatting>
  <conditionalFormatting sqref="U124">
    <cfRule type="expression" dxfId="5428" priority="6402">
      <formula>$W124="FI"</formula>
    </cfRule>
    <cfRule type="expression" dxfId="5427" priority="6403">
      <formula>$W124="X"</formula>
    </cfRule>
    <cfRule type="expression" dxfId="5426" priority="6404">
      <formula>$W124="SS"</formula>
    </cfRule>
    <cfRule type="expression" dxfId="5425" priority="6405">
      <formula>$W124="OD"</formula>
    </cfRule>
    <cfRule type="expression" dxfId="5424" priority="6406">
      <formula>$W124="P"</formula>
    </cfRule>
    <cfRule type="expression" dxfId="5423" priority="6407">
      <formula>$W124="IR"</formula>
    </cfRule>
    <cfRule type="expression" dxfId="5422" priority="6408">
      <formula>$W124="D"</formula>
    </cfRule>
    <cfRule type="expression" dxfId="5421" priority="6409">
      <formula>$W124="C"</formula>
    </cfRule>
    <cfRule type="expression" dxfId="5420" priority="6410">
      <formula>$W124="B/C"</formula>
    </cfRule>
    <cfRule type="expression" dxfId="5419" priority="6411">
      <formula>$W124="B"</formula>
    </cfRule>
    <cfRule type="expression" dxfId="5418" priority="6412">
      <formula>$W124="A"</formula>
    </cfRule>
  </conditionalFormatting>
  <conditionalFormatting sqref="U124">
    <cfRule type="expression" dxfId="5417" priority="6413">
      <formula>$W124="FI"</formula>
    </cfRule>
    <cfRule type="expression" dxfId="5416" priority="6414">
      <formula>$W124="X"</formula>
    </cfRule>
    <cfRule type="expression" dxfId="5415" priority="6415">
      <formula>$W124="SS"</formula>
    </cfRule>
    <cfRule type="expression" dxfId="5414" priority="6416">
      <formula>$W124="OD"</formula>
    </cfRule>
    <cfRule type="expression" dxfId="5413" priority="6417">
      <formula>$W124="P"</formula>
    </cfRule>
    <cfRule type="expression" dxfId="5412" priority="6418">
      <formula>$W124="IR"</formula>
    </cfRule>
    <cfRule type="expression" dxfId="5411" priority="6419">
      <formula>$W124="D"</formula>
    </cfRule>
    <cfRule type="expression" dxfId="5410" priority="6420">
      <formula>$W124="C"</formula>
    </cfRule>
    <cfRule type="expression" dxfId="5409" priority="6421">
      <formula>$W124="B/C"</formula>
    </cfRule>
    <cfRule type="expression" dxfId="5408" priority="6422">
      <formula>$W124="B"</formula>
    </cfRule>
    <cfRule type="expression" dxfId="5407" priority="6423">
      <formula>$W124="A"</formula>
    </cfRule>
  </conditionalFormatting>
  <conditionalFormatting sqref="R39:S39">
    <cfRule type="expression" dxfId="5406" priority="6391">
      <formula>$W39="FI"</formula>
    </cfRule>
    <cfRule type="expression" dxfId="5405" priority="6392">
      <formula>$W39="X"</formula>
    </cfRule>
    <cfRule type="expression" dxfId="5404" priority="6393">
      <formula>$W39="SS"</formula>
    </cfRule>
    <cfRule type="expression" dxfId="5403" priority="6394">
      <formula>$W39="OD"</formula>
    </cfRule>
    <cfRule type="expression" dxfId="5402" priority="6395">
      <formula>$W39="P"</formula>
    </cfRule>
    <cfRule type="expression" dxfId="5401" priority="6396">
      <formula>$W39="IR"</formula>
    </cfRule>
    <cfRule type="expression" dxfId="5400" priority="6397">
      <formula>$W39="D"</formula>
    </cfRule>
    <cfRule type="expression" dxfId="5399" priority="6398">
      <formula>$W39="C"</formula>
    </cfRule>
    <cfRule type="expression" dxfId="5398" priority="6399">
      <formula>$W39="B/C"</formula>
    </cfRule>
    <cfRule type="expression" dxfId="5397" priority="6400">
      <formula>$W39="B"</formula>
    </cfRule>
    <cfRule type="expression" dxfId="5396" priority="6401">
      <formula>$W39="A"</formula>
    </cfRule>
  </conditionalFormatting>
  <conditionalFormatting sqref="W39">
    <cfRule type="cellIs" dxfId="5395" priority="6390" operator="equal">
      <formula>0</formula>
    </cfRule>
  </conditionalFormatting>
  <conditionalFormatting sqref="T39 V39:W39">
    <cfRule type="expression" dxfId="5394" priority="6379">
      <formula>$W39="FI"</formula>
    </cfRule>
    <cfRule type="expression" dxfId="5393" priority="6380">
      <formula>$W39="X"</formula>
    </cfRule>
    <cfRule type="expression" dxfId="5392" priority="6381">
      <formula>$W39="SS"</formula>
    </cfRule>
    <cfRule type="expression" dxfId="5391" priority="6382">
      <formula>$W39="OD"</formula>
    </cfRule>
    <cfRule type="expression" dxfId="5390" priority="6383">
      <formula>$W39="P"</formula>
    </cfRule>
    <cfRule type="expression" dxfId="5389" priority="6384">
      <formula>$W39="IR"</formula>
    </cfRule>
    <cfRule type="expression" dxfId="5388" priority="6385">
      <formula>$W39="D"</formula>
    </cfRule>
    <cfRule type="expression" dxfId="5387" priority="6386">
      <formula>$W39="C"</formula>
    </cfRule>
    <cfRule type="expression" dxfId="5386" priority="6387">
      <formula>$W39="B/C"</formula>
    </cfRule>
    <cfRule type="expression" dxfId="5385" priority="6388">
      <formula>$W39="B"</formula>
    </cfRule>
    <cfRule type="expression" dxfId="5384" priority="6389">
      <formula>$W39="A"</formula>
    </cfRule>
  </conditionalFormatting>
  <conditionalFormatting sqref="W39">
    <cfRule type="cellIs" dxfId="5383" priority="6367" operator="equal">
      <formula>0</formula>
    </cfRule>
  </conditionalFormatting>
  <conditionalFormatting sqref="W39">
    <cfRule type="expression" dxfId="5382" priority="6368">
      <formula>$W39="FI"</formula>
    </cfRule>
    <cfRule type="expression" dxfId="5381" priority="6369">
      <formula>$W39="X"</formula>
    </cfRule>
    <cfRule type="expression" dxfId="5380" priority="6370">
      <formula>$W39="SS"</formula>
    </cfRule>
    <cfRule type="expression" dxfId="5379" priority="6371">
      <formula>$W39="OD"</formula>
    </cfRule>
    <cfRule type="expression" dxfId="5378" priority="6372">
      <formula>$W39="P"</formula>
    </cfRule>
    <cfRule type="expression" dxfId="5377" priority="6373">
      <formula>$W39="IR"</formula>
    </cfRule>
    <cfRule type="expression" dxfId="5376" priority="6374">
      <formula>$W39="D"</formula>
    </cfRule>
    <cfRule type="expression" dxfId="5375" priority="6375">
      <formula>$W39="C"</formula>
    </cfRule>
    <cfRule type="expression" dxfId="5374" priority="6376">
      <formula>$W39="B/C"</formula>
    </cfRule>
    <cfRule type="expression" dxfId="5373" priority="6377">
      <formula>$W39="B"</formula>
    </cfRule>
    <cfRule type="expression" dxfId="5372" priority="6378">
      <formula>$W39="A"</formula>
    </cfRule>
  </conditionalFormatting>
  <conditionalFormatting sqref="U39">
    <cfRule type="expression" dxfId="5371" priority="6345">
      <formula>$W39="FI"</formula>
    </cfRule>
    <cfRule type="expression" dxfId="5370" priority="6346">
      <formula>$W39="X"</formula>
    </cfRule>
    <cfRule type="expression" dxfId="5369" priority="6347">
      <formula>$W39="SS"</formula>
    </cfRule>
    <cfRule type="expression" dxfId="5368" priority="6348">
      <formula>$W39="OD"</formula>
    </cfRule>
    <cfRule type="expression" dxfId="5367" priority="6349">
      <formula>$W39="P"</formula>
    </cfRule>
    <cfRule type="expression" dxfId="5366" priority="6350">
      <formula>$W39="IR"</formula>
    </cfRule>
    <cfRule type="expression" dxfId="5365" priority="6351">
      <formula>$W39="D"</formula>
    </cfRule>
    <cfRule type="expression" dxfId="5364" priority="6352">
      <formula>$W39="C"</formula>
    </cfRule>
    <cfRule type="expression" dxfId="5363" priority="6353">
      <formula>$W39="B/C"</formula>
    </cfRule>
    <cfRule type="expression" dxfId="5362" priority="6354">
      <formula>$W39="B"</formula>
    </cfRule>
    <cfRule type="expression" dxfId="5361" priority="6355">
      <formula>$W39="A"</formula>
    </cfRule>
  </conditionalFormatting>
  <conditionalFormatting sqref="U39">
    <cfRule type="expression" dxfId="5360" priority="6356">
      <formula>$W39="FI"</formula>
    </cfRule>
    <cfRule type="expression" dxfId="5359" priority="6357">
      <formula>$W39="X"</formula>
    </cfRule>
    <cfRule type="expression" dxfId="5358" priority="6358">
      <formula>$W39="SS"</formula>
    </cfRule>
    <cfRule type="expression" dxfId="5357" priority="6359">
      <formula>$W39="OD"</formula>
    </cfRule>
    <cfRule type="expression" dxfId="5356" priority="6360">
      <formula>$W39="P"</formula>
    </cfRule>
    <cfRule type="expression" dxfId="5355" priority="6361">
      <formula>$W39="IR"</formula>
    </cfRule>
    <cfRule type="expression" dxfId="5354" priority="6362">
      <formula>$W39="D"</formula>
    </cfRule>
    <cfRule type="expression" dxfId="5353" priority="6363">
      <formula>$W39="C"</formula>
    </cfRule>
    <cfRule type="expression" dxfId="5352" priority="6364">
      <formula>$W39="B/C"</formula>
    </cfRule>
    <cfRule type="expression" dxfId="5351" priority="6365">
      <formula>$W39="B"</formula>
    </cfRule>
    <cfRule type="expression" dxfId="5350" priority="6366">
      <formula>$W39="A"</formula>
    </cfRule>
  </conditionalFormatting>
  <conditionalFormatting sqref="V159:X159 E159:I159 AG159 K159:T159">
    <cfRule type="expression" dxfId="5349" priority="6334">
      <formula>$W159="FI"</formula>
    </cfRule>
    <cfRule type="expression" dxfId="5348" priority="6335">
      <formula>$W159="X"</formula>
    </cfRule>
    <cfRule type="expression" dxfId="5347" priority="6336">
      <formula>$W159="SS"</formula>
    </cfRule>
    <cfRule type="expression" dxfId="5346" priority="6337">
      <formula>$W159="OD"</formula>
    </cfRule>
    <cfRule type="expression" dxfId="5345" priority="6338">
      <formula>$W159="P"</formula>
    </cfRule>
    <cfRule type="expression" dxfId="5344" priority="6339">
      <formula>$W159="IR"</formula>
    </cfRule>
    <cfRule type="expression" dxfId="5343" priority="6340">
      <formula>$W159="D"</formula>
    </cfRule>
    <cfRule type="expression" dxfId="5342" priority="6341">
      <formula>$W159="C"</formula>
    </cfRule>
    <cfRule type="expression" dxfId="5341" priority="6342">
      <formula>$W159="B/C"</formula>
    </cfRule>
    <cfRule type="expression" dxfId="5340" priority="6343">
      <formula>$W159="B"</formula>
    </cfRule>
    <cfRule type="expression" dxfId="5339" priority="6344">
      <formula>$W159="A"</formula>
    </cfRule>
  </conditionalFormatting>
  <conditionalFormatting sqref="W159">
    <cfRule type="cellIs" dxfId="5338" priority="6333" operator="equal">
      <formula>0</formula>
    </cfRule>
  </conditionalFormatting>
  <conditionalFormatting sqref="W159">
    <cfRule type="cellIs" dxfId="5337" priority="6321" operator="equal">
      <formula>0</formula>
    </cfRule>
  </conditionalFormatting>
  <conditionalFormatting sqref="A159:D159">
    <cfRule type="expression" dxfId="5336" priority="6322">
      <formula>$W159="FI"</formula>
    </cfRule>
    <cfRule type="expression" dxfId="5335" priority="6323">
      <formula>$W159="X"</formula>
    </cfRule>
    <cfRule type="expression" dxfId="5334" priority="6324">
      <formula>$W159="SS"</formula>
    </cfRule>
    <cfRule type="expression" dxfId="5333" priority="6325">
      <formula>$W159="OD"</formula>
    </cfRule>
    <cfRule type="expression" dxfId="5332" priority="6326">
      <formula>$W159="P"</formula>
    </cfRule>
    <cfRule type="expression" dxfId="5331" priority="6327">
      <formula>$W159="IR"</formula>
    </cfRule>
    <cfRule type="expression" dxfId="5330" priority="6328">
      <formula>$W159="D"</formula>
    </cfRule>
    <cfRule type="expression" dxfId="5329" priority="6329">
      <formula>$W159="C"</formula>
    </cfRule>
    <cfRule type="expression" dxfId="5328" priority="6330">
      <formula>$W159="B/C"</formula>
    </cfRule>
    <cfRule type="expression" dxfId="5327" priority="6331">
      <formula>$W159="B"</formula>
    </cfRule>
    <cfRule type="expression" dxfId="5326" priority="6332">
      <formula>$W159="A"</formula>
    </cfRule>
  </conditionalFormatting>
  <conditionalFormatting sqref="E159">
    <cfRule type="expression" dxfId="5325" priority="6310">
      <formula>$W159="FI"</formula>
    </cfRule>
    <cfRule type="expression" dxfId="5324" priority="6311">
      <formula>$W159="X"</formula>
    </cfRule>
    <cfRule type="expression" dxfId="5323" priority="6312">
      <formula>$W159="SS"</formula>
    </cfRule>
    <cfRule type="expression" dxfId="5322" priority="6313">
      <formula>$W159="OD"</formula>
    </cfRule>
    <cfRule type="expression" dxfId="5321" priority="6314">
      <formula>$W159="P"</formula>
    </cfRule>
    <cfRule type="expression" dxfId="5320" priority="6315">
      <formula>$W159="IR"</formula>
    </cfRule>
    <cfRule type="expression" dxfId="5319" priority="6316">
      <formula>$W159="D"</formula>
    </cfRule>
    <cfRule type="expression" dxfId="5318" priority="6317">
      <formula>$W159="C"</formula>
    </cfRule>
    <cfRule type="expression" dxfId="5317" priority="6318">
      <formula>$W159="B/C"</formula>
    </cfRule>
    <cfRule type="expression" dxfId="5316" priority="6319">
      <formula>$W159="B"</formula>
    </cfRule>
    <cfRule type="expression" dxfId="5315" priority="6320">
      <formula>$W159="A"</formula>
    </cfRule>
  </conditionalFormatting>
  <conditionalFormatting sqref="R159">
    <cfRule type="expression" dxfId="5314" priority="6299">
      <formula>$W159="FI"</formula>
    </cfRule>
    <cfRule type="expression" dxfId="5313" priority="6300">
      <formula>$W159="X"</formula>
    </cfRule>
    <cfRule type="expression" dxfId="5312" priority="6301">
      <formula>$W159="SS"</formula>
    </cfRule>
    <cfRule type="expression" dxfId="5311" priority="6302">
      <formula>$W159="OD"</formula>
    </cfRule>
    <cfRule type="expression" dxfId="5310" priority="6303">
      <formula>$W159="P"</formula>
    </cfRule>
    <cfRule type="expression" dxfId="5309" priority="6304">
      <formula>$W159="IR"</formula>
    </cfRule>
    <cfRule type="expression" dxfId="5308" priority="6305">
      <formula>$W159="D"</formula>
    </cfRule>
    <cfRule type="expression" dxfId="5307" priority="6306">
      <formula>$W159="C"</formula>
    </cfRule>
    <cfRule type="expression" dxfId="5306" priority="6307">
      <formula>$W159="B/C"</formula>
    </cfRule>
    <cfRule type="expression" dxfId="5305" priority="6308">
      <formula>$W159="B"</formula>
    </cfRule>
    <cfRule type="expression" dxfId="5304" priority="6309">
      <formula>$W159="A"</formula>
    </cfRule>
  </conditionalFormatting>
  <conditionalFormatting sqref="T159">
    <cfRule type="expression" dxfId="5303" priority="6288">
      <formula>$W159="FI"</formula>
    </cfRule>
    <cfRule type="expression" dxfId="5302" priority="6289">
      <formula>$W159="X"</formula>
    </cfRule>
    <cfRule type="expression" dxfId="5301" priority="6290">
      <formula>$W159="SS"</formula>
    </cfRule>
    <cfRule type="expression" dxfId="5300" priority="6291">
      <formula>$W159="OD"</formula>
    </cfRule>
    <cfRule type="expression" dxfId="5299" priority="6292">
      <formula>$W159="P"</formula>
    </cfRule>
    <cfRule type="expression" dxfId="5298" priority="6293">
      <formula>$W159="IR"</formula>
    </cfRule>
    <cfRule type="expression" dxfId="5297" priority="6294">
      <formula>$W159="D"</formula>
    </cfRule>
    <cfRule type="expression" dxfId="5296" priority="6295">
      <formula>$W159="C"</formula>
    </cfRule>
    <cfRule type="expression" dxfId="5295" priority="6296">
      <formula>$W159="B/C"</formula>
    </cfRule>
    <cfRule type="expression" dxfId="5294" priority="6297">
      <formula>$W159="B"</formula>
    </cfRule>
    <cfRule type="expression" dxfId="5293" priority="6298">
      <formula>$W159="A"</formula>
    </cfRule>
  </conditionalFormatting>
  <conditionalFormatting sqref="S159">
    <cfRule type="expression" dxfId="5292" priority="6277">
      <formula>$W159="FI"</formula>
    </cfRule>
    <cfRule type="expression" dxfId="5291" priority="6278">
      <formula>$W159="X"</formula>
    </cfRule>
    <cfRule type="expression" dxfId="5290" priority="6279">
      <formula>$W159="SS"</formula>
    </cfRule>
    <cfRule type="expression" dxfId="5289" priority="6280">
      <formula>$W159="OD"</formula>
    </cfRule>
    <cfRule type="expression" dxfId="5288" priority="6281">
      <formula>$W159="P"</formula>
    </cfRule>
    <cfRule type="expression" dxfId="5287" priority="6282">
      <formula>$W159="IR"</formula>
    </cfRule>
    <cfRule type="expression" dxfId="5286" priority="6283">
      <formula>$W159="D"</formula>
    </cfRule>
    <cfRule type="expression" dxfId="5285" priority="6284">
      <formula>$W159="C"</formula>
    </cfRule>
    <cfRule type="expression" dxfId="5284" priority="6285">
      <formula>$W159="B/C"</formula>
    </cfRule>
    <cfRule type="expression" dxfId="5283" priority="6286">
      <formula>$W159="B"</formula>
    </cfRule>
    <cfRule type="expression" dxfId="5282" priority="6287">
      <formula>$W159="A"</formula>
    </cfRule>
  </conditionalFormatting>
  <conditionalFormatting sqref="U159">
    <cfRule type="expression" dxfId="5281" priority="6255">
      <formula>$W159="FI"</formula>
    </cfRule>
    <cfRule type="expression" dxfId="5280" priority="6256">
      <formula>$W159="X"</formula>
    </cfRule>
    <cfRule type="expression" dxfId="5279" priority="6257">
      <formula>$W159="SS"</formula>
    </cfRule>
    <cfRule type="expression" dxfId="5278" priority="6258">
      <formula>$W159="OD"</formula>
    </cfRule>
    <cfRule type="expression" dxfId="5277" priority="6259">
      <formula>$W159="P"</formula>
    </cfRule>
    <cfRule type="expression" dxfId="5276" priority="6260">
      <formula>$W159="IR"</formula>
    </cfRule>
    <cfRule type="expression" dxfId="5275" priority="6261">
      <formula>$W159="D"</formula>
    </cfRule>
    <cfRule type="expression" dxfId="5274" priority="6262">
      <formula>$W159="C"</formula>
    </cfRule>
    <cfRule type="expression" dxfId="5273" priority="6263">
      <formula>$W159="B/C"</formula>
    </cfRule>
    <cfRule type="expression" dxfId="5272" priority="6264">
      <formula>$W159="B"</formula>
    </cfRule>
    <cfRule type="expression" dxfId="5271" priority="6265">
      <formula>$W159="A"</formula>
    </cfRule>
  </conditionalFormatting>
  <conditionalFormatting sqref="U159">
    <cfRule type="expression" dxfId="5270" priority="6266">
      <formula>$W159="FI"</formula>
    </cfRule>
    <cfRule type="expression" dxfId="5269" priority="6267">
      <formula>$W159="X"</formula>
    </cfRule>
    <cfRule type="expression" dxfId="5268" priority="6268">
      <formula>$W159="SS"</formula>
    </cfRule>
    <cfRule type="expression" dxfId="5267" priority="6269">
      <formula>$W159="OD"</formula>
    </cfRule>
    <cfRule type="expression" dxfId="5266" priority="6270">
      <formula>$W159="P"</formula>
    </cfRule>
    <cfRule type="expression" dxfId="5265" priority="6271">
      <formula>$W159="IR"</formula>
    </cfRule>
    <cfRule type="expression" dxfId="5264" priority="6272">
      <formula>$W159="D"</formula>
    </cfRule>
    <cfRule type="expression" dxfId="5263" priority="6273">
      <formula>$W159="C"</formula>
    </cfRule>
    <cfRule type="expression" dxfId="5262" priority="6274">
      <formula>$W159="B/C"</formula>
    </cfRule>
    <cfRule type="expression" dxfId="5261" priority="6275">
      <formula>$W159="B"</formula>
    </cfRule>
    <cfRule type="expression" dxfId="5260" priority="6276">
      <formula>$W159="A"</formula>
    </cfRule>
  </conditionalFormatting>
  <conditionalFormatting sqref="AG159">
    <cfRule type="expression" dxfId="5259" priority="6244">
      <formula>$W159="FI"</formula>
    </cfRule>
    <cfRule type="expression" dxfId="5258" priority="6245">
      <formula>$W159="X"</formula>
    </cfRule>
    <cfRule type="expression" dxfId="5257" priority="6246">
      <formula>$W159="SS"</formula>
    </cfRule>
    <cfRule type="expression" dxfId="5256" priority="6247">
      <formula>$W159="OD"</formula>
    </cfRule>
    <cfRule type="expression" dxfId="5255" priority="6248">
      <formula>$W159="P"</formula>
    </cfRule>
    <cfRule type="expression" dxfId="5254" priority="6249">
      <formula>$W159="IR"</formula>
    </cfRule>
    <cfRule type="expression" dxfId="5253" priority="6250">
      <formula>$W159="D"</formula>
    </cfRule>
    <cfRule type="expression" dxfId="5252" priority="6251">
      <formula>$W159="C"</formula>
    </cfRule>
    <cfRule type="expression" dxfId="5251" priority="6252">
      <formula>$W159="B/C"</formula>
    </cfRule>
    <cfRule type="expression" dxfId="5250" priority="6253">
      <formula>$W159="B"</formula>
    </cfRule>
    <cfRule type="expression" dxfId="5249" priority="6254">
      <formula>$W159="A"</formula>
    </cfRule>
  </conditionalFormatting>
  <conditionalFormatting sqref="R45:R46">
    <cfRule type="expression" dxfId="5248" priority="6233">
      <formula>$W45="FI"</formula>
    </cfRule>
    <cfRule type="expression" dxfId="5247" priority="6234">
      <formula>$W45="X"</formula>
    </cfRule>
    <cfRule type="expression" dxfId="5246" priority="6235">
      <formula>$W45="SS"</formula>
    </cfRule>
    <cfRule type="expression" dxfId="5245" priority="6236">
      <formula>$W45="OD"</formula>
    </cfRule>
    <cfRule type="expression" dxfId="5244" priority="6237">
      <formula>$W45="P"</formula>
    </cfRule>
    <cfRule type="expression" dxfId="5243" priority="6238">
      <formula>$W45="IR"</formula>
    </cfRule>
    <cfRule type="expression" dxfId="5242" priority="6239">
      <formula>$W45="D"</formula>
    </cfRule>
    <cfRule type="expression" dxfId="5241" priority="6240">
      <formula>$W45="C"</formula>
    </cfRule>
    <cfRule type="expression" dxfId="5240" priority="6241">
      <formula>$W45="B/C"</formula>
    </cfRule>
    <cfRule type="expression" dxfId="5239" priority="6242">
      <formula>$W45="B"</formula>
    </cfRule>
    <cfRule type="expression" dxfId="5238" priority="6243">
      <formula>$W45="A"</formula>
    </cfRule>
  </conditionalFormatting>
  <conditionalFormatting sqref="R44:S44">
    <cfRule type="expression" dxfId="5237" priority="6176">
      <formula>$W44="FI"</formula>
    </cfRule>
    <cfRule type="expression" dxfId="5236" priority="6177">
      <formula>$W44="X"</formula>
    </cfRule>
    <cfRule type="expression" dxfId="5235" priority="6178">
      <formula>$W44="SS"</formula>
    </cfRule>
    <cfRule type="expression" dxfId="5234" priority="6179">
      <formula>$W44="OD"</formula>
    </cfRule>
    <cfRule type="expression" dxfId="5233" priority="6180">
      <formula>$W44="P"</formula>
    </cfRule>
    <cfRule type="expression" dxfId="5232" priority="6181">
      <formula>$W44="IR"</formula>
    </cfRule>
    <cfRule type="expression" dxfId="5231" priority="6182">
      <formula>$W44="D"</formula>
    </cfRule>
    <cfRule type="expression" dxfId="5230" priority="6183">
      <formula>$W44="C"</formula>
    </cfRule>
    <cfRule type="expression" dxfId="5229" priority="6184">
      <formula>$W44="B/C"</formula>
    </cfRule>
    <cfRule type="expression" dxfId="5228" priority="6185">
      <formula>$W44="B"</formula>
    </cfRule>
    <cfRule type="expression" dxfId="5227" priority="6186">
      <formula>$W44="A"</formula>
    </cfRule>
  </conditionalFormatting>
  <conditionalFormatting sqref="W44">
    <cfRule type="cellIs" dxfId="5226" priority="6175" operator="equal">
      <formula>0</formula>
    </cfRule>
  </conditionalFormatting>
  <conditionalFormatting sqref="V44:W44">
    <cfRule type="expression" dxfId="5225" priority="6164">
      <formula>$W44="FI"</formula>
    </cfRule>
    <cfRule type="expression" dxfId="5224" priority="6165">
      <formula>$W44="X"</formula>
    </cfRule>
    <cfRule type="expression" dxfId="5223" priority="6166">
      <formula>$W44="SS"</formula>
    </cfRule>
    <cfRule type="expression" dxfId="5222" priority="6167">
      <formula>$W44="OD"</formula>
    </cfRule>
    <cfRule type="expression" dxfId="5221" priority="6168">
      <formula>$W44="P"</formula>
    </cfRule>
    <cfRule type="expression" dxfId="5220" priority="6169">
      <formula>$W44="IR"</formula>
    </cfRule>
    <cfRule type="expression" dxfId="5219" priority="6170">
      <formula>$W44="D"</formula>
    </cfRule>
    <cfRule type="expression" dxfId="5218" priority="6171">
      <formula>$W44="C"</formula>
    </cfRule>
    <cfRule type="expression" dxfId="5217" priority="6172">
      <formula>$W44="B/C"</formula>
    </cfRule>
    <cfRule type="expression" dxfId="5216" priority="6173">
      <formula>$W44="B"</formula>
    </cfRule>
    <cfRule type="expression" dxfId="5215" priority="6174">
      <formula>$W44="A"</formula>
    </cfRule>
  </conditionalFormatting>
  <conditionalFormatting sqref="W44">
    <cfRule type="cellIs" dxfId="5214" priority="6152" operator="equal">
      <formula>0</formula>
    </cfRule>
  </conditionalFormatting>
  <conditionalFormatting sqref="W44">
    <cfRule type="expression" dxfId="5213" priority="6153">
      <formula>$W44="FI"</formula>
    </cfRule>
    <cfRule type="expression" dxfId="5212" priority="6154">
      <formula>$W44="X"</formula>
    </cfRule>
    <cfRule type="expression" dxfId="5211" priority="6155">
      <formula>$W44="SS"</formula>
    </cfRule>
    <cfRule type="expression" dxfId="5210" priority="6156">
      <formula>$W44="OD"</formula>
    </cfRule>
    <cfRule type="expression" dxfId="5209" priority="6157">
      <formula>$W44="P"</formula>
    </cfRule>
    <cfRule type="expression" dxfId="5208" priority="6158">
      <formula>$W44="IR"</formula>
    </cfRule>
    <cfRule type="expression" dxfId="5207" priority="6159">
      <formula>$W44="D"</formula>
    </cfRule>
    <cfRule type="expression" dxfId="5206" priority="6160">
      <formula>$W44="C"</formula>
    </cfRule>
    <cfRule type="expression" dxfId="5205" priority="6161">
      <formula>$W44="B/C"</formula>
    </cfRule>
    <cfRule type="expression" dxfId="5204" priority="6162">
      <formula>$W44="B"</formula>
    </cfRule>
    <cfRule type="expression" dxfId="5203" priority="6163">
      <formula>$W44="A"</formula>
    </cfRule>
  </conditionalFormatting>
  <conditionalFormatting sqref="U44">
    <cfRule type="expression" dxfId="5202" priority="6130">
      <formula>$W44="FI"</formula>
    </cfRule>
    <cfRule type="expression" dxfId="5201" priority="6131">
      <formula>$W44="X"</formula>
    </cfRule>
    <cfRule type="expression" dxfId="5200" priority="6132">
      <formula>$W44="SS"</formula>
    </cfRule>
    <cfRule type="expression" dxfId="5199" priority="6133">
      <formula>$W44="OD"</formula>
    </cfRule>
    <cfRule type="expression" dxfId="5198" priority="6134">
      <formula>$W44="P"</formula>
    </cfRule>
    <cfRule type="expression" dxfId="5197" priority="6135">
      <formula>$W44="IR"</formula>
    </cfRule>
    <cfRule type="expression" dxfId="5196" priority="6136">
      <formula>$W44="D"</formula>
    </cfRule>
    <cfRule type="expression" dxfId="5195" priority="6137">
      <formula>$W44="C"</formula>
    </cfRule>
    <cfRule type="expression" dxfId="5194" priority="6138">
      <formula>$W44="B/C"</formula>
    </cfRule>
    <cfRule type="expression" dxfId="5193" priority="6139">
      <formula>$W44="B"</formula>
    </cfRule>
    <cfRule type="expression" dxfId="5192" priority="6140">
      <formula>$W44="A"</formula>
    </cfRule>
  </conditionalFormatting>
  <conditionalFormatting sqref="U44">
    <cfRule type="expression" dxfId="5191" priority="6141">
      <formula>$W44="FI"</formula>
    </cfRule>
    <cfRule type="expression" dxfId="5190" priority="6142">
      <formula>$W44="X"</formula>
    </cfRule>
    <cfRule type="expression" dxfId="5189" priority="6143">
      <formula>$W44="SS"</formula>
    </cfRule>
    <cfRule type="expression" dxfId="5188" priority="6144">
      <formula>$W44="OD"</formula>
    </cfRule>
    <cfRule type="expression" dxfId="5187" priority="6145">
      <formula>$W44="P"</formula>
    </cfRule>
    <cfRule type="expression" dxfId="5186" priority="6146">
      <formula>$W44="IR"</formula>
    </cfRule>
    <cfRule type="expression" dxfId="5185" priority="6147">
      <formula>$W44="D"</formula>
    </cfRule>
    <cfRule type="expression" dxfId="5184" priority="6148">
      <formula>$W44="C"</formula>
    </cfRule>
    <cfRule type="expression" dxfId="5183" priority="6149">
      <formula>$W44="B/C"</formula>
    </cfRule>
    <cfRule type="expression" dxfId="5182" priority="6150">
      <formula>$W44="B"</formula>
    </cfRule>
    <cfRule type="expression" dxfId="5181" priority="6151">
      <formula>$W44="A"</formula>
    </cfRule>
  </conditionalFormatting>
  <conditionalFormatting sqref="R125:S125 X125">
    <cfRule type="expression" dxfId="5180" priority="6119">
      <formula>$W125="FI"</formula>
    </cfRule>
    <cfRule type="expression" dxfId="5179" priority="6120">
      <formula>$W125="X"</formula>
    </cfRule>
    <cfRule type="expression" dxfId="5178" priority="6121">
      <formula>$W125="SS"</formula>
    </cfRule>
    <cfRule type="expression" dxfId="5177" priority="6122">
      <formula>$W125="OD"</formula>
    </cfRule>
    <cfRule type="expression" dxfId="5176" priority="6123">
      <formula>$W125="P"</formula>
    </cfRule>
    <cfRule type="expression" dxfId="5175" priority="6124">
      <formula>$W125="IR"</formula>
    </cfRule>
    <cfRule type="expression" dxfId="5174" priority="6125">
      <formula>$W125="D"</formula>
    </cfRule>
    <cfRule type="expression" dxfId="5173" priority="6126">
      <formula>$W125="C"</formula>
    </cfRule>
    <cfRule type="expression" dxfId="5172" priority="6127">
      <formula>$W125="B/C"</formula>
    </cfRule>
    <cfRule type="expression" dxfId="5171" priority="6128">
      <formula>$W125="B"</formula>
    </cfRule>
    <cfRule type="expression" dxfId="5170" priority="6129">
      <formula>$W125="A"</formula>
    </cfRule>
  </conditionalFormatting>
  <conditionalFormatting sqref="V125:W125">
    <cfRule type="expression" dxfId="5169" priority="6108">
      <formula>$W125="FI"</formula>
    </cfRule>
    <cfRule type="expression" dxfId="5168" priority="6109">
      <formula>$W125="X"</formula>
    </cfRule>
    <cfRule type="expression" dxfId="5167" priority="6110">
      <formula>$W125="SS"</formula>
    </cfRule>
    <cfRule type="expression" dxfId="5166" priority="6111">
      <formula>$W125="OD"</formula>
    </cfRule>
    <cfRule type="expression" dxfId="5165" priority="6112">
      <formula>$W125="P"</formula>
    </cfRule>
    <cfRule type="expression" dxfId="5164" priority="6113">
      <formula>$W125="IR"</formula>
    </cfRule>
    <cfRule type="expression" dxfId="5163" priority="6114">
      <formula>$W125="D"</formula>
    </cfRule>
    <cfRule type="expression" dxfId="5162" priority="6115">
      <formula>$W125="C"</formula>
    </cfRule>
    <cfRule type="expression" dxfId="5161" priority="6116">
      <formula>$W125="B/C"</formula>
    </cfRule>
    <cfRule type="expression" dxfId="5160" priority="6117">
      <formula>$W125="B"</formula>
    </cfRule>
    <cfRule type="expression" dxfId="5159" priority="6118">
      <formula>$W125="A"</formula>
    </cfRule>
  </conditionalFormatting>
  <conditionalFormatting sqref="W125">
    <cfRule type="cellIs" dxfId="5158" priority="6096" operator="equal">
      <formula>0</formula>
    </cfRule>
  </conditionalFormatting>
  <conditionalFormatting sqref="W125">
    <cfRule type="cellIs" dxfId="5157" priority="6084" operator="equal">
      <formula>0</formula>
    </cfRule>
  </conditionalFormatting>
  <conditionalFormatting sqref="W125">
    <cfRule type="expression" dxfId="5156" priority="6085">
      <formula>$W125="FI"</formula>
    </cfRule>
    <cfRule type="expression" dxfId="5155" priority="6086">
      <formula>$W125="X"</formula>
    </cfRule>
    <cfRule type="expression" dxfId="5154" priority="6087">
      <formula>$W125="SS"</formula>
    </cfRule>
    <cfRule type="expression" dxfId="5153" priority="6088">
      <formula>$W125="OD"</formula>
    </cfRule>
    <cfRule type="expression" dxfId="5152" priority="6089">
      <formula>$W125="P"</formula>
    </cfRule>
    <cfRule type="expression" dxfId="5151" priority="6090">
      <formula>$W125="IR"</formula>
    </cfRule>
    <cfRule type="expression" dxfId="5150" priority="6091">
      <formula>$W125="D"</formula>
    </cfRule>
    <cfRule type="expression" dxfId="5149" priority="6092">
      <formula>$W125="C"</formula>
    </cfRule>
    <cfRule type="expression" dxfId="5148" priority="6093">
      <formula>$W125="B/C"</formula>
    </cfRule>
    <cfRule type="expression" dxfId="5147" priority="6094">
      <formula>$W125="B"</formula>
    </cfRule>
    <cfRule type="expression" dxfId="5146" priority="6095">
      <formula>$W125="A"</formula>
    </cfRule>
  </conditionalFormatting>
  <conditionalFormatting sqref="T125">
    <cfRule type="expression" dxfId="5145" priority="6073">
      <formula>$W125="FI"</formula>
    </cfRule>
    <cfRule type="expression" dxfId="5144" priority="6074">
      <formula>$W125="X"</formula>
    </cfRule>
    <cfRule type="expression" dxfId="5143" priority="6075">
      <formula>$W125="SS"</formula>
    </cfRule>
    <cfRule type="expression" dxfId="5142" priority="6076">
      <formula>$W125="OD"</formula>
    </cfRule>
    <cfRule type="expression" dxfId="5141" priority="6077">
      <formula>$W125="P"</formula>
    </cfRule>
    <cfRule type="expression" dxfId="5140" priority="6078">
      <formula>$W125="IR"</formula>
    </cfRule>
    <cfRule type="expression" dxfId="5139" priority="6079">
      <formula>$W125="D"</formula>
    </cfRule>
    <cfRule type="expression" dxfId="5138" priority="6080">
      <formula>$W125="C"</formula>
    </cfRule>
    <cfRule type="expression" dxfId="5137" priority="6081">
      <formula>$W125="B/C"</formula>
    </cfRule>
    <cfRule type="expression" dxfId="5136" priority="6082">
      <formula>$W125="B"</formula>
    </cfRule>
    <cfRule type="expression" dxfId="5135" priority="6083">
      <formula>$W125="A"</formula>
    </cfRule>
  </conditionalFormatting>
  <conditionalFormatting sqref="T125">
    <cfRule type="expression" dxfId="5134" priority="6097">
      <formula>$W125="FI"</formula>
    </cfRule>
    <cfRule type="expression" dxfId="5133" priority="6098">
      <formula>$W125="X"</formula>
    </cfRule>
    <cfRule type="expression" dxfId="5132" priority="6099">
      <formula>$W125="SS"</formula>
    </cfRule>
    <cfRule type="expression" dxfId="5131" priority="6100">
      <formula>$W125="OD"</formula>
    </cfRule>
    <cfRule type="expression" dxfId="5130" priority="6101">
      <formula>$W125="P"</formula>
    </cfRule>
    <cfRule type="expression" dxfId="5129" priority="6102">
      <formula>$W125="IR"</formula>
    </cfRule>
    <cfRule type="expression" dxfId="5128" priority="6103">
      <formula>$W125="D"</formula>
    </cfRule>
    <cfRule type="expression" dxfId="5127" priority="6104">
      <formula>$W125="C"</formula>
    </cfRule>
    <cfRule type="expression" dxfId="5126" priority="6105">
      <formula>$W125="B/C"</formula>
    </cfRule>
    <cfRule type="expression" dxfId="5125" priority="6106">
      <formula>$W125="B"</formula>
    </cfRule>
    <cfRule type="expression" dxfId="5124" priority="6107">
      <formula>$W125="A"</formula>
    </cfRule>
  </conditionalFormatting>
  <conditionalFormatting sqref="U125">
    <cfRule type="expression" dxfId="5123" priority="6051">
      <formula>$W125="FI"</formula>
    </cfRule>
    <cfRule type="expression" dxfId="5122" priority="6052">
      <formula>$W125="X"</formula>
    </cfRule>
    <cfRule type="expression" dxfId="5121" priority="6053">
      <formula>$W125="SS"</formula>
    </cfRule>
    <cfRule type="expression" dxfId="5120" priority="6054">
      <formula>$W125="OD"</formula>
    </cfRule>
    <cfRule type="expression" dxfId="5119" priority="6055">
      <formula>$W125="P"</formula>
    </cfRule>
    <cfRule type="expression" dxfId="5118" priority="6056">
      <formula>$W125="IR"</formula>
    </cfRule>
    <cfRule type="expression" dxfId="5117" priority="6057">
      <formula>$W125="D"</formula>
    </cfRule>
    <cfRule type="expression" dxfId="5116" priority="6058">
      <formula>$W125="C"</formula>
    </cfRule>
    <cfRule type="expression" dxfId="5115" priority="6059">
      <formula>$W125="B/C"</formula>
    </cfRule>
    <cfRule type="expression" dxfId="5114" priority="6060">
      <formula>$W125="B"</formula>
    </cfRule>
    <cfRule type="expression" dxfId="5113" priority="6061">
      <formula>$W125="A"</formula>
    </cfRule>
  </conditionalFormatting>
  <conditionalFormatting sqref="U125">
    <cfRule type="expression" dxfId="5112" priority="6062">
      <formula>$W125="FI"</formula>
    </cfRule>
    <cfRule type="expression" dxfId="5111" priority="6063">
      <formula>$W125="X"</formula>
    </cfRule>
    <cfRule type="expression" dxfId="5110" priority="6064">
      <formula>$W125="SS"</formula>
    </cfRule>
    <cfRule type="expression" dxfId="5109" priority="6065">
      <formula>$W125="OD"</formula>
    </cfRule>
    <cfRule type="expression" dxfId="5108" priority="6066">
      <formula>$W125="P"</formula>
    </cfRule>
    <cfRule type="expression" dxfId="5107" priority="6067">
      <formula>$W125="IR"</formula>
    </cfRule>
    <cfRule type="expression" dxfId="5106" priority="6068">
      <formula>$W125="D"</formula>
    </cfRule>
    <cfRule type="expression" dxfId="5105" priority="6069">
      <formula>$W125="C"</formula>
    </cfRule>
    <cfRule type="expression" dxfId="5104" priority="6070">
      <formula>$W125="B/C"</formula>
    </cfRule>
    <cfRule type="expression" dxfId="5103" priority="6071">
      <formula>$W125="B"</formula>
    </cfRule>
    <cfRule type="expression" dxfId="5102" priority="6072">
      <formula>$W125="A"</formula>
    </cfRule>
  </conditionalFormatting>
  <conditionalFormatting sqref="L128 N128:Q128 AG128">
    <cfRule type="expression" dxfId="5101" priority="6029">
      <formula>$W128="FI"</formula>
    </cfRule>
    <cfRule type="expression" dxfId="5100" priority="6030">
      <formula>$W128="X"</formula>
    </cfRule>
    <cfRule type="expression" dxfId="5099" priority="6031">
      <formula>$W128="SS"</formula>
    </cfRule>
    <cfRule type="expression" dxfId="5098" priority="6032">
      <formula>$W128="OD"</formula>
    </cfRule>
    <cfRule type="expression" dxfId="5097" priority="6033">
      <formula>$W128="P"</formula>
    </cfRule>
    <cfRule type="expression" dxfId="5096" priority="6034">
      <formula>$W128="IR"</formula>
    </cfRule>
    <cfRule type="expression" dxfId="5095" priority="6035">
      <formula>$W128="D"</formula>
    </cfRule>
    <cfRule type="expression" dxfId="5094" priority="6036">
      <formula>$W128="C"</formula>
    </cfRule>
    <cfRule type="expression" dxfId="5093" priority="6037">
      <formula>$W128="B/C"</formula>
    </cfRule>
    <cfRule type="expression" dxfId="5092" priority="6038">
      <formula>$W128="B"</formula>
    </cfRule>
    <cfRule type="expression" dxfId="5091" priority="6039">
      <formula>$W128="A"</formula>
    </cfRule>
  </conditionalFormatting>
  <conditionalFormatting sqref="F128">
    <cfRule type="expression" dxfId="5090" priority="6007">
      <formula>$W128="FI"</formula>
    </cfRule>
    <cfRule type="expression" dxfId="5089" priority="6008">
      <formula>$W128="X"</formula>
    </cfRule>
    <cfRule type="expression" dxfId="5088" priority="6009">
      <formula>$W128="SS"</formula>
    </cfRule>
    <cfRule type="expression" dxfId="5087" priority="6010">
      <formula>$W128="OD"</formula>
    </cfRule>
    <cfRule type="expression" dxfId="5086" priority="6011">
      <formula>$W128="P"</formula>
    </cfRule>
    <cfRule type="expression" dxfId="5085" priority="6012">
      <formula>$W128="IR"</formula>
    </cfRule>
    <cfRule type="expression" dxfId="5084" priority="6013">
      <formula>$W128="D"</formula>
    </cfRule>
    <cfRule type="expression" dxfId="5083" priority="6014">
      <formula>$W128="C"</formula>
    </cfRule>
    <cfRule type="expression" dxfId="5082" priority="6015">
      <formula>$W128="B/C"</formula>
    </cfRule>
    <cfRule type="expression" dxfId="5081" priority="6016">
      <formula>$W128="B"</formula>
    </cfRule>
    <cfRule type="expression" dxfId="5080" priority="6017">
      <formula>$W128="A"</formula>
    </cfRule>
  </conditionalFormatting>
  <conditionalFormatting sqref="F128:G128 I128:J128">
    <cfRule type="expression" dxfId="5079" priority="6018">
      <formula>$W128="FI"</formula>
    </cfRule>
    <cfRule type="expression" dxfId="5078" priority="6019">
      <formula>$W128="X"</formula>
    </cfRule>
    <cfRule type="expression" dxfId="5077" priority="6020">
      <formula>$W128="SS"</formula>
    </cfRule>
    <cfRule type="expression" dxfId="5076" priority="6021">
      <formula>$W128="OD"</formula>
    </cfRule>
    <cfRule type="expression" dxfId="5075" priority="6022">
      <formula>$W128="P"</formula>
    </cfRule>
    <cfRule type="expression" dxfId="5074" priority="6023">
      <formula>$W128="IR"</formula>
    </cfRule>
    <cfRule type="expression" dxfId="5073" priority="6024">
      <formula>$W128="D"</formula>
    </cfRule>
    <cfRule type="expression" dxfId="5072" priority="6025">
      <formula>$W128="C"</formula>
    </cfRule>
    <cfRule type="expression" dxfId="5071" priority="6026">
      <formula>$W128="B/C"</formula>
    </cfRule>
    <cfRule type="expression" dxfId="5070" priority="6027">
      <formula>$W128="B"</formula>
    </cfRule>
    <cfRule type="expression" dxfId="5069" priority="6028">
      <formula>$W128="A"</formula>
    </cfRule>
  </conditionalFormatting>
  <conditionalFormatting sqref="A128:D128">
    <cfRule type="expression" dxfId="5068" priority="5996">
      <formula>$W128="FI"</formula>
    </cfRule>
    <cfRule type="expression" dxfId="5067" priority="5997">
      <formula>$W128="X"</formula>
    </cfRule>
    <cfRule type="expression" dxfId="5066" priority="5998">
      <formula>$W128="SS"</formula>
    </cfRule>
    <cfRule type="expression" dxfId="5065" priority="5999">
      <formula>$W128="OD"</formula>
    </cfRule>
    <cfRule type="expression" dxfId="5064" priority="6000">
      <formula>$W128="P"</formula>
    </cfRule>
    <cfRule type="expression" dxfId="5063" priority="6001">
      <formula>$W128="IR"</formula>
    </cfRule>
    <cfRule type="expression" dxfId="5062" priority="6002">
      <formula>$W128="D"</formula>
    </cfRule>
    <cfRule type="expression" dxfId="5061" priority="6003">
      <formula>$W128="C"</formula>
    </cfRule>
    <cfRule type="expression" dxfId="5060" priority="6004">
      <formula>$W128="B/C"</formula>
    </cfRule>
    <cfRule type="expression" dxfId="5059" priority="6005">
      <formula>$W128="B"</formula>
    </cfRule>
    <cfRule type="expression" dxfId="5058" priority="6006">
      <formula>$W128="A"</formula>
    </cfRule>
  </conditionalFormatting>
  <conditionalFormatting sqref="K128">
    <cfRule type="expression" dxfId="5057" priority="5974">
      <formula>$W128="FI"</formula>
    </cfRule>
    <cfRule type="expression" dxfId="5056" priority="5975">
      <formula>$W128="X"</formula>
    </cfRule>
    <cfRule type="expression" dxfId="5055" priority="5976">
      <formula>$W128="SS"</formula>
    </cfRule>
    <cfRule type="expression" dxfId="5054" priority="5977">
      <formula>$W128="OD"</formula>
    </cfRule>
    <cfRule type="expression" dxfId="5053" priority="5978">
      <formula>$W128="P"</formula>
    </cfRule>
    <cfRule type="expression" dxfId="5052" priority="5979">
      <formula>$W128="IR"</formula>
    </cfRule>
    <cfRule type="expression" dxfId="5051" priority="5980">
      <formula>$W128="D"</formula>
    </cfRule>
    <cfRule type="expression" dxfId="5050" priority="5981">
      <formula>$W128="C"</formula>
    </cfRule>
    <cfRule type="expression" dxfId="5049" priority="5982">
      <formula>$W128="B/C"</formula>
    </cfRule>
    <cfRule type="expression" dxfId="5048" priority="5983">
      <formula>$W128="B"</formula>
    </cfRule>
    <cfRule type="expression" dxfId="5047" priority="5984">
      <formula>$W128="A"</formula>
    </cfRule>
  </conditionalFormatting>
  <conditionalFormatting sqref="K128">
    <cfRule type="expression" dxfId="5046" priority="5985">
      <formula>$W128="FI"</formula>
    </cfRule>
    <cfRule type="expression" dxfId="5045" priority="5986">
      <formula>$W128="X"</formula>
    </cfRule>
    <cfRule type="expression" dxfId="5044" priority="5987">
      <formula>$W128="SS"</formula>
    </cfRule>
    <cfRule type="expression" dxfId="5043" priority="5988">
      <formula>$W128="OD"</formula>
    </cfRule>
    <cfRule type="expression" dxfId="5042" priority="5989">
      <formula>$W128="P"</formula>
    </cfRule>
    <cfRule type="expression" dxfId="5041" priority="5990">
      <formula>$W128="IR"</formula>
    </cfRule>
    <cfRule type="expression" dxfId="5040" priority="5991">
      <formula>$W128="D"</formula>
    </cfRule>
    <cfRule type="expression" dxfId="5039" priority="5992">
      <formula>$W128="C"</formula>
    </cfRule>
    <cfRule type="expression" dxfId="5038" priority="5993">
      <formula>$W128="B/C"</formula>
    </cfRule>
    <cfRule type="expression" dxfId="5037" priority="5994">
      <formula>$W128="B"</formula>
    </cfRule>
    <cfRule type="expression" dxfId="5036" priority="5995">
      <formula>$W128="A"</formula>
    </cfRule>
  </conditionalFormatting>
  <conditionalFormatting sqref="M128">
    <cfRule type="expression" dxfId="5035" priority="5895">
      <formula>$W128="FI"</formula>
    </cfRule>
    <cfRule type="expression" dxfId="5034" priority="5896">
      <formula>$W128="X"</formula>
    </cfRule>
    <cfRule type="expression" dxfId="5033" priority="5897">
      <formula>$W128="SS"</formula>
    </cfRule>
    <cfRule type="expression" dxfId="5032" priority="5898">
      <formula>$W128="OD"</formula>
    </cfRule>
    <cfRule type="expression" dxfId="5031" priority="5899">
      <formula>$W128="P"</formula>
    </cfRule>
    <cfRule type="expression" dxfId="5030" priority="5900">
      <formula>$W128="IR"</formula>
    </cfRule>
    <cfRule type="expression" dxfId="5029" priority="5901">
      <formula>$W128="D"</formula>
    </cfRule>
    <cfRule type="expression" dxfId="5028" priority="5902">
      <formula>$W128="C"</formula>
    </cfRule>
    <cfRule type="expression" dxfId="5027" priority="5903">
      <formula>$W128="B/C"</formula>
    </cfRule>
    <cfRule type="expression" dxfId="5026" priority="5904">
      <formula>$W128="B"</formula>
    </cfRule>
    <cfRule type="expression" dxfId="5025" priority="5905">
      <formula>$W128="A"</formula>
    </cfRule>
  </conditionalFormatting>
  <conditionalFormatting sqref="E128">
    <cfRule type="expression" dxfId="5024" priority="5884">
      <formula>$W128="FI"</formula>
    </cfRule>
    <cfRule type="expression" dxfId="5023" priority="5885">
      <formula>$W128="X"</formula>
    </cfRule>
    <cfRule type="expression" dxfId="5022" priority="5886">
      <formula>$W128="SS"</formula>
    </cfRule>
    <cfRule type="expression" dxfId="5021" priority="5887">
      <formula>$W128="OD"</formula>
    </cfRule>
    <cfRule type="expression" dxfId="5020" priority="5888">
      <formula>$W128="P"</formula>
    </cfRule>
    <cfRule type="expression" dxfId="5019" priority="5889">
      <formula>$W128="IR"</formula>
    </cfRule>
    <cfRule type="expression" dxfId="5018" priority="5890">
      <formula>$W128="D"</formula>
    </cfRule>
    <cfRule type="expression" dxfId="5017" priority="5891">
      <formula>$W128="C"</formula>
    </cfRule>
    <cfRule type="expression" dxfId="5016" priority="5892">
      <formula>$W128="B/C"</formula>
    </cfRule>
    <cfRule type="expression" dxfId="5015" priority="5893">
      <formula>$W128="B"</formula>
    </cfRule>
    <cfRule type="expression" dxfId="5014" priority="5894">
      <formula>$W128="A"</formula>
    </cfRule>
  </conditionalFormatting>
  <conditionalFormatting sqref="M129">
    <cfRule type="expression" dxfId="5013" priority="5873">
      <formula>$W129="FI"</formula>
    </cfRule>
    <cfRule type="expression" dxfId="5012" priority="5874">
      <formula>$W129="X"</formula>
    </cfRule>
    <cfRule type="expression" dxfId="5011" priority="5875">
      <formula>$W129="SS"</formula>
    </cfRule>
    <cfRule type="expression" dxfId="5010" priority="5876">
      <formula>$W129="OD"</formula>
    </cfRule>
    <cfRule type="expression" dxfId="5009" priority="5877">
      <formula>$W129="P"</formula>
    </cfRule>
    <cfRule type="expression" dxfId="5008" priority="5878">
      <formula>$W129="IR"</formula>
    </cfRule>
    <cfRule type="expression" dxfId="5007" priority="5879">
      <formula>$W129="D"</formula>
    </cfRule>
    <cfRule type="expression" dxfId="5006" priority="5880">
      <formula>$W129="C"</formula>
    </cfRule>
    <cfRule type="expression" dxfId="5005" priority="5881">
      <formula>$W129="B/C"</formula>
    </cfRule>
    <cfRule type="expression" dxfId="5004" priority="5882">
      <formula>$W129="B"</formula>
    </cfRule>
    <cfRule type="expression" dxfId="5003" priority="5883">
      <formula>$W129="A"</formula>
    </cfRule>
  </conditionalFormatting>
  <conditionalFormatting sqref="H128">
    <cfRule type="expression" dxfId="5002" priority="5851">
      <formula>$W128="FI"</formula>
    </cfRule>
    <cfRule type="expression" dxfId="5001" priority="5852">
      <formula>$W128="X"</formula>
    </cfRule>
    <cfRule type="expression" dxfId="5000" priority="5853">
      <formula>$W128="SS"</formula>
    </cfRule>
    <cfRule type="expression" dxfId="4999" priority="5854">
      <formula>$W128="OD"</formula>
    </cfRule>
    <cfRule type="expression" dxfId="4998" priority="5855">
      <formula>$W128="P"</formula>
    </cfRule>
    <cfRule type="expression" dxfId="4997" priority="5856">
      <formula>$W128="IR"</formula>
    </cfRule>
    <cfRule type="expression" dxfId="4996" priority="5857">
      <formula>$W128="D"</formula>
    </cfRule>
    <cfRule type="expression" dxfId="4995" priority="5858">
      <formula>$W128="C"</formula>
    </cfRule>
    <cfRule type="expression" dxfId="4994" priority="5859">
      <formula>$W128="B/C"</formula>
    </cfRule>
    <cfRule type="expression" dxfId="4993" priority="5860">
      <formula>$W128="B"</formula>
    </cfRule>
    <cfRule type="expression" dxfId="4992" priority="5861">
      <formula>$W128="A"</formula>
    </cfRule>
  </conditionalFormatting>
  <conditionalFormatting sqref="B324 B326">
    <cfRule type="expression" dxfId="4991" priority="5840">
      <formula>$W324="FI"</formula>
    </cfRule>
    <cfRule type="expression" dxfId="4990" priority="5841">
      <formula>$W324="X"</formula>
    </cfRule>
    <cfRule type="expression" dxfId="4989" priority="5842">
      <formula>$W324="SS"</formula>
    </cfRule>
    <cfRule type="expression" dxfId="4988" priority="5843">
      <formula>$W324="OD"</formula>
    </cfRule>
    <cfRule type="expression" dxfId="4987" priority="5844">
      <formula>$W324="P"</formula>
    </cfRule>
    <cfRule type="expression" dxfId="4986" priority="5845">
      <formula>$W324="IR"</formula>
    </cfRule>
    <cfRule type="expression" dxfId="4985" priority="5846">
      <formula>$W324="D"</formula>
    </cfRule>
    <cfRule type="expression" dxfId="4984" priority="5847">
      <formula>$W324="C"</formula>
    </cfRule>
    <cfRule type="expression" dxfId="4983" priority="5848">
      <formula>$W324="B/C"</formula>
    </cfRule>
    <cfRule type="expression" dxfId="4982" priority="5849">
      <formula>$W324="B"</formula>
    </cfRule>
    <cfRule type="expression" dxfId="4981" priority="5850">
      <formula>$W324="A"</formula>
    </cfRule>
  </conditionalFormatting>
  <conditionalFormatting sqref="T238:V238 T239 V239">
    <cfRule type="expression" dxfId="4980" priority="5818">
      <formula>$W238="FI"</formula>
    </cfRule>
    <cfRule type="expression" dxfId="4979" priority="5819">
      <formula>$W238="X"</formula>
    </cfRule>
    <cfRule type="expression" dxfId="4978" priority="5820">
      <formula>$W238="SS"</formula>
    </cfRule>
    <cfRule type="expression" dxfId="4977" priority="5821">
      <formula>$W238="OD"</formula>
    </cfRule>
    <cfRule type="expression" dxfId="4976" priority="5822">
      <formula>$W238="P"</formula>
    </cfRule>
    <cfRule type="expression" dxfId="4975" priority="5823">
      <formula>$W238="IR"</formula>
    </cfRule>
    <cfRule type="expression" dxfId="4974" priority="5824">
      <formula>$W238="D"</formula>
    </cfRule>
    <cfRule type="expression" dxfId="4973" priority="5825">
      <formula>$W238="C"</formula>
    </cfRule>
    <cfRule type="expression" dxfId="4972" priority="5826">
      <formula>$W238="B/C"</formula>
    </cfRule>
    <cfRule type="expression" dxfId="4971" priority="5827">
      <formula>$W238="B"</formula>
    </cfRule>
    <cfRule type="expression" dxfId="4970" priority="5828">
      <formula>$W238="A"</formula>
    </cfRule>
  </conditionalFormatting>
  <conditionalFormatting sqref="T238:T239">
    <cfRule type="expression" dxfId="4969" priority="5806">
      <formula>$W238="FI"</formula>
    </cfRule>
    <cfRule type="expression" dxfId="4968" priority="5807">
      <formula>$W238="X"</formula>
    </cfRule>
    <cfRule type="expression" dxfId="4967" priority="5808">
      <formula>$W238="SS"</formula>
    </cfRule>
    <cfRule type="expression" dxfId="4966" priority="5809">
      <formula>$W238="OD"</formula>
    </cfRule>
    <cfRule type="expression" dxfId="4965" priority="5810">
      <formula>$W238="P"</formula>
    </cfRule>
    <cfRule type="expression" dxfId="4964" priority="5811">
      <formula>$W238="IR"</formula>
    </cfRule>
    <cfRule type="expression" dxfId="4963" priority="5812">
      <formula>$W238="D"</formula>
    </cfRule>
    <cfRule type="expression" dxfId="4962" priority="5813">
      <formula>$W238="C"</formula>
    </cfRule>
    <cfRule type="expression" dxfId="4961" priority="5814">
      <formula>$W238="B/C"</formula>
    </cfRule>
    <cfRule type="expression" dxfId="4960" priority="5815">
      <formula>$W238="B"</formula>
    </cfRule>
    <cfRule type="expression" dxfId="4959" priority="5816">
      <formula>$W238="A"</formula>
    </cfRule>
  </conditionalFormatting>
  <conditionalFormatting sqref="V238:V239">
    <cfRule type="expression" dxfId="4958" priority="5795">
      <formula>$W238="FI"</formula>
    </cfRule>
    <cfRule type="expression" dxfId="4957" priority="5796">
      <formula>$W238="X"</formula>
    </cfRule>
    <cfRule type="expression" dxfId="4956" priority="5797">
      <formula>$W238="SS"</formula>
    </cfRule>
    <cfRule type="expression" dxfId="4955" priority="5798">
      <formula>$W238="OD"</formula>
    </cfRule>
    <cfRule type="expression" dxfId="4954" priority="5799">
      <formula>$W238="P"</formula>
    </cfRule>
    <cfRule type="expression" dxfId="4953" priority="5800">
      <formula>$W238="IR"</formula>
    </cfRule>
    <cfRule type="expression" dxfId="4952" priority="5801">
      <formula>$W238="D"</formula>
    </cfRule>
    <cfRule type="expression" dxfId="4951" priority="5802">
      <formula>$W238="C"</formula>
    </cfRule>
    <cfRule type="expression" dxfId="4950" priority="5803">
      <formula>$W238="B/C"</formula>
    </cfRule>
    <cfRule type="expression" dxfId="4949" priority="5804">
      <formula>$W238="B"</formula>
    </cfRule>
    <cfRule type="expression" dxfId="4948" priority="5805">
      <formula>$W238="A"</formula>
    </cfRule>
  </conditionalFormatting>
  <conditionalFormatting sqref="U238">
    <cfRule type="expression" dxfId="4947" priority="5783">
      <formula>$W238="FI"</formula>
    </cfRule>
    <cfRule type="expression" dxfId="4946" priority="5784">
      <formula>$W238="X"</formula>
    </cfRule>
    <cfRule type="expression" dxfId="4945" priority="5785">
      <formula>$W238="SS"</formula>
    </cfRule>
    <cfRule type="expression" dxfId="4944" priority="5786">
      <formula>$W238="OD"</formula>
    </cfRule>
    <cfRule type="expression" dxfId="4943" priority="5787">
      <formula>$W238="P"</formula>
    </cfRule>
    <cfRule type="expression" dxfId="4942" priority="5788">
      <formula>$W238="IR"</formula>
    </cfRule>
    <cfRule type="expression" dxfId="4941" priority="5789">
      <formula>$W238="D"</formula>
    </cfRule>
    <cfRule type="expression" dxfId="4940" priority="5790">
      <formula>$W238="C"</formula>
    </cfRule>
    <cfRule type="expression" dxfId="4939" priority="5791">
      <formula>$W238="B/C"</formula>
    </cfRule>
    <cfRule type="expression" dxfId="4938" priority="5792">
      <formula>$W238="B"</formula>
    </cfRule>
    <cfRule type="expression" dxfId="4937" priority="5793">
      <formula>$W238="A"</formula>
    </cfRule>
  </conditionalFormatting>
  <conditionalFormatting sqref="R128:S128 X128">
    <cfRule type="expression" dxfId="4936" priority="5772">
      <formula>$W128="FI"</formula>
    </cfRule>
    <cfRule type="expression" dxfId="4935" priority="5773">
      <formula>$W128="X"</formula>
    </cfRule>
    <cfRule type="expression" dxfId="4934" priority="5774">
      <formula>$W128="SS"</formula>
    </cfRule>
    <cfRule type="expression" dxfId="4933" priority="5775">
      <formula>$W128="OD"</formula>
    </cfRule>
    <cfRule type="expression" dxfId="4932" priority="5776">
      <formula>$W128="P"</formula>
    </cfRule>
    <cfRule type="expression" dxfId="4931" priority="5777">
      <formula>$W128="IR"</formula>
    </cfRule>
    <cfRule type="expression" dxfId="4930" priority="5778">
      <formula>$W128="D"</formula>
    </cfRule>
    <cfRule type="expression" dxfId="4929" priority="5779">
      <formula>$W128="C"</formula>
    </cfRule>
    <cfRule type="expression" dxfId="4928" priority="5780">
      <formula>$W128="B/C"</formula>
    </cfRule>
    <cfRule type="expression" dxfId="4927" priority="5781">
      <formula>$W128="B"</formula>
    </cfRule>
    <cfRule type="expression" dxfId="4926" priority="5782">
      <formula>$W128="A"</formula>
    </cfRule>
  </conditionalFormatting>
  <conditionalFormatting sqref="V128:W128">
    <cfRule type="expression" dxfId="4925" priority="5761">
      <formula>$W128="FI"</formula>
    </cfRule>
    <cfRule type="expression" dxfId="4924" priority="5762">
      <formula>$W128="X"</formula>
    </cfRule>
    <cfRule type="expression" dxfId="4923" priority="5763">
      <formula>$W128="SS"</formula>
    </cfRule>
    <cfRule type="expression" dxfId="4922" priority="5764">
      <formula>$W128="OD"</formula>
    </cfRule>
    <cfRule type="expression" dxfId="4921" priority="5765">
      <formula>$W128="P"</formula>
    </cfRule>
    <cfRule type="expression" dxfId="4920" priority="5766">
      <formula>$W128="IR"</formula>
    </cfRule>
    <cfRule type="expression" dxfId="4919" priority="5767">
      <formula>$W128="D"</formula>
    </cfRule>
    <cfRule type="expression" dxfId="4918" priority="5768">
      <formula>$W128="C"</formula>
    </cfRule>
    <cfRule type="expression" dxfId="4917" priority="5769">
      <formula>$W128="B/C"</formula>
    </cfRule>
    <cfRule type="expression" dxfId="4916" priority="5770">
      <formula>$W128="B"</formula>
    </cfRule>
    <cfRule type="expression" dxfId="4915" priority="5771">
      <formula>$W128="A"</formula>
    </cfRule>
  </conditionalFormatting>
  <conditionalFormatting sqref="W128">
    <cfRule type="cellIs" dxfId="4914" priority="5749" operator="equal">
      <formula>0</formula>
    </cfRule>
  </conditionalFormatting>
  <conditionalFormatting sqref="W128">
    <cfRule type="cellIs" dxfId="4913" priority="5737" operator="equal">
      <formula>0</formula>
    </cfRule>
  </conditionalFormatting>
  <conditionalFormatting sqref="W128">
    <cfRule type="expression" dxfId="4912" priority="5738">
      <formula>$W128="FI"</formula>
    </cfRule>
    <cfRule type="expression" dxfId="4911" priority="5739">
      <formula>$W128="X"</formula>
    </cfRule>
    <cfRule type="expression" dxfId="4910" priority="5740">
      <formula>$W128="SS"</formula>
    </cfRule>
    <cfRule type="expression" dxfId="4909" priority="5741">
      <formula>$W128="OD"</formula>
    </cfRule>
    <cfRule type="expression" dxfId="4908" priority="5742">
      <formula>$W128="P"</formula>
    </cfRule>
    <cfRule type="expression" dxfId="4907" priority="5743">
      <formula>$W128="IR"</formula>
    </cfRule>
    <cfRule type="expression" dxfId="4906" priority="5744">
      <formula>$W128="D"</formula>
    </cfRule>
    <cfRule type="expression" dxfId="4905" priority="5745">
      <formula>$W128="C"</formula>
    </cfRule>
    <cfRule type="expression" dxfId="4904" priority="5746">
      <formula>$W128="B/C"</formula>
    </cfRule>
    <cfRule type="expression" dxfId="4903" priority="5747">
      <formula>$W128="B"</formula>
    </cfRule>
    <cfRule type="expression" dxfId="4902" priority="5748">
      <formula>$W128="A"</formula>
    </cfRule>
  </conditionalFormatting>
  <conditionalFormatting sqref="T128">
    <cfRule type="expression" dxfId="4901" priority="5726">
      <formula>$W128="FI"</formula>
    </cfRule>
    <cfRule type="expression" dxfId="4900" priority="5727">
      <formula>$W128="X"</formula>
    </cfRule>
    <cfRule type="expression" dxfId="4899" priority="5728">
      <formula>$W128="SS"</formula>
    </cfRule>
    <cfRule type="expression" dxfId="4898" priority="5729">
      <formula>$W128="OD"</formula>
    </cfRule>
    <cfRule type="expression" dxfId="4897" priority="5730">
      <formula>$W128="P"</formula>
    </cfRule>
    <cfRule type="expression" dxfId="4896" priority="5731">
      <formula>$W128="IR"</formula>
    </cfRule>
    <cfRule type="expression" dxfId="4895" priority="5732">
      <formula>$W128="D"</formula>
    </cfRule>
    <cfRule type="expression" dxfId="4894" priority="5733">
      <formula>$W128="C"</formula>
    </cfRule>
    <cfRule type="expression" dxfId="4893" priority="5734">
      <formula>$W128="B/C"</formula>
    </cfRule>
    <cfRule type="expression" dxfId="4892" priority="5735">
      <formula>$W128="B"</formula>
    </cfRule>
    <cfRule type="expression" dxfId="4891" priority="5736">
      <formula>$W128="A"</formula>
    </cfRule>
  </conditionalFormatting>
  <conditionalFormatting sqref="T128">
    <cfRule type="expression" dxfId="4890" priority="5750">
      <formula>$W128="FI"</formula>
    </cfRule>
    <cfRule type="expression" dxfId="4889" priority="5751">
      <formula>$W128="X"</formula>
    </cfRule>
    <cfRule type="expression" dxfId="4888" priority="5752">
      <formula>$W128="SS"</formula>
    </cfRule>
    <cfRule type="expression" dxfId="4887" priority="5753">
      <formula>$W128="OD"</formula>
    </cfRule>
    <cfRule type="expression" dxfId="4886" priority="5754">
      <formula>$W128="P"</formula>
    </cfRule>
    <cfRule type="expression" dxfId="4885" priority="5755">
      <formula>$W128="IR"</formula>
    </cfRule>
    <cfRule type="expression" dxfId="4884" priority="5756">
      <formula>$W128="D"</formula>
    </cfRule>
    <cfRule type="expression" dxfId="4883" priority="5757">
      <formula>$W128="C"</formula>
    </cfRule>
    <cfRule type="expression" dxfId="4882" priority="5758">
      <formula>$W128="B/C"</formula>
    </cfRule>
    <cfRule type="expression" dxfId="4881" priority="5759">
      <formula>$W128="B"</formula>
    </cfRule>
    <cfRule type="expression" dxfId="4880" priority="5760">
      <formula>$W128="A"</formula>
    </cfRule>
  </conditionalFormatting>
  <conditionalFormatting sqref="R129:S129 X129">
    <cfRule type="expression" dxfId="4879" priority="5693">
      <formula>$W129="FI"</formula>
    </cfRule>
    <cfRule type="expression" dxfId="4878" priority="5694">
      <formula>$W129="X"</formula>
    </cfRule>
    <cfRule type="expression" dxfId="4877" priority="5695">
      <formula>$W129="SS"</formula>
    </cfRule>
    <cfRule type="expression" dxfId="4876" priority="5696">
      <formula>$W129="OD"</formula>
    </cfRule>
    <cfRule type="expression" dxfId="4875" priority="5697">
      <formula>$W129="P"</formula>
    </cfRule>
    <cfRule type="expression" dxfId="4874" priority="5698">
      <formula>$W129="IR"</formula>
    </cfRule>
    <cfRule type="expression" dxfId="4873" priority="5699">
      <formula>$W129="D"</formula>
    </cfRule>
    <cfRule type="expression" dxfId="4872" priority="5700">
      <formula>$W129="C"</formula>
    </cfRule>
    <cfRule type="expression" dxfId="4871" priority="5701">
      <formula>$W129="B/C"</formula>
    </cfRule>
    <cfRule type="expression" dxfId="4870" priority="5702">
      <formula>$W129="B"</formula>
    </cfRule>
    <cfRule type="expression" dxfId="4869" priority="5703">
      <formula>$W129="A"</formula>
    </cfRule>
  </conditionalFormatting>
  <conditionalFormatting sqref="V129:W129">
    <cfRule type="expression" dxfId="4868" priority="5682">
      <formula>$W129="FI"</formula>
    </cfRule>
    <cfRule type="expression" dxfId="4867" priority="5683">
      <formula>$W129="X"</formula>
    </cfRule>
    <cfRule type="expression" dxfId="4866" priority="5684">
      <formula>$W129="SS"</formula>
    </cfRule>
    <cfRule type="expression" dxfId="4865" priority="5685">
      <formula>$W129="OD"</formula>
    </cfRule>
    <cfRule type="expression" dxfId="4864" priority="5686">
      <formula>$W129="P"</formula>
    </cfRule>
    <cfRule type="expression" dxfId="4863" priority="5687">
      <formula>$W129="IR"</formula>
    </cfRule>
    <cfRule type="expression" dxfId="4862" priority="5688">
      <formula>$W129="D"</formula>
    </cfRule>
    <cfRule type="expression" dxfId="4861" priority="5689">
      <formula>$W129="C"</formula>
    </cfRule>
    <cfRule type="expression" dxfId="4860" priority="5690">
      <formula>$W129="B/C"</formula>
    </cfRule>
    <cfRule type="expression" dxfId="4859" priority="5691">
      <formula>$W129="B"</formula>
    </cfRule>
    <cfRule type="expression" dxfId="4858" priority="5692">
      <formula>$W129="A"</formula>
    </cfRule>
  </conditionalFormatting>
  <conditionalFormatting sqref="W129">
    <cfRule type="cellIs" dxfId="4857" priority="5670" operator="equal">
      <formula>0</formula>
    </cfRule>
  </conditionalFormatting>
  <conditionalFormatting sqref="W129">
    <cfRule type="cellIs" dxfId="4856" priority="5658" operator="equal">
      <formula>0</formula>
    </cfRule>
  </conditionalFormatting>
  <conditionalFormatting sqref="W129">
    <cfRule type="expression" dxfId="4855" priority="5659">
      <formula>$W129="FI"</formula>
    </cfRule>
    <cfRule type="expression" dxfId="4854" priority="5660">
      <formula>$W129="X"</formula>
    </cfRule>
    <cfRule type="expression" dxfId="4853" priority="5661">
      <formula>$W129="SS"</formula>
    </cfRule>
    <cfRule type="expression" dxfId="4852" priority="5662">
      <formula>$W129="OD"</formula>
    </cfRule>
    <cfRule type="expression" dxfId="4851" priority="5663">
      <formula>$W129="P"</formula>
    </cfRule>
    <cfRule type="expression" dxfId="4850" priority="5664">
      <formula>$W129="IR"</formula>
    </cfRule>
    <cfRule type="expression" dxfId="4849" priority="5665">
      <formula>$W129="D"</formula>
    </cfRule>
    <cfRule type="expression" dxfId="4848" priority="5666">
      <formula>$W129="C"</formula>
    </cfRule>
    <cfRule type="expression" dxfId="4847" priority="5667">
      <formula>$W129="B/C"</formula>
    </cfRule>
    <cfRule type="expression" dxfId="4846" priority="5668">
      <formula>$W129="B"</formula>
    </cfRule>
    <cfRule type="expression" dxfId="4845" priority="5669">
      <formula>$W129="A"</formula>
    </cfRule>
  </conditionalFormatting>
  <conditionalFormatting sqref="T129">
    <cfRule type="expression" dxfId="4844" priority="5647">
      <formula>$W129="FI"</formula>
    </cfRule>
    <cfRule type="expression" dxfId="4843" priority="5648">
      <formula>$W129="X"</formula>
    </cfRule>
    <cfRule type="expression" dxfId="4842" priority="5649">
      <formula>$W129="SS"</formula>
    </cfRule>
    <cfRule type="expression" dxfId="4841" priority="5650">
      <formula>$W129="OD"</formula>
    </cfRule>
    <cfRule type="expression" dxfId="4840" priority="5651">
      <formula>$W129="P"</formula>
    </cfRule>
    <cfRule type="expression" dxfId="4839" priority="5652">
      <formula>$W129="IR"</formula>
    </cfRule>
    <cfRule type="expression" dxfId="4838" priority="5653">
      <formula>$W129="D"</formula>
    </cfRule>
    <cfRule type="expression" dxfId="4837" priority="5654">
      <formula>$W129="C"</formula>
    </cfRule>
    <cfRule type="expression" dxfId="4836" priority="5655">
      <formula>$W129="B/C"</formula>
    </cfRule>
    <cfRule type="expression" dxfId="4835" priority="5656">
      <formula>$W129="B"</formula>
    </cfRule>
    <cfRule type="expression" dxfId="4834" priority="5657">
      <formula>$W129="A"</formula>
    </cfRule>
  </conditionalFormatting>
  <conditionalFormatting sqref="T129">
    <cfRule type="expression" dxfId="4833" priority="5671">
      <formula>$W129="FI"</formula>
    </cfRule>
    <cfRule type="expression" dxfId="4832" priority="5672">
      <formula>$W129="X"</formula>
    </cfRule>
    <cfRule type="expression" dxfId="4831" priority="5673">
      <formula>$W129="SS"</formula>
    </cfRule>
    <cfRule type="expression" dxfId="4830" priority="5674">
      <formula>$W129="OD"</formula>
    </cfRule>
    <cfRule type="expression" dxfId="4829" priority="5675">
      <formula>$W129="P"</formula>
    </cfRule>
    <cfRule type="expression" dxfId="4828" priority="5676">
      <formula>$W129="IR"</formula>
    </cfRule>
    <cfRule type="expression" dxfId="4827" priority="5677">
      <formula>$W129="D"</formula>
    </cfRule>
    <cfRule type="expression" dxfId="4826" priority="5678">
      <formula>$W129="C"</formula>
    </cfRule>
    <cfRule type="expression" dxfId="4825" priority="5679">
      <formula>$W129="B/C"</formula>
    </cfRule>
    <cfRule type="expression" dxfId="4824" priority="5680">
      <formula>$W129="B"</formula>
    </cfRule>
    <cfRule type="expression" dxfId="4823" priority="5681">
      <formula>$W129="A"</formula>
    </cfRule>
  </conditionalFormatting>
  <conditionalFormatting sqref="U129">
    <cfRule type="expression" dxfId="4822" priority="5625">
      <formula>$W129="FI"</formula>
    </cfRule>
    <cfRule type="expression" dxfId="4821" priority="5626">
      <formula>$W129="X"</formula>
    </cfRule>
    <cfRule type="expression" dxfId="4820" priority="5627">
      <formula>$W129="SS"</formula>
    </cfRule>
    <cfRule type="expression" dxfId="4819" priority="5628">
      <formula>$W129="OD"</formula>
    </cfRule>
    <cfRule type="expression" dxfId="4818" priority="5629">
      <formula>$W129="P"</formula>
    </cfRule>
    <cfRule type="expression" dxfId="4817" priority="5630">
      <formula>$W129="IR"</formula>
    </cfRule>
    <cfRule type="expression" dxfId="4816" priority="5631">
      <formula>$W129="D"</formula>
    </cfRule>
    <cfRule type="expression" dxfId="4815" priority="5632">
      <formula>$W129="C"</formula>
    </cfRule>
    <cfRule type="expression" dxfId="4814" priority="5633">
      <formula>$W129="B/C"</formula>
    </cfRule>
    <cfRule type="expression" dxfId="4813" priority="5634">
      <formula>$W129="B"</formula>
    </cfRule>
    <cfRule type="expression" dxfId="4812" priority="5635">
      <formula>$W129="A"</formula>
    </cfRule>
  </conditionalFormatting>
  <conditionalFormatting sqref="U129">
    <cfRule type="expression" dxfId="4811" priority="5636">
      <formula>$W129="FI"</formula>
    </cfRule>
    <cfRule type="expression" dxfId="4810" priority="5637">
      <formula>$W129="X"</formula>
    </cfRule>
    <cfRule type="expression" dxfId="4809" priority="5638">
      <formula>$W129="SS"</formula>
    </cfRule>
    <cfRule type="expression" dxfId="4808" priority="5639">
      <formula>$W129="OD"</formula>
    </cfRule>
    <cfRule type="expression" dxfId="4807" priority="5640">
      <formula>$W129="P"</formula>
    </cfRule>
    <cfRule type="expression" dxfId="4806" priority="5641">
      <formula>$W129="IR"</formula>
    </cfRule>
    <cfRule type="expression" dxfId="4805" priority="5642">
      <formula>$W129="D"</formula>
    </cfRule>
    <cfRule type="expression" dxfId="4804" priority="5643">
      <formula>$W129="C"</formula>
    </cfRule>
    <cfRule type="expression" dxfId="4803" priority="5644">
      <formula>$W129="B/C"</formula>
    </cfRule>
    <cfRule type="expression" dxfId="4802" priority="5645">
      <formula>$W129="B"</formula>
    </cfRule>
    <cfRule type="expression" dxfId="4801" priority="5646">
      <formula>$W129="A"</formula>
    </cfRule>
  </conditionalFormatting>
  <conditionalFormatting sqref="R38:S38">
    <cfRule type="expression" dxfId="4800" priority="5592">
      <formula>$W38="FI"</formula>
    </cfRule>
    <cfRule type="expression" dxfId="4799" priority="5593">
      <formula>$W38="X"</formula>
    </cfRule>
    <cfRule type="expression" dxfId="4798" priority="5594">
      <formula>$W38="SS"</formula>
    </cfRule>
    <cfRule type="expression" dxfId="4797" priority="5595">
      <formula>$W38="OD"</formula>
    </cfRule>
    <cfRule type="expression" dxfId="4796" priority="5596">
      <formula>$W38="P"</formula>
    </cfRule>
    <cfRule type="expression" dxfId="4795" priority="5597">
      <formula>$W38="IR"</formula>
    </cfRule>
    <cfRule type="expression" dxfId="4794" priority="5598">
      <formula>$W38="D"</formula>
    </cfRule>
    <cfRule type="expression" dxfId="4793" priority="5599">
      <formula>$W38="C"</formula>
    </cfRule>
    <cfRule type="expression" dxfId="4792" priority="5600">
      <formula>$W38="B/C"</formula>
    </cfRule>
    <cfRule type="expression" dxfId="4791" priority="5601">
      <formula>$W38="B"</formula>
    </cfRule>
    <cfRule type="expression" dxfId="4790" priority="5602">
      <formula>$W38="A"</formula>
    </cfRule>
  </conditionalFormatting>
  <conditionalFormatting sqref="W38">
    <cfRule type="cellIs" dxfId="4789" priority="5591" operator="equal">
      <formula>0</formula>
    </cfRule>
  </conditionalFormatting>
  <conditionalFormatting sqref="T38 V38:X38">
    <cfRule type="expression" dxfId="4788" priority="5580">
      <formula>$W38="FI"</formula>
    </cfRule>
    <cfRule type="expression" dxfId="4787" priority="5581">
      <formula>$W38="X"</formula>
    </cfRule>
    <cfRule type="expression" dxfId="4786" priority="5582">
      <formula>$W38="SS"</formula>
    </cfRule>
    <cfRule type="expression" dxfId="4785" priority="5583">
      <formula>$W38="OD"</formula>
    </cfRule>
    <cfRule type="expression" dxfId="4784" priority="5584">
      <formula>$W38="P"</formula>
    </cfRule>
    <cfRule type="expression" dxfId="4783" priority="5585">
      <formula>$W38="IR"</formula>
    </cfRule>
    <cfRule type="expression" dxfId="4782" priority="5586">
      <formula>$W38="D"</formula>
    </cfRule>
    <cfRule type="expression" dxfId="4781" priority="5587">
      <formula>$W38="C"</formula>
    </cfRule>
    <cfRule type="expression" dxfId="4780" priority="5588">
      <formula>$W38="B/C"</formula>
    </cfRule>
    <cfRule type="expression" dxfId="4779" priority="5589">
      <formula>$W38="B"</formula>
    </cfRule>
    <cfRule type="expression" dxfId="4778" priority="5590">
      <formula>$W38="A"</formula>
    </cfRule>
  </conditionalFormatting>
  <conditionalFormatting sqref="W38">
    <cfRule type="cellIs" dxfId="4777" priority="5568" operator="equal">
      <formula>0</formula>
    </cfRule>
  </conditionalFormatting>
  <conditionalFormatting sqref="W38">
    <cfRule type="expression" dxfId="4776" priority="5569">
      <formula>$W38="FI"</formula>
    </cfRule>
    <cfRule type="expression" dxfId="4775" priority="5570">
      <formula>$W38="X"</formula>
    </cfRule>
    <cfRule type="expression" dxfId="4774" priority="5571">
      <formula>$W38="SS"</formula>
    </cfRule>
    <cfRule type="expression" dxfId="4773" priority="5572">
      <formula>$W38="OD"</formula>
    </cfRule>
    <cfRule type="expression" dxfId="4772" priority="5573">
      <formula>$W38="P"</formula>
    </cfRule>
    <cfRule type="expression" dxfId="4771" priority="5574">
      <formula>$W38="IR"</formula>
    </cfRule>
    <cfRule type="expression" dxfId="4770" priority="5575">
      <formula>$W38="D"</formula>
    </cfRule>
    <cfRule type="expression" dxfId="4769" priority="5576">
      <formula>$W38="C"</formula>
    </cfRule>
    <cfRule type="expression" dxfId="4768" priority="5577">
      <formula>$W38="B/C"</formula>
    </cfRule>
    <cfRule type="expression" dxfId="4767" priority="5578">
      <formula>$W38="B"</formula>
    </cfRule>
    <cfRule type="expression" dxfId="4766" priority="5579">
      <formula>$W38="A"</formula>
    </cfRule>
  </conditionalFormatting>
  <conditionalFormatting sqref="U38">
    <cfRule type="expression" dxfId="4765" priority="5546">
      <formula>$W38="FI"</formula>
    </cfRule>
    <cfRule type="expression" dxfId="4764" priority="5547">
      <formula>$W38="X"</formula>
    </cfRule>
    <cfRule type="expression" dxfId="4763" priority="5548">
      <formula>$W38="SS"</formula>
    </cfRule>
    <cfRule type="expression" dxfId="4762" priority="5549">
      <formula>$W38="OD"</formula>
    </cfRule>
    <cfRule type="expression" dxfId="4761" priority="5550">
      <formula>$W38="P"</formula>
    </cfRule>
    <cfRule type="expression" dxfId="4760" priority="5551">
      <formula>$W38="IR"</formula>
    </cfRule>
    <cfRule type="expression" dxfId="4759" priority="5552">
      <formula>$W38="D"</formula>
    </cfRule>
    <cfRule type="expression" dxfId="4758" priority="5553">
      <formula>$W38="C"</formula>
    </cfRule>
    <cfRule type="expression" dxfId="4757" priority="5554">
      <formula>$W38="B/C"</formula>
    </cfRule>
    <cfRule type="expression" dxfId="4756" priority="5555">
      <formula>$W38="B"</formula>
    </cfRule>
    <cfRule type="expression" dxfId="4755" priority="5556">
      <formula>$W38="A"</formula>
    </cfRule>
  </conditionalFormatting>
  <conditionalFormatting sqref="U38">
    <cfRule type="expression" dxfId="4754" priority="5557">
      <formula>$W38="FI"</formula>
    </cfRule>
    <cfRule type="expression" dxfId="4753" priority="5558">
      <formula>$W38="X"</formula>
    </cfRule>
    <cfRule type="expression" dxfId="4752" priority="5559">
      <formula>$W38="SS"</formula>
    </cfRule>
    <cfRule type="expression" dxfId="4751" priority="5560">
      <formula>$W38="OD"</formula>
    </cfRule>
    <cfRule type="expression" dxfId="4750" priority="5561">
      <formula>$W38="P"</formula>
    </cfRule>
    <cfRule type="expression" dxfId="4749" priority="5562">
      <formula>$W38="IR"</formula>
    </cfRule>
    <cfRule type="expression" dxfId="4748" priority="5563">
      <formula>$W38="D"</formula>
    </cfRule>
    <cfRule type="expression" dxfId="4747" priority="5564">
      <formula>$W38="C"</formula>
    </cfRule>
    <cfRule type="expression" dxfId="4746" priority="5565">
      <formula>$W38="B/C"</formula>
    </cfRule>
    <cfRule type="expression" dxfId="4745" priority="5566">
      <formula>$W38="B"</formula>
    </cfRule>
    <cfRule type="expression" dxfId="4744" priority="5567">
      <formula>$W38="A"</formula>
    </cfRule>
  </conditionalFormatting>
  <conditionalFormatting sqref="U324">
    <cfRule type="expression" dxfId="4743" priority="5535">
      <formula>$W324="FI"</formula>
    </cfRule>
    <cfRule type="expression" dxfId="4742" priority="5536">
      <formula>$W324="X"</formula>
    </cfRule>
    <cfRule type="expression" dxfId="4741" priority="5537">
      <formula>$W324="SS"</formula>
    </cfRule>
    <cfRule type="expression" dxfId="4740" priority="5538">
      <formula>$W324="OD"</formula>
    </cfRule>
    <cfRule type="expression" dxfId="4739" priority="5539">
      <formula>$W324="P"</formula>
    </cfRule>
    <cfRule type="expression" dxfId="4738" priority="5540">
      <formula>$W324="IR"</formula>
    </cfRule>
    <cfRule type="expression" dxfId="4737" priority="5541">
      <formula>$W324="D"</formula>
    </cfRule>
    <cfRule type="expression" dxfId="4736" priority="5542">
      <formula>$W324="C"</formula>
    </cfRule>
    <cfRule type="expression" dxfId="4735" priority="5543">
      <formula>$W324="B/C"</formula>
    </cfRule>
    <cfRule type="expression" dxfId="4734" priority="5544">
      <formula>$W324="B"</formula>
    </cfRule>
    <cfRule type="expression" dxfId="4733" priority="5545">
      <formula>$W324="A"</formula>
    </cfRule>
  </conditionalFormatting>
  <conditionalFormatting sqref="U324">
    <cfRule type="expression" dxfId="4732" priority="5524">
      <formula>$W324="FI"</formula>
    </cfRule>
    <cfRule type="expression" dxfId="4731" priority="5525">
      <formula>$W324="X"</formula>
    </cfRule>
    <cfRule type="expression" dxfId="4730" priority="5526">
      <formula>$W324="SS"</formula>
    </cfRule>
    <cfRule type="expression" dxfId="4729" priority="5527">
      <formula>$W324="OD"</formula>
    </cfRule>
    <cfRule type="expression" dxfId="4728" priority="5528">
      <formula>$W324="P"</formula>
    </cfRule>
    <cfRule type="expression" dxfId="4727" priority="5529">
      <formula>$W324="IR"</formula>
    </cfRule>
    <cfRule type="expression" dxfId="4726" priority="5530">
      <formula>$W324="D"</formula>
    </cfRule>
    <cfRule type="expression" dxfId="4725" priority="5531">
      <formula>$W324="C"</formula>
    </cfRule>
    <cfRule type="expression" dxfId="4724" priority="5532">
      <formula>$W324="B/C"</formula>
    </cfRule>
    <cfRule type="expression" dxfId="4723" priority="5533">
      <formula>$W324="B"</formula>
    </cfRule>
    <cfRule type="expression" dxfId="4722" priority="5534">
      <formula>$W324="A"</formula>
    </cfRule>
  </conditionalFormatting>
  <conditionalFormatting sqref="R41:S41">
    <cfRule type="expression" dxfId="4721" priority="5513">
      <formula>$W41="FI"</formula>
    </cfRule>
    <cfRule type="expression" dxfId="4720" priority="5514">
      <formula>$W41="X"</formula>
    </cfRule>
    <cfRule type="expression" dxfId="4719" priority="5515">
      <formula>$W41="SS"</formula>
    </cfRule>
    <cfRule type="expression" dxfId="4718" priority="5516">
      <formula>$W41="OD"</formula>
    </cfRule>
    <cfRule type="expression" dxfId="4717" priority="5517">
      <formula>$W41="P"</formula>
    </cfRule>
    <cfRule type="expression" dxfId="4716" priority="5518">
      <formula>$W41="IR"</formula>
    </cfRule>
    <cfRule type="expression" dxfId="4715" priority="5519">
      <formula>$W41="D"</formula>
    </cfRule>
    <cfRule type="expression" dxfId="4714" priority="5520">
      <formula>$W41="C"</formula>
    </cfRule>
    <cfRule type="expression" dxfId="4713" priority="5521">
      <formula>$W41="B/C"</formula>
    </cfRule>
    <cfRule type="expression" dxfId="4712" priority="5522">
      <formula>$W41="B"</formula>
    </cfRule>
    <cfRule type="expression" dxfId="4711" priority="5523">
      <formula>$W41="A"</formula>
    </cfRule>
  </conditionalFormatting>
  <conditionalFormatting sqref="W41">
    <cfRule type="cellIs" dxfId="4710" priority="5512" operator="equal">
      <formula>0</formula>
    </cfRule>
  </conditionalFormatting>
  <conditionalFormatting sqref="T41 V41:X41">
    <cfRule type="expression" dxfId="4709" priority="5501">
      <formula>$W41="FI"</formula>
    </cfRule>
    <cfRule type="expression" dxfId="4708" priority="5502">
      <formula>$W41="X"</formula>
    </cfRule>
    <cfRule type="expression" dxfId="4707" priority="5503">
      <formula>$W41="SS"</formula>
    </cfRule>
    <cfRule type="expression" dxfId="4706" priority="5504">
      <formula>$W41="OD"</formula>
    </cfRule>
    <cfRule type="expression" dxfId="4705" priority="5505">
      <formula>$W41="P"</formula>
    </cfRule>
    <cfRule type="expression" dxfId="4704" priority="5506">
      <formula>$W41="IR"</formula>
    </cfRule>
    <cfRule type="expression" dxfId="4703" priority="5507">
      <formula>$W41="D"</formula>
    </cfRule>
    <cfRule type="expression" dxfId="4702" priority="5508">
      <formula>$W41="C"</formula>
    </cfRule>
    <cfRule type="expression" dxfId="4701" priority="5509">
      <formula>$W41="B/C"</formula>
    </cfRule>
    <cfRule type="expression" dxfId="4700" priority="5510">
      <formula>$W41="B"</formula>
    </cfRule>
    <cfRule type="expression" dxfId="4699" priority="5511">
      <formula>$W41="A"</formula>
    </cfRule>
  </conditionalFormatting>
  <conditionalFormatting sqref="W41">
    <cfRule type="cellIs" dxfId="4698" priority="5489" operator="equal">
      <formula>0</formula>
    </cfRule>
  </conditionalFormatting>
  <conditionalFormatting sqref="W41">
    <cfRule type="expression" dxfId="4697" priority="5490">
      <formula>$W41="FI"</formula>
    </cfRule>
    <cfRule type="expression" dxfId="4696" priority="5491">
      <formula>$W41="X"</formula>
    </cfRule>
    <cfRule type="expression" dxfId="4695" priority="5492">
      <formula>$W41="SS"</formula>
    </cfRule>
    <cfRule type="expression" dxfId="4694" priority="5493">
      <formula>$W41="OD"</formula>
    </cfRule>
    <cfRule type="expression" dxfId="4693" priority="5494">
      <formula>$W41="P"</formula>
    </cfRule>
    <cfRule type="expression" dxfId="4692" priority="5495">
      <formula>$W41="IR"</formula>
    </cfRule>
    <cfRule type="expression" dxfId="4691" priority="5496">
      <formula>$W41="D"</formula>
    </cfRule>
    <cfRule type="expression" dxfId="4690" priority="5497">
      <formula>$W41="C"</formula>
    </cfRule>
    <cfRule type="expression" dxfId="4689" priority="5498">
      <formula>$W41="B/C"</formula>
    </cfRule>
    <cfRule type="expression" dxfId="4688" priority="5499">
      <formula>$W41="B"</formula>
    </cfRule>
    <cfRule type="expression" dxfId="4687" priority="5500">
      <formula>$W41="A"</formula>
    </cfRule>
  </conditionalFormatting>
  <conditionalFormatting sqref="U41">
    <cfRule type="expression" dxfId="4686" priority="5467">
      <formula>$W41="FI"</formula>
    </cfRule>
    <cfRule type="expression" dxfId="4685" priority="5468">
      <formula>$W41="X"</formula>
    </cfRule>
    <cfRule type="expression" dxfId="4684" priority="5469">
      <formula>$W41="SS"</formula>
    </cfRule>
    <cfRule type="expression" dxfId="4683" priority="5470">
      <formula>$W41="OD"</formula>
    </cfRule>
    <cfRule type="expression" dxfId="4682" priority="5471">
      <formula>$W41="P"</formula>
    </cfRule>
    <cfRule type="expression" dxfId="4681" priority="5472">
      <formula>$W41="IR"</formula>
    </cfRule>
    <cfRule type="expression" dxfId="4680" priority="5473">
      <formula>$W41="D"</formula>
    </cfRule>
    <cfRule type="expression" dxfId="4679" priority="5474">
      <formula>$W41="C"</formula>
    </cfRule>
    <cfRule type="expression" dxfId="4678" priority="5475">
      <formula>$W41="B/C"</formula>
    </cfRule>
    <cfRule type="expression" dxfId="4677" priority="5476">
      <formula>$W41="B"</formula>
    </cfRule>
    <cfRule type="expression" dxfId="4676" priority="5477">
      <formula>$W41="A"</formula>
    </cfRule>
  </conditionalFormatting>
  <conditionalFormatting sqref="U41">
    <cfRule type="expression" dxfId="4675" priority="5478">
      <formula>$W41="FI"</formula>
    </cfRule>
    <cfRule type="expression" dxfId="4674" priority="5479">
      <formula>$W41="X"</formula>
    </cfRule>
    <cfRule type="expression" dxfId="4673" priority="5480">
      <formula>$W41="SS"</formula>
    </cfRule>
    <cfRule type="expression" dxfId="4672" priority="5481">
      <formula>$W41="OD"</formula>
    </cfRule>
    <cfRule type="expression" dxfId="4671" priority="5482">
      <formula>$W41="P"</formula>
    </cfRule>
    <cfRule type="expression" dxfId="4670" priority="5483">
      <formula>$W41="IR"</formula>
    </cfRule>
    <cfRule type="expression" dxfId="4669" priority="5484">
      <formula>$W41="D"</formula>
    </cfRule>
    <cfRule type="expression" dxfId="4668" priority="5485">
      <formula>$W41="C"</formula>
    </cfRule>
    <cfRule type="expression" dxfId="4667" priority="5486">
      <formula>$W41="B/C"</formula>
    </cfRule>
    <cfRule type="expression" dxfId="4666" priority="5487">
      <formula>$W41="B"</formula>
    </cfRule>
    <cfRule type="expression" dxfId="4665" priority="5488">
      <formula>$W41="A"</formula>
    </cfRule>
  </conditionalFormatting>
  <conditionalFormatting sqref="V184:X184 AG184 A184:S184">
    <cfRule type="expression" dxfId="4664" priority="5456">
      <formula>$W184="FI"</formula>
    </cfRule>
    <cfRule type="expression" dxfId="4663" priority="5457">
      <formula>$W184="X"</formula>
    </cfRule>
    <cfRule type="expression" dxfId="4662" priority="5458">
      <formula>$W184="SS"</formula>
    </cfRule>
    <cfRule type="expression" dxfId="4661" priority="5459">
      <formula>$W184="OD"</formula>
    </cfRule>
    <cfRule type="expression" dxfId="4660" priority="5460">
      <formula>$W184="P"</formula>
    </cfRule>
    <cfRule type="expression" dxfId="4659" priority="5461">
      <formula>$W184="IR"</formula>
    </cfRule>
    <cfRule type="expression" dxfId="4658" priority="5462">
      <formula>$W184="D"</formula>
    </cfRule>
    <cfRule type="expression" dxfId="4657" priority="5463">
      <formula>$W184="C"</formula>
    </cfRule>
    <cfRule type="expression" dxfId="4656" priority="5464">
      <formula>$W184="B/C"</formula>
    </cfRule>
    <cfRule type="expression" dxfId="4655" priority="5465">
      <formula>$W184="B"</formula>
    </cfRule>
    <cfRule type="expression" dxfId="4654" priority="5466">
      <formula>$W184="A"</formula>
    </cfRule>
  </conditionalFormatting>
  <conditionalFormatting sqref="W184">
    <cfRule type="cellIs" dxfId="4653" priority="5444" operator="equal">
      <formula>0</formula>
    </cfRule>
  </conditionalFormatting>
  <conditionalFormatting sqref="W184">
    <cfRule type="cellIs" dxfId="4652" priority="5432" operator="equal">
      <formula>0</formula>
    </cfRule>
  </conditionalFormatting>
  <conditionalFormatting sqref="W184">
    <cfRule type="expression" dxfId="4651" priority="5433">
      <formula>$W184="FI"</formula>
    </cfRule>
    <cfRule type="expression" dxfId="4650" priority="5434">
      <formula>$W184="X"</formula>
    </cfRule>
    <cfRule type="expression" dxfId="4649" priority="5435">
      <formula>$W184="SS"</formula>
    </cfRule>
    <cfRule type="expression" dxfId="4648" priority="5436">
      <formula>$W184="OD"</formula>
    </cfRule>
    <cfRule type="expression" dxfId="4647" priority="5437">
      <formula>$W184="P"</formula>
    </cfRule>
    <cfRule type="expression" dxfId="4646" priority="5438">
      <formula>$W184="IR"</formula>
    </cfRule>
    <cfRule type="expression" dxfId="4645" priority="5439">
      <formula>$W184="D"</formula>
    </cfRule>
    <cfRule type="expression" dxfId="4644" priority="5440">
      <formula>$W184="C"</formula>
    </cfRule>
    <cfRule type="expression" dxfId="4643" priority="5441">
      <formula>$W184="B/C"</formula>
    </cfRule>
    <cfRule type="expression" dxfId="4642" priority="5442">
      <formula>$W184="B"</formula>
    </cfRule>
    <cfRule type="expression" dxfId="4641" priority="5443">
      <formula>$W184="A"</formula>
    </cfRule>
  </conditionalFormatting>
  <conditionalFormatting sqref="T184">
    <cfRule type="expression" dxfId="4640" priority="5421">
      <formula>$W184="FI"</formula>
    </cfRule>
    <cfRule type="expression" dxfId="4639" priority="5422">
      <formula>$W184="X"</formula>
    </cfRule>
    <cfRule type="expression" dxfId="4638" priority="5423">
      <formula>$W184="SS"</formula>
    </cfRule>
    <cfRule type="expression" dxfId="4637" priority="5424">
      <formula>$W184="OD"</formula>
    </cfRule>
    <cfRule type="expression" dxfId="4636" priority="5425">
      <formula>$W184="P"</formula>
    </cfRule>
    <cfRule type="expression" dxfId="4635" priority="5426">
      <formula>$W184="IR"</formula>
    </cfRule>
    <cfRule type="expression" dxfId="4634" priority="5427">
      <formula>$W184="D"</formula>
    </cfRule>
    <cfRule type="expression" dxfId="4633" priority="5428">
      <formula>$W184="C"</formula>
    </cfRule>
    <cfRule type="expression" dxfId="4632" priority="5429">
      <formula>$W184="B/C"</formula>
    </cfRule>
    <cfRule type="expression" dxfId="4631" priority="5430">
      <formula>$W184="B"</formula>
    </cfRule>
    <cfRule type="expression" dxfId="4630" priority="5431">
      <formula>$W184="A"</formula>
    </cfRule>
  </conditionalFormatting>
  <conditionalFormatting sqref="T184">
    <cfRule type="expression" dxfId="4629" priority="5445">
      <formula>$W184="FI"</formula>
    </cfRule>
    <cfRule type="expression" dxfId="4628" priority="5446">
      <formula>$W184="X"</formula>
    </cfRule>
    <cfRule type="expression" dxfId="4627" priority="5447">
      <formula>$W184="SS"</formula>
    </cfRule>
    <cfRule type="expression" dxfId="4626" priority="5448">
      <formula>$W184="OD"</formula>
    </cfRule>
    <cfRule type="expression" dxfId="4625" priority="5449">
      <formula>$W184="P"</formula>
    </cfRule>
    <cfRule type="expression" dxfId="4624" priority="5450">
      <formula>$W184="IR"</formula>
    </cfRule>
    <cfRule type="expression" dxfId="4623" priority="5451">
      <formula>$W184="D"</formula>
    </cfRule>
    <cfRule type="expression" dxfId="4622" priority="5452">
      <formula>$W184="C"</formula>
    </cfRule>
    <cfRule type="expression" dxfId="4621" priority="5453">
      <formula>$W184="B/C"</formula>
    </cfRule>
    <cfRule type="expression" dxfId="4620" priority="5454">
      <formula>$W184="B"</formula>
    </cfRule>
    <cfRule type="expression" dxfId="4619" priority="5455">
      <formula>$W184="A"</formula>
    </cfRule>
  </conditionalFormatting>
  <conditionalFormatting sqref="U184">
    <cfRule type="expression" dxfId="4618" priority="5399">
      <formula>$W184="FI"</formula>
    </cfRule>
    <cfRule type="expression" dxfId="4617" priority="5400">
      <formula>$W184="X"</formula>
    </cfRule>
    <cfRule type="expression" dxfId="4616" priority="5401">
      <formula>$W184="SS"</formula>
    </cfRule>
    <cfRule type="expression" dxfId="4615" priority="5402">
      <formula>$W184="OD"</formula>
    </cfRule>
    <cfRule type="expression" dxfId="4614" priority="5403">
      <formula>$W184="P"</formula>
    </cfRule>
    <cfRule type="expression" dxfId="4613" priority="5404">
      <formula>$W184="IR"</formula>
    </cfRule>
    <cfRule type="expression" dxfId="4612" priority="5405">
      <formula>$W184="D"</formula>
    </cfRule>
    <cfRule type="expression" dxfId="4611" priority="5406">
      <formula>$W184="C"</formula>
    </cfRule>
    <cfRule type="expression" dxfId="4610" priority="5407">
      <formula>$W184="B/C"</formula>
    </cfRule>
    <cfRule type="expression" dxfId="4609" priority="5408">
      <formula>$W184="B"</formula>
    </cfRule>
    <cfRule type="expression" dxfId="4608" priority="5409">
      <formula>$W184="A"</formula>
    </cfRule>
  </conditionalFormatting>
  <conditionalFormatting sqref="U184">
    <cfRule type="expression" dxfId="4607" priority="5410">
      <formula>$W184="FI"</formula>
    </cfRule>
    <cfRule type="expression" dxfId="4606" priority="5411">
      <formula>$W184="X"</formula>
    </cfRule>
    <cfRule type="expression" dxfId="4605" priority="5412">
      <formula>$W184="SS"</formula>
    </cfRule>
    <cfRule type="expression" dxfId="4604" priority="5413">
      <formula>$W184="OD"</formula>
    </cfRule>
    <cfRule type="expression" dxfId="4603" priority="5414">
      <formula>$W184="P"</formula>
    </cfRule>
    <cfRule type="expression" dxfId="4602" priority="5415">
      <formula>$W184="IR"</formula>
    </cfRule>
    <cfRule type="expression" dxfId="4601" priority="5416">
      <formula>$W184="D"</formula>
    </cfRule>
    <cfRule type="expression" dxfId="4600" priority="5417">
      <formula>$W184="C"</formula>
    </cfRule>
    <cfRule type="expression" dxfId="4599" priority="5418">
      <formula>$W184="B/C"</formula>
    </cfRule>
    <cfRule type="expression" dxfId="4598" priority="5419">
      <formula>$W184="B"</formula>
    </cfRule>
    <cfRule type="expression" dxfId="4597" priority="5420">
      <formula>$W184="A"</formula>
    </cfRule>
  </conditionalFormatting>
  <conditionalFormatting sqref="V185:X185 R185:S185">
    <cfRule type="expression" dxfId="4596" priority="5388">
      <formula>$W185="FI"</formula>
    </cfRule>
    <cfRule type="expression" dxfId="4595" priority="5389">
      <formula>$W185="X"</formula>
    </cfRule>
    <cfRule type="expression" dxfId="4594" priority="5390">
      <formula>$W185="SS"</formula>
    </cfRule>
    <cfRule type="expression" dxfId="4593" priority="5391">
      <formula>$W185="OD"</formula>
    </cfRule>
    <cfRule type="expression" dxfId="4592" priority="5392">
      <formula>$W185="P"</formula>
    </cfRule>
    <cfRule type="expression" dxfId="4591" priority="5393">
      <formula>$W185="IR"</formula>
    </cfRule>
    <cfRule type="expression" dxfId="4590" priority="5394">
      <formula>$W185="D"</formula>
    </cfRule>
    <cfRule type="expression" dxfId="4589" priority="5395">
      <formula>$W185="C"</formula>
    </cfRule>
    <cfRule type="expression" dxfId="4588" priority="5396">
      <formula>$W185="B/C"</formula>
    </cfRule>
    <cfRule type="expression" dxfId="4587" priority="5397">
      <formula>$W185="B"</formula>
    </cfRule>
    <cfRule type="expression" dxfId="4586" priority="5398">
      <formula>$W185="A"</formula>
    </cfRule>
  </conditionalFormatting>
  <conditionalFormatting sqref="W185">
    <cfRule type="cellIs" dxfId="4585" priority="5376" operator="equal">
      <formula>0</formula>
    </cfRule>
  </conditionalFormatting>
  <conditionalFormatting sqref="W185">
    <cfRule type="cellIs" dxfId="4584" priority="5364" operator="equal">
      <formula>0</formula>
    </cfRule>
  </conditionalFormatting>
  <conditionalFormatting sqref="W185">
    <cfRule type="expression" dxfId="4583" priority="5365">
      <formula>$W185="FI"</formula>
    </cfRule>
    <cfRule type="expression" dxfId="4582" priority="5366">
      <formula>$W185="X"</formula>
    </cfRule>
    <cfRule type="expression" dxfId="4581" priority="5367">
      <formula>$W185="SS"</formula>
    </cfRule>
    <cfRule type="expression" dxfId="4580" priority="5368">
      <formula>$W185="OD"</formula>
    </cfRule>
    <cfRule type="expression" dxfId="4579" priority="5369">
      <formula>$W185="P"</formula>
    </cfRule>
    <cfRule type="expression" dxfId="4578" priority="5370">
      <formula>$W185="IR"</formula>
    </cfRule>
    <cfRule type="expression" dxfId="4577" priority="5371">
      <formula>$W185="D"</formula>
    </cfRule>
    <cfRule type="expression" dxfId="4576" priority="5372">
      <formula>$W185="C"</formula>
    </cfRule>
    <cfRule type="expression" dxfId="4575" priority="5373">
      <formula>$W185="B/C"</formula>
    </cfRule>
    <cfRule type="expression" dxfId="4574" priority="5374">
      <formula>$W185="B"</formula>
    </cfRule>
    <cfRule type="expression" dxfId="4573" priority="5375">
      <formula>$W185="A"</formula>
    </cfRule>
  </conditionalFormatting>
  <conditionalFormatting sqref="T185">
    <cfRule type="expression" dxfId="4572" priority="5353">
      <formula>$W185="FI"</formula>
    </cfRule>
    <cfRule type="expression" dxfId="4571" priority="5354">
      <formula>$W185="X"</formula>
    </cfRule>
    <cfRule type="expression" dxfId="4570" priority="5355">
      <formula>$W185="SS"</formula>
    </cfRule>
    <cfRule type="expression" dxfId="4569" priority="5356">
      <formula>$W185="OD"</formula>
    </cfRule>
    <cfRule type="expression" dxfId="4568" priority="5357">
      <formula>$W185="P"</formula>
    </cfRule>
    <cfRule type="expression" dxfId="4567" priority="5358">
      <formula>$W185="IR"</formula>
    </cfRule>
    <cfRule type="expression" dxfId="4566" priority="5359">
      <formula>$W185="D"</formula>
    </cfRule>
    <cfRule type="expression" dxfId="4565" priority="5360">
      <formula>$W185="C"</formula>
    </cfRule>
    <cfRule type="expression" dxfId="4564" priority="5361">
      <formula>$W185="B/C"</formula>
    </cfRule>
    <cfRule type="expression" dxfId="4563" priority="5362">
      <formula>$W185="B"</formula>
    </cfRule>
    <cfRule type="expression" dxfId="4562" priority="5363">
      <formula>$W185="A"</formula>
    </cfRule>
  </conditionalFormatting>
  <conditionalFormatting sqref="T185">
    <cfRule type="expression" dxfId="4561" priority="5377">
      <formula>$W185="FI"</formula>
    </cfRule>
    <cfRule type="expression" dxfId="4560" priority="5378">
      <formula>$W185="X"</formula>
    </cfRule>
    <cfRule type="expression" dxfId="4559" priority="5379">
      <formula>$W185="SS"</formula>
    </cfRule>
    <cfRule type="expression" dxfId="4558" priority="5380">
      <formula>$W185="OD"</formula>
    </cfRule>
    <cfRule type="expression" dxfId="4557" priority="5381">
      <formula>$W185="P"</formula>
    </cfRule>
    <cfRule type="expression" dxfId="4556" priority="5382">
      <formula>$W185="IR"</formula>
    </cfRule>
    <cfRule type="expression" dxfId="4555" priority="5383">
      <formula>$W185="D"</formula>
    </cfRule>
    <cfRule type="expression" dxfId="4554" priority="5384">
      <formula>$W185="C"</formula>
    </cfRule>
    <cfRule type="expression" dxfId="4553" priority="5385">
      <formula>$W185="B/C"</formula>
    </cfRule>
    <cfRule type="expression" dxfId="4552" priority="5386">
      <formula>$W185="B"</formula>
    </cfRule>
    <cfRule type="expression" dxfId="4551" priority="5387">
      <formula>$W185="A"</formula>
    </cfRule>
  </conditionalFormatting>
  <conditionalFormatting sqref="U185">
    <cfRule type="expression" dxfId="4550" priority="5331">
      <formula>$W185="FI"</formula>
    </cfRule>
    <cfRule type="expression" dxfId="4549" priority="5332">
      <formula>$W185="X"</formula>
    </cfRule>
    <cfRule type="expression" dxfId="4548" priority="5333">
      <formula>$W185="SS"</formula>
    </cfRule>
    <cfRule type="expression" dxfId="4547" priority="5334">
      <formula>$W185="OD"</formula>
    </cfRule>
    <cfRule type="expression" dxfId="4546" priority="5335">
      <formula>$W185="P"</formula>
    </cfRule>
    <cfRule type="expression" dxfId="4545" priority="5336">
      <formula>$W185="IR"</formula>
    </cfRule>
    <cfRule type="expression" dxfId="4544" priority="5337">
      <formula>$W185="D"</formula>
    </cfRule>
    <cfRule type="expression" dxfId="4543" priority="5338">
      <formula>$W185="C"</formula>
    </cfRule>
    <cfRule type="expression" dxfId="4542" priority="5339">
      <formula>$W185="B/C"</formula>
    </cfRule>
    <cfRule type="expression" dxfId="4541" priority="5340">
      <formula>$W185="B"</formula>
    </cfRule>
    <cfRule type="expression" dxfId="4540" priority="5341">
      <formula>$W185="A"</formula>
    </cfRule>
  </conditionalFormatting>
  <conditionalFormatting sqref="U185">
    <cfRule type="expression" dxfId="4539" priority="5342">
      <formula>$W185="FI"</formula>
    </cfRule>
    <cfRule type="expression" dxfId="4538" priority="5343">
      <formula>$W185="X"</formula>
    </cfRule>
    <cfRule type="expression" dxfId="4537" priority="5344">
      <formula>$W185="SS"</formula>
    </cfRule>
    <cfRule type="expression" dxfId="4536" priority="5345">
      <formula>$W185="OD"</formula>
    </cfRule>
    <cfRule type="expression" dxfId="4535" priority="5346">
      <formula>$W185="P"</formula>
    </cfRule>
    <cfRule type="expression" dxfId="4534" priority="5347">
      <formula>$W185="IR"</formula>
    </cfRule>
    <cfRule type="expression" dxfId="4533" priority="5348">
      <formula>$W185="D"</formula>
    </cfRule>
    <cfRule type="expression" dxfId="4532" priority="5349">
      <formula>$W185="C"</formula>
    </cfRule>
    <cfRule type="expression" dxfId="4531" priority="5350">
      <formula>$W185="B/C"</formula>
    </cfRule>
    <cfRule type="expression" dxfId="4530" priority="5351">
      <formula>$W185="B"</formula>
    </cfRule>
    <cfRule type="expression" dxfId="4529" priority="5352">
      <formula>$W185="A"</formula>
    </cfRule>
  </conditionalFormatting>
  <conditionalFormatting sqref="X40">
    <cfRule type="expression" dxfId="4528" priority="5320">
      <formula>$W40="FI"</formula>
    </cfRule>
    <cfRule type="expression" dxfId="4527" priority="5321">
      <formula>$W40="X"</formula>
    </cfRule>
    <cfRule type="expression" dxfId="4526" priority="5322">
      <formula>$W40="SS"</formula>
    </cfRule>
    <cfRule type="expression" dxfId="4525" priority="5323">
      <formula>$W40="OD"</formula>
    </cfRule>
    <cfRule type="expression" dxfId="4524" priority="5324">
      <formula>$W40="P"</formula>
    </cfRule>
    <cfRule type="expression" dxfId="4523" priority="5325">
      <formula>$W40="IR"</formula>
    </cfRule>
    <cfRule type="expression" dxfId="4522" priority="5326">
      <formula>$W40="D"</formula>
    </cfRule>
    <cfRule type="expression" dxfId="4521" priority="5327">
      <formula>$W40="C"</formula>
    </cfRule>
    <cfRule type="expression" dxfId="4520" priority="5328">
      <formula>$W40="B/C"</formula>
    </cfRule>
    <cfRule type="expression" dxfId="4519" priority="5329">
      <formula>$W40="B"</formula>
    </cfRule>
    <cfRule type="expression" dxfId="4518" priority="5330">
      <formula>$W40="A"</formula>
    </cfRule>
  </conditionalFormatting>
  <conditionalFormatting sqref="X42">
    <cfRule type="expression" dxfId="4517" priority="5309">
      <formula>$W42="FI"</formula>
    </cfRule>
    <cfRule type="expression" dxfId="4516" priority="5310">
      <formula>$W42="X"</formula>
    </cfRule>
    <cfRule type="expression" dxfId="4515" priority="5311">
      <formula>$W42="SS"</formula>
    </cfRule>
    <cfRule type="expression" dxfId="4514" priority="5312">
      <formula>$W42="OD"</formula>
    </cfRule>
    <cfRule type="expression" dxfId="4513" priority="5313">
      <formula>$W42="P"</formula>
    </cfRule>
    <cfRule type="expression" dxfId="4512" priority="5314">
      <formula>$W42="IR"</formula>
    </cfRule>
    <cfRule type="expression" dxfId="4511" priority="5315">
      <formula>$W42="D"</formula>
    </cfRule>
    <cfRule type="expression" dxfId="4510" priority="5316">
      <formula>$W42="C"</formula>
    </cfRule>
    <cfRule type="expression" dxfId="4509" priority="5317">
      <formula>$W42="B/C"</formula>
    </cfRule>
    <cfRule type="expression" dxfId="4508" priority="5318">
      <formula>$W42="B"</formula>
    </cfRule>
    <cfRule type="expression" dxfId="4507" priority="5319">
      <formula>$W42="A"</formula>
    </cfRule>
  </conditionalFormatting>
  <conditionalFormatting sqref="X39">
    <cfRule type="expression" dxfId="4506" priority="5298">
      <formula>$W39="FI"</formula>
    </cfRule>
    <cfRule type="expression" dxfId="4505" priority="5299">
      <formula>$W39="X"</formula>
    </cfRule>
    <cfRule type="expression" dxfId="4504" priority="5300">
      <formula>$W39="SS"</formula>
    </cfRule>
    <cfRule type="expression" dxfId="4503" priority="5301">
      <formula>$W39="OD"</formula>
    </cfRule>
    <cfRule type="expression" dxfId="4502" priority="5302">
      <formula>$W39="P"</formula>
    </cfRule>
    <cfRule type="expression" dxfId="4501" priority="5303">
      <formula>$W39="IR"</formula>
    </cfRule>
    <cfRule type="expression" dxfId="4500" priority="5304">
      <formula>$W39="D"</formula>
    </cfRule>
    <cfRule type="expression" dxfId="4499" priority="5305">
      <formula>$W39="C"</formula>
    </cfRule>
    <cfRule type="expression" dxfId="4498" priority="5306">
      <formula>$W39="B/C"</formula>
    </cfRule>
    <cfRule type="expression" dxfId="4497" priority="5307">
      <formula>$W39="B"</formula>
    </cfRule>
    <cfRule type="expression" dxfId="4496" priority="5308">
      <formula>$W39="A"</formula>
    </cfRule>
  </conditionalFormatting>
  <conditionalFormatting sqref="T44">
    <cfRule type="expression" dxfId="4495" priority="5287">
      <formula>$W44="FI"</formula>
    </cfRule>
    <cfRule type="expression" dxfId="4494" priority="5288">
      <formula>$W44="X"</formula>
    </cfRule>
    <cfRule type="expression" dxfId="4493" priority="5289">
      <formula>$W44="SS"</formula>
    </cfRule>
    <cfRule type="expression" dxfId="4492" priority="5290">
      <formula>$W44="OD"</formula>
    </cfRule>
    <cfRule type="expression" dxfId="4491" priority="5291">
      <formula>$W44="P"</formula>
    </cfRule>
    <cfRule type="expression" dxfId="4490" priority="5292">
      <formula>$W44="IR"</formula>
    </cfRule>
    <cfRule type="expression" dxfId="4489" priority="5293">
      <formula>$W44="D"</formula>
    </cfRule>
    <cfRule type="expression" dxfId="4488" priority="5294">
      <formula>$W44="C"</formula>
    </cfRule>
    <cfRule type="expression" dxfId="4487" priority="5295">
      <formula>$W44="B/C"</formula>
    </cfRule>
    <cfRule type="expression" dxfId="4486" priority="5296">
      <formula>$W44="B"</formula>
    </cfRule>
    <cfRule type="expression" dxfId="4485" priority="5297">
      <formula>$W44="A"</formula>
    </cfRule>
  </conditionalFormatting>
  <conditionalFormatting sqref="X44">
    <cfRule type="expression" dxfId="4484" priority="5276">
      <formula>$W44="FI"</formula>
    </cfRule>
    <cfRule type="expression" dxfId="4483" priority="5277">
      <formula>$W44="X"</formula>
    </cfRule>
    <cfRule type="expression" dxfId="4482" priority="5278">
      <formula>$W44="SS"</formula>
    </cfRule>
    <cfRule type="expression" dxfId="4481" priority="5279">
      <formula>$W44="OD"</formula>
    </cfRule>
    <cfRule type="expression" dxfId="4480" priority="5280">
      <formula>$W44="P"</formula>
    </cfRule>
    <cfRule type="expression" dxfId="4479" priority="5281">
      <formula>$W44="IR"</formula>
    </cfRule>
    <cfRule type="expression" dxfId="4478" priority="5282">
      <formula>$W44="D"</formula>
    </cfRule>
    <cfRule type="expression" dxfId="4477" priority="5283">
      <formula>$W44="C"</formula>
    </cfRule>
    <cfRule type="expression" dxfId="4476" priority="5284">
      <formula>$W44="B/C"</formula>
    </cfRule>
    <cfRule type="expression" dxfId="4475" priority="5285">
      <formula>$W44="B"</formula>
    </cfRule>
    <cfRule type="expression" dxfId="4474" priority="5286">
      <formula>$W44="A"</formula>
    </cfRule>
  </conditionalFormatting>
  <conditionalFormatting sqref="S45:S46">
    <cfRule type="expression" dxfId="4473" priority="5265">
      <formula>$W45="FI"</formula>
    </cfRule>
    <cfRule type="expression" dxfId="4472" priority="5266">
      <formula>$W45="X"</formula>
    </cfRule>
    <cfRule type="expression" dxfId="4471" priority="5267">
      <formula>$W45="SS"</formula>
    </cfRule>
    <cfRule type="expression" dxfId="4470" priority="5268">
      <formula>$W45="OD"</formula>
    </cfRule>
    <cfRule type="expression" dxfId="4469" priority="5269">
      <formula>$W45="P"</formula>
    </cfRule>
    <cfRule type="expression" dxfId="4468" priority="5270">
      <formula>$W45="IR"</formula>
    </cfRule>
    <cfRule type="expression" dxfId="4467" priority="5271">
      <formula>$W45="D"</formula>
    </cfRule>
    <cfRule type="expression" dxfId="4466" priority="5272">
      <formula>$W45="C"</formula>
    </cfRule>
    <cfRule type="expression" dxfId="4465" priority="5273">
      <formula>$W45="B/C"</formula>
    </cfRule>
    <cfRule type="expression" dxfId="4464" priority="5274">
      <formula>$W45="B"</formula>
    </cfRule>
    <cfRule type="expression" dxfId="4463" priority="5275">
      <formula>$W45="A"</formula>
    </cfRule>
  </conditionalFormatting>
  <conditionalFormatting sqref="W45:W46">
    <cfRule type="cellIs" dxfId="4462" priority="5264" operator="equal">
      <formula>0</formula>
    </cfRule>
  </conditionalFormatting>
  <conditionalFormatting sqref="V45:W46">
    <cfRule type="expression" dxfId="4461" priority="5253">
      <formula>$W45="FI"</formula>
    </cfRule>
    <cfRule type="expression" dxfId="4460" priority="5254">
      <formula>$W45="X"</formula>
    </cfRule>
    <cfRule type="expression" dxfId="4459" priority="5255">
      <formula>$W45="SS"</formula>
    </cfRule>
    <cfRule type="expression" dxfId="4458" priority="5256">
      <formula>$W45="OD"</formula>
    </cfRule>
    <cfRule type="expression" dxfId="4457" priority="5257">
      <formula>$W45="P"</formula>
    </cfRule>
    <cfRule type="expression" dxfId="4456" priority="5258">
      <formula>$W45="IR"</formula>
    </cfRule>
    <cfRule type="expression" dxfId="4455" priority="5259">
      <formula>$W45="D"</formula>
    </cfRule>
    <cfRule type="expression" dxfId="4454" priority="5260">
      <formula>$W45="C"</formula>
    </cfRule>
    <cfRule type="expression" dxfId="4453" priority="5261">
      <formula>$W45="B/C"</formula>
    </cfRule>
    <cfRule type="expression" dxfId="4452" priority="5262">
      <formula>$W45="B"</formula>
    </cfRule>
    <cfRule type="expression" dxfId="4451" priority="5263">
      <formula>$W45="A"</formula>
    </cfRule>
  </conditionalFormatting>
  <conditionalFormatting sqref="W45:W46">
    <cfRule type="cellIs" dxfId="4450" priority="5241" operator="equal">
      <formula>0</formula>
    </cfRule>
  </conditionalFormatting>
  <conditionalFormatting sqref="W45:W46">
    <cfRule type="expression" dxfId="4449" priority="5242">
      <formula>$W45="FI"</formula>
    </cfRule>
    <cfRule type="expression" dxfId="4448" priority="5243">
      <formula>$W45="X"</formula>
    </cfRule>
    <cfRule type="expression" dxfId="4447" priority="5244">
      <formula>$W45="SS"</formula>
    </cfRule>
    <cfRule type="expression" dxfId="4446" priority="5245">
      <formula>$W45="OD"</formula>
    </cfRule>
    <cfRule type="expression" dxfId="4445" priority="5246">
      <formula>$W45="P"</formula>
    </cfRule>
    <cfRule type="expression" dxfId="4444" priority="5247">
      <formula>$W45="IR"</formula>
    </cfRule>
    <cfRule type="expression" dxfId="4443" priority="5248">
      <formula>$W45="D"</formula>
    </cfRule>
    <cfRule type="expression" dxfId="4442" priority="5249">
      <formula>$W45="C"</formula>
    </cfRule>
    <cfRule type="expression" dxfId="4441" priority="5250">
      <formula>$W45="B/C"</formula>
    </cfRule>
    <cfRule type="expression" dxfId="4440" priority="5251">
      <formula>$W45="B"</formula>
    </cfRule>
    <cfRule type="expression" dxfId="4439" priority="5252">
      <formula>$W45="A"</formula>
    </cfRule>
  </conditionalFormatting>
  <conditionalFormatting sqref="U45">
    <cfRule type="expression" dxfId="4438" priority="5219">
      <formula>$W45="FI"</formula>
    </cfRule>
    <cfRule type="expression" dxfId="4437" priority="5220">
      <formula>$W45="X"</formula>
    </cfRule>
    <cfRule type="expression" dxfId="4436" priority="5221">
      <formula>$W45="SS"</formula>
    </cfRule>
    <cfRule type="expression" dxfId="4435" priority="5222">
      <formula>$W45="OD"</formula>
    </cfRule>
    <cfRule type="expression" dxfId="4434" priority="5223">
      <formula>$W45="P"</formula>
    </cfRule>
    <cfRule type="expression" dxfId="4433" priority="5224">
      <formula>$W45="IR"</formula>
    </cfRule>
    <cfRule type="expression" dxfId="4432" priority="5225">
      <formula>$W45="D"</formula>
    </cfRule>
    <cfRule type="expression" dxfId="4431" priority="5226">
      <formula>$W45="C"</formula>
    </cfRule>
    <cfRule type="expression" dxfId="4430" priority="5227">
      <formula>$W45="B/C"</formula>
    </cfRule>
    <cfRule type="expression" dxfId="4429" priority="5228">
      <formula>$W45="B"</formula>
    </cfRule>
    <cfRule type="expression" dxfId="4428" priority="5229">
      <formula>$W45="A"</formula>
    </cfRule>
  </conditionalFormatting>
  <conditionalFormatting sqref="U45">
    <cfRule type="expression" dxfId="4427" priority="5230">
      <formula>$W45="FI"</formula>
    </cfRule>
    <cfRule type="expression" dxfId="4426" priority="5231">
      <formula>$W45="X"</formula>
    </cfRule>
    <cfRule type="expression" dxfId="4425" priority="5232">
      <formula>$W45="SS"</formula>
    </cfRule>
    <cfRule type="expression" dxfId="4424" priority="5233">
      <formula>$W45="OD"</formula>
    </cfRule>
    <cfRule type="expression" dxfId="4423" priority="5234">
      <formula>$W45="P"</formula>
    </cfRule>
    <cfRule type="expression" dxfId="4422" priority="5235">
      <formula>$W45="IR"</formula>
    </cfRule>
    <cfRule type="expression" dxfId="4421" priority="5236">
      <formula>$W45="D"</formula>
    </cfRule>
    <cfRule type="expression" dxfId="4420" priority="5237">
      <formula>$W45="C"</formula>
    </cfRule>
    <cfRule type="expression" dxfId="4419" priority="5238">
      <formula>$W45="B/C"</formula>
    </cfRule>
    <cfRule type="expression" dxfId="4418" priority="5239">
      <formula>$W45="B"</formula>
    </cfRule>
    <cfRule type="expression" dxfId="4417" priority="5240">
      <formula>$W45="A"</formula>
    </cfRule>
  </conditionalFormatting>
  <conditionalFormatting sqref="T45:T46">
    <cfRule type="expression" dxfId="4416" priority="5208">
      <formula>$W45="FI"</formula>
    </cfRule>
    <cfRule type="expression" dxfId="4415" priority="5209">
      <formula>$W45="X"</formula>
    </cfRule>
    <cfRule type="expression" dxfId="4414" priority="5210">
      <formula>$W45="SS"</formula>
    </cfRule>
    <cfRule type="expression" dxfId="4413" priority="5211">
      <formula>$W45="OD"</formula>
    </cfRule>
    <cfRule type="expression" dxfId="4412" priority="5212">
      <formula>$W45="P"</formula>
    </cfRule>
    <cfRule type="expression" dxfId="4411" priority="5213">
      <formula>$W45="IR"</formula>
    </cfRule>
    <cfRule type="expression" dxfId="4410" priority="5214">
      <formula>$W45="D"</formula>
    </cfRule>
    <cfRule type="expression" dxfId="4409" priority="5215">
      <formula>$W45="C"</formula>
    </cfRule>
    <cfRule type="expression" dxfId="4408" priority="5216">
      <formula>$W45="B/C"</formula>
    </cfRule>
    <cfRule type="expression" dxfId="4407" priority="5217">
      <formula>$W45="B"</formula>
    </cfRule>
    <cfRule type="expression" dxfId="4406" priority="5218">
      <formula>$W45="A"</formula>
    </cfRule>
  </conditionalFormatting>
  <conditionalFormatting sqref="X45:X46">
    <cfRule type="expression" dxfId="4405" priority="5197">
      <formula>$W45="FI"</formula>
    </cfRule>
    <cfRule type="expression" dxfId="4404" priority="5198">
      <formula>$W45="X"</formula>
    </cfRule>
    <cfRule type="expression" dxfId="4403" priority="5199">
      <formula>$W45="SS"</formula>
    </cfRule>
    <cfRule type="expression" dxfId="4402" priority="5200">
      <formula>$W45="OD"</formula>
    </cfRule>
    <cfRule type="expression" dxfId="4401" priority="5201">
      <formula>$W45="P"</formula>
    </cfRule>
    <cfRule type="expression" dxfId="4400" priority="5202">
      <formula>$W45="IR"</formula>
    </cfRule>
    <cfRule type="expression" dxfId="4399" priority="5203">
      <formula>$W45="D"</formula>
    </cfRule>
    <cfRule type="expression" dxfId="4398" priority="5204">
      <formula>$W45="C"</formula>
    </cfRule>
    <cfRule type="expression" dxfId="4397" priority="5205">
      <formula>$W45="B/C"</formula>
    </cfRule>
    <cfRule type="expression" dxfId="4396" priority="5206">
      <formula>$W45="B"</formula>
    </cfRule>
    <cfRule type="expression" dxfId="4395" priority="5207">
      <formula>$W45="A"</formula>
    </cfRule>
  </conditionalFormatting>
  <conditionalFormatting sqref="L127 N127:Q127 AG127">
    <cfRule type="expression" dxfId="4394" priority="5186">
      <formula>$W127="FI"</formula>
    </cfRule>
    <cfRule type="expression" dxfId="4393" priority="5187">
      <formula>$W127="X"</formula>
    </cfRule>
    <cfRule type="expression" dxfId="4392" priority="5188">
      <formula>$W127="SS"</formula>
    </cfRule>
    <cfRule type="expression" dxfId="4391" priority="5189">
      <formula>$W127="OD"</formula>
    </cfRule>
    <cfRule type="expression" dxfId="4390" priority="5190">
      <formula>$W127="P"</formula>
    </cfRule>
    <cfRule type="expression" dxfId="4389" priority="5191">
      <formula>$W127="IR"</formula>
    </cfRule>
    <cfRule type="expression" dxfId="4388" priority="5192">
      <formula>$W127="D"</formula>
    </cfRule>
    <cfRule type="expression" dxfId="4387" priority="5193">
      <formula>$W127="C"</formula>
    </cfRule>
    <cfRule type="expression" dxfId="4386" priority="5194">
      <formula>$W127="B/C"</formula>
    </cfRule>
    <cfRule type="expression" dxfId="4385" priority="5195">
      <formula>$W127="B"</formula>
    </cfRule>
    <cfRule type="expression" dxfId="4384" priority="5196">
      <formula>$W127="A"</formula>
    </cfRule>
  </conditionalFormatting>
  <conditionalFormatting sqref="F127">
    <cfRule type="expression" dxfId="4383" priority="5164">
      <formula>$W127="FI"</formula>
    </cfRule>
    <cfRule type="expression" dxfId="4382" priority="5165">
      <formula>$W127="X"</formula>
    </cfRule>
    <cfRule type="expression" dxfId="4381" priority="5166">
      <formula>$W127="SS"</formula>
    </cfRule>
    <cfRule type="expression" dxfId="4380" priority="5167">
      <formula>$W127="OD"</formula>
    </cfRule>
    <cfRule type="expression" dxfId="4379" priority="5168">
      <formula>$W127="P"</formula>
    </cfRule>
    <cfRule type="expression" dxfId="4378" priority="5169">
      <formula>$W127="IR"</formula>
    </cfRule>
    <cfRule type="expression" dxfId="4377" priority="5170">
      <formula>$W127="D"</formula>
    </cfRule>
    <cfRule type="expression" dxfId="4376" priority="5171">
      <formula>$W127="C"</formula>
    </cfRule>
    <cfRule type="expression" dxfId="4375" priority="5172">
      <formula>$W127="B/C"</formula>
    </cfRule>
    <cfRule type="expression" dxfId="4374" priority="5173">
      <formula>$W127="B"</formula>
    </cfRule>
    <cfRule type="expression" dxfId="4373" priority="5174">
      <formula>$W127="A"</formula>
    </cfRule>
  </conditionalFormatting>
  <conditionalFormatting sqref="F127:G127 I127:J127">
    <cfRule type="expression" dxfId="4372" priority="5175">
      <formula>$W127="FI"</formula>
    </cfRule>
    <cfRule type="expression" dxfId="4371" priority="5176">
      <formula>$W127="X"</formula>
    </cfRule>
    <cfRule type="expression" dxfId="4370" priority="5177">
      <formula>$W127="SS"</formula>
    </cfRule>
    <cfRule type="expression" dxfId="4369" priority="5178">
      <formula>$W127="OD"</formula>
    </cfRule>
    <cfRule type="expression" dxfId="4368" priority="5179">
      <formula>$W127="P"</formula>
    </cfRule>
    <cfRule type="expression" dxfId="4367" priority="5180">
      <formula>$W127="IR"</formula>
    </cfRule>
    <cfRule type="expression" dxfId="4366" priority="5181">
      <formula>$W127="D"</formula>
    </cfRule>
    <cfRule type="expression" dxfId="4365" priority="5182">
      <formula>$W127="C"</formula>
    </cfRule>
    <cfRule type="expression" dxfId="4364" priority="5183">
      <formula>$W127="B/C"</formula>
    </cfRule>
    <cfRule type="expression" dxfId="4363" priority="5184">
      <formula>$W127="B"</formula>
    </cfRule>
    <cfRule type="expression" dxfId="4362" priority="5185">
      <formula>$W127="A"</formula>
    </cfRule>
  </conditionalFormatting>
  <conditionalFormatting sqref="A127:D127">
    <cfRule type="expression" dxfId="4361" priority="5153">
      <formula>$W127="FI"</formula>
    </cfRule>
    <cfRule type="expression" dxfId="4360" priority="5154">
      <formula>$W127="X"</formula>
    </cfRule>
    <cfRule type="expression" dxfId="4359" priority="5155">
      <formula>$W127="SS"</formula>
    </cfRule>
    <cfRule type="expression" dxfId="4358" priority="5156">
      <formula>$W127="OD"</formula>
    </cfRule>
    <cfRule type="expression" dxfId="4357" priority="5157">
      <formula>$W127="P"</formula>
    </cfRule>
    <cfRule type="expression" dxfId="4356" priority="5158">
      <formula>$W127="IR"</formula>
    </cfRule>
    <cfRule type="expression" dxfId="4355" priority="5159">
      <formula>$W127="D"</formula>
    </cfRule>
    <cfRule type="expression" dxfId="4354" priority="5160">
      <formula>$W127="C"</formula>
    </cfRule>
    <cfRule type="expression" dxfId="4353" priority="5161">
      <formula>$W127="B/C"</formula>
    </cfRule>
    <cfRule type="expression" dxfId="4352" priority="5162">
      <formula>$W127="B"</formula>
    </cfRule>
    <cfRule type="expression" dxfId="4351" priority="5163">
      <formula>$W127="A"</formula>
    </cfRule>
  </conditionalFormatting>
  <conditionalFormatting sqref="K127">
    <cfRule type="expression" dxfId="4350" priority="5131">
      <formula>$W127="FI"</formula>
    </cfRule>
    <cfRule type="expression" dxfId="4349" priority="5132">
      <formula>$W127="X"</formula>
    </cfRule>
    <cfRule type="expression" dxfId="4348" priority="5133">
      <formula>$W127="SS"</formula>
    </cfRule>
    <cfRule type="expression" dxfId="4347" priority="5134">
      <formula>$W127="OD"</formula>
    </cfRule>
    <cfRule type="expression" dxfId="4346" priority="5135">
      <formula>$W127="P"</formula>
    </cfRule>
    <cfRule type="expression" dxfId="4345" priority="5136">
      <formula>$W127="IR"</formula>
    </cfRule>
    <cfRule type="expression" dxfId="4344" priority="5137">
      <formula>$W127="D"</formula>
    </cfRule>
    <cfRule type="expression" dxfId="4343" priority="5138">
      <formula>$W127="C"</formula>
    </cfRule>
    <cfRule type="expression" dxfId="4342" priority="5139">
      <formula>$W127="B/C"</formula>
    </cfRule>
    <cfRule type="expression" dxfId="4341" priority="5140">
      <formula>$W127="B"</formula>
    </cfRule>
    <cfRule type="expression" dxfId="4340" priority="5141">
      <formula>$W127="A"</formula>
    </cfRule>
  </conditionalFormatting>
  <conditionalFormatting sqref="K127">
    <cfRule type="expression" dxfId="4339" priority="5142">
      <formula>$W127="FI"</formula>
    </cfRule>
    <cfRule type="expression" dxfId="4338" priority="5143">
      <formula>$W127="X"</formula>
    </cfRule>
    <cfRule type="expression" dxfId="4337" priority="5144">
      <formula>$W127="SS"</formula>
    </cfRule>
    <cfRule type="expression" dxfId="4336" priority="5145">
      <formula>$W127="OD"</formula>
    </cfRule>
    <cfRule type="expression" dxfId="4335" priority="5146">
      <formula>$W127="P"</formula>
    </cfRule>
    <cfRule type="expression" dxfId="4334" priority="5147">
      <formula>$W127="IR"</formula>
    </cfRule>
    <cfRule type="expression" dxfId="4333" priority="5148">
      <formula>$W127="D"</formula>
    </cfRule>
    <cfRule type="expression" dxfId="4332" priority="5149">
      <formula>$W127="C"</formula>
    </cfRule>
    <cfRule type="expression" dxfId="4331" priority="5150">
      <formula>$W127="B/C"</formula>
    </cfRule>
    <cfRule type="expression" dxfId="4330" priority="5151">
      <formula>$W127="B"</formula>
    </cfRule>
    <cfRule type="expression" dxfId="4329" priority="5152">
      <formula>$W127="A"</formula>
    </cfRule>
  </conditionalFormatting>
  <conditionalFormatting sqref="M127">
    <cfRule type="expression" dxfId="4328" priority="5120">
      <formula>$W127="FI"</formula>
    </cfRule>
    <cfRule type="expression" dxfId="4327" priority="5121">
      <formula>$W127="X"</formula>
    </cfRule>
    <cfRule type="expression" dxfId="4326" priority="5122">
      <formula>$W127="SS"</formula>
    </cfRule>
    <cfRule type="expression" dxfId="4325" priority="5123">
      <formula>$W127="OD"</formula>
    </cfRule>
    <cfRule type="expression" dxfId="4324" priority="5124">
      <formula>$W127="P"</formula>
    </cfRule>
    <cfRule type="expression" dxfId="4323" priority="5125">
      <formula>$W127="IR"</formula>
    </cfRule>
    <cfRule type="expression" dxfId="4322" priority="5126">
      <formula>$W127="D"</formula>
    </cfRule>
    <cfRule type="expression" dxfId="4321" priority="5127">
      <formula>$W127="C"</formula>
    </cfRule>
    <cfRule type="expression" dxfId="4320" priority="5128">
      <formula>$W127="B/C"</formula>
    </cfRule>
    <cfRule type="expression" dxfId="4319" priority="5129">
      <formula>$W127="B"</formula>
    </cfRule>
    <cfRule type="expression" dxfId="4318" priority="5130">
      <formula>$W127="A"</formula>
    </cfRule>
  </conditionalFormatting>
  <conditionalFormatting sqref="E127">
    <cfRule type="expression" dxfId="4317" priority="5109">
      <formula>$W127="FI"</formula>
    </cfRule>
    <cfRule type="expression" dxfId="4316" priority="5110">
      <formula>$W127="X"</formula>
    </cfRule>
    <cfRule type="expression" dxfId="4315" priority="5111">
      <formula>$W127="SS"</formula>
    </cfRule>
    <cfRule type="expression" dxfId="4314" priority="5112">
      <formula>$W127="OD"</formula>
    </cfRule>
    <cfRule type="expression" dxfId="4313" priority="5113">
      <formula>$W127="P"</formula>
    </cfRule>
    <cfRule type="expression" dxfId="4312" priority="5114">
      <formula>$W127="IR"</formula>
    </cfRule>
    <cfRule type="expression" dxfId="4311" priority="5115">
      <formula>$W127="D"</formula>
    </cfRule>
    <cfRule type="expression" dxfId="4310" priority="5116">
      <formula>$W127="C"</formula>
    </cfRule>
    <cfRule type="expression" dxfId="4309" priority="5117">
      <formula>$W127="B/C"</formula>
    </cfRule>
    <cfRule type="expression" dxfId="4308" priority="5118">
      <formula>$W127="B"</formula>
    </cfRule>
    <cfRule type="expression" dxfId="4307" priority="5119">
      <formula>$W127="A"</formula>
    </cfRule>
  </conditionalFormatting>
  <conditionalFormatting sqref="H127">
    <cfRule type="expression" dxfId="4306" priority="5098">
      <formula>$W127="FI"</formula>
    </cfRule>
    <cfRule type="expression" dxfId="4305" priority="5099">
      <formula>$W127="X"</formula>
    </cfRule>
    <cfRule type="expression" dxfId="4304" priority="5100">
      <formula>$W127="SS"</formula>
    </cfRule>
    <cfRule type="expression" dxfId="4303" priority="5101">
      <formula>$W127="OD"</formula>
    </cfRule>
    <cfRule type="expression" dxfId="4302" priority="5102">
      <formula>$W127="P"</formula>
    </cfRule>
    <cfRule type="expression" dxfId="4301" priority="5103">
      <formula>$W127="IR"</formula>
    </cfRule>
    <cfRule type="expression" dxfId="4300" priority="5104">
      <formula>$W127="D"</formula>
    </cfRule>
    <cfRule type="expression" dxfId="4299" priority="5105">
      <formula>$W127="C"</formula>
    </cfRule>
    <cfRule type="expression" dxfId="4298" priority="5106">
      <formula>$W127="B/C"</formula>
    </cfRule>
    <cfRule type="expression" dxfId="4297" priority="5107">
      <formula>$W127="B"</formula>
    </cfRule>
    <cfRule type="expression" dxfId="4296" priority="5108">
      <formula>$W127="A"</formula>
    </cfRule>
  </conditionalFormatting>
  <conditionalFormatting sqref="R127:S127 X127">
    <cfRule type="expression" dxfId="4295" priority="5087">
      <formula>$W127="FI"</formula>
    </cfRule>
    <cfRule type="expression" dxfId="4294" priority="5088">
      <formula>$W127="X"</formula>
    </cfRule>
    <cfRule type="expression" dxfId="4293" priority="5089">
      <formula>$W127="SS"</formula>
    </cfRule>
    <cfRule type="expression" dxfId="4292" priority="5090">
      <formula>$W127="OD"</formula>
    </cfRule>
    <cfRule type="expression" dxfId="4291" priority="5091">
      <formula>$W127="P"</formula>
    </cfRule>
    <cfRule type="expression" dxfId="4290" priority="5092">
      <formula>$W127="IR"</formula>
    </cfRule>
    <cfRule type="expression" dxfId="4289" priority="5093">
      <formula>$W127="D"</formula>
    </cfRule>
    <cfRule type="expression" dxfId="4288" priority="5094">
      <formula>$W127="C"</formula>
    </cfRule>
    <cfRule type="expression" dxfId="4287" priority="5095">
      <formula>$W127="B/C"</formula>
    </cfRule>
    <cfRule type="expression" dxfId="4286" priority="5096">
      <formula>$W127="B"</formula>
    </cfRule>
    <cfRule type="expression" dxfId="4285" priority="5097">
      <formula>$W127="A"</formula>
    </cfRule>
  </conditionalFormatting>
  <conditionalFormatting sqref="V127:W127">
    <cfRule type="expression" dxfId="4284" priority="5076">
      <formula>$W127="FI"</formula>
    </cfRule>
    <cfRule type="expression" dxfId="4283" priority="5077">
      <formula>$W127="X"</formula>
    </cfRule>
    <cfRule type="expression" dxfId="4282" priority="5078">
      <formula>$W127="SS"</formula>
    </cfRule>
    <cfRule type="expression" dxfId="4281" priority="5079">
      <formula>$W127="OD"</formula>
    </cfRule>
    <cfRule type="expression" dxfId="4280" priority="5080">
      <formula>$W127="P"</formula>
    </cfRule>
    <cfRule type="expression" dxfId="4279" priority="5081">
      <formula>$W127="IR"</formula>
    </cfRule>
    <cfRule type="expression" dxfId="4278" priority="5082">
      <formula>$W127="D"</formula>
    </cfRule>
    <cfRule type="expression" dxfId="4277" priority="5083">
      <formula>$W127="C"</formula>
    </cfRule>
    <cfRule type="expression" dxfId="4276" priority="5084">
      <formula>$W127="B/C"</formula>
    </cfRule>
    <cfRule type="expression" dxfId="4275" priority="5085">
      <formula>$W127="B"</formula>
    </cfRule>
    <cfRule type="expression" dxfId="4274" priority="5086">
      <formula>$W127="A"</formula>
    </cfRule>
  </conditionalFormatting>
  <conditionalFormatting sqref="W127">
    <cfRule type="cellIs" dxfId="4273" priority="5064" operator="equal">
      <formula>0</formula>
    </cfRule>
  </conditionalFormatting>
  <conditionalFormatting sqref="W127">
    <cfRule type="cellIs" dxfId="4272" priority="5052" operator="equal">
      <formula>0</formula>
    </cfRule>
  </conditionalFormatting>
  <conditionalFormatting sqref="W127">
    <cfRule type="expression" dxfId="4271" priority="5053">
      <formula>$W127="FI"</formula>
    </cfRule>
    <cfRule type="expression" dxfId="4270" priority="5054">
      <formula>$W127="X"</formula>
    </cfRule>
    <cfRule type="expression" dxfId="4269" priority="5055">
      <formula>$W127="SS"</formula>
    </cfRule>
    <cfRule type="expression" dxfId="4268" priority="5056">
      <formula>$W127="OD"</formula>
    </cfRule>
    <cfRule type="expression" dxfId="4267" priority="5057">
      <formula>$W127="P"</formula>
    </cfRule>
    <cfRule type="expression" dxfId="4266" priority="5058">
      <formula>$W127="IR"</formula>
    </cfRule>
    <cfRule type="expression" dxfId="4265" priority="5059">
      <formula>$W127="D"</formula>
    </cfRule>
    <cfRule type="expression" dxfId="4264" priority="5060">
      <formula>$W127="C"</formula>
    </cfRule>
    <cfRule type="expression" dxfId="4263" priority="5061">
      <formula>$W127="B/C"</formula>
    </cfRule>
    <cfRule type="expression" dxfId="4262" priority="5062">
      <formula>$W127="B"</formula>
    </cfRule>
    <cfRule type="expression" dxfId="4261" priority="5063">
      <formula>$W127="A"</formula>
    </cfRule>
  </conditionalFormatting>
  <conditionalFormatting sqref="T127">
    <cfRule type="expression" dxfId="4260" priority="5041">
      <formula>$W127="FI"</formula>
    </cfRule>
    <cfRule type="expression" dxfId="4259" priority="5042">
      <formula>$W127="X"</formula>
    </cfRule>
    <cfRule type="expression" dxfId="4258" priority="5043">
      <formula>$W127="SS"</formula>
    </cfRule>
    <cfRule type="expression" dxfId="4257" priority="5044">
      <formula>$W127="OD"</formula>
    </cfRule>
    <cfRule type="expression" dxfId="4256" priority="5045">
      <formula>$W127="P"</formula>
    </cfRule>
    <cfRule type="expression" dxfId="4255" priority="5046">
      <formula>$W127="IR"</formula>
    </cfRule>
    <cfRule type="expression" dxfId="4254" priority="5047">
      <formula>$W127="D"</formula>
    </cfRule>
    <cfRule type="expression" dxfId="4253" priority="5048">
      <formula>$W127="C"</formula>
    </cfRule>
    <cfRule type="expression" dxfId="4252" priority="5049">
      <formula>$W127="B/C"</formula>
    </cfRule>
    <cfRule type="expression" dxfId="4251" priority="5050">
      <formula>$W127="B"</formula>
    </cfRule>
    <cfRule type="expression" dxfId="4250" priority="5051">
      <formula>$W127="A"</formula>
    </cfRule>
  </conditionalFormatting>
  <conditionalFormatting sqref="T127">
    <cfRule type="expression" dxfId="4249" priority="5065">
      <formula>$W127="FI"</formula>
    </cfRule>
    <cfRule type="expression" dxfId="4248" priority="5066">
      <formula>$W127="X"</formula>
    </cfRule>
    <cfRule type="expression" dxfId="4247" priority="5067">
      <formula>$W127="SS"</formula>
    </cfRule>
    <cfRule type="expression" dxfId="4246" priority="5068">
      <formula>$W127="OD"</formula>
    </cfRule>
    <cfRule type="expression" dxfId="4245" priority="5069">
      <formula>$W127="P"</formula>
    </cfRule>
    <cfRule type="expression" dxfId="4244" priority="5070">
      <formula>$W127="IR"</formula>
    </cfRule>
    <cfRule type="expression" dxfId="4243" priority="5071">
      <formula>$W127="D"</formula>
    </cfRule>
    <cfRule type="expression" dxfId="4242" priority="5072">
      <formula>$W127="C"</formula>
    </cfRule>
    <cfRule type="expression" dxfId="4241" priority="5073">
      <formula>$W127="B/C"</formula>
    </cfRule>
    <cfRule type="expression" dxfId="4240" priority="5074">
      <formula>$W127="B"</formula>
    </cfRule>
    <cfRule type="expression" dxfId="4239" priority="5075">
      <formula>$W127="A"</formula>
    </cfRule>
  </conditionalFormatting>
  <conditionalFormatting sqref="U127">
    <cfRule type="expression" dxfId="4238" priority="5019">
      <formula>$W127="FI"</formula>
    </cfRule>
    <cfRule type="expression" dxfId="4237" priority="5020">
      <formula>$W127="X"</formula>
    </cfRule>
    <cfRule type="expression" dxfId="4236" priority="5021">
      <formula>$W127="SS"</formula>
    </cfRule>
    <cfRule type="expression" dxfId="4235" priority="5022">
      <formula>$W127="OD"</formula>
    </cfRule>
    <cfRule type="expression" dxfId="4234" priority="5023">
      <formula>$W127="P"</formula>
    </cfRule>
    <cfRule type="expression" dxfId="4233" priority="5024">
      <formula>$W127="IR"</formula>
    </cfRule>
    <cfRule type="expression" dxfId="4232" priority="5025">
      <formula>$W127="D"</formula>
    </cfRule>
    <cfRule type="expression" dxfId="4231" priority="5026">
      <formula>$W127="C"</formula>
    </cfRule>
    <cfRule type="expression" dxfId="4230" priority="5027">
      <formula>$W127="B/C"</formula>
    </cfRule>
    <cfRule type="expression" dxfId="4229" priority="5028">
      <formula>$W127="B"</formula>
    </cfRule>
    <cfRule type="expression" dxfId="4228" priority="5029">
      <formula>$W127="A"</formula>
    </cfRule>
  </conditionalFormatting>
  <conditionalFormatting sqref="U127">
    <cfRule type="expression" dxfId="4227" priority="5030">
      <formula>$W127="FI"</formula>
    </cfRule>
    <cfRule type="expression" dxfId="4226" priority="5031">
      <formula>$W127="X"</formula>
    </cfRule>
    <cfRule type="expression" dxfId="4225" priority="5032">
      <formula>$W127="SS"</formula>
    </cfRule>
    <cfRule type="expression" dxfId="4224" priority="5033">
      <formula>$W127="OD"</formula>
    </cfRule>
    <cfRule type="expression" dxfId="4223" priority="5034">
      <formula>$W127="P"</formula>
    </cfRule>
    <cfRule type="expression" dxfId="4222" priority="5035">
      <formula>$W127="IR"</formula>
    </cfRule>
    <cfRule type="expression" dxfId="4221" priority="5036">
      <formula>$W127="D"</formula>
    </cfRule>
    <cfRule type="expression" dxfId="4220" priority="5037">
      <formula>$W127="C"</formula>
    </cfRule>
    <cfRule type="expression" dxfId="4219" priority="5038">
      <formula>$W127="B/C"</formula>
    </cfRule>
    <cfRule type="expression" dxfId="4218" priority="5039">
      <formula>$W127="B"</formula>
    </cfRule>
    <cfRule type="expression" dxfId="4217" priority="5040">
      <formula>$W127="A"</formula>
    </cfRule>
  </conditionalFormatting>
  <conditionalFormatting sqref="U110">
    <cfRule type="expression" dxfId="4216" priority="4997">
      <formula>$W110="FI"</formula>
    </cfRule>
    <cfRule type="expression" dxfId="4215" priority="4998">
      <formula>$W110="X"</formula>
    </cfRule>
    <cfRule type="expression" dxfId="4214" priority="4999">
      <formula>$W110="SS"</formula>
    </cfRule>
    <cfRule type="expression" dxfId="4213" priority="5000">
      <formula>$W110="OD"</formula>
    </cfRule>
    <cfRule type="expression" dxfId="4212" priority="5001">
      <formula>$W110="P"</formula>
    </cfRule>
    <cfRule type="expression" dxfId="4211" priority="5002">
      <formula>$W110="IR"</formula>
    </cfRule>
    <cfRule type="expression" dxfId="4210" priority="5003">
      <formula>$W110="D"</formula>
    </cfRule>
    <cfRule type="expression" dxfId="4209" priority="5004">
      <formula>$W110="C"</formula>
    </cfRule>
    <cfRule type="expression" dxfId="4208" priority="5005">
      <formula>$W110="B/C"</formula>
    </cfRule>
    <cfRule type="expression" dxfId="4207" priority="5006">
      <formula>$W110="B"</formula>
    </cfRule>
    <cfRule type="expression" dxfId="4206" priority="5007">
      <formula>$W110="A"</formula>
    </cfRule>
  </conditionalFormatting>
  <conditionalFormatting sqref="U110">
    <cfRule type="expression" dxfId="4205" priority="5008">
      <formula>$W110="FI"</formula>
    </cfRule>
    <cfRule type="expression" dxfId="4204" priority="5009">
      <formula>$W110="X"</formula>
    </cfRule>
    <cfRule type="expression" dxfId="4203" priority="5010">
      <formula>$W110="SS"</formula>
    </cfRule>
    <cfRule type="expression" dxfId="4202" priority="5011">
      <formula>$W110="OD"</formula>
    </cfRule>
    <cfRule type="expression" dxfId="4201" priority="5012">
      <formula>$W110="P"</formula>
    </cfRule>
    <cfRule type="expression" dxfId="4200" priority="5013">
      <formula>$W110="IR"</formula>
    </cfRule>
    <cfRule type="expression" dxfId="4199" priority="5014">
      <formula>$W110="D"</formula>
    </cfRule>
    <cfRule type="expression" dxfId="4198" priority="5015">
      <formula>$W110="C"</formula>
    </cfRule>
    <cfRule type="expression" dxfId="4197" priority="5016">
      <formula>$W110="B/C"</formula>
    </cfRule>
    <cfRule type="expression" dxfId="4196" priority="5017">
      <formula>$W110="B"</formula>
    </cfRule>
    <cfRule type="expression" dxfId="4195" priority="5018">
      <formula>$W110="A"</formula>
    </cfRule>
  </conditionalFormatting>
  <conditionalFormatting sqref="B323">
    <cfRule type="expression" dxfId="4194" priority="4986">
      <formula>$W323="FI"</formula>
    </cfRule>
    <cfRule type="expression" dxfId="4193" priority="4987">
      <formula>$W323="X"</formula>
    </cfRule>
    <cfRule type="expression" dxfId="4192" priority="4988">
      <formula>$W323="SS"</formula>
    </cfRule>
    <cfRule type="expression" dxfId="4191" priority="4989">
      <formula>$W323="OD"</formula>
    </cfRule>
    <cfRule type="expression" dxfId="4190" priority="4990">
      <formula>$W323="P"</formula>
    </cfRule>
    <cfRule type="expression" dxfId="4189" priority="4991">
      <formula>$W323="IR"</formula>
    </cfRule>
    <cfRule type="expression" dxfId="4188" priority="4992">
      <formula>$W323="D"</formula>
    </cfRule>
    <cfRule type="expression" dxfId="4187" priority="4993">
      <formula>$W323="C"</formula>
    </cfRule>
    <cfRule type="expression" dxfId="4186" priority="4994">
      <formula>$W323="B/C"</formula>
    </cfRule>
    <cfRule type="expression" dxfId="4185" priority="4995">
      <formula>$W323="B"</formula>
    </cfRule>
    <cfRule type="expression" dxfId="4184" priority="4996">
      <formula>$W323="A"</formula>
    </cfRule>
  </conditionalFormatting>
  <conditionalFormatting sqref="U128">
    <cfRule type="expression" dxfId="4183" priority="4964">
      <formula>$W128="FI"</formula>
    </cfRule>
    <cfRule type="expression" dxfId="4182" priority="4965">
      <formula>$W128="X"</formula>
    </cfRule>
    <cfRule type="expression" dxfId="4181" priority="4966">
      <formula>$W128="SS"</formula>
    </cfRule>
    <cfRule type="expression" dxfId="4180" priority="4967">
      <formula>$W128="OD"</formula>
    </cfRule>
    <cfRule type="expression" dxfId="4179" priority="4968">
      <formula>$W128="P"</formula>
    </cfRule>
    <cfRule type="expression" dxfId="4178" priority="4969">
      <formula>$W128="IR"</formula>
    </cfRule>
    <cfRule type="expression" dxfId="4177" priority="4970">
      <formula>$W128="D"</formula>
    </cfRule>
    <cfRule type="expression" dxfId="4176" priority="4971">
      <formula>$W128="C"</formula>
    </cfRule>
    <cfRule type="expression" dxfId="4175" priority="4972">
      <formula>$W128="B/C"</formula>
    </cfRule>
    <cfRule type="expression" dxfId="4174" priority="4973">
      <formula>$W128="B"</formula>
    </cfRule>
    <cfRule type="expression" dxfId="4173" priority="4974">
      <formula>$W128="A"</formula>
    </cfRule>
  </conditionalFormatting>
  <conditionalFormatting sqref="U128">
    <cfRule type="expression" dxfId="4172" priority="4975">
      <formula>$W128="FI"</formula>
    </cfRule>
    <cfRule type="expression" dxfId="4171" priority="4976">
      <formula>$W128="X"</formula>
    </cfRule>
    <cfRule type="expression" dxfId="4170" priority="4977">
      <formula>$W128="SS"</formula>
    </cfRule>
    <cfRule type="expression" dxfId="4169" priority="4978">
      <formula>$W128="OD"</formula>
    </cfRule>
    <cfRule type="expression" dxfId="4168" priority="4979">
      <formula>$W128="P"</formula>
    </cfRule>
    <cfRule type="expression" dxfId="4167" priority="4980">
      <formula>$W128="IR"</formula>
    </cfRule>
    <cfRule type="expression" dxfId="4166" priority="4981">
      <formula>$W128="D"</formula>
    </cfRule>
    <cfRule type="expression" dxfId="4165" priority="4982">
      <formula>$W128="C"</formula>
    </cfRule>
    <cfRule type="expression" dxfId="4164" priority="4983">
      <formula>$W128="B/C"</formula>
    </cfRule>
    <cfRule type="expression" dxfId="4163" priority="4984">
      <formula>$W128="B"</formula>
    </cfRule>
    <cfRule type="expression" dxfId="4162" priority="4985">
      <formula>$W128="A"</formula>
    </cfRule>
  </conditionalFormatting>
  <conditionalFormatting sqref="X244 AG244 A244:G244 I244:S244">
    <cfRule type="expression" dxfId="4161" priority="4953">
      <formula>$W244="FI"</formula>
    </cfRule>
    <cfRule type="expression" dxfId="4160" priority="4954">
      <formula>$W244="X"</formula>
    </cfRule>
    <cfRule type="expression" dxfId="4159" priority="4955">
      <formula>$W244="SS"</formula>
    </cfRule>
    <cfRule type="expression" dxfId="4158" priority="4956">
      <formula>$W244="OD"</formula>
    </cfRule>
    <cfRule type="expression" dxfId="4157" priority="4957">
      <formula>$W244="P"</formula>
    </cfRule>
    <cfRule type="expression" dxfId="4156" priority="4958">
      <formula>$W244="IR"</formula>
    </cfRule>
    <cfRule type="expression" dxfId="4155" priority="4959">
      <formula>$W244="D"</formula>
    </cfRule>
    <cfRule type="expression" dxfId="4154" priority="4960">
      <formula>$W244="C"</formula>
    </cfRule>
    <cfRule type="expression" dxfId="4153" priority="4961">
      <formula>$W244="B/C"</formula>
    </cfRule>
    <cfRule type="expression" dxfId="4152" priority="4962">
      <formula>$W244="B"</formula>
    </cfRule>
    <cfRule type="expression" dxfId="4151" priority="4963">
      <formula>$W244="A"</formula>
    </cfRule>
  </conditionalFormatting>
  <conditionalFormatting sqref="T244:V244">
    <cfRule type="expression" dxfId="4150" priority="4930">
      <formula>$W244="FI"</formula>
    </cfRule>
    <cfRule type="expression" dxfId="4149" priority="4931">
      <formula>$W244="X"</formula>
    </cfRule>
    <cfRule type="expression" dxfId="4148" priority="4932">
      <formula>$W244="SS"</formula>
    </cfRule>
    <cfRule type="expression" dxfId="4147" priority="4933">
      <formula>$W244="OD"</formula>
    </cfRule>
    <cfRule type="expression" dxfId="4146" priority="4934">
      <formula>$W244="P"</formula>
    </cfRule>
    <cfRule type="expression" dxfId="4145" priority="4935">
      <formula>$W244="IR"</formula>
    </cfRule>
    <cfRule type="expression" dxfId="4144" priority="4936">
      <formula>$W244="D"</formula>
    </cfRule>
    <cfRule type="expression" dxfId="4143" priority="4937">
      <formula>$W244="C"</formula>
    </cfRule>
    <cfRule type="expression" dxfId="4142" priority="4938">
      <formula>$W244="B/C"</formula>
    </cfRule>
    <cfRule type="expression" dxfId="4141" priority="4939">
      <formula>$W244="B"</formula>
    </cfRule>
    <cfRule type="expression" dxfId="4140" priority="4940">
      <formula>$W244="A"</formula>
    </cfRule>
  </conditionalFormatting>
  <conditionalFormatting sqref="T244:V244">
    <cfRule type="expression" dxfId="4139" priority="4942">
      <formula>$W244="FI"</formula>
    </cfRule>
    <cfRule type="expression" dxfId="4138" priority="4943">
      <formula>$W244="X"</formula>
    </cfRule>
    <cfRule type="expression" dxfId="4137" priority="4944">
      <formula>$W244="SS"</formula>
    </cfRule>
    <cfRule type="expression" dxfId="4136" priority="4945">
      <formula>$W244="OD"</formula>
    </cfRule>
    <cfRule type="expression" dxfId="4135" priority="4946">
      <formula>$W244="P"</formula>
    </cfRule>
    <cfRule type="expression" dxfId="4134" priority="4947">
      <formula>$W244="IR"</formula>
    </cfRule>
    <cfRule type="expression" dxfId="4133" priority="4948">
      <formula>$W244="D"</formula>
    </cfRule>
    <cfRule type="expression" dxfId="4132" priority="4949">
      <formula>$W244="C"</formula>
    </cfRule>
    <cfRule type="expression" dxfId="4131" priority="4950">
      <formula>$W244="B/C"</formula>
    </cfRule>
    <cfRule type="expression" dxfId="4130" priority="4951">
      <formula>$W244="B"</formula>
    </cfRule>
    <cfRule type="expression" dxfId="4129" priority="4952">
      <formula>$W244="A"</formula>
    </cfRule>
  </conditionalFormatting>
  <conditionalFormatting sqref="K245">
    <cfRule type="expression" dxfId="4128" priority="4918">
      <formula>$W245="FI"</formula>
    </cfRule>
    <cfRule type="expression" dxfId="4127" priority="4919">
      <formula>$W245="X"</formula>
    </cfRule>
    <cfRule type="expression" dxfId="4126" priority="4920">
      <formula>$W245="SS"</formula>
    </cfRule>
    <cfRule type="expression" dxfId="4125" priority="4921">
      <formula>$W245="OD"</formula>
    </cfRule>
    <cfRule type="expression" dxfId="4124" priority="4922">
      <formula>$W245="P"</formula>
    </cfRule>
    <cfRule type="expression" dxfId="4123" priority="4923">
      <formula>$W245="IR"</formula>
    </cfRule>
    <cfRule type="expression" dxfId="4122" priority="4924">
      <formula>$W245="D"</formula>
    </cfRule>
    <cfRule type="expression" dxfId="4121" priority="4925">
      <formula>$W245="C"</formula>
    </cfRule>
    <cfRule type="expression" dxfId="4120" priority="4926">
      <formula>$W245="B/C"</formula>
    </cfRule>
    <cfRule type="expression" dxfId="4119" priority="4927">
      <formula>$W245="B"</formula>
    </cfRule>
    <cfRule type="expression" dxfId="4118" priority="4928">
      <formula>$W245="A"</formula>
    </cfRule>
  </conditionalFormatting>
  <conditionalFormatting sqref="V186:X186 A186:S186 AG186">
    <cfRule type="expression" dxfId="4117" priority="4907">
      <formula>$W186="FI"</formula>
    </cfRule>
    <cfRule type="expression" dxfId="4116" priority="4908">
      <formula>$W186="X"</formula>
    </cfRule>
    <cfRule type="expression" dxfId="4115" priority="4909">
      <formula>$W186="SS"</formula>
    </cfRule>
    <cfRule type="expression" dxfId="4114" priority="4910">
      <formula>$W186="OD"</formula>
    </cfRule>
    <cfRule type="expression" dxfId="4113" priority="4911">
      <formula>$W186="P"</formula>
    </cfRule>
    <cfRule type="expression" dxfId="4112" priority="4912">
      <formula>$W186="IR"</formula>
    </cfRule>
    <cfRule type="expression" dxfId="4111" priority="4913">
      <formula>$W186="D"</formula>
    </cfRule>
    <cfRule type="expression" dxfId="4110" priority="4914">
      <formula>$W186="C"</formula>
    </cfRule>
    <cfRule type="expression" dxfId="4109" priority="4915">
      <formula>$W186="B/C"</formula>
    </cfRule>
    <cfRule type="expression" dxfId="4108" priority="4916">
      <formula>$W186="B"</formula>
    </cfRule>
    <cfRule type="expression" dxfId="4107" priority="4917">
      <formula>$W186="A"</formula>
    </cfRule>
  </conditionalFormatting>
  <conditionalFormatting sqref="W186">
    <cfRule type="cellIs" dxfId="4106" priority="4895" operator="equal">
      <formula>0</formula>
    </cfRule>
  </conditionalFormatting>
  <conditionalFormatting sqref="W186">
    <cfRule type="cellIs" dxfId="4105" priority="4883" operator="equal">
      <formula>0</formula>
    </cfRule>
  </conditionalFormatting>
  <conditionalFormatting sqref="W186">
    <cfRule type="expression" dxfId="4104" priority="4884">
      <formula>$W186="FI"</formula>
    </cfRule>
    <cfRule type="expression" dxfId="4103" priority="4885">
      <formula>$W186="X"</formula>
    </cfRule>
    <cfRule type="expression" dxfId="4102" priority="4886">
      <formula>$W186="SS"</formula>
    </cfRule>
    <cfRule type="expression" dxfId="4101" priority="4887">
      <formula>$W186="OD"</formula>
    </cfRule>
    <cfRule type="expression" dxfId="4100" priority="4888">
      <formula>$W186="P"</formula>
    </cfRule>
    <cfRule type="expression" dxfId="4099" priority="4889">
      <formula>$W186="IR"</formula>
    </cfRule>
    <cfRule type="expression" dxfId="4098" priority="4890">
      <formula>$W186="D"</formula>
    </cfRule>
    <cfRule type="expression" dxfId="4097" priority="4891">
      <formula>$W186="C"</formula>
    </cfRule>
    <cfRule type="expression" dxfId="4096" priority="4892">
      <formula>$W186="B/C"</formula>
    </cfRule>
    <cfRule type="expression" dxfId="4095" priority="4893">
      <formula>$W186="B"</formula>
    </cfRule>
    <cfRule type="expression" dxfId="4094" priority="4894">
      <formula>$W186="A"</formula>
    </cfRule>
  </conditionalFormatting>
  <conditionalFormatting sqref="T186">
    <cfRule type="expression" dxfId="4093" priority="4872">
      <formula>$W186="FI"</formula>
    </cfRule>
    <cfRule type="expression" dxfId="4092" priority="4873">
      <formula>$W186="X"</formula>
    </cfRule>
    <cfRule type="expression" dxfId="4091" priority="4874">
      <formula>$W186="SS"</formula>
    </cfRule>
    <cfRule type="expression" dxfId="4090" priority="4875">
      <formula>$W186="OD"</formula>
    </cfRule>
    <cfRule type="expression" dxfId="4089" priority="4876">
      <formula>$W186="P"</formula>
    </cfRule>
    <cfRule type="expression" dxfId="4088" priority="4877">
      <formula>$W186="IR"</formula>
    </cfRule>
    <cfRule type="expression" dxfId="4087" priority="4878">
      <formula>$W186="D"</formula>
    </cfRule>
    <cfRule type="expression" dxfId="4086" priority="4879">
      <formula>$W186="C"</formula>
    </cfRule>
    <cfRule type="expression" dxfId="4085" priority="4880">
      <formula>$W186="B/C"</formula>
    </cfRule>
    <cfRule type="expression" dxfId="4084" priority="4881">
      <formula>$W186="B"</formula>
    </cfRule>
    <cfRule type="expression" dxfId="4083" priority="4882">
      <formula>$W186="A"</formula>
    </cfRule>
  </conditionalFormatting>
  <conditionalFormatting sqref="T186">
    <cfRule type="expression" dxfId="4082" priority="4896">
      <formula>$W186="FI"</formula>
    </cfRule>
    <cfRule type="expression" dxfId="4081" priority="4897">
      <formula>$W186="X"</formula>
    </cfRule>
    <cfRule type="expression" dxfId="4080" priority="4898">
      <formula>$W186="SS"</formula>
    </cfRule>
    <cfRule type="expression" dxfId="4079" priority="4899">
      <formula>$W186="OD"</formula>
    </cfRule>
    <cfRule type="expression" dxfId="4078" priority="4900">
      <formula>$W186="P"</formula>
    </cfRule>
    <cfRule type="expression" dxfId="4077" priority="4901">
      <formula>$W186="IR"</formula>
    </cfRule>
    <cfRule type="expression" dxfId="4076" priority="4902">
      <formula>$W186="D"</formula>
    </cfRule>
    <cfRule type="expression" dxfId="4075" priority="4903">
      <formula>$W186="C"</formula>
    </cfRule>
    <cfRule type="expression" dxfId="4074" priority="4904">
      <formula>$W186="B/C"</formula>
    </cfRule>
    <cfRule type="expression" dxfId="4073" priority="4905">
      <formula>$W186="B"</formula>
    </cfRule>
    <cfRule type="expression" dxfId="4072" priority="4906">
      <formula>$W186="A"</formula>
    </cfRule>
  </conditionalFormatting>
  <conditionalFormatting sqref="U186">
    <cfRule type="expression" dxfId="4071" priority="4850">
      <formula>$W186="FI"</formula>
    </cfRule>
    <cfRule type="expression" dxfId="4070" priority="4851">
      <formula>$W186="X"</formula>
    </cfRule>
    <cfRule type="expression" dxfId="4069" priority="4852">
      <formula>$W186="SS"</formula>
    </cfRule>
    <cfRule type="expression" dxfId="4068" priority="4853">
      <formula>$W186="OD"</formula>
    </cfRule>
    <cfRule type="expression" dxfId="4067" priority="4854">
      <formula>$W186="P"</formula>
    </cfRule>
    <cfRule type="expression" dxfId="4066" priority="4855">
      <formula>$W186="IR"</formula>
    </cfRule>
    <cfRule type="expression" dxfId="4065" priority="4856">
      <formula>$W186="D"</formula>
    </cfRule>
    <cfRule type="expression" dxfId="4064" priority="4857">
      <formula>$W186="C"</formula>
    </cfRule>
    <cfRule type="expression" dxfId="4063" priority="4858">
      <formula>$W186="B/C"</formula>
    </cfRule>
    <cfRule type="expression" dxfId="4062" priority="4859">
      <formula>$W186="B"</formula>
    </cfRule>
    <cfRule type="expression" dxfId="4061" priority="4860">
      <formula>$W186="A"</formula>
    </cfRule>
  </conditionalFormatting>
  <conditionalFormatting sqref="U186">
    <cfRule type="expression" dxfId="4060" priority="4861">
      <formula>$W186="FI"</formula>
    </cfRule>
    <cfRule type="expression" dxfId="4059" priority="4862">
      <formula>$W186="X"</formula>
    </cfRule>
    <cfRule type="expression" dxfId="4058" priority="4863">
      <formula>$W186="SS"</formula>
    </cfRule>
    <cfRule type="expression" dxfId="4057" priority="4864">
      <formula>$W186="OD"</formula>
    </cfRule>
    <cfRule type="expression" dxfId="4056" priority="4865">
      <formula>$W186="P"</formula>
    </cfRule>
    <cfRule type="expression" dxfId="4055" priority="4866">
      <formula>$W186="IR"</formula>
    </cfRule>
    <cfRule type="expression" dxfId="4054" priority="4867">
      <formula>$W186="D"</formula>
    </cfRule>
    <cfRule type="expression" dxfId="4053" priority="4868">
      <formula>$W186="C"</formula>
    </cfRule>
    <cfRule type="expression" dxfId="4052" priority="4869">
      <formula>$W186="B/C"</formula>
    </cfRule>
    <cfRule type="expression" dxfId="4051" priority="4870">
      <formula>$W186="B"</formula>
    </cfRule>
    <cfRule type="expression" dxfId="4050" priority="4871">
      <formula>$W186="A"</formula>
    </cfRule>
  </conditionalFormatting>
  <conditionalFormatting sqref="U187">
    <cfRule type="expression" dxfId="4049" priority="4839">
      <formula>$W187="FI"</formula>
    </cfRule>
    <cfRule type="expression" dxfId="4048" priority="4840">
      <formula>$W187="X"</formula>
    </cfRule>
    <cfRule type="expression" dxfId="4047" priority="4841">
      <formula>$W187="SS"</formula>
    </cfRule>
    <cfRule type="expression" dxfId="4046" priority="4842">
      <formula>$W187="OD"</formula>
    </cfRule>
    <cfRule type="expression" dxfId="4045" priority="4843">
      <formula>$W187="P"</formula>
    </cfRule>
    <cfRule type="expression" dxfId="4044" priority="4844">
      <formula>$W187="IR"</formula>
    </cfRule>
    <cfRule type="expression" dxfId="4043" priority="4845">
      <formula>$W187="D"</formula>
    </cfRule>
    <cfRule type="expression" dxfId="4042" priority="4846">
      <formula>$W187="C"</formula>
    </cfRule>
    <cfRule type="expression" dxfId="4041" priority="4847">
      <formula>$W187="B/C"</formula>
    </cfRule>
    <cfRule type="expression" dxfId="4040" priority="4848">
      <formula>$W187="B"</formula>
    </cfRule>
    <cfRule type="expression" dxfId="4039" priority="4849">
      <formula>$W187="A"</formula>
    </cfRule>
  </conditionalFormatting>
  <conditionalFormatting sqref="U187">
    <cfRule type="expression" dxfId="4038" priority="4828">
      <formula>$W187="FI"</formula>
    </cfRule>
    <cfRule type="expression" dxfId="4037" priority="4829">
      <formula>$W187="X"</formula>
    </cfRule>
    <cfRule type="expression" dxfId="4036" priority="4830">
      <formula>$W187="SS"</formula>
    </cfRule>
    <cfRule type="expression" dxfId="4035" priority="4831">
      <formula>$W187="OD"</formula>
    </cfRule>
    <cfRule type="expression" dxfId="4034" priority="4832">
      <formula>$W187="P"</formula>
    </cfRule>
    <cfRule type="expression" dxfId="4033" priority="4833">
      <formula>$W187="IR"</formula>
    </cfRule>
    <cfRule type="expression" dxfId="4032" priority="4834">
      <formula>$W187="D"</formula>
    </cfRule>
    <cfRule type="expression" dxfId="4031" priority="4835">
      <formula>$W187="C"</formula>
    </cfRule>
    <cfRule type="expression" dxfId="4030" priority="4836">
      <formula>$W187="B/C"</formula>
    </cfRule>
    <cfRule type="expression" dxfId="4029" priority="4837">
      <formula>$W187="B"</formula>
    </cfRule>
    <cfRule type="expression" dxfId="4028" priority="4838">
      <formula>$W187="A"</formula>
    </cfRule>
  </conditionalFormatting>
  <conditionalFormatting sqref="U112">
    <cfRule type="expression" dxfId="4027" priority="4806">
      <formula>$W112="FI"</formula>
    </cfRule>
    <cfRule type="expression" dxfId="4026" priority="4807">
      <formula>$W112="X"</formula>
    </cfRule>
    <cfRule type="expression" dxfId="4025" priority="4808">
      <formula>$W112="SS"</formula>
    </cfRule>
    <cfRule type="expression" dxfId="4024" priority="4809">
      <formula>$W112="OD"</formula>
    </cfRule>
    <cfRule type="expression" dxfId="4023" priority="4810">
      <formula>$W112="P"</formula>
    </cfRule>
    <cfRule type="expression" dxfId="4022" priority="4811">
      <formula>$W112="IR"</formula>
    </cfRule>
    <cfRule type="expression" dxfId="4021" priority="4812">
      <formula>$W112="D"</formula>
    </cfRule>
    <cfRule type="expression" dxfId="4020" priority="4813">
      <formula>$W112="C"</formula>
    </cfRule>
    <cfRule type="expression" dxfId="4019" priority="4814">
      <formula>$W112="B/C"</formula>
    </cfRule>
    <cfRule type="expression" dxfId="4018" priority="4815">
      <formula>$W112="B"</formula>
    </cfRule>
    <cfRule type="expression" dxfId="4017" priority="4816">
      <formula>$W112="A"</formula>
    </cfRule>
  </conditionalFormatting>
  <conditionalFormatting sqref="U112">
    <cfRule type="expression" dxfId="4016" priority="4817">
      <formula>$W112="FI"</formula>
    </cfRule>
    <cfRule type="expression" dxfId="4015" priority="4818">
      <formula>$W112="X"</formula>
    </cfRule>
    <cfRule type="expression" dxfId="4014" priority="4819">
      <formula>$W112="SS"</formula>
    </cfRule>
    <cfRule type="expression" dxfId="4013" priority="4820">
      <formula>$W112="OD"</formula>
    </cfRule>
    <cfRule type="expression" dxfId="4012" priority="4821">
      <formula>$W112="P"</formula>
    </cfRule>
    <cfRule type="expression" dxfId="4011" priority="4822">
      <formula>$W112="IR"</formula>
    </cfRule>
    <cfRule type="expression" dxfId="4010" priority="4823">
      <formula>$W112="D"</formula>
    </cfRule>
    <cfRule type="expression" dxfId="4009" priority="4824">
      <formula>$W112="C"</formula>
    </cfRule>
    <cfRule type="expression" dxfId="4008" priority="4825">
      <formula>$W112="B/C"</formula>
    </cfRule>
    <cfRule type="expression" dxfId="4007" priority="4826">
      <formula>$W112="B"</formula>
    </cfRule>
    <cfRule type="expression" dxfId="4006" priority="4827">
      <formula>$W112="A"</formula>
    </cfRule>
  </conditionalFormatting>
  <conditionalFormatting sqref="U245">
    <cfRule type="expression" dxfId="4005" priority="4795">
      <formula>$W245="FI"</formula>
    </cfRule>
    <cfRule type="expression" dxfId="4004" priority="4796">
      <formula>$W245="X"</formula>
    </cfRule>
    <cfRule type="expression" dxfId="4003" priority="4797">
      <formula>$W245="SS"</formula>
    </cfRule>
    <cfRule type="expression" dxfId="4002" priority="4798">
      <formula>$W245="OD"</formula>
    </cfRule>
    <cfRule type="expression" dxfId="4001" priority="4799">
      <formula>$W245="P"</formula>
    </cfRule>
    <cfRule type="expression" dxfId="4000" priority="4800">
      <formula>$W245="IR"</formula>
    </cfRule>
    <cfRule type="expression" dxfId="3999" priority="4801">
      <formula>$W245="D"</formula>
    </cfRule>
    <cfRule type="expression" dxfId="3998" priority="4802">
      <formula>$W245="C"</formula>
    </cfRule>
    <cfRule type="expression" dxfId="3997" priority="4803">
      <formula>$W245="B/C"</formula>
    </cfRule>
    <cfRule type="expression" dxfId="3996" priority="4804">
      <formula>$W245="B"</formula>
    </cfRule>
    <cfRule type="expression" dxfId="3995" priority="4805">
      <formula>$W245="A"</formula>
    </cfRule>
  </conditionalFormatting>
  <conditionalFormatting sqref="U245">
    <cfRule type="expression" dxfId="3994" priority="4784">
      <formula>$W245="FI"</formula>
    </cfRule>
    <cfRule type="expression" dxfId="3993" priority="4785">
      <formula>$W245="X"</formula>
    </cfRule>
    <cfRule type="expression" dxfId="3992" priority="4786">
      <formula>$W245="SS"</formula>
    </cfRule>
    <cfRule type="expression" dxfId="3991" priority="4787">
      <formula>$W245="OD"</formula>
    </cfRule>
    <cfRule type="expression" dxfId="3990" priority="4788">
      <formula>$W245="P"</formula>
    </cfRule>
    <cfRule type="expression" dxfId="3989" priority="4789">
      <formula>$W245="IR"</formula>
    </cfRule>
    <cfRule type="expression" dxfId="3988" priority="4790">
      <formula>$W245="D"</formula>
    </cfRule>
    <cfRule type="expression" dxfId="3987" priority="4791">
      <formula>$W245="C"</formula>
    </cfRule>
    <cfRule type="expression" dxfId="3986" priority="4792">
      <formula>$W245="B/C"</formula>
    </cfRule>
    <cfRule type="expression" dxfId="3985" priority="4793">
      <formula>$W245="B"</formula>
    </cfRule>
    <cfRule type="expression" dxfId="3984" priority="4794">
      <formula>$W245="A"</formula>
    </cfRule>
  </conditionalFormatting>
  <conditionalFormatting sqref="X246 R246:S246">
    <cfRule type="expression" dxfId="3983" priority="4773">
      <formula>$W246="FI"</formula>
    </cfRule>
    <cfRule type="expression" dxfId="3982" priority="4774">
      <formula>$W246="X"</formula>
    </cfRule>
    <cfRule type="expression" dxfId="3981" priority="4775">
      <formula>$W246="SS"</formula>
    </cfRule>
    <cfRule type="expression" dxfId="3980" priority="4776">
      <formula>$W246="OD"</formula>
    </cfRule>
    <cfRule type="expression" dxfId="3979" priority="4777">
      <formula>$W246="P"</formula>
    </cfRule>
    <cfRule type="expression" dxfId="3978" priority="4778">
      <formula>$W246="IR"</formula>
    </cfRule>
    <cfRule type="expression" dxfId="3977" priority="4779">
      <formula>$W246="D"</formula>
    </cfRule>
    <cfRule type="expression" dxfId="3976" priority="4780">
      <formula>$W246="C"</formula>
    </cfRule>
    <cfRule type="expression" dxfId="3975" priority="4781">
      <formula>$W246="B/C"</formula>
    </cfRule>
    <cfRule type="expression" dxfId="3974" priority="4782">
      <formula>$W246="B"</formula>
    </cfRule>
    <cfRule type="expression" dxfId="3973" priority="4783">
      <formula>$W246="A"</formula>
    </cfRule>
  </conditionalFormatting>
  <conditionalFormatting sqref="W246">
    <cfRule type="cellIs" dxfId="3972" priority="4761" operator="equal">
      <formula>0</formula>
    </cfRule>
  </conditionalFormatting>
  <conditionalFormatting sqref="W246">
    <cfRule type="cellIs" dxfId="3971" priority="4749" operator="equal">
      <formula>0</formula>
    </cfRule>
  </conditionalFormatting>
  <conditionalFormatting sqref="T246 V246:W246">
    <cfRule type="expression" dxfId="3970" priority="4750">
      <formula>$W246="FI"</formula>
    </cfRule>
    <cfRule type="expression" dxfId="3969" priority="4751">
      <formula>$W246="X"</formula>
    </cfRule>
    <cfRule type="expression" dxfId="3968" priority="4752">
      <formula>$W246="SS"</formula>
    </cfRule>
    <cfRule type="expression" dxfId="3967" priority="4753">
      <formula>$W246="OD"</formula>
    </cfRule>
    <cfRule type="expression" dxfId="3966" priority="4754">
      <formula>$W246="P"</formula>
    </cfRule>
    <cfRule type="expression" dxfId="3965" priority="4755">
      <formula>$W246="IR"</formula>
    </cfRule>
    <cfRule type="expression" dxfId="3964" priority="4756">
      <formula>$W246="D"</formula>
    </cfRule>
    <cfRule type="expression" dxfId="3963" priority="4757">
      <formula>$W246="C"</formula>
    </cfRule>
    <cfRule type="expression" dxfId="3962" priority="4758">
      <formula>$W246="B/C"</formula>
    </cfRule>
    <cfRule type="expression" dxfId="3961" priority="4759">
      <formula>$W246="B"</formula>
    </cfRule>
    <cfRule type="expression" dxfId="3960" priority="4760">
      <formula>$W246="A"</formula>
    </cfRule>
  </conditionalFormatting>
  <conditionalFormatting sqref="T246 V246:W246">
    <cfRule type="expression" dxfId="3959" priority="4762">
      <formula>$W246="FI"</formula>
    </cfRule>
    <cfRule type="expression" dxfId="3958" priority="4763">
      <formula>$W246="X"</formula>
    </cfRule>
    <cfRule type="expression" dxfId="3957" priority="4764">
      <formula>$W246="SS"</formula>
    </cfRule>
    <cfRule type="expression" dxfId="3956" priority="4765">
      <formula>$W246="OD"</formula>
    </cfRule>
    <cfRule type="expression" dxfId="3955" priority="4766">
      <formula>$W246="P"</formula>
    </cfRule>
    <cfRule type="expression" dxfId="3954" priority="4767">
      <formula>$W246="IR"</formula>
    </cfRule>
    <cfRule type="expression" dxfId="3953" priority="4768">
      <formula>$W246="D"</formula>
    </cfRule>
    <cfRule type="expression" dxfId="3952" priority="4769">
      <formula>$W246="C"</formula>
    </cfRule>
    <cfRule type="expression" dxfId="3951" priority="4770">
      <formula>$W246="B/C"</formula>
    </cfRule>
    <cfRule type="expression" dxfId="3950" priority="4771">
      <formula>$W246="B"</formula>
    </cfRule>
    <cfRule type="expression" dxfId="3949" priority="4772">
      <formula>$W246="A"</formula>
    </cfRule>
  </conditionalFormatting>
  <conditionalFormatting sqref="U246">
    <cfRule type="expression" dxfId="3948" priority="4738">
      <formula>$W246="FI"</formula>
    </cfRule>
    <cfRule type="expression" dxfId="3947" priority="4739">
      <formula>$W246="X"</formula>
    </cfRule>
    <cfRule type="expression" dxfId="3946" priority="4740">
      <formula>$W246="SS"</formula>
    </cfRule>
    <cfRule type="expression" dxfId="3945" priority="4741">
      <formula>$W246="OD"</formula>
    </cfRule>
    <cfRule type="expression" dxfId="3944" priority="4742">
      <formula>$W246="P"</formula>
    </cfRule>
    <cfRule type="expression" dxfId="3943" priority="4743">
      <formula>$W246="IR"</formula>
    </cfRule>
    <cfRule type="expression" dxfId="3942" priority="4744">
      <formula>$W246="D"</formula>
    </cfRule>
    <cfRule type="expression" dxfId="3941" priority="4745">
      <formula>$W246="C"</formula>
    </cfRule>
    <cfRule type="expression" dxfId="3940" priority="4746">
      <formula>$W246="B/C"</formula>
    </cfRule>
    <cfRule type="expression" dxfId="3939" priority="4747">
      <formula>$W246="B"</formula>
    </cfRule>
    <cfRule type="expression" dxfId="3938" priority="4748">
      <formula>$W246="A"</formula>
    </cfRule>
  </conditionalFormatting>
  <conditionalFormatting sqref="U246">
    <cfRule type="expression" dxfId="3937" priority="4727">
      <formula>$W246="FI"</formula>
    </cfRule>
    <cfRule type="expression" dxfId="3936" priority="4728">
      <formula>$W246="X"</formula>
    </cfRule>
    <cfRule type="expression" dxfId="3935" priority="4729">
      <formula>$W246="SS"</formula>
    </cfRule>
    <cfRule type="expression" dxfId="3934" priority="4730">
      <formula>$W246="OD"</formula>
    </cfRule>
    <cfRule type="expression" dxfId="3933" priority="4731">
      <formula>$W246="P"</formula>
    </cfRule>
    <cfRule type="expression" dxfId="3932" priority="4732">
      <formula>$W246="IR"</formula>
    </cfRule>
    <cfRule type="expression" dxfId="3931" priority="4733">
      <formula>$W246="D"</formula>
    </cfRule>
    <cfRule type="expression" dxfId="3930" priority="4734">
      <formula>$W246="C"</formula>
    </cfRule>
    <cfRule type="expression" dxfId="3929" priority="4735">
      <formula>$W246="B/C"</formula>
    </cfRule>
    <cfRule type="expression" dxfId="3928" priority="4736">
      <formula>$W246="B"</formula>
    </cfRule>
    <cfRule type="expression" dxfId="3927" priority="4737">
      <formula>$W246="A"</formula>
    </cfRule>
  </conditionalFormatting>
  <conditionalFormatting sqref="U323">
    <cfRule type="expression" dxfId="3926" priority="4716">
      <formula>$W323="FI"</formula>
    </cfRule>
    <cfRule type="expression" dxfId="3925" priority="4717">
      <formula>$W323="X"</formula>
    </cfRule>
    <cfRule type="expression" dxfId="3924" priority="4718">
      <formula>$W323="SS"</formula>
    </cfRule>
    <cfRule type="expression" dxfId="3923" priority="4719">
      <formula>$W323="OD"</formula>
    </cfRule>
    <cfRule type="expression" dxfId="3922" priority="4720">
      <formula>$W323="P"</formula>
    </cfRule>
    <cfRule type="expression" dxfId="3921" priority="4721">
      <formula>$W323="IR"</formula>
    </cfRule>
    <cfRule type="expression" dxfId="3920" priority="4722">
      <formula>$W323="D"</formula>
    </cfRule>
    <cfRule type="expression" dxfId="3919" priority="4723">
      <formula>$W323="C"</formula>
    </cfRule>
    <cfRule type="expression" dxfId="3918" priority="4724">
      <formula>$W323="B/C"</formula>
    </cfRule>
    <cfRule type="expression" dxfId="3917" priority="4725">
      <formula>$W323="B"</formula>
    </cfRule>
    <cfRule type="expression" dxfId="3916" priority="4726">
      <formula>$W323="A"</formula>
    </cfRule>
  </conditionalFormatting>
  <conditionalFormatting sqref="U323">
    <cfRule type="expression" dxfId="3915" priority="4705">
      <formula>$W323="FI"</formula>
    </cfRule>
    <cfRule type="expression" dxfId="3914" priority="4706">
      <formula>$W323="X"</formula>
    </cfRule>
    <cfRule type="expression" dxfId="3913" priority="4707">
      <formula>$W323="SS"</formula>
    </cfRule>
    <cfRule type="expression" dxfId="3912" priority="4708">
      <formula>$W323="OD"</formula>
    </cfRule>
    <cfRule type="expression" dxfId="3911" priority="4709">
      <formula>$W323="P"</formula>
    </cfRule>
    <cfRule type="expression" dxfId="3910" priority="4710">
      <formula>$W323="IR"</formula>
    </cfRule>
    <cfRule type="expression" dxfId="3909" priority="4711">
      <formula>$W323="D"</formula>
    </cfRule>
    <cfRule type="expression" dxfId="3908" priority="4712">
      <formula>$W323="C"</formula>
    </cfRule>
    <cfRule type="expression" dxfId="3907" priority="4713">
      <formula>$W323="B/C"</formula>
    </cfRule>
    <cfRule type="expression" dxfId="3906" priority="4714">
      <formula>$W323="B"</formula>
    </cfRule>
    <cfRule type="expression" dxfId="3905" priority="4715">
      <formula>$W323="A"</formula>
    </cfRule>
  </conditionalFormatting>
  <conditionalFormatting sqref="C247:Q248 AG247:AG249 A247:A249 D249:Q249 D251:G251 A251 AG251 I251:Q251">
    <cfRule type="expression" dxfId="3904" priority="4694">
      <formula>$W247="FI"</formula>
    </cfRule>
    <cfRule type="expression" dxfId="3903" priority="4695">
      <formula>$W247="X"</formula>
    </cfRule>
    <cfRule type="expression" dxfId="3902" priority="4696">
      <formula>$W247="SS"</formula>
    </cfRule>
    <cfRule type="expression" dxfId="3901" priority="4697">
      <formula>$W247="OD"</formula>
    </cfRule>
    <cfRule type="expression" dxfId="3900" priority="4698">
      <formula>$W247="P"</formula>
    </cfRule>
    <cfRule type="expression" dxfId="3899" priority="4699">
      <formula>$W247="IR"</formula>
    </cfRule>
    <cfRule type="expression" dxfId="3898" priority="4700">
      <formula>$W247="D"</formula>
    </cfRule>
    <cfRule type="expression" dxfId="3897" priority="4701">
      <formula>$W247="C"</formula>
    </cfRule>
    <cfRule type="expression" dxfId="3896" priority="4702">
      <formula>$W247="B/C"</formula>
    </cfRule>
    <cfRule type="expression" dxfId="3895" priority="4703">
      <formula>$W247="B"</formula>
    </cfRule>
    <cfRule type="expression" dxfId="3894" priority="4704">
      <formula>$W247="A"</formula>
    </cfRule>
  </conditionalFormatting>
  <conditionalFormatting sqref="B247:B249 B251">
    <cfRule type="expression" dxfId="3893" priority="4659">
      <formula>$W247="FI"</formula>
    </cfRule>
    <cfRule type="expression" dxfId="3892" priority="4660">
      <formula>$W247="X"</formula>
    </cfRule>
    <cfRule type="expression" dxfId="3891" priority="4661">
      <formula>$W247="SS"</formula>
    </cfRule>
    <cfRule type="expression" dxfId="3890" priority="4662">
      <formula>$W247="OD"</formula>
    </cfRule>
    <cfRule type="expression" dxfId="3889" priority="4663">
      <formula>$W247="P"</formula>
    </cfRule>
    <cfRule type="expression" dxfId="3888" priority="4664">
      <formula>$W247="IR"</formula>
    </cfRule>
    <cfRule type="expression" dxfId="3887" priority="4665">
      <formula>$W247="D"</formula>
    </cfRule>
    <cfRule type="expression" dxfId="3886" priority="4666">
      <formula>$W247="C"</formula>
    </cfRule>
    <cfRule type="expression" dxfId="3885" priority="4667">
      <formula>$W247="B/C"</formula>
    </cfRule>
    <cfRule type="expression" dxfId="3884" priority="4668">
      <formula>$W247="B"</formula>
    </cfRule>
    <cfRule type="expression" dxfId="3883" priority="4669">
      <formula>$W247="A"</formula>
    </cfRule>
  </conditionalFormatting>
  <conditionalFormatting sqref="X247:X249 R247:S249">
    <cfRule type="expression" dxfId="3882" priority="4648">
      <formula>$W247="FI"</formula>
    </cfRule>
    <cfRule type="expression" dxfId="3881" priority="4649">
      <formula>$W247="X"</formula>
    </cfRule>
    <cfRule type="expression" dxfId="3880" priority="4650">
      <formula>$W247="SS"</formula>
    </cfRule>
    <cfRule type="expression" dxfId="3879" priority="4651">
      <formula>$W247="OD"</formula>
    </cfRule>
    <cfRule type="expression" dxfId="3878" priority="4652">
      <formula>$W247="P"</formula>
    </cfRule>
    <cfRule type="expression" dxfId="3877" priority="4653">
      <formula>$W247="IR"</formula>
    </cfRule>
    <cfRule type="expression" dxfId="3876" priority="4654">
      <formula>$W247="D"</formula>
    </cfRule>
    <cfRule type="expression" dxfId="3875" priority="4655">
      <formula>$W247="C"</formula>
    </cfRule>
    <cfRule type="expression" dxfId="3874" priority="4656">
      <formula>$W247="B/C"</formula>
    </cfRule>
    <cfRule type="expression" dxfId="3873" priority="4657">
      <formula>$W247="B"</formula>
    </cfRule>
    <cfRule type="expression" dxfId="3872" priority="4658">
      <formula>$W247="A"</formula>
    </cfRule>
  </conditionalFormatting>
  <conditionalFormatting sqref="W247:W249">
    <cfRule type="cellIs" dxfId="3871" priority="4636" operator="equal">
      <formula>0</formula>
    </cfRule>
  </conditionalFormatting>
  <conditionalFormatting sqref="W247:W249">
    <cfRule type="cellIs" dxfId="3870" priority="4624" operator="equal">
      <formula>0</formula>
    </cfRule>
  </conditionalFormatting>
  <conditionalFormatting sqref="T247:T249 V247:W249">
    <cfRule type="expression" dxfId="3869" priority="4625">
      <formula>$W247="FI"</formula>
    </cfRule>
    <cfRule type="expression" dxfId="3868" priority="4626">
      <formula>$W247="X"</formula>
    </cfRule>
    <cfRule type="expression" dxfId="3867" priority="4627">
      <formula>$W247="SS"</formula>
    </cfRule>
    <cfRule type="expression" dxfId="3866" priority="4628">
      <formula>$W247="OD"</formula>
    </cfRule>
    <cfRule type="expression" dxfId="3865" priority="4629">
      <formula>$W247="P"</formula>
    </cfRule>
    <cfRule type="expression" dxfId="3864" priority="4630">
      <formula>$W247="IR"</formula>
    </cfRule>
    <cfRule type="expression" dxfId="3863" priority="4631">
      <formula>$W247="D"</formula>
    </cfRule>
    <cfRule type="expression" dxfId="3862" priority="4632">
      <formula>$W247="C"</formula>
    </cfRule>
    <cfRule type="expression" dxfId="3861" priority="4633">
      <formula>$W247="B/C"</formula>
    </cfRule>
    <cfRule type="expression" dxfId="3860" priority="4634">
      <formula>$W247="B"</formula>
    </cfRule>
    <cfRule type="expression" dxfId="3859" priority="4635">
      <formula>$W247="A"</formula>
    </cfRule>
  </conditionalFormatting>
  <conditionalFormatting sqref="T247:T249 V247:W249">
    <cfRule type="expression" dxfId="3858" priority="4637">
      <formula>$W247="FI"</formula>
    </cfRule>
    <cfRule type="expression" dxfId="3857" priority="4638">
      <formula>$W247="X"</formula>
    </cfRule>
    <cfRule type="expression" dxfId="3856" priority="4639">
      <formula>$W247="SS"</formula>
    </cfRule>
    <cfRule type="expression" dxfId="3855" priority="4640">
      <formula>$W247="OD"</formula>
    </cfRule>
    <cfRule type="expression" dxfId="3854" priority="4641">
      <formula>$W247="P"</formula>
    </cfRule>
    <cfRule type="expression" dxfId="3853" priority="4642">
      <formula>$W247="IR"</formula>
    </cfRule>
    <cfRule type="expression" dxfId="3852" priority="4643">
      <formula>$W247="D"</formula>
    </cfRule>
    <cfRule type="expression" dxfId="3851" priority="4644">
      <formula>$W247="C"</formula>
    </cfRule>
    <cfRule type="expression" dxfId="3850" priority="4645">
      <formula>$W247="B/C"</formula>
    </cfRule>
    <cfRule type="expression" dxfId="3849" priority="4646">
      <formula>$W247="B"</formula>
    </cfRule>
    <cfRule type="expression" dxfId="3848" priority="4647">
      <formula>$W247="A"</formula>
    </cfRule>
  </conditionalFormatting>
  <conditionalFormatting sqref="U247">
    <cfRule type="expression" dxfId="3847" priority="4613">
      <formula>$W247="FI"</formula>
    </cfRule>
    <cfRule type="expression" dxfId="3846" priority="4614">
      <formula>$W247="X"</formula>
    </cfRule>
    <cfRule type="expression" dxfId="3845" priority="4615">
      <formula>$W247="SS"</formula>
    </cfRule>
    <cfRule type="expression" dxfId="3844" priority="4616">
      <formula>$W247="OD"</formula>
    </cfRule>
    <cfRule type="expression" dxfId="3843" priority="4617">
      <formula>$W247="P"</formula>
    </cfRule>
    <cfRule type="expression" dxfId="3842" priority="4618">
      <formula>$W247="IR"</formula>
    </cfRule>
    <cfRule type="expression" dxfId="3841" priority="4619">
      <formula>$W247="D"</formula>
    </cfRule>
    <cfRule type="expression" dxfId="3840" priority="4620">
      <formula>$W247="C"</formula>
    </cfRule>
    <cfRule type="expression" dxfId="3839" priority="4621">
      <formula>$W247="B/C"</formula>
    </cfRule>
    <cfRule type="expression" dxfId="3838" priority="4622">
      <formula>$W247="B"</formula>
    </cfRule>
    <cfRule type="expression" dxfId="3837" priority="4623">
      <formula>$W247="A"</formula>
    </cfRule>
  </conditionalFormatting>
  <conditionalFormatting sqref="U247">
    <cfRule type="expression" dxfId="3836" priority="4602">
      <formula>$W247="FI"</formula>
    </cfRule>
    <cfRule type="expression" dxfId="3835" priority="4603">
      <formula>$W247="X"</formula>
    </cfRule>
    <cfRule type="expression" dxfId="3834" priority="4604">
      <formula>$W247="SS"</formula>
    </cfRule>
    <cfRule type="expression" dxfId="3833" priority="4605">
      <formula>$W247="OD"</formula>
    </cfRule>
    <cfRule type="expression" dxfId="3832" priority="4606">
      <formula>$W247="P"</formula>
    </cfRule>
    <cfRule type="expression" dxfId="3831" priority="4607">
      <formula>$W247="IR"</formula>
    </cfRule>
    <cfRule type="expression" dxfId="3830" priority="4608">
      <formula>$W247="D"</formula>
    </cfRule>
    <cfRule type="expression" dxfId="3829" priority="4609">
      <formula>$W247="C"</formula>
    </cfRule>
    <cfRule type="expression" dxfId="3828" priority="4610">
      <formula>$W247="B/C"</formula>
    </cfRule>
    <cfRule type="expression" dxfId="3827" priority="4611">
      <formula>$W247="B"</formula>
    </cfRule>
    <cfRule type="expression" dxfId="3826" priority="4612">
      <formula>$W247="A"</formula>
    </cfRule>
  </conditionalFormatting>
  <conditionalFormatting sqref="U248">
    <cfRule type="expression" dxfId="3825" priority="4591">
      <formula>$W248="FI"</formula>
    </cfRule>
    <cfRule type="expression" dxfId="3824" priority="4592">
      <formula>$W248="X"</formula>
    </cfRule>
    <cfRule type="expression" dxfId="3823" priority="4593">
      <formula>$W248="SS"</formula>
    </cfRule>
    <cfRule type="expression" dxfId="3822" priority="4594">
      <formula>$W248="OD"</formula>
    </cfRule>
    <cfRule type="expression" dxfId="3821" priority="4595">
      <formula>$W248="P"</formula>
    </cfRule>
    <cfRule type="expression" dxfId="3820" priority="4596">
      <formula>$W248="IR"</formula>
    </cfRule>
    <cfRule type="expression" dxfId="3819" priority="4597">
      <formula>$W248="D"</formula>
    </cfRule>
    <cfRule type="expression" dxfId="3818" priority="4598">
      <formula>$W248="C"</formula>
    </cfRule>
    <cfRule type="expression" dxfId="3817" priority="4599">
      <formula>$W248="B/C"</formula>
    </cfRule>
    <cfRule type="expression" dxfId="3816" priority="4600">
      <formula>$W248="B"</formula>
    </cfRule>
    <cfRule type="expression" dxfId="3815" priority="4601">
      <formula>$W248="A"</formula>
    </cfRule>
  </conditionalFormatting>
  <conditionalFormatting sqref="U248">
    <cfRule type="expression" dxfId="3814" priority="4580">
      <formula>$W248="FI"</formula>
    </cfRule>
    <cfRule type="expression" dxfId="3813" priority="4581">
      <formula>$W248="X"</formula>
    </cfRule>
    <cfRule type="expression" dxfId="3812" priority="4582">
      <formula>$W248="SS"</formula>
    </cfRule>
    <cfRule type="expression" dxfId="3811" priority="4583">
      <formula>$W248="OD"</formula>
    </cfRule>
    <cfRule type="expression" dxfId="3810" priority="4584">
      <formula>$W248="P"</formula>
    </cfRule>
    <cfRule type="expression" dxfId="3809" priority="4585">
      <formula>$W248="IR"</formula>
    </cfRule>
    <cfRule type="expression" dxfId="3808" priority="4586">
      <formula>$W248="D"</formula>
    </cfRule>
    <cfRule type="expression" dxfId="3807" priority="4587">
      <formula>$W248="C"</formula>
    </cfRule>
    <cfRule type="expression" dxfId="3806" priority="4588">
      <formula>$W248="B/C"</formula>
    </cfRule>
    <cfRule type="expression" dxfId="3805" priority="4589">
      <formula>$W248="B"</formula>
    </cfRule>
    <cfRule type="expression" dxfId="3804" priority="4590">
      <formula>$W248="A"</formula>
    </cfRule>
  </conditionalFormatting>
  <conditionalFormatting sqref="W85">
    <cfRule type="cellIs" dxfId="3803" priority="4568" operator="equal">
      <formula>0</formula>
    </cfRule>
  </conditionalFormatting>
  <conditionalFormatting sqref="W85">
    <cfRule type="expression" dxfId="3802" priority="4569">
      <formula>$W85="FI"</formula>
    </cfRule>
    <cfRule type="expression" dxfId="3801" priority="4570">
      <formula>$W85="X"</formula>
    </cfRule>
    <cfRule type="expression" dxfId="3800" priority="4571">
      <formula>$W85="SS"</formula>
    </cfRule>
    <cfRule type="expression" dxfId="3799" priority="4572">
      <formula>$W85="OD"</formula>
    </cfRule>
    <cfRule type="expression" dxfId="3798" priority="4573">
      <formula>$W85="P"</formula>
    </cfRule>
    <cfRule type="expression" dxfId="3797" priority="4574">
      <formula>$W85="IR"</formula>
    </cfRule>
    <cfRule type="expression" dxfId="3796" priority="4575">
      <formula>$W85="D"</formula>
    </cfRule>
    <cfRule type="expression" dxfId="3795" priority="4576">
      <formula>$W85="C"</formula>
    </cfRule>
    <cfRule type="expression" dxfId="3794" priority="4577">
      <formula>$W85="B/C"</formula>
    </cfRule>
    <cfRule type="expression" dxfId="3793" priority="4578">
      <formula>$W85="B"</formula>
    </cfRule>
    <cfRule type="expression" dxfId="3792" priority="4579">
      <formula>$W85="A"</formula>
    </cfRule>
  </conditionalFormatting>
  <conditionalFormatting sqref="W89">
    <cfRule type="cellIs" dxfId="3791" priority="4556" operator="equal">
      <formula>0</formula>
    </cfRule>
  </conditionalFormatting>
  <conditionalFormatting sqref="W89">
    <cfRule type="expression" dxfId="3790" priority="4557">
      <formula>$W89="FI"</formula>
    </cfRule>
    <cfRule type="expression" dxfId="3789" priority="4558">
      <formula>$W89="X"</formula>
    </cfRule>
    <cfRule type="expression" dxfId="3788" priority="4559">
      <formula>$W89="SS"</formula>
    </cfRule>
    <cfRule type="expression" dxfId="3787" priority="4560">
      <formula>$W89="OD"</formula>
    </cfRule>
    <cfRule type="expression" dxfId="3786" priority="4561">
      <formula>$W89="P"</formula>
    </cfRule>
    <cfRule type="expression" dxfId="3785" priority="4562">
      <formula>$W89="IR"</formula>
    </cfRule>
    <cfRule type="expression" dxfId="3784" priority="4563">
      <formula>$W89="D"</formula>
    </cfRule>
    <cfRule type="expression" dxfId="3783" priority="4564">
      <formula>$W89="C"</formula>
    </cfRule>
    <cfRule type="expression" dxfId="3782" priority="4565">
      <formula>$W89="B/C"</formula>
    </cfRule>
    <cfRule type="expression" dxfId="3781" priority="4566">
      <formula>$W89="B"</formula>
    </cfRule>
    <cfRule type="expression" dxfId="3780" priority="4567">
      <formula>$W89="A"</formula>
    </cfRule>
  </conditionalFormatting>
  <conditionalFormatting sqref="W89">
    <cfRule type="cellIs" dxfId="3779" priority="4544" operator="equal">
      <formula>0</formula>
    </cfRule>
  </conditionalFormatting>
  <conditionalFormatting sqref="W89">
    <cfRule type="expression" dxfId="3778" priority="4545">
      <formula>$W89="FI"</formula>
    </cfRule>
    <cfRule type="expression" dxfId="3777" priority="4546">
      <formula>$W89="X"</formula>
    </cfRule>
    <cfRule type="expression" dxfId="3776" priority="4547">
      <formula>$W89="SS"</formula>
    </cfRule>
    <cfRule type="expression" dxfId="3775" priority="4548">
      <formula>$W89="OD"</formula>
    </cfRule>
    <cfRule type="expression" dxfId="3774" priority="4549">
      <formula>$W89="P"</formula>
    </cfRule>
    <cfRule type="expression" dxfId="3773" priority="4550">
      <formula>$W89="IR"</formula>
    </cfRule>
    <cfRule type="expression" dxfId="3772" priority="4551">
      <formula>$W89="D"</formula>
    </cfRule>
    <cfRule type="expression" dxfId="3771" priority="4552">
      <formula>$W89="C"</formula>
    </cfRule>
    <cfRule type="expression" dxfId="3770" priority="4553">
      <formula>$W89="B/C"</formula>
    </cfRule>
    <cfRule type="expression" dxfId="3769" priority="4554">
      <formula>$W89="B"</formula>
    </cfRule>
    <cfRule type="expression" dxfId="3768" priority="4555">
      <formula>$W89="A"</formula>
    </cfRule>
  </conditionalFormatting>
  <conditionalFormatting sqref="W238:W239">
    <cfRule type="cellIs" dxfId="3767" priority="4532" operator="equal">
      <formula>0</formula>
    </cfRule>
  </conditionalFormatting>
  <conditionalFormatting sqref="W238:W239">
    <cfRule type="cellIs" dxfId="3766" priority="4520" operator="equal">
      <formula>0</formula>
    </cfRule>
  </conditionalFormatting>
  <conditionalFormatting sqref="W238:W239">
    <cfRule type="expression" dxfId="3765" priority="4521">
      <formula>$W238="FI"</formula>
    </cfRule>
    <cfRule type="expression" dxfId="3764" priority="4522">
      <formula>$W238="X"</formula>
    </cfRule>
    <cfRule type="expression" dxfId="3763" priority="4523">
      <formula>$W238="SS"</formula>
    </cfRule>
    <cfRule type="expression" dxfId="3762" priority="4524">
      <formula>$W238="OD"</formula>
    </cfRule>
    <cfRule type="expression" dxfId="3761" priority="4525">
      <formula>$W238="P"</formula>
    </cfRule>
    <cfRule type="expression" dxfId="3760" priority="4526">
      <formula>$W238="IR"</formula>
    </cfRule>
    <cfRule type="expression" dxfId="3759" priority="4527">
      <formula>$W238="D"</formula>
    </cfRule>
    <cfRule type="expression" dxfId="3758" priority="4528">
      <formula>$W238="C"</formula>
    </cfRule>
    <cfRule type="expression" dxfId="3757" priority="4529">
      <formula>$W238="B/C"</formula>
    </cfRule>
    <cfRule type="expression" dxfId="3756" priority="4530">
      <formula>$W238="B"</formula>
    </cfRule>
    <cfRule type="expression" dxfId="3755" priority="4531">
      <formula>$W238="A"</formula>
    </cfRule>
  </conditionalFormatting>
  <conditionalFormatting sqref="W238:W239">
    <cfRule type="expression" dxfId="3754" priority="4533">
      <formula>$W238="FI"</formula>
    </cfRule>
    <cfRule type="expression" dxfId="3753" priority="4534">
      <formula>$W238="X"</formula>
    </cfRule>
    <cfRule type="expression" dxfId="3752" priority="4535">
      <formula>$W238="SS"</formula>
    </cfRule>
    <cfRule type="expression" dxfId="3751" priority="4536">
      <formula>$W238="OD"</formula>
    </cfRule>
    <cfRule type="expression" dxfId="3750" priority="4537">
      <formula>$W238="P"</formula>
    </cfRule>
    <cfRule type="expression" dxfId="3749" priority="4538">
      <formula>$W238="IR"</formula>
    </cfRule>
    <cfRule type="expression" dxfId="3748" priority="4539">
      <formula>$W238="D"</formula>
    </cfRule>
    <cfRule type="expression" dxfId="3747" priority="4540">
      <formula>$W238="C"</formula>
    </cfRule>
    <cfRule type="expression" dxfId="3746" priority="4541">
      <formula>$W238="B/C"</formula>
    </cfRule>
    <cfRule type="expression" dxfId="3745" priority="4542">
      <formula>$W238="B"</formula>
    </cfRule>
    <cfRule type="expression" dxfId="3744" priority="4543">
      <formula>$W238="A"</formula>
    </cfRule>
  </conditionalFormatting>
  <conditionalFormatting sqref="W114">
    <cfRule type="cellIs" dxfId="3743" priority="4519" operator="equal">
      <formula>0</formula>
    </cfRule>
  </conditionalFormatting>
  <conditionalFormatting sqref="W114">
    <cfRule type="expression" dxfId="3742" priority="4508">
      <formula>$W114="FI"</formula>
    </cfRule>
    <cfRule type="expression" dxfId="3741" priority="4509">
      <formula>$W114="X"</formula>
    </cfRule>
    <cfRule type="expression" dxfId="3740" priority="4510">
      <formula>$W114="SS"</formula>
    </cfRule>
    <cfRule type="expression" dxfId="3739" priority="4511">
      <formula>$W114="OD"</formula>
    </cfRule>
    <cfRule type="expression" dxfId="3738" priority="4512">
      <formula>$W114="P"</formula>
    </cfRule>
    <cfRule type="expression" dxfId="3737" priority="4513">
      <formula>$W114="IR"</formula>
    </cfRule>
    <cfRule type="expression" dxfId="3736" priority="4514">
      <formula>$W114="D"</formula>
    </cfRule>
    <cfRule type="expression" dxfId="3735" priority="4515">
      <formula>$W114="C"</formula>
    </cfRule>
    <cfRule type="expression" dxfId="3734" priority="4516">
      <formula>$W114="B/C"</formula>
    </cfRule>
    <cfRule type="expression" dxfId="3733" priority="4517">
      <formula>$W114="B"</formula>
    </cfRule>
    <cfRule type="expression" dxfId="3732" priority="4518">
      <formula>$W114="A"</formula>
    </cfRule>
  </conditionalFormatting>
  <conditionalFormatting sqref="W114">
    <cfRule type="cellIs" dxfId="3731" priority="4496" operator="equal">
      <formula>0</formula>
    </cfRule>
  </conditionalFormatting>
  <conditionalFormatting sqref="W114">
    <cfRule type="expression" dxfId="3730" priority="4497">
      <formula>$W114="FI"</formula>
    </cfRule>
    <cfRule type="expression" dxfId="3729" priority="4498">
      <formula>$W114="X"</formula>
    </cfRule>
    <cfRule type="expression" dxfId="3728" priority="4499">
      <formula>$W114="SS"</formula>
    </cfRule>
    <cfRule type="expression" dxfId="3727" priority="4500">
      <formula>$W114="OD"</formula>
    </cfRule>
    <cfRule type="expression" dxfId="3726" priority="4501">
      <formula>$W114="P"</formula>
    </cfRule>
    <cfRule type="expression" dxfId="3725" priority="4502">
      <formula>$W114="IR"</formula>
    </cfRule>
    <cfRule type="expression" dxfId="3724" priority="4503">
      <formula>$W114="D"</formula>
    </cfRule>
    <cfRule type="expression" dxfId="3723" priority="4504">
      <formula>$W114="C"</formula>
    </cfRule>
    <cfRule type="expression" dxfId="3722" priority="4505">
      <formula>$W114="B/C"</formula>
    </cfRule>
    <cfRule type="expression" dxfId="3721" priority="4506">
      <formula>$W114="B"</formula>
    </cfRule>
    <cfRule type="expression" dxfId="3720" priority="4507">
      <formula>$W114="A"</formula>
    </cfRule>
  </conditionalFormatting>
  <conditionalFormatting sqref="U46">
    <cfRule type="expression" dxfId="3719" priority="4485">
      <formula>$W46="FI"</formula>
    </cfRule>
    <cfRule type="expression" dxfId="3718" priority="4486">
      <formula>$W46="X"</formula>
    </cfRule>
    <cfRule type="expression" dxfId="3717" priority="4487">
      <formula>$W46="SS"</formula>
    </cfRule>
    <cfRule type="expression" dxfId="3716" priority="4488">
      <formula>$W46="OD"</formula>
    </cfRule>
    <cfRule type="expression" dxfId="3715" priority="4489">
      <formula>$W46="P"</formula>
    </cfRule>
    <cfRule type="expression" dxfId="3714" priority="4490">
      <formula>$W46="IR"</formula>
    </cfRule>
    <cfRule type="expression" dxfId="3713" priority="4491">
      <formula>$W46="D"</formula>
    </cfRule>
    <cfRule type="expression" dxfId="3712" priority="4492">
      <formula>$W46="C"</formula>
    </cfRule>
    <cfRule type="expression" dxfId="3711" priority="4493">
      <formula>$W46="B/C"</formula>
    </cfRule>
    <cfRule type="expression" dxfId="3710" priority="4494">
      <formula>$W46="B"</formula>
    </cfRule>
    <cfRule type="expression" dxfId="3709" priority="4495">
      <formula>$W46="A"</formula>
    </cfRule>
  </conditionalFormatting>
  <conditionalFormatting sqref="U46">
    <cfRule type="expression" dxfId="3708" priority="4474">
      <formula>$W46="FI"</formula>
    </cfRule>
    <cfRule type="expression" dxfId="3707" priority="4475">
      <formula>$W46="X"</formula>
    </cfRule>
    <cfRule type="expression" dxfId="3706" priority="4476">
      <formula>$W46="SS"</formula>
    </cfRule>
    <cfRule type="expression" dxfId="3705" priority="4477">
      <formula>$W46="OD"</formula>
    </cfRule>
    <cfRule type="expression" dxfId="3704" priority="4478">
      <formula>$W46="P"</formula>
    </cfRule>
    <cfRule type="expression" dxfId="3703" priority="4479">
      <formula>$W46="IR"</formula>
    </cfRule>
    <cfRule type="expression" dxfId="3702" priority="4480">
      <formula>$W46="D"</formula>
    </cfRule>
    <cfRule type="expression" dxfId="3701" priority="4481">
      <formula>$W46="C"</formula>
    </cfRule>
    <cfRule type="expression" dxfId="3700" priority="4482">
      <formula>$W46="B/C"</formula>
    </cfRule>
    <cfRule type="expression" dxfId="3699" priority="4483">
      <formula>$W46="B"</formula>
    </cfRule>
    <cfRule type="expression" dxfId="3698" priority="4484">
      <formula>$W46="A"</formula>
    </cfRule>
  </conditionalFormatting>
  <conditionalFormatting sqref="U319">
    <cfRule type="expression" dxfId="3697" priority="4463">
      <formula>$W319="FI"</formula>
    </cfRule>
    <cfRule type="expression" dxfId="3696" priority="4464">
      <formula>$W319="X"</formula>
    </cfRule>
    <cfRule type="expression" dxfId="3695" priority="4465">
      <formula>$W319="SS"</formula>
    </cfRule>
    <cfRule type="expression" dxfId="3694" priority="4466">
      <formula>$W319="OD"</formula>
    </cfRule>
    <cfRule type="expression" dxfId="3693" priority="4467">
      <formula>$W319="P"</formula>
    </cfRule>
    <cfRule type="expression" dxfId="3692" priority="4468">
      <formula>$W319="IR"</formula>
    </cfRule>
    <cfRule type="expression" dxfId="3691" priority="4469">
      <formula>$W319="D"</formula>
    </cfRule>
    <cfRule type="expression" dxfId="3690" priority="4470">
      <formula>$W319="C"</formula>
    </cfRule>
    <cfRule type="expression" dxfId="3689" priority="4471">
      <formula>$W319="B/C"</formula>
    </cfRule>
    <cfRule type="expression" dxfId="3688" priority="4472">
      <formula>$W319="B"</formula>
    </cfRule>
    <cfRule type="expression" dxfId="3687" priority="4473">
      <formula>$W319="A"</formula>
    </cfRule>
  </conditionalFormatting>
  <conditionalFormatting sqref="U319">
    <cfRule type="expression" dxfId="3686" priority="4452">
      <formula>$W319="FI"</formula>
    </cfRule>
    <cfRule type="expression" dxfId="3685" priority="4453">
      <formula>$W319="X"</formula>
    </cfRule>
    <cfRule type="expression" dxfId="3684" priority="4454">
      <formula>$W319="SS"</formula>
    </cfRule>
    <cfRule type="expression" dxfId="3683" priority="4455">
      <formula>$W319="OD"</formula>
    </cfRule>
    <cfRule type="expression" dxfId="3682" priority="4456">
      <formula>$W319="P"</formula>
    </cfRule>
    <cfRule type="expression" dxfId="3681" priority="4457">
      <formula>$W319="IR"</formula>
    </cfRule>
    <cfRule type="expression" dxfId="3680" priority="4458">
      <formula>$W319="D"</formula>
    </cfRule>
    <cfRule type="expression" dxfId="3679" priority="4459">
      <formula>$W319="C"</formula>
    </cfRule>
    <cfRule type="expression" dxfId="3678" priority="4460">
      <formula>$W319="B/C"</formula>
    </cfRule>
    <cfRule type="expression" dxfId="3677" priority="4461">
      <formula>$W319="B"</formula>
    </cfRule>
    <cfRule type="expression" dxfId="3676" priority="4462">
      <formula>$W319="A"</formula>
    </cfRule>
  </conditionalFormatting>
  <conditionalFormatting sqref="V318:W318 S318:T318">
    <cfRule type="expression" dxfId="3675" priority="4441">
      <formula>$W318="FI"</formula>
    </cfRule>
    <cfRule type="expression" dxfId="3674" priority="4442">
      <formula>$W318="X"</formula>
    </cfRule>
    <cfRule type="expression" dxfId="3673" priority="4443">
      <formula>$W318="SS"</formula>
    </cfRule>
    <cfRule type="expression" dxfId="3672" priority="4444">
      <formula>$W318="OD"</formula>
    </cfRule>
    <cfRule type="expression" dxfId="3671" priority="4445">
      <formula>$W318="P"</formula>
    </cfRule>
    <cfRule type="expression" dxfId="3670" priority="4446">
      <formula>$W318="IR"</formula>
    </cfRule>
    <cfRule type="expression" dxfId="3669" priority="4447">
      <formula>$W318="D"</formula>
    </cfRule>
    <cfRule type="expression" dxfId="3668" priority="4448">
      <formula>$W318="C"</formula>
    </cfRule>
    <cfRule type="expression" dxfId="3667" priority="4449">
      <formula>$W318="B/C"</formula>
    </cfRule>
    <cfRule type="expression" dxfId="3666" priority="4450">
      <formula>$W318="B"</formula>
    </cfRule>
    <cfRule type="expression" dxfId="3665" priority="4451">
      <formula>$W318="A"</formula>
    </cfRule>
  </conditionalFormatting>
  <conditionalFormatting sqref="W318">
    <cfRule type="cellIs" dxfId="3664" priority="4440" operator="equal">
      <formula>0</formula>
    </cfRule>
  </conditionalFormatting>
  <conditionalFormatting sqref="R318">
    <cfRule type="expression" dxfId="3663" priority="4429">
      <formula>$W318="FI"</formula>
    </cfRule>
    <cfRule type="expression" dxfId="3662" priority="4430">
      <formula>$W318="X"</formula>
    </cfRule>
    <cfRule type="expression" dxfId="3661" priority="4431">
      <formula>$W318="SS"</formula>
    </cfRule>
    <cfRule type="expression" dxfId="3660" priority="4432">
      <formula>$W318="OD"</formula>
    </cfRule>
    <cfRule type="expression" dxfId="3659" priority="4433">
      <formula>$W318="P"</formula>
    </cfRule>
    <cfRule type="expression" dxfId="3658" priority="4434">
      <formula>$W318="IR"</formula>
    </cfRule>
    <cfRule type="expression" dxfId="3657" priority="4435">
      <formula>$W318="D"</formula>
    </cfRule>
    <cfRule type="expression" dxfId="3656" priority="4436">
      <formula>$W318="C"</formula>
    </cfRule>
    <cfRule type="expression" dxfId="3655" priority="4437">
      <formula>$W318="B/C"</formula>
    </cfRule>
    <cfRule type="expression" dxfId="3654" priority="4438">
      <formula>$W318="B"</formula>
    </cfRule>
    <cfRule type="expression" dxfId="3653" priority="4439">
      <formula>$W318="A"</formula>
    </cfRule>
  </conditionalFormatting>
  <conditionalFormatting sqref="X318">
    <cfRule type="expression" dxfId="3652" priority="4418">
      <formula>$W318="FI"</formula>
    </cfRule>
    <cfRule type="expression" dxfId="3651" priority="4419">
      <formula>$W318="X"</formula>
    </cfRule>
    <cfRule type="expression" dxfId="3650" priority="4420">
      <formula>$W318="SS"</formula>
    </cfRule>
    <cfRule type="expression" dxfId="3649" priority="4421">
      <formula>$W318="OD"</formula>
    </cfRule>
    <cfRule type="expression" dxfId="3648" priority="4422">
      <formula>$W318="P"</formula>
    </cfRule>
    <cfRule type="expression" dxfId="3647" priority="4423">
      <formula>$W318="IR"</formula>
    </cfRule>
    <cfRule type="expression" dxfId="3646" priority="4424">
      <formula>$W318="D"</formula>
    </cfRule>
    <cfRule type="expression" dxfId="3645" priority="4425">
      <formula>$W318="C"</formula>
    </cfRule>
    <cfRule type="expression" dxfId="3644" priority="4426">
      <formula>$W318="B/C"</formula>
    </cfRule>
    <cfRule type="expression" dxfId="3643" priority="4427">
      <formula>$W318="B"</formula>
    </cfRule>
    <cfRule type="expression" dxfId="3642" priority="4428">
      <formula>$W318="A"</formula>
    </cfRule>
  </conditionalFormatting>
  <conditionalFormatting sqref="U318">
    <cfRule type="expression" dxfId="3641" priority="4407">
      <formula>$W318="FI"</formula>
    </cfRule>
    <cfRule type="expression" dxfId="3640" priority="4408">
      <formula>$W318="X"</formula>
    </cfRule>
    <cfRule type="expression" dxfId="3639" priority="4409">
      <formula>$W318="SS"</formula>
    </cfRule>
    <cfRule type="expression" dxfId="3638" priority="4410">
      <formula>$W318="OD"</formula>
    </cfRule>
    <cfRule type="expression" dxfId="3637" priority="4411">
      <formula>$W318="P"</formula>
    </cfRule>
    <cfRule type="expression" dxfId="3636" priority="4412">
      <formula>$W318="IR"</formula>
    </cfRule>
    <cfRule type="expression" dxfId="3635" priority="4413">
      <formula>$W318="D"</formula>
    </cfRule>
    <cfRule type="expression" dxfId="3634" priority="4414">
      <formula>$W318="C"</formula>
    </cfRule>
    <cfRule type="expression" dxfId="3633" priority="4415">
      <formula>$W318="B/C"</formula>
    </cfRule>
    <cfRule type="expression" dxfId="3632" priority="4416">
      <formula>$W318="B"</formula>
    </cfRule>
    <cfRule type="expression" dxfId="3631" priority="4417">
      <formula>$W318="A"</formula>
    </cfRule>
  </conditionalFormatting>
  <conditionalFormatting sqref="U318">
    <cfRule type="expression" dxfId="3630" priority="4396">
      <formula>$W318="FI"</formula>
    </cfRule>
    <cfRule type="expression" dxfId="3629" priority="4397">
      <formula>$W318="X"</formula>
    </cfRule>
    <cfRule type="expression" dxfId="3628" priority="4398">
      <formula>$W318="SS"</formula>
    </cfRule>
    <cfRule type="expression" dxfId="3627" priority="4399">
      <formula>$W318="OD"</formula>
    </cfRule>
    <cfRule type="expression" dxfId="3626" priority="4400">
      <formula>$W318="P"</formula>
    </cfRule>
    <cfRule type="expression" dxfId="3625" priority="4401">
      <formula>$W318="IR"</formula>
    </cfRule>
    <cfRule type="expression" dxfId="3624" priority="4402">
      <formula>$W318="D"</formula>
    </cfRule>
    <cfRule type="expression" dxfId="3623" priority="4403">
      <formula>$W318="C"</formula>
    </cfRule>
    <cfRule type="expression" dxfId="3622" priority="4404">
      <formula>$W318="B/C"</formula>
    </cfRule>
    <cfRule type="expression" dxfId="3621" priority="4405">
      <formula>$W318="B"</formula>
    </cfRule>
    <cfRule type="expression" dxfId="3620" priority="4406">
      <formula>$W318="A"</formula>
    </cfRule>
  </conditionalFormatting>
  <conditionalFormatting sqref="W320:W321">
    <cfRule type="cellIs" dxfId="3619" priority="4384" operator="equal">
      <formula>0</formula>
    </cfRule>
  </conditionalFormatting>
  <conditionalFormatting sqref="W143">
    <cfRule type="cellIs" dxfId="3618" priority="4316" operator="equal">
      <formula>0</formula>
    </cfRule>
  </conditionalFormatting>
  <conditionalFormatting sqref="AG143 E143:X143">
    <cfRule type="expression" dxfId="3617" priority="4305">
      <formula>$W143="FI"</formula>
    </cfRule>
    <cfRule type="expression" dxfId="3616" priority="4306">
      <formula>$W143="X"</formula>
    </cfRule>
    <cfRule type="expression" dxfId="3615" priority="4307">
      <formula>$W143="SS"</formula>
    </cfRule>
    <cfRule type="expression" dxfId="3614" priority="4308">
      <formula>$W143="OD"</formula>
    </cfRule>
    <cfRule type="expression" dxfId="3613" priority="4309">
      <formula>$W143="P"</formula>
    </cfRule>
    <cfRule type="expression" dxfId="3612" priority="4310">
      <formula>$W143="IR"</formula>
    </cfRule>
    <cfRule type="expression" dxfId="3611" priority="4311">
      <formula>$W143="D"</formula>
    </cfRule>
    <cfRule type="expression" dxfId="3610" priority="4312">
      <formula>$W143="C"</formula>
    </cfRule>
    <cfRule type="expression" dxfId="3609" priority="4313">
      <formula>$W143="B/C"</formula>
    </cfRule>
    <cfRule type="expression" dxfId="3608" priority="4314">
      <formula>$W143="B"</formula>
    </cfRule>
    <cfRule type="expression" dxfId="3607" priority="4315">
      <formula>$W143="A"</formula>
    </cfRule>
  </conditionalFormatting>
  <conditionalFormatting sqref="A143:D143">
    <cfRule type="expression" dxfId="3606" priority="4294">
      <formula>$W143="FI"</formula>
    </cfRule>
    <cfRule type="expression" dxfId="3605" priority="4295">
      <formula>$W143="X"</formula>
    </cfRule>
    <cfRule type="expression" dxfId="3604" priority="4296">
      <formula>$W143="SS"</formula>
    </cfRule>
    <cfRule type="expression" dxfId="3603" priority="4297">
      <formula>$W143="OD"</formula>
    </cfRule>
    <cfRule type="expression" dxfId="3602" priority="4298">
      <formula>$W143="P"</formula>
    </cfRule>
    <cfRule type="expression" dxfId="3601" priority="4299">
      <formula>$W143="IR"</formula>
    </cfRule>
    <cfRule type="expression" dxfId="3600" priority="4300">
      <formula>$W143="D"</formula>
    </cfRule>
    <cfRule type="expression" dxfId="3599" priority="4301">
      <formula>$W143="C"</formula>
    </cfRule>
    <cfRule type="expression" dxfId="3598" priority="4302">
      <formula>$W143="B/C"</formula>
    </cfRule>
    <cfRule type="expression" dxfId="3597" priority="4303">
      <formula>$W143="B"</formula>
    </cfRule>
    <cfRule type="expression" dxfId="3596" priority="4304">
      <formula>$W143="A"</formula>
    </cfRule>
  </conditionalFormatting>
  <conditionalFormatting sqref="U144">
    <cfRule type="expression" dxfId="3595" priority="4283">
      <formula>$W144="FI"</formula>
    </cfRule>
    <cfRule type="expression" dxfId="3594" priority="4284">
      <formula>$W144="X"</formula>
    </cfRule>
    <cfRule type="expression" dxfId="3593" priority="4285">
      <formula>$W144="SS"</formula>
    </cfRule>
    <cfRule type="expression" dxfId="3592" priority="4286">
      <formula>$W144="OD"</formula>
    </cfRule>
    <cfRule type="expression" dxfId="3591" priority="4287">
      <formula>$W144="P"</formula>
    </cfRule>
    <cfRule type="expression" dxfId="3590" priority="4288">
      <formula>$W144="IR"</formula>
    </cfRule>
    <cfRule type="expression" dxfId="3589" priority="4289">
      <formula>$W144="D"</formula>
    </cfRule>
    <cfRule type="expression" dxfId="3588" priority="4290">
      <formula>$W144="C"</formula>
    </cfRule>
    <cfRule type="expression" dxfId="3587" priority="4291">
      <formula>$W144="B/C"</formula>
    </cfRule>
    <cfRule type="expression" dxfId="3586" priority="4292">
      <formula>$W144="B"</formula>
    </cfRule>
    <cfRule type="expression" dxfId="3585" priority="4293">
      <formula>$W144="A"</formula>
    </cfRule>
  </conditionalFormatting>
  <conditionalFormatting sqref="U144">
    <cfRule type="expression" dxfId="3584" priority="4272">
      <formula>$W144="FI"</formula>
    </cfRule>
    <cfRule type="expression" dxfId="3583" priority="4273">
      <formula>$W144="X"</formula>
    </cfRule>
    <cfRule type="expression" dxfId="3582" priority="4274">
      <formula>$W144="SS"</formula>
    </cfRule>
    <cfRule type="expression" dxfId="3581" priority="4275">
      <formula>$W144="OD"</formula>
    </cfRule>
    <cfRule type="expression" dxfId="3580" priority="4276">
      <formula>$W144="P"</formula>
    </cfRule>
    <cfRule type="expression" dxfId="3579" priority="4277">
      <formula>$W144="IR"</formula>
    </cfRule>
    <cfRule type="expression" dxfId="3578" priority="4278">
      <formula>$W144="D"</formula>
    </cfRule>
    <cfRule type="expression" dxfId="3577" priority="4279">
      <formula>$W144="C"</formula>
    </cfRule>
    <cfRule type="expression" dxfId="3576" priority="4280">
      <formula>$W144="B/C"</formula>
    </cfRule>
    <cfRule type="expression" dxfId="3575" priority="4281">
      <formula>$W144="B"</formula>
    </cfRule>
    <cfRule type="expression" dxfId="3574" priority="4282">
      <formula>$W144="A"</formula>
    </cfRule>
  </conditionalFormatting>
  <conditionalFormatting sqref="AG271 S271:T271 V271:X271 A271:Q271">
    <cfRule type="expression" dxfId="3573" priority="4261">
      <formula>$W271="FI"</formula>
    </cfRule>
    <cfRule type="expression" dxfId="3572" priority="4262">
      <formula>$W271="X"</formula>
    </cfRule>
    <cfRule type="expression" dxfId="3571" priority="4263">
      <formula>$W271="SS"</formula>
    </cfRule>
    <cfRule type="expression" dxfId="3570" priority="4264">
      <formula>$W271="OD"</formula>
    </cfRule>
    <cfRule type="expression" dxfId="3569" priority="4265">
      <formula>$W271="P"</formula>
    </cfRule>
    <cfRule type="expression" dxfId="3568" priority="4266">
      <formula>$W271="IR"</formula>
    </cfRule>
    <cfRule type="expression" dxfId="3567" priority="4267">
      <formula>$W271="D"</formula>
    </cfRule>
    <cfRule type="expression" dxfId="3566" priority="4268">
      <formula>$W271="C"</formula>
    </cfRule>
    <cfRule type="expression" dxfId="3565" priority="4269">
      <formula>$W271="B/C"</formula>
    </cfRule>
    <cfRule type="expression" dxfId="3564" priority="4270">
      <formula>$W271="B"</formula>
    </cfRule>
    <cfRule type="expression" dxfId="3563" priority="4271">
      <formula>$W271="A"</formula>
    </cfRule>
  </conditionalFormatting>
  <conditionalFormatting sqref="W271">
    <cfRule type="cellIs" dxfId="3562" priority="4260" operator="equal">
      <formula>0</formula>
    </cfRule>
  </conditionalFormatting>
  <conditionalFormatting sqref="R271">
    <cfRule type="expression" dxfId="3561" priority="4238">
      <formula>$W271="FI"</formula>
    </cfRule>
    <cfRule type="expression" dxfId="3560" priority="4239">
      <formula>$W271="X"</formula>
    </cfRule>
    <cfRule type="expression" dxfId="3559" priority="4240">
      <formula>$W271="SS"</formula>
    </cfRule>
    <cfRule type="expression" dxfId="3558" priority="4241">
      <formula>$W271="OD"</formula>
    </cfRule>
    <cfRule type="expression" dxfId="3557" priority="4242">
      <formula>$W271="P"</formula>
    </cfRule>
    <cfRule type="expression" dxfId="3556" priority="4243">
      <formula>$W271="IR"</formula>
    </cfRule>
    <cfRule type="expression" dxfId="3555" priority="4244">
      <formula>$W271="D"</formula>
    </cfRule>
    <cfRule type="expression" dxfId="3554" priority="4245">
      <formula>$W271="C"</formula>
    </cfRule>
    <cfRule type="expression" dxfId="3553" priority="4246">
      <formula>$W271="B/C"</formula>
    </cfRule>
    <cfRule type="expression" dxfId="3552" priority="4247">
      <formula>$W271="B"</formula>
    </cfRule>
    <cfRule type="expression" dxfId="3551" priority="4248">
      <formula>$W271="A"</formula>
    </cfRule>
  </conditionalFormatting>
  <conditionalFormatting sqref="R271">
    <cfRule type="expression" dxfId="3550" priority="4249">
      <formula>$W271="FI"</formula>
    </cfRule>
    <cfRule type="expression" dxfId="3549" priority="4250">
      <formula>$W271="X"</formula>
    </cfRule>
    <cfRule type="expression" dxfId="3548" priority="4251">
      <formula>$W271="SS"</formula>
    </cfRule>
    <cfRule type="expression" dxfId="3547" priority="4252">
      <formula>$W271="OD"</formula>
    </cfRule>
    <cfRule type="expression" dxfId="3546" priority="4253">
      <formula>$W271="P"</formula>
    </cfRule>
    <cfRule type="expression" dxfId="3545" priority="4254">
      <formula>$W271="IR"</formula>
    </cfRule>
    <cfRule type="expression" dxfId="3544" priority="4255">
      <formula>$W271="D"</formula>
    </cfRule>
    <cfRule type="expression" dxfId="3543" priority="4256">
      <formula>$W271="C"</formula>
    </cfRule>
    <cfRule type="expression" dxfId="3542" priority="4257">
      <formula>$W271="B/C"</formula>
    </cfRule>
    <cfRule type="expression" dxfId="3541" priority="4258">
      <formula>$W271="B"</formula>
    </cfRule>
    <cfRule type="expression" dxfId="3540" priority="4259">
      <formula>$W271="A"</formula>
    </cfRule>
  </conditionalFormatting>
  <conditionalFormatting sqref="U271">
    <cfRule type="expression" dxfId="3539" priority="4216">
      <formula>$W271="FI"</formula>
    </cfRule>
    <cfRule type="expression" dxfId="3538" priority="4217">
      <formula>$W271="X"</formula>
    </cfRule>
    <cfRule type="expression" dxfId="3537" priority="4218">
      <formula>$W271="SS"</formula>
    </cfRule>
    <cfRule type="expression" dxfId="3536" priority="4219">
      <formula>$W271="OD"</formula>
    </cfRule>
    <cfRule type="expression" dxfId="3535" priority="4220">
      <formula>$W271="P"</formula>
    </cfRule>
    <cfRule type="expression" dxfId="3534" priority="4221">
      <formula>$W271="IR"</formula>
    </cfRule>
    <cfRule type="expression" dxfId="3533" priority="4222">
      <formula>$W271="D"</formula>
    </cfRule>
    <cfRule type="expression" dxfId="3532" priority="4223">
      <formula>$W271="C"</formula>
    </cfRule>
    <cfRule type="expression" dxfId="3531" priority="4224">
      <formula>$W271="B/C"</formula>
    </cfRule>
    <cfRule type="expression" dxfId="3530" priority="4225">
      <formula>$W271="B"</formula>
    </cfRule>
    <cfRule type="expression" dxfId="3529" priority="4226">
      <formula>$W271="A"</formula>
    </cfRule>
  </conditionalFormatting>
  <conditionalFormatting sqref="U271">
    <cfRule type="expression" dxfId="3528" priority="4227">
      <formula>$W271="FI"</formula>
    </cfRule>
    <cfRule type="expression" dxfId="3527" priority="4228">
      <formula>$W271="X"</formula>
    </cfRule>
    <cfRule type="expression" dxfId="3526" priority="4229">
      <formula>$W271="SS"</formula>
    </cfRule>
    <cfRule type="expression" dxfId="3525" priority="4230">
      <formula>$W271="OD"</formula>
    </cfRule>
    <cfRule type="expression" dxfId="3524" priority="4231">
      <formula>$W271="P"</formula>
    </cfRule>
    <cfRule type="expression" dxfId="3523" priority="4232">
      <formula>$W271="IR"</formula>
    </cfRule>
    <cfRule type="expression" dxfId="3522" priority="4233">
      <formula>$W271="D"</formula>
    </cfRule>
    <cfRule type="expression" dxfId="3521" priority="4234">
      <formula>$W271="C"</formula>
    </cfRule>
    <cfRule type="expression" dxfId="3520" priority="4235">
      <formula>$W271="B/C"</formula>
    </cfRule>
    <cfRule type="expression" dxfId="3519" priority="4236">
      <formula>$W271="B"</formula>
    </cfRule>
    <cfRule type="expression" dxfId="3518" priority="4237">
      <formula>$W271="A"</formula>
    </cfRule>
  </conditionalFormatting>
  <conditionalFormatting sqref="U302">
    <cfRule type="expression" dxfId="3517" priority="4205">
      <formula>$W302="FI"</formula>
    </cfRule>
    <cfRule type="expression" dxfId="3516" priority="4206">
      <formula>$W302="X"</formula>
    </cfRule>
    <cfRule type="expression" dxfId="3515" priority="4207">
      <formula>$W302="SS"</formula>
    </cfRule>
    <cfRule type="expression" dxfId="3514" priority="4208">
      <formula>$W302="OD"</formula>
    </cfRule>
    <cfRule type="expression" dxfId="3513" priority="4209">
      <formula>$W302="P"</formula>
    </cfRule>
    <cfRule type="expression" dxfId="3512" priority="4210">
      <formula>$W302="IR"</formula>
    </cfRule>
    <cfRule type="expression" dxfId="3511" priority="4211">
      <formula>$W302="D"</formula>
    </cfRule>
    <cfRule type="expression" dxfId="3510" priority="4212">
      <formula>$W302="C"</formula>
    </cfRule>
    <cfRule type="expression" dxfId="3509" priority="4213">
      <formula>$W302="B/C"</formula>
    </cfRule>
    <cfRule type="expression" dxfId="3508" priority="4214">
      <formula>$W302="B"</formula>
    </cfRule>
    <cfRule type="expression" dxfId="3507" priority="4215">
      <formula>$W302="A"</formula>
    </cfRule>
  </conditionalFormatting>
  <conditionalFormatting sqref="U302">
    <cfRule type="expression" dxfId="3506" priority="4194">
      <formula>$W302="FI"</formula>
    </cfRule>
    <cfRule type="expression" dxfId="3505" priority="4195">
      <formula>$W302="X"</formula>
    </cfRule>
    <cfRule type="expression" dxfId="3504" priority="4196">
      <formula>$W302="SS"</formula>
    </cfRule>
    <cfRule type="expression" dxfId="3503" priority="4197">
      <formula>$W302="OD"</formula>
    </cfRule>
    <cfRule type="expression" dxfId="3502" priority="4198">
      <formula>$W302="P"</formula>
    </cfRule>
    <cfRule type="expression" dxfId="3501" priority="4199">
      <formula>$W302="IR"</formula>
    </cfRule>
    <cfRule type="expression" dxfId="3500" priority="4200">
      <formula>$W302="D"</formula>
    </cfRule>
    <cfRule type="expression" dxfId="3499" priority="4201">
      <formula>$W302="C"</formula>
    </cfRule>
    <cfRule type="expression" dxfId="3498" priority="4202">
      <formula>$W302="B/C"</formula>
    </cfRule>
    <cfRule type="expression" dxfId="3497" priority="4203">
      <formula>$W302="B"</formula>
    </cfRule>
    <cfRule type="expression" dxfId="3496" priority="4204">
      <formula>$W302="A"</formula>
    </cfRule>
  </conditionalFormatting>
  <conditionalFormatting sqref="E220:Q220 X218:X219 AG218:AG220 E218:V218 E219:T219 V219">
    <cfRule type="expression" dxfId="3495" priority="4182">
      <formula>$W218="FI"</formula>
    </cfRule>
    <cfRule type="expression" dxfId="3494" priority="4183">
      <formula>$W218="X"</formula>
    </cfRule>
    <cfRule type="expression" dxfId="3493" priority="4184">
      <formula>$W218="SS"</formula>
    </cfRule>
    <cfRule type="expression" dxfId="3492" priority="4185">
      <formula>$W218="OD"</formula>
    </cfRule>
    <cfRule type="expression" dxfId="3491" priority="4186">
      <formula>$W218="P"</formula>
    </cfRule>
    <cfRule type="expression" dxfId="3490" priority="4187">
      <formula>$W218="IR"</formula>
    </cfRule>
    <cfRule type="expression" dxfId="3489" priority="4188">
      <formula>$W218="D"</formula>
    </cfRule>
    <cfRule type="expression" dxfId="3488" priority="4189">
      <formula>$W218="C"</formula>
    </cfRule>
    <cfRule type="expression" dxfId="3487" priority="4190">
      <formula>$W218="B/C"</formula>
    </cfRule>
    <cfRule type="expression" dxfId="3486" priority="4191">
      <formula>$W218="B"</formula>
    </cfRule>
    <cfRule type="expression" dxfId="3485" priority="4192">
      <formula>$W218="A"</formula>
    </cfRule>
  </conditionalFormatting>
  <conditionalFormatting sqref="R218:S219">
    <cfRule type="expression" dxfId="3484" priority="4171">
      <formula>$W218="FI"</formula>
    </cfRule>
    <cfRule type="expression" dxfId="3483" priority="4172">
      <formula>$W218="X"</formula>
    </cfRule>
    <cfRule type="expression" dxfId="3482" priority="4173">
      <formula>$W218="SS"</formula>
    </cfRule>
    <cfRule type="expression" dxfId="3481" priority="4174">
      <formula>$W218="OD"</formula>
    </cfRule>
    <cfRule type="expression" dxfId="3480" priority="4175">
      <formula>$W218="P"</formula>
    </cfRule>
    <cfRule type="expression" dxfId="3479" priority="4176">
      <formula>$W218="IR"</formula>
    </cfRule>
    <cfRule type="expression" dxfId="3478" priority="4177">
      <formula>$W218="D"</formula>
    </cfRule>
    <cfRule type="expression" dxfId="3477" priority="4178">
      <formula>$W218="C"</formula>
    </cfRule>
    <cfRule type="expression" dxfId="3476" priority="4179">
      <formula>$W218="B/C"</formula>
    </cfRule>
    <cfRule type="expression" dxfId="3475" priority="4180">
      <formula>$W218="B"</formula>
    </cfRule>
    <cfRule type="expression" dxfId="3474" priority="4181">
      <formula>$W218="A"</formula>
    </cfRule>
  </conditionalFormatting>
  <conditionalFormatting sqref="V218:V219">
    <cfRule type="expression" dxfId="3473" priority="4160">
      <formula>$W218="FI"</formula>
    </cfRule>
    <cfRule type="expression" dxfId="3472" priority="4161">
      <formula>$W218="X"</formula>
    </cfRule>
    <cfRule type="expression" dxfId="3471" priority="4162">
      <formula>$W218="SS"</formula>
    </cfRule>
    <cfRule type="expression" dxfId="3470" priority="4163">
      <formula>$W218="OD"</formula>
    </cfRule>
    <cfRule type="expression" dxfId="3469" priority="4164">
      <formula>$W218="P"</formula>
    </cfRule>
    <cfRule type="expression" dxfId="3468" priority="4165">
      <formula>$W218="IR"</formula>
    </cfRule>
    <cfRule type="expression" dxfId="3467" priority="4166">
      <formula>$W218="D"</formula>
    </cfRule>
    <cfRule type="expression" dxfId="3466" priority="4167">
      <formula>$W218="C"</formula>
    </cfRule>
    <cfRule type="expression" dxfId="3465" priority="4168">
      <formula>$W218="B/C"</formula>
    </cfRule>
    <cfRule type="expression" dxfId="3464" priority="4169">
      <formula>$W218="B"</formula>
    </cfRule>
    <cfRule type="expression" dxfId="3463" priority="4170">
      <formula>$W218="A"</formula>
    </cfRule>
  </conditionalFormatting>
  <conditionalFormatting sqref="U218">
    <cfRule type="expression" dxfId="3462" priority="4149">
      <formula>$W218="FI"</formula>
    </cfRule>
    <cfRule type="expression" dxfId="3461" priority="4150">
      <formula>$W218="X"</formula>
    </cfRule>
    <cfRule type="expression" dxfId="3460" priority="4151">
      <formula>$W218="SS"</formula>
    </cfRule>
    <cfRule type="expression" dxfId="3459" priority="4152">
      <formula>$W218="OD"</formula>
    </cfRule>
    <cfRule type="expression" dxfId="3458" priority="4153">
      <formula>$W218="P"</formula>
    </cfRule>
    <cfRule type="expression" dxfId="3457" priority="4154">
      <formula>$W218="IR"</formula>
    </cfRule>
    <cfRule type="expression" dxfId="3456" priority="4155">
      <formula>$W218="D"</formula>
    </cfRule>
    <cfRule type="expression" dxfId="3455" priority="4156">
      <formula>$W218="C"</formula>
    </cfRule>
    <cfRule type="expression" dxfId="3454" priority="4157">
      <formula>$W218="B/C"</formula>
    </cfRule>
    <cfRule type="expression" dxfId="3453" priority="4158">
      <formula>$W218="B"</formula>
    </cfRule>
    <cfRule type="expression" dxfId="3452" priority="4159">
      <formula>$W218="A"</formula>
    </cfRule>
  </conditionalFormatting>
  <conditionalFormatting sqref="A218:D220">
    <cfRule type="expression" dxfId="3451" priority="4138">
      <formula>$W218="FI"</formula>
    </cfRule>
    <cfRule type="expression" dxfId="3450" priority="4139">
      <formula>$W218="X"</formula>
    </cfRule>
    <cfRule type="expression" dxfId="3449" priority="4140">
      <formula>$W218="SS"</formula>
    </cfRule>
    <cfRule type="expression" dxfId="3448" priority="4141">
      <formula>$W218="OD"</formula>
    </cfRule>
    <cfRule type="expression" dxfId="3447" priority="4142">
      <formula>$W218="P"</formula>
    </cfRule>
    <cfRule type="expression" dxfId="3446" priority="4143">
      <formula>$W218="IR"</formula>
    </cfRule>
    <cfRule type="expression" dxfId="3445" priority="4144">
      <formula>$W218="D"</formula>
    </cfRule>
    <cfRule type="expression" dxfId="3444" priority="4145">
      <formula>$W218="C"</formula>
    </cfRule>
    <cfRule type="expression" dxfId="3443" priority="4146">
      <formula>$W218="B/C"</formula>
    </cfRule>
    <cfRule type="expression" dxfId="3442" priority="4147">
      <formula>$W218="B"</formula>
    </cfRule>
    <cfRule type="expression" dxfId="3441" priority="4148">
      <formula>$W218="A"</formula>
    </cfRule>
  </conditionalFormatting>
  <conditionalFormatting sqref="L120:T120 V120:X120 AG120">
    <cfRule type="expression" dxfId="3440" priority="4127">
      <formula>$W120="FI"</formula>
    </cfRule>
    <cfRule type="expression" dxfId="3439" priority="4128">
      <formula>$W120="X"</formula>
    </cfRule>
    <cfRule type="expression" dxfId="3438" priority="4129">
      <formula>$W120="SS"</formula>
    </cfRule>
    <cfRule type="expression" dxfId="3437" priority="4130">
      <formula>$W120="OD"</formula>
    </cfRule>
    <cfRule type="expression" dxfId="3436" priority="4131">
      <formula>$W120="P"</formula>
    </cfRule>
    <cfRule type="expression" dxfId="3435" priority="4132">
      <formula>$W120="IR"</formula>
    </cfRule>
    <cfRule type="expression" dxfId="3434" priority="4133">
      <formula>$W120="D"</formula>
    </cfRule>
    <cfRule type="expression" dxfId="3433" priority="4134">
      <formula>$W120="C"</formula>
    </cfRule>
    <cfRule type="expression" dxfId="3432" priority="4135">
      <formula>$W120="B/C"</formula>
    </cfRule>
    <cfRule type="expression" dxfId="3431" priority="4136">
      <formula>$W120="B"</formula>
    </cfRule>
    <cfRule type="expression" dxfId="3430" priority="4137">
      <formula>$W120="A"</formula>
    </cfRule>
  </conditionalFormatting>
  <conditionalFormatting sqref="W120">
    <cfRule type="cellIs" dxfId="3429" priority="4115" operator="equal">
      <formula>0</formula>
    </cfRule>
  </conditionalFormatting>
  <conditionalFormatting sqref="F120">
    <cfRule type="expression" dxfId="3428" priority="4104">
      <formula>$W120="FI"</formula>
    </cfRule>
    <cfRule type="expression" dxfId="3427" priority="4105">
      <formula>$W120="X"</formula>
    </cfRule>
    <cfRule type="expression" dxfId="3426" priority="4106">
      <formula>$W120="SS"</formula>
    </cfRule>
    <cfRule type="expression" dxfId="3425" priority="4107">
      <formula>$W120="OD"</formula>
    </cfRule>
    <cfRule type="expression" dxfId="3424" priority="4108">
      <formula>$W120="P"</formula>
    </cfRule>
    <cfRule type="expression" dxfId="3423" priority="4109">
      <formula>$W120="IR"</formula>
    </cfRule>
    <cfRule type="expression" dxfId="3422" priority="4110">
      <formula>$W120="D"</formula>
    </cfRule>
    <cfRule type="expression" dxfId="3421" priority="4111">
      <formula>$W120="C"</formula>
    </cfRule>
    <cfRule type="expression" dxfId="3420" priority="4112">
      <formula>$W120="B/C"</formula>
    </cfRule>
    <cfRule type="expression" dxfId="3419" priority="4113">
      <formula>$W120="B"</formula>
    </cfRule>
    <cfRule type="expression" dxfId="3418" priority="4114">
      <formula>$W120="A"</formula>
    </cfRule>
  </conditionalFormatting>
  <conditionalFormatting sqref="T120">
    <cfRule type="expression" dxfId="3417" priority="4093">
      <formula>$W120="FI"</formula>
    </cfRule>
    <cfRule type="expression" dxfId="3416" priority="4094">
      <formula>$W120="X"</formula>
    </cfRule>
    <cfRule type="expression" dxfId="3415" priority="4095">
      <formula>$W120="SS"</formula>
    </cfRule>
    <cfRule type="expression" dxfId="3414" priority="4096">
      <formula>$W120="OD"</formula>
    </cfRule>
    <cfRule type="expression" dxfId="3413" priority="4097">
      <formula>$W120="P"</formula>
    </cfRule>
    <cfRule type="expression" dxfId="3412" priority="4098">
      <formula>$W120="IR"</formula>
    </cfRule>
    <cfRule type="expression" dxfId="3411" priority="4099">
      <formula>$W120="D"</formula>
    </cfRule>
    <cfRule type="expression" dxfId="3410" priority="4100">
      <formula>$W120="C"</formula>
    </cfRule>
    <cfRule type="expression" dxfId="3409" priority="4101">
      <formula>$W120="B/C"</formula>
    </cfRule>
    <cfRule type="expression" dxfId="3408" priority="4102">
      <formula>$W120="B"</formula>
    </cfRule>
    <cfRule type="expression" dxfId="3407" priority="4103">
      <formula>$W120="A"</formula>
    </cfRule>
  </conditionalFormatting>
  <conditionalFormatting sqref="V120">
    <cfRule type="expression" dxfId="3406" priority="4082">
      <formula>$W120="FI"</formula>
    </cfRule>
    <cfRule type="expression" dxfId="3405" priority="4083">
      <formula>$W120="X"</formula>
    </cfRule>
    <cfRule type="expression" dxfId="3404" priority="4084">
      <formula>$W120="SS"</formula>
    </cfRule>
    <cfRule type="expression" dxfId="3403" priority="4085">
      <formula>$W120="OD"</formula>
    </cfRule>
    <cfRule type="expression" dxfId="3402" priority="4086">
      <formula>$W120="P"</formula>
    </cfRule>
    <cfRule type="expression" dxfId="3401" priority="4087">
      <formula>$W120="IR"</formula>
    </cfRule>
    <cfRule type="expression" dxfId="3400" priority="4088">
      <formula>$W120="D"</formula>
    </cfRule>
    <cfRule type="expression" dxfId="3399" priority="4089">
      <formula>$W120="C"</formula>
    </cfRule>
    <cfRule type="expression" dxfId="3398" priority="4090">
      <formula>$W120="B/C"</formula>
    </cfRule>
    <cfRule type="expression" dxfId="3397" priority="4091">
      <formula>$W120="B"</formula>
    </cfRule>
    <cfRule type="expression" dxfId="3396" priority="4092">
      <formula>$W120="A"</formula>
    </cfRule>
  </conditionalFormatting>
  <conditionalFormatting sqref="W120">
    <cfRule type="cellIs" dxfId="3395" priority="4070" operator="equal">
      <formula>0</formula>
    </cfRule>
  </conditionalFormatting>
  <conditionalFormatting sqref="W120">
    <cfRule type="expression" dxfId="3394" priority="4071">
      <formula>$W120="FI"</formula>
    </cfRule>
    <cfRule type="expression" dxfId="3393" priority="4072">
      <formula>$W120="X"</formula>
    </cfRule>
    <cfRule type="expression" dxfId="3392" priority="4073">
      <formula>$W120="SS"</formula>
    </cfRule>
    <cfRule type="expression" dxfId="3391" priority="4074">
      <formula>$W120="OD"</formula>
    </cfRule>
    <cfRule type="expression" dxfId="3390" priority="4075">
      <formula>$W120="P"</formula>
    </cfRule>
    <cfRule type="expression" dxfId="3389" priority="4076">
      <formula>$W120="IR"</formula>
    </cfRule>
    <cfRule type="expression" dxfId="3388" priority="4077">
      <formula>$W120="D"</formula>
    </cfRule>
    <cfRule type="expression" dxfId="3387" priority="4078">
      <formula>$W120="C"</formula>
    </cfRule>
    <cfRule type="expression" dxfId="3386" priority="4079">
      <formula>$W120="B/C"</formula>
    </cfRule>
    <cfRule type="expression" dxfId="3385" priority="4080">
      <formula>$W120="B"</formula>
    </cfRule>
    <cfRule type="expression" dxfId="3384" priority="4081">
      <formula>$W120="A"</formula>
    </cfRule>
  </conditionalFormatting>
  <conditionalFormatting sqref="E120:J120">
    <cfRule type="expression" dxfId="3383" priority="4116">
      <formula>$W120="FI"</formula>
    </cfRule>
    <cfRule type="expression" dxfId="3382" priority="4117">
      <formula>$W120="X"</formula>
    </cfRule>
    <cfRule type="expression" dxfId="3381" priority="4118">
      <formula>$W120="SS"</formula>
    </cfRule>
    <cfRule type="expression" dxfId="3380" priority="4119">
      <formula>$W120="OD"</formula>
    </cfRule>
    <cfRule type="expression" dxfId="3379" priority="4120">
      <formula>$W120="P"</formula>
    </cfRule>
    <cfRule type="expression" dxfId="3378" priority="4121">
      <formula>$W120="IR"</formula>
    </cfRule>
    <cfRule type="expression" dxfId="3377" priority="4122">
      <formula>$W120="D"</formula>
    </cfRule>
    <cfRule type="expression" dxfId="3376" priority="4123">
      <formula>$W120="C"</formula>
    </cfRule>
    <cfRule type="expression" dxfId="3375" priority="4124">
      <formula>$W120="B/C"</formula>
    </cfRule>
    <cfRule type="expression" dxfId="3374" priority="4125">
      <formula>$W120="B"</formula>
    </cfRule>
    <cfRule type="expression" dxfId="3373" priority="4126">
      <formula>$W120="A"</formula>
    </cfRule>
  </conditionalFormatting>
  <conditionalFormatting sqref="A120:D120">
    <cfRule type="expression" dxfId="3372" priority="4059">
      <formula>$W120="FI"</formula>
    </cfRule>
    <cfRule type="expression" dxfId="3371" priority="4060">
      <formula>$W120="X"</formula>
    </cfRule>
    <cfRule type="expression" dxfId="3370" priority="4061">
      <formula>$W120="SS"</formula>
    </cfRule>
    <cfRule type="expression" dxfId="3369" priority="4062">
      <formula>$W120="OD"</formula>
    </cfRule>
    <cfRule type="expression" dxfId="3368" priority="4063">
      <formula>$W120="P"</formula>
    </cfRule>
    <cfRule type="expression" dxfId="3367" priority="4064">
      <formula>$W120="IR"</formula>
    </cfRule>
    <cfRule type="expression" dxfId="3366" priority="4065">
      <formula>$W120="D"</formula>
    </cfRule>
    <cfRule type="expression" dxfId="3365" priority="4066">
      <formula>$W120="C"</formula>
    </cfRule>
    <cfRule type="expression" dxfId="3364" priority="4067">
      <formula>$W120="B/C"</formula>
    </cfRule>
    <cfRule type="expression" dxfId="3363" priority="4068">
      <formula>$W120="B"</formula>
    </cfRule>
    <cfRule type="expression" dxfId="3362" priority="4069">
      <formula>$W120="A"</formula>
    </cfRule>
  </conditionalFormatting>
  <conditionalFormatting sqref="K120">
    <cfRule type="expression" dxfId="3361" priority="4037">
      <formula>$W120="FI"</formula>
    </cfRule>
    <cfRule type="expression" dxfId="3360" priority="4038">
      <formula>$W120="X"</formula>
    </cfRule>
    <cfRule type="expression" dxfId="3359" priority="4039">
      <formula>$W120="SS"</formula>
    </cfRule>
    <cfRule type="expression" dxfId="3358" priority="4040">
      <formula>$W120="OD"</formula>
    </cfRule>
    <cfRule type="expression" dxfId="3357" priority="4041">
      <formula>$W120="P"</formula>
    </cfRule>
    <cfRule type="expression" dxfId="3356" priority="4042">
      <formula>$W120="IR"</formula>
    </cfRule>
    <cfRule type="expression" dxfId="3355" priority="4043">
      <formula>$W120="D"</formula>
    </cfRule>
    <cfRule type="expression" dxfId="3354" priority="4044">
      <formula>$W120="C"</formula>
    </cfRule>
    <cfRule type="expression" dxfId="3353" priority="4045">
      <formula>$W120="B/C"</formula>
    </cfRule>
    <cfRule type="expression" dxfId="3352" priority="4046">
      <formula>$W120="B"</formula>
    </cfRule>
    <cfRule type="expression" dxfId="3351" priority="4047">
      <formula>$W120="A"</formula>
    </cfRule>
  </conditionalFormatting>
  <conditionalFormatting sqref="K120">
    <cfRule type="expression" dxfId="3350" priority="4048">
      <formula>$W120="FI"</formula>
    </cfRule>
    <cfRule type="expression" dxfId="3349" priority="4049">
      <formula>$W120="X"</formula>
    </cfRule>
    <cfRule type="expression" dxfId="3348" priority="4050">
      <formula>$W120="SS"</formula>
    </cfRule>
    <cfRule type="expression" dxfId="3347" priority="4051">
      <formula>$W120="OD"</formula>
    </cfRule>
    <cfRule type="expression" dxfId="3346" priority="4052">
      <formula>$W120="P"</formula>
    </cfRule>
    <cfRule type="expression" dxfId="3345" priority="4053">
      <formula>$W120="IR"</formula>
    </cfRule>
    <cfRule type="expression" dxfId="3344" priority="4054">
      <formula>$W120="D"</formula>
    </cfRule>
    <cfRule type="expression" dxfId="3343" priority="4055">
      <formula>$W120="C"</formula>
    </cfRule>
    <cfRule type="expression" dxfId="3342" priority="4056">
      <formula>$W120="B/C"</formula>
    </cfRule>
    <cfRule type="expression" dxfId="3341" priority="4057">
      <formula>$W120="B"</formula>
    </cfRule>
    <cfRule type="expression" dxfId="3340" priority="4058">
      <formula>$W120="A"</formula>
    </cfRule>
  </conditionalFormatting>
  <conditionalFormatting sqref="U120">
    <cfRule type="expression" dxfId="3339" priority="4015">
      <formula>$W120="FI"</formula>
    </cfRule>
    <cfRule type="expression" dxfId="3338" priority="4016">
      <formula>$W120="X"</formula>
    </cfRule>
    <cfRule type="expression" dxfId="3337" priority="4017">
      <formula>$W120="SS"</formula>
    </cfRule>
    <cfRule type="expression" dxfId="3336" priority="4018">
      <formula>$W120="OD"</formula>
    </cfRule>
    <cfRule type="expression" dxfId="3335" priority="4019">
      <formula>$W120="P"</formula>
    </cfRule>
    <cfRule type="expression" dxfId="3334" priority="4020">
      <formula>$W120="IR"</formula>
    </cfRule>
    <cfRule type="expression" dxfId="3333" priority="4021">
      <formula>$W120="D"</formula>
    </cfRule>
    <cfRule type="expression" dxfId="3332" priority="4022">
      <formula>$W120="C"</formula>
    </cfRule>
    <cfRule type="expression" dxfId="3331" priority="4023">
      <formula>$W120="B/C"</formula>
    </cfRule>
    <cfRule type="expression" dxfId="3330" priority="4024">
      <formula>$W120="B"</formula>
    </cfRule>
    <cfRule type="expression" dxfId="3329" priority="4025">
      <formula>$W120="A"</formula>
    </cfRule>
  </conditionalFormatting>
  <conditionalFormatting sqref="U120">
    <cfRule type="expression" dxfId="3328" priority="4026">
      <formula>$W120="FI"</formula>
    </cfRule>
    <cfRule type="expression" dxfId="3327" priority="4027">
      <formula>$W120="X"</formula>
    </cfRule>
    <cfRule type="expression" dxfId="3326" priority="4028">
      <formula>$W120="SS"</formula>
    </cfRule>
    <cfRule type="expression" dxfId="3325" priority="4029">
      <formula>$W120="OD"</formula>
    </cfRule>
    <cfRule type="expression" dxfId="3324" priority="4030">
      <formula>$W120="P"</formula>
    </cfRule>
    <cfRule type="expression" dxfId="3323" priority="4031">
      <formula>$W120="IR"</formula>
    </cfRule>
    <cfRule type="expression" dxfId="3322" priority="4032">
      <formula>$W120="D"</formula>
    </cfRule>
    <cfRule type="expression" dxfId="3321" priority="4033">
      <formula>$W120="C"</formula>
    </cfRule>
    <cfRule type="expression" dxfId="3320" priority="4034">
      <formula>$W120="B/C"</formula>
    </cfRule>
    <cfRule type="expression" dxfId="3319" priority="4035">
      <formula>$W120="B"</formula>
    </cfRule>
    <cfRule type="expression" dxfId="3318" priority="4036">
      <formula>$W120="A"</formula>
    </cfRule>
  </conditionalFormatting>
  <conditionalFormatting sqref="T167">
    <cfRule type="expression" dxfId="3317" priority="3746">
      <formula>$W167="FI"</formula>
    </cfRule>
    <cfRule type="expression" dxfId="3316" priority="3747">
      <formula>$W167="X"</formula>
    </cfRule>
    <cfRule type="expression" dxfId="3315" priority="3748">
      <formula>$W167="SS"</formula>
    </cfRule>
    <cfRule type="expression" dxfId="3314" priority="3749">
      <formula>$W167="OD"</formula>
    </cfRule>
    <cfRule type="expression" dxfId="3313" priority="3750">
      <formula>$W167="P"</formula>
    </cfRule>
    <cfRule type="expression" dxfId="3312" priority="3751">
      <formula>$W167="IR"</formula>
    </cfRule>
    <cfRule type="expression" dxfId="3311" priority="3752">
      <formula>$W167="D"</formula>
    </cfRule>
    <cfRule type="expression" dxfId="3310" priority="3753">
      <formula>$W167="C"</formula>
    </cfRule>
    <cfRule type="expression" dxfId="3309" priority="3754">
      <formula>$W167="B/C"</formula>
    </cfRule>
    <cfRule type="expression" dxfId="3308" priority="3755">
      <formula>$W167="B"</formula>
    </cfRule>
    <cfRule type="expression" dxfId="3307" priority="3756">
      <formula>$W167="A"</formula>
    </cfRule>
  </conditionalFormatting>
  <conditionalFormatting sqref="AG167">
    <cfRule type="expression" dxfId="3306" priority="3735">
      <formula>$W167="FI"</formula>
    </cfRule>
    <cfRule type="expression" dxfId="3305" priority="3736">
      <formula>$W167="X"</formula>
    </cfRule>
    <cfRule type="expression" dxfId="3304" priority="3737">
      <formula>$W167="SS"</formula>
    </cfRule>
    <cfRule type="expression" dxfId="3303" priority="3738">
      <formula>$W167="OD"</formula>
    </cfRule>
    <cfRule type="expression" dxfId="3302" priority="3739">
      <formula>$W167="P"</formula>
    </cfRule>
    <cfRule type="expression" dxfId="3301" priority="3740">
      <formula>$W167="IR"</formula>
    </cfRule>
    <cfRule type="expression" dxfId="3300" priority="3741">
      <formula>$W167="D"</formula>
    </cfRule>
    <cfRule type="expression" dxfId="3299" priority="3742">
      <formula>$W167="C"</formula>
    </cfRule>
    <cfRule type="expression" dxfId="3298" priority="3743">
      <formula>$W167="B/C"</formula>
    </cfRule>
    <cfRule type="expression" dxfId="3297" priority="3744">
      <formula>$W167="B"</formula>
    </cfRule>
    <cfRule type="expression" dxfId="3296" priority="3745">
      <formula>$W167="A"</formula>
    </cfRule>
  </conditionalFormatting>
  <conditionalFormatting sqref="U167">
    <cfRule type="expression" dxfId="3295" priority="3724">
      <formula>$W167="FI"</formula>
    </cfRule>
    <cfRule type="expression" dxfId="3294" priority="3725">
      <formula>$W167="X"</formula>
    </cfRule>
    <cfRule type="expression" dxfId="3293" priority="3726">
      <formula>$W167="SS"</formula>
    </cfRule>
    <cfRule type="expression" dxfId="3292" priority="3727">
      <formula>$W167="OD"</formula>
    </cfRule>
    <cfRule type="expression" dxfId="3291" priority="3728">
      <formula>$W167="P"</formula>
    </cfRule>
    <cfRule type="expression" dxfId="3290" priority="3729">
      <formula>$W167="IR"</formula>
    </cfRule>
    <cfRule type="expression" dxfId="3289" priority="3730">
      <formula>$W167="D"</formula>
    </cfRule>
    <cfRule type="expression" dxfId="3288" priority="3731">
      <formula>$W167="C"</formula>
    </cfRule>
    <cfRule type="expression" dxfId="3287" priority="3732">
      <formula>$W167="B/C"</formula>
    </cfRule>
    <cfRule type="expression" dxfId="3286" priority="3733">
      <formula>$W167="B"</formula>
    </cfRule>
    <cfRule type="expression" dxfId="3285" priority="3734">
      <formula>$W167="A"</formula>
    </cfRule>
  </conditionalFormatting>
  <conditionalFormatting sqref="E167:Q167 AG167 V167:X167">
    <cfRule type="expression" dxfId="3284" priority="3836">
      <formula>$W167="FI"</formula>
    </cfRule>
    <cfRule type="expression" dxfId="3283" priority="3837">
      <formula>$W167="X"</formula>
    </cfRule>
    <cfRule type="expression" dxfId="3282" priority="3838">
      <formula>$W167="SS"</formula>
    </cfRule>
    <cfRule type="expression" dxfId="3281" priority="3839">
      <formula>$W167="OD"</formula>
    </cfRule>
    <cfRule type="expression" dxfId="3280" priority="3840">
      <formula>$W167="P"</formula>
    </cfRule>
    <cfRule type="expression" dxfId="3279" priority="3841">
      <formula>$W167="IR"</formula>
    </cfRule>
    <cfRule type="expression" dxfId="3278" priority="3842">
      <formula>$W167="D"</formula>
    </cfRule>
    <cfRule type="expression" dxfId="3277" priority="3843">
      <formula>$W167="C"</formula>
    </cfRule>
    <cfRule type="expression" dxfId="3276" priority="3844">
      <formula>$W167="B/C"</formula>
    </cfRule>
    <cfRule type="expression" dxfId="3275" priority="3845">
      <formula>$W167="B"</formula>
    </cfRule>
    <cfRule type="expression" dxfId="3274" priority="3846">
      <formula>$W167="A"</formula>
    </cfRule>
  </conditionalFormatting>
  <conditionalFormatting sqref="W121">
    <cfRule type="cellIs" dxfId="3273" priority="3948" operator="equal">
      <formula>0</formula>
    </cfRule>
  </conditionalFormatting>
  <conditionalFormatting sqref="T121 V121:W121">
    <cfRule type="expression" dxfId="3272" priority="3937">
      <formula>$W121="FI"</formula>
    </cfRule>
    <cfRule type="expression" dxfId="3271" priority="3938">
      <formula>$W121="X"</formula>
    </cfRule>
    <cfRule type="expression" dxfId="3270" priority="3939">
      <formula>$W121="SS"</formula>
    </cfRule>
    <cfRule type="expression" dxfId="3269" priority="3940">
      <formula>$W121="OD"</formula>
    </cfRule>
    <cfRule type="expression" dxfId="3268" priority="3941">
      <formula>$W121="P"</formula>
    </cfRule>
    <cfRule type="expression" dxfId="3267" priority="3942">
      <formula>$W121="IR"</formula>
    </cfRule>
    <cfRule type="expression" dxfId="3266" priority="3943">
      <formula>$W121="D"</formula>
    </cfRule>
    <cfRule type="expression" dxfId="3265" priority="3944">
      <formula>$W121="C"</formula>
    </cfRule>
    <cfRule type="expression" dxfId="3264" priority="3945">
      <formula>$W121="B/C"</formula>
    </cfRule>
    <cfRule type="expression" dxfId="3263" priority="3946">
      <formula>$W121="B"</formula>
    </cfRule>
    <cfRule type="expression" dxfId="3262" priority="3947">
      <formula>$W121="A"</formula>
    </cfRule>
  </conditionalFormatting>
  <conditionalFormatting sqref="U121">
    <cfRule type="expression" dxfId="3261" priority="3926">
      <formula>$W121="FI"</formula>
    </cfRule>
    <cfRule type="expression" dxfId="3260" priority="3927">
      <formula>$W121="X"</formula>
    </cfRule>
    <cfRule type="expression" dxfId="3259" priority="3928">
      <formula>$W121="SS"</formula>
    </cfRule>
    <cfRule type="expression" dxfId="3258" priority="3929">
      <formula>$W121="OD"</formula>
    </cfRule>
    <cfRule type="expression" dxfId="3257" priority="3930">
      <formula>$W121="P"</formula>
    </cfRule>
    <cfRule type="expression" dxfId="3256" priority="3931">
      <formula>$W121="IR"</formula>
    </cfRule>
    <cfRule type="expression" dxfId="3255" priority="3932">
      <formula>$W121="D"</formula>
    </cfRule>
    <cfRule type="expression" dxfId="3254" priority="3933">
      <formula>$W121="C"</formula>
    </cfRule>
    <cfRule type="expression" dxfId="3253" priority="3934">
      <formula>$W121="B/C"</formula>
    </cfRule>
    <cfRule type="expression" dxfId="3252" priority="3935">
      <formula>$W121="B"</formula>
    </cfRule>
    <cfRule type="expression" dxfId="3251" priority="3936">
      <formula>$W121="A"</formula>
    </cfRule>
  </conditionalFormatting>
  <conditionalFormatting sqref="U121">
    <cfRule type="expression" dxfId="3250" priority="3915">
      <formula>$W121="FI"</formula>
    </cfRule>
    <cfRule type="expression" dxfId="3249" priority="3916">
      <formula>$W121="X"</formula>
    </cfRule>
    <cfRule type="expression" dxfId="3248" priority="3917">
      <formula>$W121="SS"</formula>
    </cfRule>
    <cfRule type="expression" dxfId="3247" priority="3918">
      <formula>$W121="OD"</formula>
    </cfRule>
    <cfRule type="expression" dxfId="3246" priority="3919">
      <formula>$W121="P"</formula>
    </cfRule>
    <cfRule type="expression" dxfId="3245" priority="3920">
      <formula>$W121="IR"</formula>
    </cfRule>
    <cfRule type="expression" dxfId="3244" priority="3921">
      <formula>$W121="D"</formula>
    </cfRule>
    <cfRule type="expression" dxfId="3243" priority="3922">
      <formula>$W121="C"</formula>
    </cfRule>
    <cfRule type="expression" dxfId="3242" priority="3923">
      <formula>$W121="B/C"</formula>
    </cfRule>
    <cfRule type="expression" dxfId="3241" priority="3924">
      <formula>$W121="B"</formula>
    </cfRule>
    <cfRule type="expression" dxfId="3240" priority="3925">
      <formula>$W121="A"</formula>
    </cfRule>
  </conditionalFormatting>
  <conditionalFormatting sqref="W275">
    <cfRule type="cellIs" dxfId="3239" priority="3892" operator="equal">
      <formula>0</formula>
    </cfRule>
  </conditionalFormatting>
  <conditionalFormatting sqref="T275 V275:W275">
    <cfRule type="expression" dxfId="3238" priority="3881">
      <formula>$W275="FI"</formula>
    </cfRule>
    <cfRule type="expression" dxfId="3237" priority="3882">
      <formula>$W275="X"</formula>
    </cfRule>
    <cfRule type="expression" dxfId="3236" priority="3883">
      <formula>$W275="SS"</formula>
    </cfRule>
    <cfRule type="expression" dxfId="3235" priority="3884">
      <formula>$W275="OD"</formula>
    </cfRule>
    <cfRule type="expression" dxfId="3234" priority="3885">
      <formula>$W275="P"</formula>
    </cfRule>
    <cfRule type="expression" dxfId="3233" priority="3886">
      <formula>$W275="IR"</formula>
    </cfRule>
    <cfRule type="expression" dxfId="3232" priority="3887">
      <formula>$W275="D"</formula>
    </cfRule>
    <cfRule type="expression" dxfId="3231" priority="3888">
      <formula>$W275="C"</formula>
    </cfRule>
    <cfRule type="expression" dxfId="3230" priority="3889">
      <formula>$W275="B/C"</formula>
    </cfRule>
    <cfRule type="expression" dxfId="3229" priority="3890">
      <formula>$W275="B"</formula>
    </cfRule>
    <cfRule type="expression" dxfId="3228" priority="3891">
      <formula>$W275="A"</formula>
    </cfRule>
  </conditionalFormatting>
  <conditionalFormatting sqref="W275">
    <cfRule type="cellIs" dxfId="3227" priority="3869" operator="equal">
      <formula>0</formula>
    </cfRule>
  </conditionalFormatting>
  <conditionalFormatting sqref="W275">
    <cfRule type="expression" dxfId="3226" priority="3870">
      <formula>$W275="FI"</formula>
    </cfRule>
    <cfRule type="expression" dxfId="3225" priority="3871">
      <formula>$W275="X"</formula>
    </cfRule>
    <cfRule type="expression" dxfId="3224" priority="3872">
      <formula>$W275="SS"</formula>
    </cfRule>
    <cfRule type="expression" dxfId="3223" priority="3873">
      <formula>$W275="OD"</formula>
    </cfRule>
    <cfRule type="expression" dxfId="3222" priority="3874">
      <formula>$W275="P"</formula>
    </cfRule>
    <cfRule type="expression" dxfId="3221" priority="3875">
      <formula>$W275="IR"</formula>
    </cfRule>
    <cfRule type="expression" dxfId="3220" priority="3876">
      <formula>$W275="D"</formula>
    </cfRule>
    <cfRule type="expression" dxfId="3219" priority="3877">
      <formula>$W275="C"</formula>
    </cfRule>
    <cfRule type="expression" dxfId="3218" priority="3878">
      <formula>$W275="B/C"</formula>
    </cfRule>
    <cfRule type="expression" dxfId="3217" priority="3879">
      <formula>$W275="B"</formula>
    </cfRule>
    <cfRule type="expression" dxfId="3216" priority="3880">
      <formula>$W275="A"</formula>
    </cfRule>
  </conditionalFormatting>
  <conditionalFormatting sqref="A167:D167">
    <cfRule type="expression" dxfId="3215" priority="3825">
      <formula>$W167="FI"</formula>
    </cfRule>
    <cfRule type="expression" dxfId="3214" priority="3826">
      <formula>$W167="X"</formula>
    </cfRule>
    <cfRule type="expression" dxfId="3213" priority="3827">
      <formula>$W167="SS"</formula>
    </cfRule>
    <cfRule type="expression" dxfId="3212" priority="3828">
      <formula>$W167="OD"</formula>
    </cfRule>
    <cfRule type="expression" dxfId="3211" priority="3829">
      <formula>$W167="P"</formula>
    </cfRule>
    <cfRule type="expression" dxfId="3210" priority="3830">
      <formula>$W167="IR"</formula>
    </cfRule>
    <cfRule type="expression" dxfId="3209" priority="3831">
      <formula>$W167="D"</formula>
    </cfRule>
    <cfRule type="expression" dxfId="3208" priority="3832">
      <formula>$W167="C"</formula>
    </cfRule>
    <cfRule type="expression" dxfId="3207" priority="3833">
      <formula>$W167="B/C"</formula>
    </cfRule>
    <cfRule type="expression" dxfId="3206" priority="3834">
      <formula>$W167="B"</formula>
    </cfRule>
    <cfRule type="expression" dxfId="3205" priority="3835">
      <formula>$W167="A"</formula>
    </cfRule>
  </conditionalFormatting>
  <conditionalFormatting sqref="E167">
    <cfRule type="expression" dxfId="3204" priority="3814">
      <formula>$W167="FI"</formula>
    </cfRule>
    <cfRule type="expression" dxfId="3203" priority="3815">
      <formula>$W167="X"</formula>
    </cfRule>
    <cfRule type="expression" dxfId="3202" priority="3816">
      <formula>$W167="SS"</formula>
    </cfRule>
    <cfRule type="expression" dxfId="3201" priority="3817">
      <formula>$W167="OD"</formula>
    </cfRule>
    <cfRule type="expression" dxfId="3200" priority="3818">
      <formula>$W167="P"</formula>
    </cfRule>
    <cfRule type="expression" dxfId="3199" priority="3819">
      <formula>$W167="IR"</formula>
    </cfRule>
    <cfRule type="expression" dxfId="3198" priority="3820">
      <formula>$W167="D"</formula>
    </cfRule>
    <cfRule type="expression" dxfId="3197" priority="3821">
      <formula>$W167="C"</formula>
    </cfRule>
    <cfRule type="expression" dxfId="3196" priority="3822">
      <formula>$W167="B/C"</formula>
    </cfRule>
    <cfRule type="expression" dxfId="3195" priority="3823">
      <formula>$W167="B"</formula>
    </cfRule>
    <cfRule type="expression" dxfId="3194" priority="3824">
      <formula>$W167="A"</formula>
    </cfRule>
  </conditionalFormatting>
  <conditionalFormatting sqref="R167">
    <cfRule type="expression" dxfId="3193" priority="3792">
      <formula>$W167="FI"</formula>
    </cfRule>
    <cfRule type="expression" dxfId="3192" priority="3793">
      <formula>$W167="X"</formula>
    </cfRule>
    <cfRule type="expression" dxfId="3191" priority="3794">
      <formula>$W167="SS"</formula>
    </cfRule>
    <cfRule type="expression" dxfId="3190" priority="3795">
      <formula>$W167="OD"</formula>
    </cfRule>
    <cfRule type="expression" dxfId="3189" priority="3796">
      <formula>$W167="P"</formula>
    </cfRule>
    <cfRule type="expression" dxfId="3188" priority="3797">
      <formula>$W167="IR"</formula>
    </cfRule>
    <cfRule type="expression" dxfId="3187" priority="3798">
      <formula>$W167="D"</formula>
    </cfRule>
    <cfRule type="expression" dxfId="3186" priority="3799">
      <formula>$W167="C"</formula>
    </cfRule>
    <cfRule type="expression" dxfId="3185" priority="3800">
      <formula>$W167="B/C"</formula>
    </cfRule>
    <cfRule type="expression" dxfId="3184" priority="3801">
      <formula>$W167="B"</formula>
    </cfRule>
    <cfRule type="expression" dxfId="3183" priority="3802">
      <formula>$W167="A"</formula>
    </cfRule>
  </conditionalFormatting>
  <conditionalFormatting sqref="S167">
    <cfRule type="expression" dxfId="3182" priority="3781">
      <formula>$W167="FI"</formula>
    </cfRule>
    <cfRule type="expression" dxfId="3181" priority="3782">
      <formula>$W167="X"</formula>
    </cfRule>
    <cfRule type="expression" dxfId="3180" priority="3783">
      <formula>$W167="SS"</formula>
    </cfRule>
    <cfRule type="expression" dxfId="3179" priority="3784">
      <formula>$W167="OD"</formula>
    </cfRule>
    <cfRule type="expression" dxfId="3178" priority="3785">
      <formula>$W167="P"</formula>
    </cfRule>
    <cfRule type="expression" dxfId="3177" priority="3786">
      <formula>$W167="IR"</formula>
    </cfRule>
    <cfRule type="expression" dxfId="3176" priority="3787">
      <formula>$W167="D"</formula>
    </cfRule>
    <cfRule type="expression" dxfId="3175" priority="3788">
      <formula>$W167="C"</formula>
    </cfRule>
    <cfRule type="expression" dxfId="3174" priority="3789">
      <formula>$W167="B/C"</formula>
    </cfRule>
    <cfRule type="expression" dxfId="3173" priority="3790">
      <formula>$W167="B"</formula>
    </cfRule>
    <cfRule type="expression" dxfId="3172" priority="3791">
      <formula>$W167="A"</formula>
    </cfRule>
  </conditionalFormatting>
  <conditionalFormatting sqref="R167:S167">
    <cfRule type="expression" dxfId="3171" priority="3803">
      <formula>$W167="FI"</formula>
    </cfRule>
    <cfRule type="expression" dxfId="3170" priority="3804">
      <formula>$W167="X"</formula>
    </cfRule>
    <cfRule type="expression" dxfId="3169" priority="3805">
      <formula>$W167="SS"</formula>
    </cfRule>
    <cfRule type="expression" dxfId="3168" priority="3806">
      <formula>$W167="OD"</formula>
    </cfRule>
    <cfRule type="expression" dxfId="3167" priority="3807">
      <formula>$W167="P"</formula>
    </cfRule>
    <cfRule type="expression" dxfId="3166" priority="3808">
      <formula>$W167="IR"</formula>
    </cfRule>
    <cfRule type="expression" dxfId="3165" priority="3809">
      <formula>$W167="D"</formula>
    </cfRule>
    <cfRule type="expression" dxfId="3164" priority="3810">
      <formula>$W167="C"</formula>
    </cfRule>
    <cfRule type="expression" dxfId="3163" priority="3811">
      <formula>$W167="B/C"</formula>
    </cfRule>
    <cfRule type="expression" dxfId="3162" priority="3812">
      <formula>$W167="B"</formula>
    </cfRule>
    <cfRule type="expression" dxfId="3161" priority="3813">
      <formula>$W167="A"</formula>
    </cfRule>
  </conditionalFormatting>
  <conditionalFormatting sqref="W167">
    <cfRule type="cellIs" dxfId="3160" priority="3769" operator="equal">
      <formula>0</formula>
    </cfRule>
  </conditionalFormatting>
  <conditionalFormatting sqref="W167">
    <cfRule type="cellIs" dxfId="3159" priority="3757" operator="equal">
      <formula>0</formula>
    </cfRule>
  </conditionalFormatting>
  <conditionalFormatting sqref="W167">
    <cfRule type="expression" dxfId="3158" priority="3758">
      <formula>$W167="FI"</formula>
    </cfRule>
    <cfRule type="expression" dxfId="3157" priority="3759">
      <formula>$W167="X"</formula>
    </cfRule>
    <cfRule type="expression" dxfId="3156" priority="3760">
      <formula>$W167="SS"</formula>
    </cfRule>
    <cfRule type="expression" dxfId="3155" priority="3761">
      <formula>$W167="OD"</formula>
    </cfRule>
    <cfRule type="expression" dxfId="3154" priority="3762">
      <formula>$W167="P"</formula>
    </cfRule>
    <cfRule type="expression" dxfId="3153" priority="3763">
      <formula>$W167="IR"</formula>
    </cfRule>
    <cfRule type="expression" dxfId="3152" priority="3764">
      <formula>$W167="D"</formula>
    </cfRule>
    <cfRule type="expression" dxfId="3151" priority="3765">
      <formula>$W167="C"</formula>
    </cfRule>
    <cfRule type="expression" dxfId="3150" priority="3766">
      <formula>$W167="B/C"</formula>
    </cfRule>
    <cfRule type="expression" dxfId="3149" priority="3767">
      <formula>$W167="B"</formula>
    </cfRule>
    <cfRule type="expression" dxfId="3148" priority="3768">
      <formula>$W167="A"</formula>
    </cfRule>
  </conditionalFormatting>
  <conditionalFormatting sqref="T167">
    <cfRule type="expression" dxfId="3147" priority="3770">
      <formula>$W167="FI"</formula>
    </cfRule>
    <cfRule type="expression" dxfId="3146" priority="3771">
      <formula>$W167="X"</formula>
    </cfRule>
    <cfRule type="expression" dxfId="3145" priority="3772">
      <formula>$W167="SS"</formula>
    </cfRule>
    <cfRule type="expression" dxfId="3144" priority="3773">
      <formula>$W167="OD"</formula>
    </cfRule>
    <cfRule type="expression" dxfId="3143" priority="3774">
      <formula>$W167="P"</formula>
    </cfRule>
    <cfRule type="expression" dxfId="3142" priority="3775">
      <formula>$W167="IR"</formula>
    </cfRule>
    <cfRule type="expression" dxfId="3141" priority="3776">
      <formula>$W167="D"</formula>
    </cfRule>
    <cfRule type="expression" dxfId="3140" priority="3777">
      <formula>$W167="C"</formula>
    </cfRule>
    <cfRule type="expression" dxfId="3139" priority="3778">
      <formula>$W167="B/C"</formula>
    </cfRule>
    <cfRule type="expression" dxfId="3138" priority="3779">
      <formula>$W167="B"</formula>
    </cfRule>
    <cfRule type="expression" dxfId="3137" priority="3780">
      <formula>$W167="A"</formula>
    </cfRule>
  </conditionalFormatting>
  <conditionalFormatting sqref="U167">
    <cfRule type="expression" dxfId="3136" priority="3713">
      <formula>$W167="FI"</formula>
    </cfRule>
    <cfRule type="expression" dxfId="3135" priority="3714">
      <formula>$W167="X"</formula>
    </cfRule>
    <cfRule type="expression" dxfId="3134" priority="3715">
      <formula>$W167="SS"</formula>
    </cfRule>
    <cfRule type="expression" dxfId="3133" priority="3716">
      <formula>$W167="OD"</formula>
    </cfRule>
    <cfRule type="expression" dxfId="3132" priority="3717">
      <formula>$W167="P"</formula>
    </cfRule>
    <cfRule type="expression" dxfId="3131" priority="3718">
      <formula>$W167="IR"</formula>
    </cfRule>
    <cfRule type="expression" dxfId="3130" priority="3719">
      <formula>$W167="D"</formula>
    </cfRule>
    <cfRule type="expression" dxfId="3129" priority="3720">
      <formula>$W167="C"</formula>
    </cfRule>
    <cfRule type="expression" dxfId="3128" priority="3721">
      <formula>$W167="B/C"</formula>
    </cfRule>
    <cfRule type="expression" dxfId="3127" priority="3722">
      <formula>$W167="B"</formula>
    </cfRule>
    <cfRule type="expression" dxfId="3126" priority="3723">
      <formula>$W167="A"</formula>
    </cfRule>
  </conditionalFormatting>
  <conditionalFormatting sqref="AG217 E217 G217:S217 X217">
    <cfRule type="expression" dxfId="3125" priority="3679">
      <formula>$W217="FI"</formula>
    </cfRule>
    <cfRule type="expression" dxfId="3124" priority="3680">
      <formula>$W217="X"</formula>
    </cfRule>
    <cfRule type="expression" dxfId="3123" priority="3681">
      <formula>$W217="SS"</formula>
    </cfRule>
    <cfRule type="expression" dxfId="3122" priority="3682">
      <formula>$W217="OD"</formula>
    </cfRule>
    <cfRule type="expression" dxfId="3121" priority="3683">
      <formula>$W217="P"</formula>
    </cfRule>
    <cfRule type="expression" dxfId="3120" priority="3684">
      <formula>$W217="IR"</formula>
    </cfRule>
    <cfRule type="expression" dxfId="3119" priority="3685">
      <formula>$W217="D"</formula>
    </cfRule>
    <cfRule type="expression" dxfId="3118" priority="3686">
      <formula>$W217="C"</formula>
    </cfRule>
    <cfRule type="expression" dxfId="3117" priority="3687">
      <formula>$W217="B/C"</formula>
    </cfRule>
    <cfRule type="expression" dxfId="3116" priority="3688">
      <formula>$W217="B"</formula>
    </cfRule>
    <cfRule type="expression" dxfId="3115" priority="3689">
      <formula>$W217="A"</formula>
    </cfRule>
  </conditionalFormatting>
  <conditionalFormatting sqref="R217:S217">
    <cfRule type="expression" dxfId="3114" priority="3668">
      <formula>$W217="FI"</formula>
    </cfRule>
    <cfRule type="expression" dxfId="3113" priority="3669">
      <formula>$W217="X"</formula>
    </cfRule>
    <cfRule type="expression" dxfId="3112" priority="3670">
      <formula>$W217="SS"</formula>
    </cfRule>
    <cfRule type="expression" dxfId="3111" priority="3671">
      <formula>$W217="OD"</formula>
    </cfRule>
    <cfRule type="expression" dxfId="3110" priority="3672">
      <formula>$W217="P"</formula>
    </cfRule>
    <cfRule type="expression" dxfId="3109" priority="3673">
      <formula>$W217="IR"</formula>
    </cfRule>
    <cfRule type="expression" dxfId="3108" priority="3674">
      <formula>$W217="D"</formula>
    </cfRule>
    <cfRule type="expression" dxfId="3107" priority="3675">
      <formula>$W217="C"</formula>
    </cfRule>
    <cfRule type="expression" dxfId="3106" priority="3676">
      <formula>$W217="B/C"</formula>
    </cfRule>
    <cfRule type="expression" dxfId="3105" priority="3677">
      <formula>$W217="B"</formula>
    </cfRule>
    <cfRule type="expression" dxfId="3104" priority="3678">
      <formula>$W217="A"</formula>
    </cfRule>
  </conditionalFormatting>
  <conditionalFormatting sqref="A217:D217">
    <cfRule type="expression" dxfId="3103" priority="3635">
      <formula>$W217="FI"</formula>
    </cfRule>
    <cfRule type="expression" dxfId="3102" priority="3636">
      <formula>$W217="X"</formula>
    </cfRule>
    <cfRule type="expression" dxfId="3101" priority="3637">
      <formula>$W217="SS"</formula>
    </cfRule>
    <cfRule type="expression" dxfId="3100" priority="3638">
      <formula>$W217="OD"</formula>
    </cfRule>
    <cfRule type="expression" dxfId="3099" priority="3639">
      <formula>$W217="P"</formula>
    </cfRule>
    <cfRule type="expression" dxfId="3098" priority="3640">
      <formula>$W217="IR"</formula>
    </cfRule>
    <cfRule type="expression" dxfId="3097" priority="3641">
      <formula>$W217="D"</formula>
    </cfRule>
    <cfRule type="expression" dxfId="3096" priority="3642">
      <formula>$W217="C"</formula>
    </cfRule>
    <cfRule type="expression" dxfId="3095" priority="3643">
      <formula>$W217="B/C"</formula>
    </cfRule>
    <cfRule type="expression" dxfId="3094" priority="3644">
      <formula>$W217="B"</formula>
    </cfRule>
    <cfRule type="expression" dxfId="3093" priority="3645">
      <formula>$W217="A"</formula>
    </cfRule>
  </conditionalFormatting>
  <conditionalFormatting sqref="F217">
    <cfRule type="expression" dxfId="3092" priority="3624">
      <formula>$W217="FI"</formula>
    </cfRule>
    <cfRule type="expression" dxfId="3091" priority="3625">
      <formula>$W217="X"</formula>
    </cfRule>
    <cfRule type="expression" dxfId="3090" priority="3626">
      <formula>$W217="SS"</formula>
    </cfRule>
    <cfRule type="expression" dxfId="3089" priority="3627">
      <formula>$W217="OD"</formula>
    </cfRule>
    <cfRule type="expression" dxfId="3088" priority="3628">
      <formula>$W217="P"</formula>
    </cfRule>
    <cfRule type="expression" dxfId="3087" priority="3629">
      <formula>$W217="IR"</formula>
    </cfRule>
    <cfRule type="expression" dxfId="3086" priority="3630">
      <formula>$W217="D"</formula>
    </cfRule>
    <cfRule type="expression" dxfId="3085" priority="3631">
      <formula>$W217="C"</formula>
    </cfRule>
    <cfRule type="expression" dxfId="3084" priority="3632">
      <formula>$W217="B/C"</formula>
    </cfRule>
    <cfRule type="expression" dxfId="3083" priority="3633">
      <formula>$W217="B"</formula>
    </cfRule>
    <cfRule type="expression" dxfId="3082" priority="3634">
      <formula>$W217="A"</formula>
    </cfRule>
  </conditionalFormatting>
  <conditionalFormatting sqref="V217:W217 W218:W219">
    <cfRule type="expression" dxfId="3081" priority="3613">
      <formula>$W217="FI"</formula>
    </cfRule>
    <cfRule type="expression" dxfId="3080" priority="3614">
      <formula>$W217="X"</formula>
    </cfRule>
    <cfRule type="expression" dxfId="3079" priority="3615">
      <formula>$W217="SS"</formula>
    </cfRule>
    <cfRule type="expression" dxfId="3078" priority="3616">
      <formula>$W217="OD"</formula>
    </cfRule>
    <cfRule type="expression" dxfId="3077" priority="3617">
      <formula>$W217="P"</formula>
    </cfRule>
    <cfRule type="expression" dxfId="3076" priority="3618">
      <formula>$W217="IR"</formula>
    </cfRule>
    <cfRule type="expression" dxfId="3075" priority="3619">
      <formula>$W217="D"</formula>
    </cfRule>
    <cfRule type="expression" dxfId="3074" priority="3620">
      <formula>$W217="C"</formula>
    </cfRule>
    <cfRule type="expression" dxfId="3073" priority="3621">
      <formula>$W217="B/C"</formula>
    </cfRule>
    <cfRule type="expression" dxfId="3072" priority="3622">
      <formula>$W217="B"</formula>
    </cfRule>
    <cfRule type="expression" dxfId="3071" priority="3623">
      <formula>$W217="A"</formula>
    </cfRule>
  </conditionalFormatting>
  <conditionalFormatting sqref="W217:W219">
    <cfRule type="cellIs" dxfId="3070" priority="3601" operator="equal">
      <formula>0</formula>
    </cfRule>
  </conditionalFormatting>
  <conditionalFormatting sqref="W217:W219">
    <cfRule type="cellIs" dxfId="3069" priority="3589" operator="equal">
      <formula>0</formula>
    </cfRule>
  </conditionalFormatting>
  <conditionalFormatting sqref="W217:W219">
    <cfRule type="expression" dxfId="3068" priority="3590">
      <formula>$W217="FI"</formula>
    </cfRule>
    <cfRule type="expression" dxfId="3067" priority="3591">
      <formula>$W217="X"</formula>
    </cfRule>
    <cfRule type="expression" dxfId="3066" priority="3592">
      <formula>$W217="SS"</formula>
    </cfRule>
    <cfRule type="expression" dxfId="3065" priority="3593">
      <formula>$W217="OD"</formula>
    </cfRule>
    <cfRule type="expression" dxfId="3064" priority="3594">
      <formula>$W217="P"</formula>
    </cfRule>
    <cfRule type="expression" dxfId="3063" priority="3595">
      <formula>$W217="IR"</formula>
    </cfRule>
    <cfRule type="expression" dxfId="3062" priority="3596">
      <formula>$W217="D"</formula>
    </cfRule>
    <cfRule type="expression" dxfId="3061" priority="3597">
      <formula>$W217="C"</formula>
    </cfRule>
    <cfRule type="expression" dxfId="3060" priority="3598">
      <formula>$W217="B/C"</formula>
    </cfRule>
    <cfRule type="expression" dxfId="3059" priority="3599">
      <formula>$W217="B"</formula>
    </cfRule>
    <cfRule type="expression" dxfId="3058" priority="3600">
      <formula>$W217="A"</formula>
    </cfRule>
  </conditionalFormatting>
  <conditionalFormatting sqref="T217">
    <cfRule type="expression" dxfId="3057" priority="3578">
      <formula>$W217="FI"</formula>
    </cfRule>
    <cfRule type="expression" dxfId="3056" priority="3579">
      <formula>$W217="X"</formula>
    </cfRule>
    <cfRule type="expression" dxfId="3055" priority="3580">
      <formula>$W217="SS"</formula>
    </cfRule>
    <cfRule type="expression" dxfId="3054" priority="3581">
      <formula>$W217="OD"</formula>
    </cfRule>
    <cfRule type="expression" dxfId="3053" priority="3582">
      <formula>$W217="P"</formula>
    </cfRule>
    <cfRule type="expression" dxfId="3052" priority="3583">
      <formula>$W217="IR"</formula>
    </cfRule>
    <cfRule type="expression" dxfId="3051" priority="3584">
      <formula>$W217="D"</formula>
    </cfRule>
    <cfRule type="expression" dxfId="3050" priority="3585">
      <formula>$W217="C"</formula>
    </cfRule>
    <cfRule type="expression" dxfId="3049" priority="3586">
      <formula>$W217="B/C"</formula>
    </cfRule>
    <cfRule type="expression" dxfId="3048" priority="3587">
      <formula>$W217="B"</formula>
    </cfRule>
    <cfRule type="expression" dxfId="3047" priority="3588">
      <formula>$W217="A"</formula>
    </cfRule>
  </conditionalFormatting>
  <conditionalFormatting sqref="T217">
    <cfRule type="expression" dxfId="3046" priority="3602">
      <formula>$W217="FI"</formula>
    </cfRule>
    <cfRule type="expression" dxfId="3045" priority="3603">
      <formula>$W217="X"</formula>
    </cfRule>
    <cfRule type="expression" dxfId="3044" priority="3604">
      <formula>$W217="SS"</formula>
    </cfRule>
    <cfRule type="expression" dxfId="3043" priority="3605">
      <formula>$W217="OD"</formula>
    </cfRule>
    <cfRule type="expression" dxfId="3042" priority="3606">
      <formula>$W217="P"</formula>
    </cfRule>
    <cfRule type="expression" dxfId="3041" priority="3607">
      <formula>$W217="IR"</formula>
    </cfRule>
    <cfRule type="expression" dxfId="3040" priority="3608">
      <formula>$W217="D"</formula>
    </cfRule>
    <cfRule type="expression" dxfId="3039" priority="3609">
      <formula>$W217="C"</formula>
    </cfRule>
    <cfRule type="expression" dxfId="3038" priority="3610">
      <formula>$W217="B/C"</formula>
    </cfRule>
    <cfRule type="expression" dxfId="3037" priority="3611">
      <formula>$W217="B"</formula>
    </cfRule>
    <cfRule type="expression" dxfId="3036" priority="3612">
      <formula>$W217="A"</formula>
    </cfRule>
  </conditionalFormatting>
  <conditionalFormatting sqref="U217">
    <cfRule type="expression" dxfId="3035" priority="3567">
      <formula>$W217="FI"</formula>
    </cfRule>
    <cfRule type="expression" dxfId="3034" priority="3568">
      <formula>$W217="X"</formula>
    </cfRule>
    <cfRule type="expression" dxfId="3033" priority="3569">
      <formula>$W217="SS"</formula>
    </cfRule>
    <cfRule type="expression" dxfId="3032" priority="3570">
      <formula>$W217="OD"</formula>
    </cfRule>
    <cfRule type="expression" dxfId="3031" priority="3571">
      <formula>$W217="P"</formula>
    </cfRule>
    <cfRule type="expression" dxfId="3030" priority="3572">
      <formula>$W217="IR"</formula>
    </cfRule>
    <cfRule type="expression" dxfId="3029" priority="3573">
      <formula>$W217="D"</formula>
    </cfRule>
    <cfRule type="expression" dxfId="3028" priority="3574">
      <formula>$W217="C"</formula>
    </cfRule>
    <cfRule type="expression" dxfId="3027" priority="3575">
      <formula>$W217="B/C"</formula>
    </cfRule>
    <cfRule type="expression" dxfId="3026" priority="3576">
      <formula>$W217="B"</formula>
    </cfRule>
    <cfRule type="expression" dxfId="3025" priority="3577">
      <formula>$W217="A"</formula>
    </cfRule>
  </conditionalFormatting>
  <conditionalFormatting sqref="U217">
    <cfRule type="expression" dxfId="3024" priority="3556">
      <formula>$W217="FI"</formula>
    </cfRule>
    <cfRule type="expression" dxfId="3023" priority="3557">
      <formula>$W217="X"</formula>
    </cfRule>
    <cfRule type="expression" dxfId="3022" priority="3558">
      <formula>$W217="SS"</formula>
    </cfRule>
    <cfRule type="expression" dxfId="3021" priority="3559">
      <formula>$W217="OD"</formula>
    </cfRule>
    <cfRule type="expression" dxfId="3020" priority="3560">
      <formula>$W217="P"</formula>
    </cfRule>
    <cfRule type="expression" dxfId="3019" priority="3561">
      <formula>$W217="IR"</formula>
    </cfRule>
    <cfRule type="expression" dxfId="3018" priority="3562">
      <formula>$W217="D"</formula>
    </cfRule>
    <cfRule type="expression" dxfId="3017" priority="3563">
      <formula>$W217="C"</formula>
    </cfRule>
    <cfRule type="expression" dxfId="3016" priority="3564">
      <formula>$W217="B/C"</formula>
    </cfRule>
    <cfRule type="expression" dxfId="3015" priority="3565">
      <formula>$W217="B"</formula>
    </cfRule>
    <cfRule type="expression" dxfId="3014" priority="3566">
      <formula>$W217="A"</formula>
    </cfRule>
  </conditionalFormatting>
  <conditionalFormatting sqref="L312:Q312">
    <cfRule type="expression" dxfId="3013" priority="3545">
      <formula>$W312="FI"</formula>
    </cfRule>
    <cfRule type="expression" dxfId="3012" priority="3546">
      <formula>$W312="X"</formula>
    </cfRule>
    <cfRule type="expression" dxfId="3011" priority="3547">
      <formula>$W312="SS"</formula>
    </cfRule>
    <cfRule type="expression" dxfId="3010" priority="3548">
      <formula>$W312="OD"</formula>
    </cfRule>
    <cfRule type="expression" dxfId="3009" priority="3549">
      <formula>$W312="P"</formula>
    </cfRule>
    <cfRule type="expression" dxfId="3008" priority="3550">
      <formula>$W312="IR"</formula>
    </cfRule>
    <cfRule type="expression" dxfId="3007" priority="3551">
      <formula>$W312="D"</formula>
    </cfRule>
    <cfRule type="expression" dxfId="3006" priority="3552">
      <formula>$W312="C"</formula>
    </cfRule>
    <cfRule type="expression" dxfId="3005" priority="3553">
      <formula>$W312="B/C"</formula>
    </cfRule>
    <cfRule type="expression" dxfId="3004" priority="3554">
      <formula>$W312="B"</formula>
    </cfRule>
    <cfRule type="expression" dxfId="3003" priority="3555">
      <formula>$W312="A"</formula>
    </cfRule>
  </conditionalFormatting>
  <conditionalFormatting sqref="O312">
    <cfRule type="expression" dxfId="3002" priority="3534">
      <formula>$W312="FI"</formula>
    </cfRule>
    <cfRule type="expression" dxfId="3001" priority="3535">
      <formula>$W312="X"</formula>
    </cfRule>
    <cfRule type="expression" dxfId="3000" priority="3536">
      <formula>$W312="SS"</formula>
    </cfRule>
    <cfRule type="expression" dxfId="2999" priority="3537">
      <formula>$W312="OD"</formula>
    </cfRule>
    <cfRule type="expression" dxfId="2998" priority="3538">
      <formula>$W312="P"</formula>
    </cfRule>
    <cfRule type="expression" dxfId="2997" priority="3539">
      <formula>$W312="IR"</formula>
    </cfRule>
    <cfRule type="expression" dxfId="2996" priority="3540">
      <formula>$W312="D"</formula>
    </cfRule>
    <cfRule type="expression" dxfId="2995" priority="3541">
      <formula>$W312="C"</formula>
    </cfRule>
    <cfRule type="expression" dxfId="2994" priority="3542">
      <formula>$W312="B/C"</formula>
    </cfRule>
    <cfRule type="expression" dxfId="2993" priority="3543">
      <formula>$W312="B"</formula>
    </cfRule>
    <cfRule type="expression" dxfId="2992" priority="3544">
      <formula>$W312="A"</formula>
    </cfRule>
  </conditionalFormatting>
  <conditionalFormatting sqref="J312">
    <cfRule type="expression" dxfId="2991" priority="3523">
      <formula>$W312="FI"</formula>
    </cfRule>
    <cfRule type="expression" dxfId="2990" priority="3524">
      <formula>$W312="X"</formula>
    </cfRule>
    <cfRule type="expression" dxfId="2989" priority="3525">
      <formula>$W312="SS"</formula>
    </cfRule>
    <cfRule type="expression" dxfId="2988" priority="3526">
      <formula>$W312="OD"</formula>
    </cfRule>
    <cfRule type="expression" dxfId="2987" priority="3527">
      <formula>$W312="P"</formula>
    </cfRule>
    <cfRule type="expression" dxfId="2986" priority="3528">
      <formula>$W312="IR"</formula>
    </cfRule>
    <cfRule type="expression" dxfId="2985" priority="3529">
      <formula>$W312="D"</formula>
    </cfRule>
    <cfRule type="expression" dxfId="2984" priority="3530">
      <formula>$W312="C"</formula>
    </cfRule>
    <cfRule type="expression" dxfId="2983" priority="3531">
      <formula>$W312="B/C"</formula>
    </cfRule>
    <cfRule type="expression" dxfId="2982" priority="3532">
      <formula>$W312="B"</formula>
    </cfRule>
    <cfRule type="expression" dxfId="2981" priority="3533">
      <formula>$W312="A"</formula>
    </cfRule>
  </conditionalFormatting>
  <conditionalFormatting sqref="K312">
    <cfRule type="expression" dxfId="2980" priority="3512">
      <formula>$W312="FI"</formula>
    </cfRule>
    <cfRule type="expression" dxfId="2979" priority="3513">
      <formula>$W312="X"</formula>
    </cfRule>
    <cfRule type="expression" dxfId="2978" priority="3514">
      <formula>$W312="SS"</formula>
    </cfRule>
    <cfRule type="expression" dxfId="2977" priority="3515">
      <formula>$W312="OD"</formula>
    </cfRule>
    <cfRule type="expression" dxfId="2976" priority="3516">
      <formula>$W312="P"</formula>
    </cfRule>
    <cfRule type="expression" dxfId="2975" priority="3517">
      <formula>$W312="IR"</formula>
    </cfRule>
    <cfRule type="expression" dxfId="2974" priority="3518">
      <formula>$W312="D"</formula>
    </cfRule>
    <cfRule type="expression" dxfId="2973" priority="3519">
      <formula>$W312="C"</formula>
    </cfRule>
    <cfRule type="expression" dxfId="2972" priority="3520">
      <formula>$W312="B/C"</formula>
    </cfRule>
    <cfRule type="expression" dxfId="2971" priority="3521">
      <formula>$W312="B"</formula>
    </cfRule>
    <cfRule type="expression" dxfId="2970" priority="3522">
      <formula>$W312="A"</formula>
    </cfRule>
  </conditionalFormatting>
  <conditionalFormatting sqref="V312:W312 S312:T312">
    <cfRule type="expression" dxfId="2969" priority="3501">
      <formula>$W312="FI"</formula>
    </cfRule>
    <cfRule type="expression" dxfId="2968" priority="3502">
      <formula>$W312="X"</formula>
    </cfRule>
    <cfRule type="expression" dxfId="2967" priority="3503">
      <formula>$W312="SS"</formula>
    </cfRule>
    <cfRule type="expression" dxfId="2966" priority="3504">
      <formula>$W312="OD"</formula>
    </cfRule>
    <cfRule type="expression" dxfId="2965" priority="3505">
      <formula>$W312="P"</formula>
    </cfRule>
    <cfRule type="expression" dxfId="2964" priority="3506">
      <formula>$W312="IR"</formula>
    </cfRule>
    <cfRule type="expression" dxfId="2963" priority="3507">
      <formula>$W312="D"</formula>
    </cfRule>
    <cfRule type="expression" dxfId="2962" priority="3508">
      <formula>$W312="C"</formula>
    </cfRule>
    <cfRule type="expression" dxfId="2961" priority="3509">
      <formula>$W312="B/C"</formula>
    </cfRule>
    <cfRule type="expression" dxfId="2960" priority="3510">
      <formula>$W312="B"</formula>
    </cfRule>
    <cfRule type="expression" dxfId="2959" priority="3511">
      <formula>$W312="A"</formula>
    </cfRule>
  </conditionalFormatting>
  <conditionalFormatting sqref="W312">
    <cfRule type="cellIs" dxfId="2958" priority="3500" operator="equal">
      <formula>0</formula>
    </cfRule>
  </conditionalFormatting>
  <conditionalFormatting sqref="R312">
    <cfRule type="expression" dxfId="2957" priority="3489">
      <formula>$W312="FI"</formula>
    </cfRule>
    <cfRule type="expression" dxfId="2956" priority="3490">
      <formula>$W312="X"</formula>
    </cfRule>
    <cfRule type="expression" dxfId="2955" priority="3491">
      <formula>$W312="SS"</formula>
    </cfRule>
    <cfRule type="expression" dxfId="2954" priority="3492">
      <formula>$W312="OD"</formula>
    </cfRule>
    <cfRule type="expression" dxfId="2953" priority="3493">
      <formula>$W312="P"</formula>
    </cfRule>
    <cfRule type="expression" dxfId="2952" priority="3494">
      <formula>$W312="IR"</formula>
    </cfRule>
    <cfRule type="expression" dxfId="2951" priority="3495">
      <formula>$W312="D"</formula>
    </cfRule>
    <cfRule type="expression" dxfId="2950" priority="3496">
      <formula>$W312="C"</formula>
    </cfRule>
    <cfRule type="expression" dxfId="2949" priority="3497">
      <formula>$W312="B/C"</formula>
    </cfRule>
    <cfRule type="expression" dxfId="2948" priority="3498">
      <formula>$W312="B"</formula>
    </cfRule>
    <cfRule type="expression" dxfId="2947" priority="3499">
      <formula>$W312="A"</formula>
    </cfRule>
  </conditionalFormatting>
  <conditionalFormatting sqref="X312">
    <cfRule type="expression" dxfId="2946" priority="3478">
      <formula>$W312="FI"</formula>
    </cfRule>
    <cfRule type="expression" dxfId="2945" priority="3479">
      <formula>$W312="X"</formula>
    </cfRule>
    <cfRule type="expression" dxfId="2944" priority="3480">
      <formula>$W312="SS"</formula>
    </cfRule>
    <cfRule type="expression" dxfId="2943" priority="3481">
      <formula>$W312="OD"</formula>
    </cfRule>
    <cfRule type="expression" dxfId="2942" priority="3482">
      <formula>$W312="P"</formula>
    </cfRule>
    <cfRule type="expression" dxfId="2941" priority="3483">
      <formula>$W312="IR"</formula>
    </cfRule>
    <cfRule type="expression" dxfId="2940" priority="3484">
      <formula>$W312="D"</formula>
    </cfRule>
    <cfRule type="expression" dxfId="2939" priority="3485">
      <formula>$W312="C"</formula>
    </cfRule>
    <cfRule type="expression" dxfId="2938" priority="3486">
      <formula>$W312="B/C"</formula>
    </cfRule>
    <cfRule type="expression" dxfId="2937" priority="3487">
      <formula>$W312="B"</formula>
    </cfRule>
    <cfRule type="expression" dxfId="2936" priority="3488">
      <formula>$W312="A"</formula>
    </cfRule>
  </conditionalFormatting>
  <conditionalFormatting sqref="U312">
    <cfRule type="expression" dxfId="2935" priority="3445">
      <formula>$W312="FI"</formula>
    </cfRule>
    <cfRule type="expression" dxfId="2934" priority="3446">
      <formula>$W312="X"</formula>
    </cfRule>
    <cfRule type="expression" dxfId="2933" priority="3447">
      <formula>$W312="SS"</formula>
    </cfRule>
    <cfRule type="expression" dxfId="2932" priority="3448">
      <formula>$W312="OD"</formula>
    </cfRule>
    <cfRule type="expression" dxfId="2931" priority="3449">
      <formula>$W312="P"</formula>
    </cfRule>
    <cfRule type="expression" dxfId="2930" priority="3450">
      <formula>$W312="IR"</formula>
    </cfRule>
    <cfRule type="expression" dxfId="2929" priority="3451">
      <formula>$W312="D"</formula>
    </cfRule>
    <cfRule type="expression" dxfId="2928" priority="3452">
      <formula>$W312="C"</formula>
    </cfRule>
    <cfRule type="expression" dxfId="2927" priority="3453">
      <formula>$W312="B/C"</formula>
    </cfRule>
    <cfRule type="expression" dxfId="2926" priority="3454">
      <formula>$W312="B"</formula>
    </cfRule>
    <cfRule type="expression" dxfId="2925" priority="3455">
      <formula>$W312="A"</formula>
    </cfRule>
  </conditionalFormatting>
  <conditionalFormatting sqref="U312">
    <cfRule type="expression" dxfId="2924" priority="3434">
      <formula>$W312="FI"</formula>
    </cfRule>
    <cfRule type="expression" dxfId="2923" priority="3435">
      <formula>$W312="X"</formula>
    </cfRule>
    <cfRule type="expression" dxfId="2922" priority="3436">
      <formula>$W312="SS"</formula>
    </cfRule>
    <cfRule type="expression" dxfId="2921" priority="3437">
      <formula>$W312="OD"</formula>
    </cfRule>
    <cfRule type="expression" dxfId="2920" priority="3438">
      <formula>$W312="P"</formula>
    </cfRule>
    <cfRule type="expression" dxfId="2919" priority="3439">
      <formula>$W312="IR"</formula>
    </cfRule>
    <cfRule type="expression" dxfId="2918" priority="3440">
      <formula>$W312="D"</formula>
    </cfRule>
    <cfRule type="expression" dxfId="2917" priority="3441">
      <formula>$W312="C"</formula>
    </cfRule>
    <cfRule type="expression" dxfId="2916" priority="3442">
      <formula>$W312="B/C"</formula>
    </cfRule>
    <cfRule type="expression" dxfId="2915" priority="3443">
      <formula>$W312="B"</formula>
    </cfRule>
    <cfRule type="expression" dxfId="2914" priority="3444">
      <formula>$W312="A"</formula>
    </cfRule>
  </conditionalFormatting>
  <conditionalFormatting sqref="S272 X272 A272:L272 AG272 N272:Q272">
    <cfRule type="expression" dxfId="2913" priority="3423">
      <formula>$W272="FI"</formula>
    </cfRule>
    <cfRule type="expression" dxfId="2912" priority="3424">
      <formula>$W272="X"</formula>
    </cfRule>
    <cfRule type="expression" dxfId="2911" priority="3425">
      <formula>$W272="SS"</formula>
    </cfRule>
    <cfRule type="expression" dxfId="2910" priority="3426">
      <formula>$W272="OD"</formula>
    </cfRule>
    <cfRule type="expression" dxfId="2909" priority="3427">
      <formula>$W272="P"</formula>
    </cfRule>
    <cfRule type="expression" dxfId="2908" priority="3428">
      <formula>$W272="IR"</formula>
    </cfRule>
    <cfRule type="expression" dxfId="2907" priority="3429">
      <formula>$W272="D"</formula>
    </cfRule>
    <cfRule type="expression" dxfId="2906" priority="3430">
      <formula>$W272="C"</formula>
    </cfRule>
    <cfRule type="expression" dxfId="2905" priority="3431">
      <formula>$W272="B/C"</formula>
    </cfRule>
    <cfRule type="expression" dxfId="2904" priority="3432">
      <formula>$W272="B"</formula>
    </cfRule>
    <cfRule type="expression" dxfId="2903" priority="3433">
      <formula>$W272="A"</formula>
    </cfRule>
  </conditionalFormatting>
  <conditionalFormatting sqref="R272">
    <cfRule type="expression" dxfId="2902" priority="3401">
      <formula>$W272="FI"</formula>
    </cfRule>
    <cfRule type="expression" dxfId="2901" priority="3402">
      <formula>$W272="X"</formula>
    </cfRule>
    <cfRule type="expression" dxfId="2900" priority="3403">
      <formula>$W272="SS"</formula>
    </cfRule>
    <cfRule type="expression" dxfId="2899" priority="3404">
      <formula>$W272="OD"</formula>
    </cfRule>
    <cfRule type="expression" dxfId="2898" priority="3405">
      <formula>$W272="P"</formula>
    </cfRule>
    <cfRule type="expression" dxfId="2897" priority="3406">
      <formula>$W272="IR"</formula>
    </cfRule>
    <cfRule type="expression" dxfId="2896" priority="3407">
      <formula>$W272="D"</formula>
    </cfRule>
    <cfRule type="expression" dxfId="2895" priority="3408">
      <formula>$W272="C"</formula>
    </cfRule>
    <cfRule type="expression" dxfId="2894" priority="3409">
      <formula>$W272="B/C"</formula>
    </cfRule>
    <cfRule type="expression" dxfId="2893" priority="3410">
      <formula>$W272="B"</formula>
    </cfRule>
    <cfRule type="expression" dxfId="2892" priority="3411">
      <formula>$W272="A"</formula>
    </cfRule>
  </conditionalFormatting>
  <conditionalFormatting sqref="R272">
    <cfRule type="expression" dxfId="2891" priority="3412">
      <formula>$W272="FI"</formula>
    </cfRule>
    <cfRule type="expression" dxfId="2890" priority="3413">
      <formula>$W272="X"</formula>
    </cfRule>
    <cfRule type="expression" dxfId="2889" priority="3414">
      <formula>$W272="SS"</formula>
    </cfRule>
    <cfRule type="expression" dxfId="2888" priority="3415">
      <formula>$W272="OD"</formula>
    </cfRule>
    <cfRule type="expression" dxfId="2887" priority="3416">
      <formula>$W272="P"</formula>
    </cfRule>
    <cfRule type="expression" dxfId="2886" priority="3417">
      <formula>$W272="IR"</formula>
    </cfRule>
    <cfRule type="expression" dxfId="2885" priority="3418">
      <formula>$W272="D"</formula>
    </cfRule>
    <cfRule type="expression" dxfId="2884" priority="3419">
      <formula>$W272="C"</formula>
    </cfRule>
    <cfRule type="expression" dxfId="2883" priority="3420">
      <formula>$W272="B/C"</formula>
    </cfRule>
    <cfRule type="expression" dxfId="2882" priority="3421">
      <formula>$W272="B"</formula>
    </cfRule>
    <cfRule type="expression" dxfId="2881" priority="3422">
      <formula>$W272="A"</formula>
    </cfRule>
  </conditionalFormatting>
  <conditionalFormatting sqref="U272">
    <cfRule type="expression" dxfId="2880" priority="3366">
      <formula>$W272="FI"</formula>
    </cfRule>
    <cfRule type="expression" dxfId="2879" priority="3367">
      <formula>$W272="X"</formula>
    </cfRule>
    <cfRule type="expression" dxfId="2878" priority="3368">
      <formula>$W272="SS"</formula>
    </cfRule>
    <cfRule type="expression" dxfId="2877" priority="3369">
      <formula>$W272="OD"</formula>
    </cfRule>
    <cfRule type="expression" dxfId="2876" priority="3370">
      <formula>$W272="P"</formula>
    </cfRule>
    <cfRule type="expression" dxfId="2875" priority="3371">
      <formula>$W272="IR"</formula>
    </cfRule>
    <cfRule type="expression" dxfId="2874" priority="3372">
      <formula>$W272="D"</formula>
    </cfRule>
    <cfRule type="expression" dxfId="2873" priority="3373">
      <formula>$W272="C"</formula>
    </cfRule>
    <cfRule type="expression" dxfId="2872" priority="3374">
      <formula>$W272="B/C"</formula>
    </cfRule>
    <cfRule type="expression" dxfId="2871" priority="3375">
      <formula>$W272="B"</formula>
    </cfRule>
    <cfRule type="expression" dxfId="2870" priority="3376">
      <formula>$W272="A"</formula>
    </cfRule>
  </conditionalFormatting>
  <conditionalFormatting sqref="U272">
    <cfRule type="expression" dxfId="2869" priority="3355">
      <formula>$W272="FI"</formula>
    </cfRule>
    <cfRule type="expression" dxfId="2868" priority="3356">
      <formula>$W272="X"</formula>
    </cfRule>
    <cfRule type="expression" dxfId="2867" priority="3357">
      <formula>$W272="SS"</formula>
    </cfRule>
    <cfRule type="expression" dxfId="2866" priority="3358">
      <formula>$W272="OD"</formula>
    </cfRule>
    <cfRule type="expression" dxfId="2865" priority="3359">
      <formula>$W272="P"</formula>
    </cfRule>
    <cfRule type="expression" dxfId="2864" priority="3360">
      <formula>$W272="IR"</formula>
    </cfRule>
    <cfRule type="expression" dxfId="2863" priority="3361">
      <formula>$W272="D"</formula>
    </cfRule>
    <cfRule type="expression" dxfId="2862" priority="3362">
      <formula>$W272="C"</formula>
    </cfRule>
    <cfRule type="expression" dxfId="2861" priority="3363">
      <formula>$W272="B/C"</formula>
    </cfRule>
    <cfRule type="expression" dxfId="2860" priority="3364">
      <formula>$W272="B"</formula>
    </cfRule>
    <cfRule type="expression" dxfId="2859" priority="3365">
      <formula>$W272="A"</formula>
    </cfRule>
  </conditionalFormatting>
  <conditionalFormatting sqref="W272">
    <cfRule type="cellIs" dxfId="2858" priority="3400" operator="equal">
      <formula>0</formula>
    </cfRule>
  </conditionalFormatting>
  <conditionalFormatting sqref="T272 V272:W272">
    <cfRule type="expression" dxfId="2857" priority="3389">
      <formula>$W272="FI"</formula>
    </cfRule>
    <cfRule type="expression" dxfId="2856" priority="3390">
      <formula>$W272="X"</formula>
    </cfRule>
    <cfRule type="expression" dxfId="2855" priority="3391">
      <formula>$W272="SS"</formula>
    </cfRule>
    <cfRule type="expression" dxfId="2854" priority="3392">
      <formula>$W272="OD"</formula>
    </cfRule>
    <cfRule type="expression" dxfId="2853" priority="3393">
      <formula>$W272="P"</formula>
    </cfRule>
    <cfRule type="expression" dxfId="2852" priority="3394">
      <formula>$W272="IR"</formula>
    </cfRule>
    <cfRule type="expression" dxfId="2851" priority="3395">
      <formula>$W272="D"</formula>
    </cfRule>
    <cfRule type="expression" dxfId="2850" priority="3396">
      <formula>$W272="C"</formula>
    </cfRule>
    <cfRule type="expression" dxfId="2849" priority="3397">
      <formula>$W272="B/C"</formula>
    </cfRule>
    <cfRule type="expression" dxfId="2848" priority="3398">
      <formula>$W272="B"</formula>
    </cfRule>
    <cfRule type="expression" dxfId="2847" priority="3399">
      <formula>$W272="A"</formula>
    </cfRule>
  </conditionalFormatting>
  <conditionalFormatting sqref="W272">
    <cfRule type="cellIs" dxfId="2846" priority="3377" operator="equal">
      <formula>0</formula>
    </cfRule>
  </conditionalFormatting>
  <conditionalFormatting sqref="W272">
    <cfRule type="expression" dxfId="2845" priority="3378">
      <formula>$W272="FI"</formula>
    </cfRule>
    <cfRule type="expression" dxfId="2844" priority="3379">
      <formula>$W272="X"</formula>
    </cfRule>
    <cfRule type="expression" dxfId="2843" priority="3380">
      <formula>$W272="SS"</formula>
    </cfRule>
    <cfRule type="expression" dxfId="2842" priority="3381">
      <formula>$W272="OD"</formula>
    </cfRule>
    <cfRule type="expression" dxfId="2841" priority="3382">
      <formula>$W272="P"</formula>
    </cfRule>
    <cfRule type="expression" dxfId="2840" priority="3383">
      <formula>$W272="IR"</formula>
    </cfRule>
    <cfRule type="expression" dxfId="2839" priority="3384">
      <formula>$W272="D"</formula>
    </cfRule>
    <cfRule type="expression" dxfId="2838" priority="3385">
      <formula>$W272="C"</formula>
    </cfRule>
    <cfRule type="expression" dxfId="2837" priority="3386">
      <formula>$W272="B/C"</formula>
    </cfRule>
    <cfRule type="expression" dxfId="2836" priority="3387">
      <formula>$W272="B"</formula>
    </cfRule>
    <cfRule type="expression" dxfId="2835" priority="3388">
      <formula>$W272="A"</formula>
    </cfRule>
  </conditionalFormatting>
  <conditionalFormatting sqref="M272">
    <cfRule type="expression" dxfId="2834" priority="3344">
      <formula>$W272="FI"</formula>
    </cfRule>
    <cfRule type="expression" dxfId="2833" priority="3345">
      <formula>$W272="X"</formula>
    </cfRule>
    <cfRule type="expression" dxfId="2832" priority="3346">
      <formula>$W272="SS"</formula>
    </cfRule>
    <cfRule type="expression" dxfId="2831" priority="3347">
      <formula>$W272="OD"</formula>
    </cfRule>
    <cfRule type="expression" dxfId="2830" priority="3348">
      <formula>$W272="P"</formula>
    </cfRule>
    <cfRule type="expression" dxfId="2829" priority="3349">
      <formula>$W272="IR"</formula>
    </cfRule>
    <cfRule type="expression" dxfId="2828" priority="3350">
      <formula>$W272="D"</formula>
    </cfRule>
    <cfRule type="expression" dxfId="2827" priority="3351">
      <formula>$W272="C"</formula>
    </cfRule>
    <cfRule type="expression" dxfId="2826" priority="3352">
      <formula>$W272="B/C"</formula>
    </cfRule>
    <cfRule type="expression" dxfId="2825" priority="3353">
      <formula>$W272="B"</formula>
    </cfRule>
    <cfRule type="expression" dxfId="2824" priority="3354">
      <formula>$W272="A"</formula>
    </cfRule>
  </conditionalFormatting>
  <conditionalFormatting sqref="U275">
    <cfRule type="expression" dxfId="2823" priority="3333">
      <formula>$W275="FI"</formula>
    </cfRule>
    <cfRule type="expression" dxfId="2822" priority="3334">
      <formula>$W275="X"</formula>
    </cfRule>
    <cfRule type="expression" dxfId="2821" priority="3335">
      <formula>$W275="SS"</formula>
    </cfRule>
    <cfRule type="expression" dxfId="2820" priority="3336">
      <formula>$W275="OD"</formula>
    </cfRule>
    <cfRule type="expression" dxfId="2819" priority="3337">
      <formula>$W275="P"</formula>
    </cfRule>
    <cfRule type="expression" dxfId="2818" priority="3338">
      <formula>$W275="IR"</formula>
    </cfRule>
    <cfRule type="expression" dxfId="2817" priority="3339">
      <formula>$W275="D"</formula>
    </cfRule>
    <cfRule type="expression" dxfId="2816" priority="3340">
      <formula>$W275="C"</formula>
    </cfRule>
    <cfRule type="expression" dxfId="2815" priority="3341">
      <formula>$W275="B/C"</formula>
    </cfRule>
    <cfRule type="expression" dxfId="2814" priority="3342">
      <formula>$W275="B"</formula>
    </cfRule>
    <cfRule type="expression" dxfId="2813" priority="3343">
      <formula>$W275="A"</formula>
    </cfRule>
  </conditionalFormatting>
  <conditionalFormatting sqref="U275">
    <cfRule type="expression" dxfId="2812" priority="3322">
      <formula>$W275="FI"</formula>
    </cfRule>
    <cfRule type="expression" dxfId="2811" priority="3323">
      <formula>$W275="X"</formula>
    </cfRule>
    <cfRule type="expression" dxfId="2810" priority="3324">
      <formula>$W275="SS"</formula>
    </cfRule>
    <cfRule type="expression" dxfId="2809" priority="3325">
      <formula>$W275="OD"</formula>
    </cfRule>
    <cfRule type="expression" dxfId="2808" priority="3326">
      <formula>$W275="P"</formula>
    </cfRule>
    <cfRule type="expression" dxfId="2807" priority="3327">
      <formula>$W275="IR"</formula>
    </cfRule>
    <cfRule type="expression" dxfId="2806" priority="3328">
      <formula>$W275="D"</formula>
    </cfRule>
    <cfRule type="expression" dxfId="2805" priority="3329">
      <formula>$W275="C"</formula>
    </cfRule>
    <cfRule type="expression" dxfId="2804" priority="3330">
      <formula>$W275="B/C"</formula>
    </cfRule>
    <cfRule type="expression" dxfId="2803" priority="3331">
      <formula>$W275="B"</formula>
    </cfRule>
    <cfRule type="expression" dxfId="2802" priority="3332">
      <formula>$W275="A"</formula>
    </cfRule>
  </conditionalFormatting>
  <conditionalFormatting sqref="S273 X273:X274 AG273:AG274 A273:Q274">
    <cfRule type="expression" dxfId="2801" priority="3311">
      <formula>$W273="FI"</formula>
    </cfRule>
    <cfRule type="expression" dxfId="2800" priority="3312">
      <formula>$W273="X"</formula>
    </cfRule>
    <cfRule type="expression" dxfId="2799" priority="3313">
      <formula>$W273="SS"</formula>
    </cfRule>
    <cfRule type="expression" dxfId="2798" priority="3314">
      <formula>$W273="OD"</formula>
    </cfRule>
    <cfRule type="expression" dxfId="2797" priority="3315">
      <formula>$W273="P"</formula>
    </cfRule>
    <cfRule type="expression" dxfId="2796" priority="3316">
      <formula>$W273="IR"</formula>
    </cfRule>
    <cfRule type="expression" dxfId="2795" priority="3317">
      <formula>$W273="D"</formula>
    </cfRule>
    <cfRule type="expression" dxfId="2794" priority="3318">
      <formula>$W273="C"</formula>
    </cfRule>
    <cfRule type="expression" dxfId="2793" priority="3319">
      <formula>$W273="B/C"</formula>
    </cfRule>
    <cfRule type="expression" dxfId="2792" priority="3320">
      <formula>$W273="B"</formula>
    </cfRule>
    <cfRule type="expression" dxfId="2791" priority="3321">
      <formula>$W273="A"</formula>
    </cfRule>
  </conditionalFormatting>
  <conditionalFormatting sqref="R273">
    <cfRule type="expression" dxfId="2790" priority="3289">
      <formula>$W273="FI"</formula>
    </cfRule>
    <cfRule type="expression" dxfId="2789" priority="3290">
      <formula>$W273="X"</formula>
    </cfRule>
    <cfRule type="expression" dxfId="2788" priority="3291">
      <formula>$W273="SS"</formula>
    </cfRule>
    <cfRule type="expression" dxfId="2787" priority="3292">
      <formula>$W273="OD"</formula>
    </cfRule>
    <cfRule type="expression" dxfId="2786" priority="3293">
      <formula>$W273="P"</formula>
    </cfRule>
    <cfRule type="expression" dxfId="2785" priority="3294">
      <formula>$W273="IR"</formula>
    </cfRule>
    <cfRule type="expression" dxfId="2784" priority="3295">
      <formula>$W273="D"</formula>
    </cfRule>
    <cfRule type="expression" dxfId="2783" priority="3296">
      <formula>$W273="C"</formula>
    </cfRule>
    <cfRule type="expression" dxfId="2782" priority="3297">
      <formula>$W273="B/C"</formula>
    </cfRule>
    <cfRule type="expression" dxfId="2781" priority="3298">
      <formula>$W273="B"</formula>
    </cfRule>
    <cfRule type="expression" dxfId="2780" priority="3299">
      <formula>$W273="A"</formula>
    </cfRule>
  </conditionalFormatting>
  <conditionalFormatting sqref="R273">
    <cfRule type="expression" dxfId="2779" priority="3300">
      <formula>$W273="FI"</formula>
    </cfRule>
    <cfRule type="expression" dxfId="2778" priority="3301">
      <formula>$W273="X"</formula>
    </cfRule>
    <cfRule type="expression" dxfId="2777" priority="3302">
      <formula>$W273="SS"</formula>
    </cfRule>
    <cfRule type="expression" dxfId="2776" priority="3303">
      <formula>$W273="OD"</formula>
    </cfRule>
    <cfRule type="expression" dxfId="2775" priority="3304">
      <formula>$W273="P"</formula>
    </cfRule>
    <cfRule type="expression" dxfId="2774" priority="3305">
      <formula>$W273="IR"</formula>
    </cfRule>
    <cfRule type="expression" dxfId="2773" priority="3306">
      <formula>$W273="D"</formula>
    </cfRule>
    <cfRule type="expression" dxfId="2772" priority="3307">
      <formula>$W273="C"</formula>
    </cfRule>
    <cfRule type="expression" dxfId="2771" priority="3308">
      <formula>$W273="B/C"</formula>
    </cfRule>
    <cfRule type="expression" dxfId="2770" priority="3309">
      <formula>$W273="B"</formula>
    </cfRule>
    <cfRule type="expression" dxfId="2769" priority="3310">
      <formula>$W273="A"</formula>
    </cfRule>
  </conditionalFormatting>
  <conditionalFormatting sqref="W273">
    <cfRule type="cellIs" dxfId="2768" priority="3288" operator="equal">
      <formula>0</formula>
    </cfRule>
  </conditionalFormatting>
  <conditionalFormatting sqref="T273 V273:W273">
    <cfRule type="expression" dxfId="2767" priority="3277">
      <formula>$W273="FI"</formula>
    </cfRule>
    <cfRule type="expression" dxfId="2766" priority="3278">
      <formula>$W273="X"</formula>
    </cfRule>
    <cfRule type="expression" dxfId="2765" priority="3279">
      <formula>$W273="SS"</formula>
    </cfRule>
    <cfRule type="expression" dxfId="2764" priority="3280">
      <formula>$W273="OD"</formula>
    </cfRule>
    <cfRule type="expression" dxfId="2763" priority="3281">
      <formula>$W273="P"</formula>
    </cfRule>
    <cfRule type="expression" dxfId="2762" priority="3282">
      <formula>$W273="IR"</formula>
    </cfRule>
    <cfRule type="expression" dxfId="2761" priority="3283">
      <formula>$W273="D"</formula>
    </cfRule>
    <cfRule type="expression" dxfId="2760" priority="3284">
      <formula>$W273="C"</formula>
    </cfRule>
    <cfRule type="expression" dxfId="2759" priority="3285">
      <formula>$W273="B/C"</formula>
    </cfRule>
    <cfRule type="expression" dxfId="2758" priority="3286">
      <formula>$W273="B"</formula>
    </cfRule>
    <cfRule type="expression" dxfId="2757" priority="3287">
      <formula>$W273="A"</formula>
    </cfRule>
  </conditionalFormatting>
  <conditionalFormatting sqref="W273">
    <cfRule type="cellIs" dxfId="2756" priority="3265" operator="equal">
      <formula>0</formula>
    </cfRule>
  </conditionalFormatting>
  <conditionalFormatting sqref="W273">
    <cfRule type="expression" dxfId="2755" priority="3266">
      <formula>$W273="FI"</formula>
    </cfRule>
    <cfRule type="expression" dxfId="2754" priority="3267">
      <formula>$W273="X"</formula>
    </cfRule>
    <cfRule type="expression" dxfId="2753" priority="3268">
      <formula>$W273="SS"</formula>
    </cfRule>
    <cfRule type="expression" dxfId="2752" priority="3269">
      <formula>$W273="OD"</formula>
    </cfRule>
    <cfRule type="expression" dxfId="2751" priority="3270">
      <formula>$W273="P"</formula>
    </cfRule>
    <cfRule type="expression" dxfId="2750" priority="3271">
      <formula>$W273="IR"</formula>
    </cfRule>
    <cfRule type="expression" dxfId="2749" priority="3272">
      <formula>$W273="D"</formula>
    </cfRule>
    <cfRule type="expression" dxfId="2748" priority="3273">
      <formula>$W273="C"</formula>
    </cfRule>
    <cfRule type="expression" dxfId="2747" priority="3274">
      <formula>$W273="B/C"</formula>
    </cfRule>
    <cfRule type="expression" dxfId="2746" priority="3275">
      <formula>$W273="B"</formula>
    </cfRule>
    <cfRule type="expression" dxfId="2745" priority="3276">
      <formula>$W273="A"</formula>
    </cfRule>
  </conditionalFormatting>
  <conditionalFormatting sqref="U273">
    <cfRule type="expression" dxfId="2744" priority="3254">
      <formula>$W273="FI"</formula>
    </cfRule>
    <cfRule type="expression" dxfId="2743" priority="3255">
      <formula>$W273="X"</formula>
    </cfRule>
    <cfRule type="expression" dxfId="2742" priority="3256">
      <formula>$W273="SS"</formula>
    </cfRule>
    <cfRule type="expression" dxfId="2741" priority="3257">
      <formula>$W273="OD"</formula>
    </cfRule>
    <cfRule type="expression" dxfId="2740" priority="3258">
      <formula>$W273="P"</formula>
    </cfRule>
    <cfRule type="expression" dxfId="2739" priority="3259">
      <formula>$W273="IR"</formula>
    </cfRule>
    <cfRule type="expression" dxfId="2738" priority="3260">
      <formula>$W273="D"</formula>
    </cfRule>
    <cfRule type="expression" dxfId="2737" priority="3261">
      <formula>$W273="C"</formula>
    </cfRule>
    <cfRule type="expression" dxfId="2736" priority="3262">
      <formula>$W273="B/C"</formula>
    </cfRule>
    <cfRule type="expression" dxfId="2735" priority="3263">
      <formula>$W273="B"</formula>
    </cfRule>
    <cfRule type="expression" dxfId="2734" priority="3264">
      <formula>$W273="A"</formula>
    </cfRule>
  </conditionalFormatting>
  <conditionalFormatting sqref="U273">
    <cfRule type="expression" dxfId="2733" priority="3243">
      <formula>$W273="FI"</formula>
    </cfRule>
    <cfRule type="expression" dxfId="2732" priority="3244">
      <formula>$W273="X"</formula>
    </cfRule>
    <cfRule type="expression" dxfId="2731" priority="3245">
      <formula>$W273="SS"</formula>
    </cfRule>
    <cfRule type="expression" dxfId="2730" priority="3246">
      <formula>$W273="OD"</formula>
    </cfRule>
    <cfRule type="expression" dxfId="2729" priority="3247">
      <formula>$W273="P"</formula>
    </cfRule>
    <cfRule type="expression" dxfId="2728" priority="3248">
      <formula>$W273="IR"</formula>
    </cfRule>
    <cfRule type="expression" dxfId="2727" priority="3249">
      <formula>$W273="D"</formula>
    </cfRule>
    <cfRule type="expression" dxfId="2726" priority="3250">
      <formula>$W273="C"</formula>
    </cfRule>
    <cfRule type="expression" dxfId="2725" priority="3251">
      <formula>$W273="B/C"</formula>
    </cfRule>
    <cfRule type="expression" dxfId="2724" priority="3252">
      <formula>$W273="B"</formula>
    </cfRule>
    <cfRule type="expression" dxfId="2723" priority="3253">
      <formula>$W273="A"</formula>
    </cfRule>
  </conditionalFormatting>
  <conditionalFormatting sqref="E27:Q27 AG27">
    <cfRule type="expression" dxfId="2722" priority="3232">
      <formula>$W27="FI"</formula>
    </cfRule>
    <cfRule type="expression" dxfId="2721" priority="3233">
      <formula>$W27="X"</formula>
    </cfRule>
    <cfRule type="expression" dxfId="2720" priority="3234">
      <formula>$W27="SS"</formula>
    </cfRule>
    <cfRule type="expression" dxfId="2719" priority="3235">
      <formula>$W27="OD"</formula>
    </cfRule>
    <cfRule type="expression" dxfId="2718" priority="3236">
      <formula>$W27="P"</formula>
    </cfRule>
    <cfRule type="expression" dxfId="2717" priority="3237">
      <formula>$W27="IR"</formula>
    </cfRule>
    <cfRule type="expression" dxfId="2716" priority="3238">
      <formula>$W27="D"</formula>
    </cfRule>
    <cfRule type="expression" dxfId="2715" priority="3239">
      <formula>$W27="C"</formula>
    </cfRule>
    <cfRule type="expression" dxfId="2714" priority="3240">
      <formula>$W27="B/C"</formula>
    </cfRule>
    <cfRule type="expression" dxfId="2713" priority="3241">
      <formula>$W27="B"</formula>
    </cfRule>
    <cfRule type="expression" dxfId="2712" priority="3242">
      <formula>$W27="A"</formula>
    </cfRule>
  </conditionalFormatting>
  <conditionalFormatting sqref="A27:M27">
    <cfRule type="expression" dxfId="2711" priority="3221">
      <formula>$W27="FI"</formula>
    </cfRule>
    <cfRule type="expression" dxfId="2710" priority="3222">
      <formula>$W27="X"</formula>
    </cfRule>
    <cfRule type="expression" dxfId="2709" priority="3223">
      <formula>$W27="SS"</formula>
    </cfRule>
    <cfRule type="expression" dxfId="2708" priority="3224">
      <formula>$W27="OD"</formula>
    </cfRule>
    <cfRule type="expression" dxfId="2707" priority="3225">
      <formula>$W27="P"</formula>
    </cfRule>
    <cfRule type="expression" dxfId="2706" priority="3226">
      <formula>$W27="IR"</formula>
    </cfRule>
    <cfRule type="expression" dxfId="2705" priority="3227">
      <formula>$W27="D"</formula>
    </cfRule>
    <cfRule type="expression" dxfId="2704" priority="3228">
      <formula>$W27="C"</formula>
    </cfRule>
    <cfRule type="expression" dxfId="2703" priority="3229">
      <formula>$W27="B/C"</formula>
    </cfRule>
    <cfRule type="expression" dxfId="2702" priority="3230">
      <formula>$W27="B"</formula>
    </cfRule>
    <cfRule type="expression" dxfId="2701" priority="3231">
      <formula>$W27="A"</formula>
    </cfRule>
  </conditionalFormatting>
  <conditionalFormatting sqref="W90">
    <cfRule type="cellIs" dxfId="2700" priority="3141" operator="equal">
      <formula>0</formula>
    </cfRule>
  </conditionalFormatting>
  <conditionalFormatting sqref="T90 V90:W90">
    <cfRule type="expression" dxfId="2699" priority="3130">
      <formula>$W90="FI"</formula>
    </cfRule>
    <cfRule type="expression" dxfId="2698" priority="3131">
      <formula>$W90="X"</formula>
    </cfRule>
    <cfRule type="expression" dxfId="2697" priority="3132">
      <formula>$W90="SS"</formula>
    </cfRule>
    <cfRule type="expression" dxfId="2696" priority="3133">
      <formula>$W90="OD"</formula>
    </cfRule>
    <cfRule type="expression" dxfId="2695" priority="3134">
      <formula>$W90="P"</formula>
    </cfRule>
    <cfRule type="expression" dxfId="2694" priority="3135">
      <formula>$W90="IR"</formula>
    </cfRule>
    <cfRule type="expression" dxfId="2693" priority="3136">
      <formula>$W90="D"</formula>
    </cfRule>
    <cfRule type="expression" dxfId="2692" priority="3137">
      <formula>$W90="C"</formula>
    </cfRule>
    <cfRule type="expression" dxfId="2691" priority="3138">
      <formula>$W90="B/C"</formula>
    </cfRule>
    <cfRule type="expression" dxfId="2690" priority="3139">
      <formula>$W90="B"</formula>
    </cfRule>
    <cfRule type="expression" dxfId="2689" priority="3140">
      <formula>$W90="A"</formula>
    </cfRule>
  </conditionalFormatting>
  <conditionalFormatting sqref="W90">
    <cfRule type="cellIs" dxfId="2688" priority="3118" operator="equal">
      <formula>0</formula>
    </cfRule>
  </conditionalFormatting>
  <conditionalFormatting sqref="W90">
    <cfRule type="expression" dxfId="2687" priority="3119">
      <formula>$W90="FI"</formula>
    </cfRule>
    <cfRule type="expression" dxfId="2686" priority="3120">
      <formula>$W90="X"</formula>
    </cfRule>
    <cfRule type="expression" dxfId="2685" priority="3121">
      <formula>$W90="SS"</formula>
    </cfRule>
    <cfRule type="expression" dxfId="2684" priority="3122">
      <formula>$W90="OD"</formula>
    </cfRule>
    <cfRule type="expression" dxfId="2683" priority="3123">
      <formula>$W90="P"</formula>
    </cfRule>
    <cfRule type="expression" dxfId="2682" priority="3124">
      <formula>$W90="IR"</formula>
    </cfRule>
    <cfRule type="expression" dxfId="2681" priority="3125">
      <formula>$W90="D"</formula>
    </cfRule>
    <cfRule type="expression" dxfId="2680" priority="3126">
      <formula>$W90="C"</formula>
    </cfRule>
    <cfRule type="expression" dxfId="2679" priority="3127">
      <formula>$W90="B/C"</formula>
    </cfRule>
    <cfRule type="expression" dxfId="2678" priority="3128">
      <formula>$W90="B"</formula>
    </cfRule>
    <cfRule type="expression" dxfId="2677" priority="3129">
      <formula>$W90="A"</formula>
    </cfRule>
  </conditionalFormatting>
  <conditionalFormatting sqref="U90">
    <cfRule type="expression" dxfId="2676" priority="3107">
      <formula>$W90="FI"</formula>
    </cfRule>
    <cfRule type="expression" dxfId="2675" priority="3108">
      <formula>$W90="X"</formula>
    </cfRule>
    <cfRule type="expression" dxfId="2674" priority="3109">
      <formula>$W90="SS"</formula>
    </cfRule>
    <cfRule type="expression" dxfId="2673" priority="3110">
      <formula>$W90="OD"</formula>
    </cfRule>
    <cfRule type="expression" dxfId="2672" priority="3111">
      <formula>$W90="P"</formula>
    </cfRule>
    <cfRule type="expression" dxfId="2671" priority="3112">
      <formula>$W90="IR"</formula>
    </cfRule>
    <cfRule type="expression" dxfId="2670" priority="3113">
      <formula>$W90="D"</formula>
    </cfRule>
    <cfRule type="expression" dxfId="2669" priority="3114">
      <formula>$W90="C"</formula>
    </cfRule>
    <cfRule type="expression" dxfId="2668" priority="3115">
      <formula>$W90="B/C"</formula>
    </cfRule>
    <cfRule type="expression" dxfId="2667" priority="3116">
      <formula>$W90="B"</formula>
    </cfRule>
    <cfRule type="expression" dxfId="2666" priority="3117">
      <formula>$W90="A"</formula>
    </cfRule>
  </conditionalFormatting>
  <conditionalFormatting sqref="U90">
    <cfRule type="expression" dxfId="2665" priority="3096">
      <formula>$W90="FI"</formula>
    </cfRule>
    <cfRule type="expression" dxfId="2664" priority="3097">
      <formula>$W90="X"</formula>
    </cfRule>
    <cfRule type="expression" dxfId="2663" priority="3098">
      <formula>$W90="SS"</formula>
    </cfRule>
    <cfRule type="expression" dxfId="2662" priority="3099">
      <formula>$W90="OD"</formula>
    </cfRule>
    <cfRule type="expression" dxfId="2661" priority="3100">
      <formula>$W90="P"</formula>
    </cfRule>
    <cfRule type="expression" dxfId="2660" priority="3101">
      <formula>$W90="IR"</formula>
    </cfRule>
    <cfRule type="expression" dxfId="2659" priority="3102">
      <formula>$W90="D"</formula>
    </cfRule>
    <cfRule type="expression" dxfId="2658" priority="3103">
      <formula>$W90="C"</formula>
    </cfRule>
    <cfRule type="expression" dxfId="2657" priority="3104">
      <formula>$W90="B/C"</formula>
    </cfRule>
    <cfRule type="expression" dxfId="2656" priority="3105">
      <formula>$W90="B"</formula>
    </cfRule>
    <cfRule type="expression" dxfId="2655" priority="3106">
      <formula>$W90="A"</formula>
    </cfRule>
  </conditionalFormatting>
  <conditionalFormatting sqref="W24">
    <cfRule type="cellIs" dxfId="2654" priority="3095" operator="equal">
      <formula>0</formula>
    </cfRule>
  </conditionalFormatting>
  <conditionalFormatting sqref="T24 V24:W24">
    <cfRule type="expression" dxfId="2653" priority="3084">
      <formula>$W24="FI"</formula>
    </cfRule>
    <cfRule type="expression" dxfId="2652" priority="3085">
      <formula>$W24="X"</formula>
    </cfRule>
    <cfRule type="expression" dxfId="2651" priority="3086">
      <formula>$W24="SS"</formula>
    </cfRule>
    <cfRule type="expression" dxfId="2650" priority="3087">
      <formula>$W24="OD"</formula>
    </cfRule>
    <cfRule type="expression" dxfId="2649" priority="3088">
      <formula>$W24="P"</formula>
    </cfRule>
    <cfRule type="expression" dxfId="2648" priority="3089">
      <formula>$W24="IR"</formula>
    </cfRule>
    <cfRule type="expression" dxfId="2647" priority="3090">
      <formula>$W24="D"</formula>
    </cfRule>
    <cfRule type="expression" dxfId="2646" priority="3091">
      <formula>$W24="C"</formula>
    </cfRule>
    <cfRule type="expression" dxfId="2645" priority="3092">
      <formula>$W24="B/C"</formula>
    </cfRule>
    <cfRule type="expression" dxfId="2644" priority="3093">
      <formula>$W24="B"</formula>
    </cfRule>
    <cfRule type="expression" dxfId="2643" priority="3094">
      <formula>$W24="A"</formula>
    </cfRule>
  </conditionalFormatting>
  <conditionalFormatting sqref="W24">
    <cfRule type="cellIs" dxfId="2642" priority="3072" operator="equal">
      <formula>0</formula>
    </cfRule>
  </conditionalFormatting>
  <conditionalFormatting sqref="W24">
    <cfRule type="expression" dxfId="2641" priority="3073">
      <formula>$W24="FI"</formula>
    </cfRule>
    <cfRule type="expression" dxfId="2640" priority="3074">
      <formula>$W24="X"</formula>
    </cfRule>
    <cfRule type="expression" dxfId="2639" priority="3075">
      <formula>$W24="SS"</formula>
    </cfRule>
    <cfRule type="expression" dxfId="2638" priority="3076">
      <formula>$W24="OD"</formula>
    </cfRule>
    <cfRule type="expression" dxfId="2637" priority="3077">
      <formula>$W24="P"</formula>
    </cfRule>
    <cfRule type="expression" dxfId="2636" priority="3078">
      <formula>$W24="IR"</formula>
    </cfRule>
    <cfRule type="expression" dxfId="2635" priority="3079">
      <formula>$W24="D"</formula>
    </cfRule>
    <cfRule type="expression" dxfId="2634" priority="3080">
      <formula>$W24="C"</formula>
    </cfRule>
    <cfRule type="expression" dxfId="2633" priority="3081">
      <formula>$W24="B/C"</formula>
    </cfRule>
    <cfRule type="expression" dxfId="2632" priority="3082">
      <formula>$W24="B"</formula>
    </cfRule>
    <cfRule type="expression" dxfId="2631" priority="3083">
      <formula>$W24="A"</formula>
    </cfRule>
  </conditionalFormatting>
  <conditionalFormatting sqref="U24">
    <cfRule type="expression" dxfId="2630" priority="3061">
      <formula>$W24="FI"</formula>
    </cfRule>
    <cfRule type="expression" dxfId="2629" priority="3062">
      <formula>$W24="X"</formula>
    </cfRule>
    <cfRule type="expression" dxfId="2628" priority="3063">
      <formula>$W24="SS"</formula>
    </cfRule>
    <cfRule type="expression" dxfId="2627" priority="3064">
      <formula>$W24="OD"</formula>
    </cfRule>
    <cfRule type="expression" dxfId="2626" priority="3065">
      <formula>$W24="P"</formula>
    </cfRule>
    <cfRule type="expression" dxfId="2625" priority="3066">
      <formula>$W24="IR"</formula>
    </cfRule>
    <cfRule type="expression" dxfId="2624" priority="3067">
      <formula>$W24="D"</formula>
    </cfRule>
    <cfRule type="expression" dxfId="2623" priority="3068">
      <formula>$W24="C"</formula>
    </cfRule>
    <cfRule type="expression" dxfId="2622" priority="3069">
      <formula>$W24="B/C"</formula>
    </cfRule>
    <cfRule type="expression" dxfId="2621" priority="3070">
      <formula>$W24="B"</formula>
    </cfRule>
    <cfRule type="expression" dxfId="2620" priority="3071">
      <formula>$W24="A"</formula>
    </cfRule>
  </conditionalFormatting>
  <conditionalFormatting sqref="U24">
    <cfRule type="expression" dxfId="2619" priority="3050">
      <formula>$W24="FI"</formula>
    </cfRule>
    <cfRule type="expression" dxfId="2618" priority="3051">
      <formula>$W24="X"</formula>
    </cfRule>
    <cfRule type="expression" dxfId="2617" priority="3052">
      <formula>$W24="SS"</formula>
    </cfRule>
    <cfRule type="expression" dxfId="2616" priority="3053">
      <formula>$W24="OD"</formula>
    </cfRule>
    <cfRule type="expression" dxfId="2615" priority="3054">
      <formula>$W24="P"</formula>
    </cfRule>
    <cfRule type="expression" dxfId="2614" priority="3055">
      <formula>$W24="IR"</formula>
    </cfRule>
    <cfRule type="expression" dxfId="2613" priority="3056">
      <formula>$W24="D"</formula>
    </cfRule>
    <cfRule type="expression" dxfId="2612" priority="3057">
      <formula>$W24="C"</formula>
    </cfRule>
    <cfRule type="expression" dxfId="2611" priority="3058">
      <formula>$W24="B/C"</formula>
    </cfRule>
    <cfRule type="expression" dxfId="2610" priority="3059">
      <formula>$W24="B"</formula>
    </cfRule>
    <cfRule type="expression" dxfId="2609" priority="3060">
      <formula>$W24="A"</formula>
    </cfRule>
  </conditionalFormatting>
  <conditionalFormatting sqref="V288:W289 T288:T289">
    <cfRule type="expression" dxfId="2608" priority="3039">
      <formula>$W288="FI"</formula>
    </cfRule>
    <cfRule type="expression" dxfId="2607" priority="3040">
      <formula>$W288="X"</formula>
    </cfRule>
    <cfRule type="expression" dxfId="2606" priority="3041">
      <formula>$W288="SS"</formula>
    </cfRule>
    <cfRule type="expression" dxfId="2605" priority="3042">
      <formula>$W288="OD"</formula>
    </cfRule>
    <cfRule type="expression" dxfId="2604" priority="3043">
      <formula>$W288="P"</formula>
    </cfRule>
    <cfRule type="expression" dxfId="2603" priority="3044">
      <formula>$W288="IR"</formula>
    </cfRule>
    <cfRule type="expression" dxfId="2602" priority="3045">
      <formula>$W288="D"</formula>
    </cfRule>
    <cfRule type="expression" dxfId="2601" priority="3046">
      <formula>$W288="C"</formula>
    </cfRule>
    <cfRule type="expression" dxfId="2600" priority="3047">
      <formula>$W288="B/C"</formula>
    </cfRule>
    <cfRule type="expression" dxfId="2599" priority="3048">
      <formula>$W288="B"</formula>
    </cfRule>
    <cfRule type="expression" dxfId="2598" priority="3049">
      <formula>$W288="A"</formula>
    </cfRule>
  </conditionalFormatting>
  <conditionalFormatting sqref="W288:W289">
    <cfRule type="cellIs" dxfId="2597" priority="3038" operator="equal">
      <formula>0</formula>
    </cfRule>
  </conditionalFormatting>
  <conditionalFormatting sqref="U288">
    <cfRule type="expression" dxfId="2596" priority="3027">
      <formula>$W288="FI"</formula>
    </cfRule>
    <cfRule type="expression" dxfId="2595" priority="3028">
      <formula>$W288="X"</formula>
    </cfRule>
    <cfRule type="expression" dxfId="2594" priority="3029">
      <formula>$W288="SS"</formula>
    </cfRule>
    <cfRule type="expression" dxfId="2593" priority="3030">
      <formula>$W288="OD"</formula>
    </cfRule>
    <cfRule type="expression" dxfId="2592" priority="3031">
      <formula>$W288="P"</formula>
    </cfRule>
    <cfRule type="expression" dxfId="2591" priority="3032">
      <formula>$W288="IR"</formula>
    </cfRule>
    <cfRule type="expression" dxfId="2590" priority="3033">
      <formula>$W288="D"</formula>
    </cfRule>
    <cfRule type="expression" dxfId="2589" priority="3034">
      <formula>$W288="C"</formula>
    </cfRule>
    <cfRule type="expression" dxfId="2588" priority="3035">
      <formula>$W288="B/C"</formula>
    </cfRule>
    <cfRule type="expression" dxfId="2587" priority="3036">
      <formula>$W288="B"</formula>
    </cfRule>
    <cfRule type="expression" dxfId="2586" priority="3037">
      <formula>$W288="A"</formula>
    </cfRule>
  </conditionalFormatting>
  <conditionalFormatting sqref="U288">
    <cfRule type="expression" dxfId="2585" priority="3016">
      <formula>$W288="FI"</formula>
    </cfRule>
    <cfRule type="expression" dxfId="2584" priority="3017">
      <formula>$W288="X"</formula>
    </cfRule>
    <cfRule type="expression" dxfId="2583" priority="3018">
      <formula>$W288="SS"</formula>
    </cfRule>
    <cfRule type="expression" dxfId="2582" priority="3019">
      <formula>$W288="OD"</formula>
    </cfRule>
    <cfRule type="expression" dxfId="2581" priority="3020">
      <formula>$W288="P"</formula>
    </cfRule>
    <cfRule type="expression" dxfId="2580" priority="3021">
      <formula>$W288="IR"</formula>
    </cfRule>
    <cfRule type="expression" dxfId="2579" priority="3022">
      <formula>$W288="D"</formula>
    </cfRule>
    <cfRule type="expression" dxfId="2578" priority="3023">
      <formula>$W288="C"</formula>
    </cfRule>
    <cfRule type="expression" dxfId="2577" priority="3024">
      <formula>$W288="B/C"</formula>
    </cfRule>
    <cfRule type="expression" dxfId="2576" priority="3025">
      <formula>$W288="B"</formula>
    </cfRule>
    <cfRule type="expression" dxfId="2575" priority="3026">
      <formula>$W288="A"</formula>
    </cfRule>
  </conditionalFormatting>
  <conditionalFormatting sqref="X86">
    <cfRule type="expression" dxfId="2574" priority="3005">
      <formula>$W86="FI"</formula>
    </cfRule>
    <cfRule type="expression" dxfId="2573" priority="3006">
      <formula>$W86="X"</formula>
    </cfRule>
    <cfRule type="expression" dxfId="2572" priority="3007">
      <formula>$W86="SS"</formula>
    </cfRule>
    <cfRule type="expression" dxfId="2571" priority="3008">
      <formula>$W86="OD"</formula>
    </cfRule>
    <cfRule type="expression" dxfId="2570" priority="3009">
      <formula>$W86="P"</formula>
    </cfRule>
    <cfRule type="expression" dxfId="2569" priority="3010">
      <formula>$W86="IR"</formula>
    </cfRule>
    <cfRule type="expression" dxfId="2568" priority="3011">
      <formula>$W86="D"</formula>
    </cfRule>
    <cfRule type="expression" dxfId="2567" priority="3012">
      <formula>$W86="C"</formula>
    </cfRule>
    <cfRule type="expression" dxfId="2566" priority="3013">
      <formula>$W86="B/C"</formula>
    </cfRule>
    <cfRule type="expression" dxfId="2565" priority="3014">
      <formula>$W86="B"</formula>
    </cfRule>
    <cfRule type="expression" dxfId="2564" priority="3015">
      <formula>$W86="A"</formula>
    </cfRule>
  </conditionalFormatting>
  <conditionalFormatting sqref="X86">
    <cfRule type="expression" dxfId="2563" priority="2994">
      <formula>$W86="FI"</formula>
    </cfRule>
    <cfRule type="expression" dxfId="2562" priority="2995">
      <formula>$W86="X"</formula>
    </cfRule>
    <cfRule type="expression" dxfId="2561" priority="2996">
      <formula>$W86="SS"</formula>
    </cfRule>
    <cfRule type="expression" dxfId="2560" priority="2997">
      <formula>$W86="OD"</formula>
    </cfRule>
    <cfRule type="expression" dxfId="2559" priority="2998">
      <formula>$W86="P"</formula>
    </cfRule>
    <cfRule type="expression" dxfId="2558" priority="2999">
      <formula>$W86="IR"</formula>
    </cfRule>
    <cfRule type="expression" dxfId="2557" priority="3000">
      <formula>$W86="D"</formula>
    </cfRule>
    <cfRule type="expression" dxfId="2556" priority="3001">
      <formula>$W86="C"</formula>
    </cfRule>
    <cfRule type="expression" dxfId="2555" priority="3002">
      <formula>$W86="B/C"</formula>
    </cfRule>
    <cfRule type="expression" dxfId="2554" priority="3003">
      <formula>$W86="B"</formula>
    </cfRule>
    <cfRule type="expression" dxfId="2553" priority="3004">
      <formula>$W86="A"</formula>
    </cfRule>
  </conditionalFormatting>
  <conditionalFormatting sqref="W86">
    <cfRule type="cellIs" dxfId="2552" priority="2993" operator="equal">
      <formula>0</formula>
    </cfRule>
  </conditionalFormatting>
  <conditionalFormatting sqref="T86 V86:W86">
    <cfRule type="expression" dxfId="2551" priority="2982">
      <formula>$W86="FI"</formula>
    </cfRule>
    <cfRule type="expression" dxfId="2550" priority="2983">
      <formula>$W86="X"</formula>
    </cfRule>
    <cfRule type="expression" dxfId="2549" priority="2984">
      <formula>$W86="SS"</formula>
    </cfRule>
    <cfRule type="expression" dxfId="2548" priority="2985">
      <formula>$W86="OD"</formula>
    </cfRule>
    <cfRule type="expression" dxfId="2547" priority="2986">
      <formula>$W86="P"</formula>
    </cfRule>
    <cfRule type="expression" dxfId="2546" priority="2987">
      <formula>$W86="IR"</formula>
    </cfRule>
    <cfRule type="expression" dxfId="2545" priority="2988">
      <formula>$W86="D"</formula>
    </cfRule>
    <cfRule type="expression" dxfId="2544" priority="2989">
      <formula>$W86="C"</formula>
    </cfRule>
    <cfRule type="expression" dxfId="2543" priority="2990">
      <formula>$W86="B/C"</formula>
    </cfRule>
    <cfRule type="expression" dxfId="2542" priority="2991">
      <formula>$W86="B"</formula>
    </cfRule>
    <cfRule type="expression" dxfId="2541" priority="2992">
      <formula>$W86="A"</formula>
    </cfRule>
  </conditionalFormatting>
  <conditionalFormatting sqref="W86">
    <cfRule type="cellIs" dxfId="2540" priority="2970" operator="equal">
      <formula>0</formula>
    </cfRule>
  </conditionalFormatting>
  <conditionalFormatting sqref="W86">
    <cfRule type="expression" dxfId="2539" priority="2971">
      <formula>$W86="FI"</formula>
    </cfRule>
    <cfRule type="expression" dxfId="2538" priority="2972">
      <formula>$W86="X"</formula>
    </cfRule>
    <cfRule type="expression" dxfId="2537" priority="2973">
      <formula>$W86="SS"</formula>
    </cfRule>
    <cfRule type="expression" dxfId="2536" priority="2974">
      <formula>$W86="OD"</formula>
    </cfRule>
    <cfRule type="expression" dxfId="2535" priority="2975">
      <formula>$W86="P"</formula>
    </cfRule>
    <cfRule type="expression" dxfId="2534" priority="2976">
      <formula>$W86="IR"</formula>
    </cfRule>
    <cfRule type="expression" dxfId="2533" priority="2977">
      <formula>$W86="D"</formula>
    </cfRule>
    <cfRule type="expression" dxfId="2532" priority="2978">
      <formula>$W86="C"</formula>
    </cfRule>
    <cfRule type="expression" dxfId="2531" priority="2979">
      <formula>$W86="B/C"</formula>
    </cfRule>
    <cfRule type="expression" dxfId="2530" priority="2980">
      <formula>$W86="B"</formula>
    </cfRule>
    <cfRule type="expression" dxfId="2529" priority="2981">
      <formula>$W86="A"</formula>
    </cfRule>
  </conditionalFormatting>
  <conditionalFormatting sqref="U86">
    <cfRule type="expression" dxfId="2528" priority="2959">
      <formula>$W86="FI"</formula>
    </cfRule>
    <cfRule type="expression" dxfId="2527" priority="2960">
      <formula>$W86="X"</formula>
    </cfRule>
    <cfRule type="expression" dxfId="2526" priority="2961">
      <formula>$W86="SS"</formula>
    </cfRule>
    <cfRule type="expression" dxfId="2525" priority="2962">
      <formula>$W86="OD"</formula>
    </cfRule>
    <cfRule type="expression" dxfId="2524" priority="2963">
      <formula>$W86="P"</formula>
    </cfRule>
    <cfRule type="expression" dxfId="2523" priority="2964">
      <formula>$W86="IR"</formula>
    </cfRule>
    <cfRule type="expression" dxfId="2522" priority="2965">
      <formula>$W86="D"</formula>
    </cfRule>
    <cfRule type="expression" dxfId="2521" priority="2966">
      <formula>$W86="C"</formula>
    </cfRule>
    <cfRule type="expression" dxfId="2520" priority="2967">
      <formula>$W86="B/C"</formula>
    </cfRule>
    <cfRule type="expression" dxfId="2519" priority="2968">
      <formula>$W86="B"</formula>
    </cfRule>
    <cfRule type="expression" dxfId="2518" priority="2969">
      <formula>$W86="A"</formula>
    </cfRule>
  </conditionalFormatting>
  <conditionalFormatting sqref="U86">
    <cfRule type="expression" dxfId="2517" priority="2948">
      <formula>$W86="FI"</formula>
    </cfRule>
    <cfRule type="expression" dxfId="2516" priority="2949">
      <formula>$W86="X"</formula>
    </cfRule>
    <cfRule type="expression" dxfId="2515" priority="2950">
      <formula>$W86="SS"</formula>
    </cfRule>
    <cfRule type="expression" dxfId="2514" priority="2951">
      <formula>$W86="OD"</formula>
    </cfRule>
    <cfRule type="expression" dxfId="2513" priority="2952">
      <formula>$W86="P"</formula>
    </cfRule>
    <cfRule type="expression" dxfId="2512" priority="2953">
      <formula>$W86="IR"</formula>
    </cfRule>
    <cfRule type="expression" dxfId="2511" priority="2954">
      <formula>$W86="D"</formula>
    </cfRule>
    <cfRule type="expression" dxfId="2510" priority="2955">
      <formula>$W86="C"</formula>
    </cfRule>
    <cfRule type="expression" dxfId="2509" priority="2956">
      <formula>$W86="B/C"</formula>
    </cfRule>
    <cfRule type="expression" dxfId="2508" priority="2957">
      <formula>$W86="B"</formula>
    </cfRule>
    <cfRule type="expression" dxfId="2507" priority="2958">
      <formula>$W86="A"</formula>
    </cfRule>
  </conditionalFormatting>
  <conditionalFormatting sqref="R22:S22 X22">
    <cfRule type="expression" dxfId="2506" priority="2937">
      <formula>$W22="FI"</formula>
    </cfRule>
    <cfRule type="expression" dxfId="2505" priority="2938">
      <formula>$W22="X"</formula>
    </cfRule>
    <cfRule type="expression" dxfId="2504" priority="2939">
      <formula>$W22="SS"</formula>
    </cfRule>
    <cfRule type="expression" dxfId="2503" priority="2940">
      <formula>$W22="OD"</formula>
    </cfRule>
    <cfRule type="expression" dxfId="2502" priority="2941">
      <formula>$W22="P"</formula>
    </cfRule>
    <cfRule type="expression" dxfId="2501" priority="2942">
      <formula>$W22="IR"</formula>
    </cfRule>
    <cfRule type="expression" dxfId="2500" priority="2943">
      <formula>$W22="D"</formula>
    </cfRule>
    <cfRule type="expression" dxfId="2499" priority="2944">
      <formula>$W22="C"</formula>
    </cfRule>
    <cfRule type="expression" dxfId="2498" priority="2945">
      <formula>$W22="B/C"</formula>
    </cfRule>
    <cfRule type="expression" dxfId="2497" priority="2946">
      <formula>$W22="B"</formula>
    </cfRule>
    <cfRule type="expression" dxfId="2496" priority="2947">
      <formula>$W22="A"</formula>
    </cfRule>
  </conditionalFormatting>
  <conditionalFormatting sqref="W22">
    <cfRule type="cellIs" dxfId="2495" priority="2936" operator="equal">
      <formula>0</formula>
    </cfRule>
  </conditionalFormatting>
  <conditionalFormatting sqref="T22 V22:W22">
    <cfRule type="expression" dxfId="2494" priority="2925">
      <formula>$W22="FI"</formula>
    </cfRule>
    <cfRule type="expression" dxfId="2493" priority="2926">
      <formula>$W22="X"</formula>
    </cfRule>
    <cfRule type="expression" dxfId="2492" priority="2927">
      <formula>$W22="SS"</formula>
    </cfRule>
    <cfRule type="expression" dxfId="2491" priority="2928">
      <formula>$W22="OD"</formula>
    </cfRule>
    <cfRule type="expression" dxfId="2490" priority="2929">
      <formula>$W22="P"</formula>
    </cfRule>
    <cfRule type="expression" dxfId="2489" priority="2930">
      <formula>$W22="IR"</formula>
    </cfRule>
    <cfRule type="expression" dxfId="2488" priority="2931">
      <formula>$W22="D"</formula>
    </cfRule>
    <cfRule type="expression" dxfId="2487" priority="2932">
      <formula>$W22="C"</formula>
    </cfRule>
    <cfRule type="expression" dxfId="2486" priority="2933">
      <formula>$W22="B/C"</formula>
    </cfRule>
    <cfRule type="expression" dxfId="2485" priority="2934">
      <formula>$W22="B"</formula>
    </cfRule>
    <cfRule type="expression" dxfId="2484" priority="2935">
      <formula>$W22="A"</formula>
    </cfRule>
  </conditionalFormatting>
  <conditionalFormatting sqref="W22">
    <cfRule type="cellIs" dxfId="2483" priority="2913" operator="equal">
      <formula>0</formula>
    </cfRule>
  </conditionalFormatting>
  <conditionalFormatting sqref="W22">
    <cfRule type="expression" dxfId="2482" priority="2914">
      <formula>$W22="FI"</formula>
    </cfRule>
    <cfRule type="expression" dxfId="2481" priority="2915">
      <formula>$W22="X"</formula>
    </cfRule>
    <cfRule type="expression" dxfId="2480" priority="2916">
      <formula>$W22="SS"</formula>
    </cfRule>
    <cfRule type="expression" dxfId="2479" priority="2917">
      <formula>$W22="OD"</formula>
    </cfRule>
    <cfRule type="expression" dxfId="2478" priority="2918">
      <formula>$W22="P"</formula>
    </cfRule>
    <cfRule type="expression" dxfId="2477" priority="2919">
      <formula>$W22="IR"</formula>
    </cfRule>
    <cfRule type="expression" dxfId="2476" priority="2920">
      <formula>$W22="D"</formula>
    </cfRule>
    <cfRule type="expression" dxfId="2475" priority="2921">
      <formula>$W22="C"</formula>
    </cfRule>
    <cfRule type="expression" dxfId="2474" priority="2922">
      <formula>$W22="B/C"</formula>
    </cfRule>
    <cfRule type="expression" dxfId="2473" priority="2923">
      <formula>$W22="B"</formula>
    </cfRule>
    <cfRule type="expression" dxfId="2472" priority="2924">
      <formula>$W22="A"</formula>
    </cfRule>
  </conditionalFormatting>
  <conditionalFormatting sqref="U22">
    <cfRule type="expression" dxfId="2471" priority="2902">
      <formula>$W22="FI"</formula>
    </cfRule>
    <cfRule type="expression" dxfId="2470" priority="2903">
      <formula>$W22="X"</formula>
    </cfRule>
    <cfRule type="expression" dxfId="2469" priority="2904">
      <formula>$W22="SS"</formula>
    </cfRule>
    <cfRule type="expression" dxfId="2468" priority="2905">
      <formula>$W22="OD"</formula>
    </cfRule>
    <cfRule type="expression" dxfId="2467" priority="2906">
      <formula>$W22="P"</formula>
    </cfRule>
    <cfRule type="expression" dxfId="2466" priority="2907">
      <formula>$W22="IR"</formula>
    </cfRule>
    <cfRule type="expression" dxfId="2465" priority="2908">
      <formula>$W22="D"</formula>
    </cfRule>
    <cfRule type="expression" dxfId="2464" priority="2909">
      <formula>$W22="C"</formula>
    </cfRule>
    <cfRule type="expression" dxfId="2463" priority="2910">
      <formula>$W22="B/C"</formula>
    </cfRule>
    <cfRule type="expression" dxfId="2462" priority="2911">
      <formula>$W22="B"</formula>
    </cfRule>
    <cfRule type="expression" dxfId="2461" priority="2912">
      <formula>$W22="A"</formula>
    </cfRule>
  </conditionalFormatting>
  <conditionalFormatting sqref="U22">
    <cfRule type="expression" dxfId="2460" priority="2891">
      <formula>$W22="FI"</formula>
    </cfRule>
    <cfRule type="expression" dxfId="2459" priority="2892">
      <formula>$W22="X"</formula>
    </cfRule>
    <cfRule type="expression" dxfId="2458" priority="2893">
      <formula>$W22="SS"</formula>
    </cfRule>
    <cfRule type="expression" dxfId="2457" priority="2894">
      <formula>$W22="OD"</formula>
    </cfRule>
    <cfRule type="expression" dxfId="2456" priority="2895">
      <formula>$W22="P"</formula>
    </cfRule>
    <cfRule type="expression" dxfId="2455" priority="2896">
      <formula>$W22="IR"</formula>
    </cfRule>
    <cfRule type="expression" dxfId="2454" priority="2897">
      <formula>$W22="D"</formula>
    </cfRule>
    <cfRule type="expression" dxfId="2453" priority="2898">
      <formula>$W22="C"</formula>
    </cfRule>
    <cfRule type="expression" dxfId="2452" priority="2899">
      <formula>$W22="B/C"</formula>
    </cfRule>
    <cfRule type="expression" dxfId="2451" priority="2900">
      <formula>$W22="B"</formula>
    </cfRule>
    <cfRule type="expression" dxfId="2450" priority="2901">
      <formula>$W22="A"</formula>
    </cfRule>
  </conditionalFormatting>
  <conditionalFormatting sqref="W80">
    <cfRule type="cellIs" dxfId="2449" priority="2890" operator="equal">
      <formula>0</formula>
    </cfRule>
  </conditionalFormatting>
  <conditionalFormatting sqref="T80 V80:W80">
    <cfRule type="expression" dxfId="2448" priority="2879">
      <formula>$W80="FI"</formula>
    </cfRule>
    <cfRule type="expression" dxfId="2447" priority="2880">
      <formula>$W80="X"</formula>
    </cfRule>
    <cfRule type="expression" dxfId="2446" priority="2881">
      <formula>$W80="SS"</formula>
    </cfRule>
    <cfRule type="expression" dxfId="2445" priority="2882">
      <formula>$W80="OD"</formula>
    </cfRule>
    <cfRule type="expression" dxfId="2444" priority="2883">
      <formula>$W80="P"</formula>
    </cfRule>
    <cfRule type="expression" dxfId="2443" priority="2884">
      <formula>$W80="IR"</formula>
    </cfRule>
    <cfRule type="expression" dxfId="2442" priority="2885">
      <formula>$W80="D"</formula>
    </cfRule>
    <cfRule type="expression" dxfId="2441" priority="2886">
      <formula>$W80="C"</formula>
    </cfRule>
    <cfRule type="expression" dxfId="2440" priority="2887">
      <formula>$W80="B/C"</formula>
    </cfRule>
    <cfRule type="expression" dxfId="2439" priority="2888">
      <formula>$W80="B"</formula>
    </cfRule>
    <cfRule type="expression" dxfId="2438" priority="2889">
      <formula>$W80="A"</formula>
    </cfRule>
  </conditionalFormatting>
  <conditionalFormatting sqref="W80">
    <cfRule type="cellIs" dxfId="2437" priority="2867" operator="equal">
      <formula>0</formula>
    </cfRule>
  </conditionalFormatting>
  <conditionalFormatting sqref="W80">
    <cfRule type="expression" dxfId="2436" priority="2868">
      <formula>$W80="FI"</formula>
    </cfRule>
    <cfRule type="expression" dxfId="2435" priority="2869">
      <formula>$W80="X"</formula>
    </cfRule>
    <cfRule type="expression" dxfId="2434" priority="2870">
      <formula>$W80="SS"</formula>
    </cfRule>
    <cfRule type="expression" dxfId="2433" priority="2871">
      <formula>$W80="OD"</formula>
    </cfRule>
    <cfRule type="expression" dxfId="2432" priority="2872">
      <formula>$W80="P"</formula>
    </cfRule>
    <cfRule type="expression" dxfId="2431" priority="2873">
      <formula>$W80="IR"</formula>
    </cfRule>
    <cfRule type="expression" dxfId="2430" priority="2874">
      <formula>$W80="D"</formula>
    </cfRule>
    <cfRule type="expression" dxfId="2429" priority="2875">
      <formula>$W80="C"</formula>
    </cfRule>
    <cfRule type="expression" dxfId="2428" priority="2876">
      <formula>$W80="B/C"</formula>
    </cfRule>
    <cfRule type="expression" dxfId="2427" priority="2877">
      <formula>$W80="B"</formula>
    </cfRule>
    <cfRule type="expression" dxfId="2426" priority="2878">
      <formula>$W80="A"</formula>
    </cfRule>
  </conditionalFormatting>
  <conditionalFormatting sqref="U80">
    <cfRule type="expression" dxfId="2425" priority="2856">
      <formula>$W80="FI"</formula>
    </cfRule>
    <cfRule type="expression" dxfId="2424" priority="2857">
      <formula>$W80="X"</formula>
    </cfRule>
    <cfRule type="expression" dxfId="2423" priority="2858">
      <formula>$W80="SS"</formula>
    </cfRule>
    <cfRule type="expression" dxfId="2422" priority="2859">
      <formula>$W80="OD"</formula>
    </cfRule>
    <cfRule type="expression" dxfId="2421" priority="2860">
      <formula>$W80="P"</formula>
    </cfRule>
    <cfRule type="expression" dxfId="2420" priority="2861">
      <formula>$W80="IR"</formula>
    </cfRule>
    <cfRule type="expression" dxfId="2419" priority="2862">
      <formula>$W80="D"</formula>
    </cfRule>
    <cfRule type="expression" dxfId="2418" priority="2863">
      <formula>$W80="C"</formula>
    </cfRule>
    <cfRule type="expression" dxfId="2417" priority="2864">
      <formula>$W80="B/C"</formula>
    </cfRule>
    <cfRule type="expression" dxfId="2416" priority="2865">
      <formula>$W80="B"</formula>
    </cfRule>
    <cfRule type="expression" dxfId="2415" priority="2866">
      <formula>$W80="A"</formula>
    </cfRule>
  </conditionalFormatting>
  <conditionalFormatting sqref="U80">
    <cfRule type="expression" dxfId="2414" priority="2845">
      <formula>$W80="FI"</formula>
    </cfRule>
    <cfRule type="expression" dxfId="2413" priority="2846">
      <formula>$W80="X"</formula>
    </cfRule>
    <cfRule type="expression" dxfId="2412" priority="2847">
      <formula>$W80="SS"</formula>
    </cfRule>
    <cfRule type="expression" dxfId="2411" priority="2848">
      <formula>$W80="OD"</formula>
    </cfRule>
    <cfRule type="expression" dxfId="2410" priority="2849">
      <formula>$W80="P"</formula>
    </cfRule>
    <cfRule type="expression" dxfId="2409" priority="2850">
      <formula>$W80="IR"</formula>
    </cfRule>
    <cfRule type="expression" dxfId="2408" priority="2851">
      <formula>$W80="D"</formula>
    </cfRule>
    <cfRule type="expression" dxfId="2407" priority="2852">
      <formula>$W80="C"</formula>
    </cfRule>
    <cfRule type="expression" dxfId="2406" priority="2853">
      <formula>$W80="B/C"</formula>
    </cfRule>
    <cfRule type="expression" dxfId="2405" priority="2854">
      <formula>$W80="B"</formula>
    </cfRule>
    <cfRule type="expression" dxfId="2404" priority="2855">
      <formula>$W80="A"</formula>
    </cfRule>
  </conditionalFormatting>
  <conditionalFormatting sqref="R27:S27 X27">
    <cfRule type="expression" dxfId="2403" priority="2834">
      <formula>$W27="FI"</formula>
    </cfRule>
    <cfRule type="expression" dxfId="2402" priority="2835">
      <formula>$W27="X"</formula>
    </cfRule>
    <cfRule type="expression" dxfId="2401" priority="2836">
      <formula>$W27="SS"</formula>
    </cfRule>
    <cfRule type="expression" dxfId="2400" priority="2837">
      <formula>$W27="OD"</formula>
    </cfRule>
    <cfRule type="expression" dxfId="2399" priority="2838">
      <formula>$W27="P"</formula>
    </cfRule>
    <cfRule type="expression" dxfId="2398" priority="2839">
      <formula>$W27="IR"</formula>
    </cfRule>
    <cfRule type="expression" dxfId="2397" priority="2840">
      <formula>$W27="D"</formula>
    </cfRule>
    <cfRule type="expression" dxfId="2396" priority="2841">
      <formula>$W27="C"</formula>
    </cfRule>
    <cfRule type="expression" dxfId="2395" priority="2842">
      <formula>$W27="B/C"</formula>
    </cfRule>
    <cfRule type="expression" dxfId="2394" priority="2843">
      <formula>$W27="B"</formula>
    </cfRule>
    <cfRule type="expression" dxfId="2393" priority="2844">
      <formula>$W27="A"</formula>
    </cfRule>
  </conditionalFormatting>
  <conditionalFormatting sqref="W27">
    <cfRule type="cellIs" dxfId="2392" priority="2833" operator="equal">
      <formula>0</formula>
    </cfRule>
  </conditionalFormatting>
  <conditionalFormatting sqref="T27 V27:W27">
    <cfRule type="expression" dxfId="2391" priority="2822">
      <formula>$W27="FI"</formula>
    </cfRule>
    <cfRule type="expression" dxfId="2390" priority="2823">
      <formula>$W27="X"</formula>
    </cfRule>
    <cfRule type="expression" dxfId="2389" priority="2824">
      <formula>$W27="SS"</formula>
    </cfRule>
    <cfRule type="expression" dxfId="2388" priority="2825">
      <formula>$W27="OD"</formula>
    </cfRule>
    <cfRule type="expression" dxfId="2387" priority="2826">
      <formula>$W27="P"</formula>
    </cfRule>
    <cfRule type="expression" dxfId="2386" priority="2827">
      <formula>$W27="IR"</formula>
    </cfRule>
    <cfRule type="expression" dxfId="2385" priority="2828">
      <formula>$W27="D"</formula>
    </cfRule>
    <cfRule type="expression" dxfId="2384" priority="2829">
      <formula>$W27="C"</formula>
    </cfRule>
    <cfRule type="expression" dxfId="2383" priority="2830">
      <formula>$W27="B/C"</formula>
    </cfRule>
    <cfRule type="expression" dxfId="2382" priority="2831">
      <formula>$W27="B"</formula>
    </cfRule>
    <cfRule type="expression" dxfId="2381" priority="2832">
      <formula>$W27="A"</formula>
    </cfRule>
  </conditionalFormatting>
  <conditionalFormatting sqref="W27">
    <cfRule type="cellIs" dxfId="2380" priority="2810" operator="equal">
      <formula>0</formula>
    </cfRule>
  </conditionalFormatting>
  <conditionalFormatting sqref="W27">
    <cfRule type="expression" dxfId="2379" priority="2811">
      <formula>$W27="FI"</formula>
    </cfRule>
    <cfRule type="expression" dxfId="2378" priority="2812">
      <formula>$W27="X"</formula>
    </cfRule>
    <cfRule type="expression" dxfId="2377" priority="2813">
      <formula>$W27="SS"</formula>
    </cfRule>
    <cfRule type="expression" dxfId="2376" priority="2814">
      <formula>$W27="OD"</formula>
    </cfRule>
    <cfRule type="expression" dxfId="2375" priority="2815">
      <formula>$W27="P"</formula>
    </cfRule>
    <cfRule type="expression" dxfId="2374" priority="2816">
      <formula>$W27="IR"</formula>
    </cfRule>
    <cfRule type="expression" dxfId="2373" priority="2817">
      <formula>$W27="D"</formula>
    </cfRule>
    <cfRule type="expression" dxfId="2372" priority="2818">
      <formula>$W27="C"</formula>
    </cfRule>
    <cfRule type="expression" dxfId="2371" priority="2819">
      <formula>$W27="B/C"</formula>
    </cfRule>
    <cfRule type="expression" dxfId="2370" priority="2820">
      <formula>$W27="B"</formula>
    </cfRule>
    <cfRule type="expression" dxfId="2369" priority="2821">
      <formula>$W27="A"</formula>
    </cfRule>
  </conditionalFormatting>
  <conditionalFormatting sqref="U27">
    <cfRule type="expression" dxfId="2368" priority="2799">
      <formula>$W27="FI"</formula>
    </cfRule>
    <cfRule type="expression" dxfId="2367" priority="2800">
      <formula>$W27="X"</formula>
    </cfRule>
    <cfRule type="expression" dxfId="2366" priority="2801">
      <formula>$W27="SS"</formula>
    </cfRule>
    <cfRule type="expression" dxfId="2365" priority="2802">
      <formula>$W27="OD"</formula>
    </cfRule>
    <cfRule type="expression" dxfId="2364" priority="2803">
      <formula>$W27="P"</formula>
    </cfRule>
    <cfRule type="expression" dxfId="2363" priority="2804">
      <formula>$W27="IR"</formula>
    </cfRule>
    <cfRule type="expression" dxfId="2362" priority="2805">
      <formula>$W27="D"</formula>
    </cfRule>
    <cfRule type="expression" dxfId="2361" priority="2806">
      <formula>$W27="C"</formula>
    </cfRule>
    <cfRule type="expression" dxfId="2360" priority="2807">
      <formula>$W27="B/C"</formula>
    </cfRule>
    <cfRule type="expression" dxfId="2359" priority="2808">
      <formula>$W27="B"</formula>
    </cfRule>
    <cfRule type="expression" dxfId="2358" priority="2809">
      <formula>$W27="A"</formula>
    </cfRule>
  </conditionalFormatting>
  <conditionalFormatting sqref="U27">
    <cfRule type="expression" dxfId="2357" priority="2788">
      <formula>$W27="FI"</formula>
    </cfRule>
    <cfRule type="expression" dxfId="2356" priority="2789">
      <formula>$W27="X"</formula>
    </cfRule>
    <cfRule type="expression" dxfId="2355" priority="2790">
      <formula>$W27="SS"</formula>
    </cfRule>
    <cfRule type="expression" dxfId="2354" priority="2791">
      <formula>$W27="OD"</formula>
    </cfRule>
    <cfRule type="expression" dxfId="2353" priority="2792">
      <formula>$W27="P"</formula>
    </cfRule>
    <cfRule type="expression" dxfId="2352" priority="2793">
      <formula>$W27="IR"</formula>
    </cfRule>
    <cfRule type="expression" dxfId="2351" priority="2794">
      <formula>$W27="D"</formula>
    </cfRule>
    <cfRule type="expression" dxfId="2350" priority="2795">
      <formula>$W27="C"</formula>
    </cfRule>
    <cfRule type="expression" dxfId="2349" priority="2796">
      <formula>$W27="B/C"</formula>
    </cfRule>
    <cfRule type="expression" dxfId="2348" priority="2797">
      <formula>$W27="B"</formula>
    </cfRule>
    <cfRule type="expression" dxfId="2347" priority="2798">
      <formula>$W27="A"</formula>
    </cfRule>
  </conditionalFormatting>
  <conditionalFormatting sqref="R220:T220 V220 X220">
    <cfRule type="expression" dxfId="2346" priority="2743">
      <formula>$W220="FI"</formula>
    </cfRule>
    <cfRule type="expression" dxfId="2345" priority="2744">
      <formula>$W220="X"</formula>
    </cfRule>
    <cfRule type="expression" dxfId="2344" priority="2745">
      <formula>$W220="SS"</formula>
    </cfRule>
    <cfRule type="expression" dxfId="2343" priority="2746">
      <formula>$W220="OD"</formula>
    </cfRule>
    <cfRule type="expression" dxfId="2342" priority="2747">
      <formula>$W220="P"</formula>
    </cfRule>
    <cfRule type="expression" dxfId="2341" priority="2748">
      <formula>$W220="IR"</formula>
    </cfRule>
    <cfRule type="expression" dxfId="2340" priority="2749">
      <formula>$W220="D"</formula>
    </cfRule>
    <cfRule type="expression" dxfId="2339" priority="2750">
      <formula>$W220="C"</formula>
    </cfRule>
    <cfRule type="expression" dxfId="2338" priority="2751">
      <formula>$W220="B/C"</formula>
    </cfRule>
    <cfRule type="expression" dxfId="2337" priority="2752">
      <formula>$W220="B"</formula>
    </cfRule>
    <cfRule type="expression" dxfId="2336" priority="2753">
      <formula>$W220="A"</formula>
    </cfRule>
  </conditionalFormatting>
  <conditionalFormatting sqref="R220:S220">
    <cfRule type="expression" dxfId="2335" priority="2732">
      <formula>$W220="FI"</formula>
    </cfRule>
    <cfRule type="expression" dxfId="2334" priority="2733">
      <formula>$W220="X"</formula>
    </cfRule>
    <cfRule type="expression" dxfId="2333" priority="2734">
      <formula>$W220="SS"</formula>
    </cfRule>
    <cfRule type="expression" dxfId="2332" priority="2735">
      <formula>$W220="OD"</formula>
    </cfRule>
    <cfRule type="expression" dxfId="2331" priority="2736">
      <formula>$W220="P"</formula>
    </cfRule>
    <cfRule type="expression" dxfId="2330" priority="2737">
      <formula>$W220="IR"</formula>
    </cfRule>
    <cfRule type="expression" dxfId="2329" priority="2738">
      <formula>$W220="D"</formula>
    </cfRule>
    <cfRule type="expression" dxfId="2328" priority="2739">
      <formula>$W220="C"</formula>
    </cfRule>
    <cfRule type="expression" dxfId="2327" priority="2740">
      <formula>$W220="B/C"</formula>
    </cfRule>
    <cfRule type="expression" dxfId="2326" priority="2741">
      <formula>$W220="B"</formula>
    </cfRule>
    <cfRule type="expression" dxfId="2325" priority="2742">
      <formula>$W220="A"</formula>
    </cfRule>
  </conditionalFormatting>
  <conditionalFormatting sqref="V220">
    <cfRule type="expression" dxfId="2324" priority="2721">
      <formula>$W220="FI"</formula>
    </cfRule>
    <cfRule type="expression" dxfId="2323" priority="2722">
      <formula>$W220="X"</formula>
    </cfRule>
    <cfRule type="expression" dxfId="2322" priority="2723">
      <formula>$W220="SS"</formula>
    </cfRule>
    <cfRule type="expression" dxfId="2321" priority="2724">
      <formula>$W220="OD"</formula>
    </cfRule>
    <cfRule type="expression" dxfId="2320" priority="2725">
      <formula>$W220="P"</formula>
    </cfRule>
    <cfRule type="expression" dxfId="2319" priority="2726">
      <formula>$W220="IR"</formula>
    </cfRule>
    <cfRule type="expression" dxfId="2318" priority="2727">
      <formula>$W220="D"</formula>
    </cfRule>
    <cfRule type="expression" dxfId="2317" priority="2728">
      <formula>$W220="C"</formula>
    </cfRule>
    <cfRule type="expression" dxfId="2316" priority="2729">
      <formula>$W220="B/C"</formula>
    </cfRule>
    <cfRule type="expression" dxfId="2315" priority="2730">
      <formula>$W220="B"</formula>
    </cfRule>
    <cfRule type="expression" dxfId="2314" priority="2731">
      <formula>$W220="A"</formula>
    </cfRule>
  </conditionalFormatting>
  <conditionalFormatting sqref="U220">
    <cfRule type="expression" dxfId="2313" priority="2710">
      <formula>$W220="FI"</formula>
    </cfRule>
    <cfRule type="expression" dxfId="2312" priority="2711">
      <formula>$W220="X"</formula>
    </cfRule>
    <cfRule type="expression" dxfId="2311" priority="2712">
      <formula>$W220="SS"</formula>
    </cfRule>
    <cfRule type="expression" dxfId="2310" priority="2713">
      <formula>$W220="OD"</formula>
    </cfRule>
    <cfRule type="expression" dxfId="2309" priority="2714">
      <formula>$W220="P"</formula>
    </cfRule>
    <cfRule type="expression" dxfId="2308" priority="2715">
      <formula>$W220="IR"</formula>
    </cfRule>
    <cfRule type="expression" dxfId="2307" priority="2716">
      <formula>$W220="D"</formula>
    </cfRule>
    <cfRule type="expression" dxfId="2306" priority="2717">
      <formula>$W220="C"</formula>
    </cfRule>
    <cfRule type="expression" dxfId="2305" priority="2718">
      <formula>$W220="B/C"</formula>
    </cfRule>
    <cfRule type="expression" dxfId="2304" priority="2719">
      <formula>$W220="B"</formula>
    </cfRule>
    <cfRule type="expression" dxfId="2303" priority="2720">
      <formula>$W220="A"</formula>
    </cfRule>
  </conditionalFormatting>
  <conditionalFormatting sqref="U220">
    <cfRule type="expression" dxfId="2302" priority="2699">
      <formula>$W220="FI"</formula>
    </cfRule>
    <cfRule type="expression" dxfId="2301" priority="2700">
      <formula>$W220="X"</formula>
    </cfRule>
    <cfRule type="expression" dxfId="2300" priority="2701">
      <formula>$W220="SS"</formula>
    </cfRule>
    <cfRule type="expression" dxfId="2299" priority="2702">
      <formula>$W220="OD"</formula>
    </cfRule>
    <cfRule type="expression" dxfId="2298" priority="2703">
      <formula>$W220="P"</formula>
    </cfRule>
    <cfRule type="expression" dxfId="2297" priority="2704">
      <formula>$W220="IR"</formula>
    </cfRule>
    <cfRule type="expression" dxfId="2296" priority="2705">
      <formula>$W220="D"</formula>
    </cfRule>
    <cfRule type="expression" dxfId="2295" priority="2706">
      <formula>$W220="C"</formula>
    </cfRule>
    <cfRule type="expression" dxfId="2294" priority="2707">
      <formula>$W220="B/C"</formula>
    </cfRule>
    <cfRule type="expression" dxfId="2293" priority="2708">
      <formula>$W220="B"</formula>
    </cfRule>
    <cfRule type="expression" dxfId="2292" priority="2709">
      <formula>$W220="A"</formula>
    </cfRule>
  </conditionalFormatting>
  <conditionalFormatting sqref="W220">
    <cfRule type="expression" dxfId="2291" priority="2688">
      <formula>$W220="FI"</formula>
    </cfRule>
    <cfRule type="expression" dxfId="2290" priority="2689">
      <formula>$W220="X"</formula>
    </cfRule>
    <cfRule type="expression" dxfId="2289" priority="2690">
      <formula>$W220="SS"</formula>
    </cfRule>
    <cfRule type="expression" dxfId="2288" priority="2691">
      <formula>$W220="OD"</formula>
    </cfRule>
    <cfRule type="expression" dxfId="2287" priority="2692">
      <formula>$W220="P"</formula>
    </cfRule>
    <cfRule type="expression" dxfId="2286" priority="2693">
      <formula>$W220="IR"</formula>
    </cfRule>
    <cfRule type="expression" dxfId="2285" priority="2694">
      <formula>$W220="D"</formula>
    </cfRule>
    <cfRule type="expression" dxfId="2284" priority="2695">
      <formula>$W220="C"</formula>
    </cfRule>
    <cfRule type="expression" dxfId="2283" priority="2696">
      <formula>$W220="B/C"</formula>
    </cfRule>
    <cfRule type="expression" dxfId="2282" priority="2697">
      <formula>$W220="B"</formula>
    </cfRule>
    <cfRule type="expression" dxfId="2281" priority="2698">
      <formula>$W220="A"</formula>
    </cfRule>
  </conditionalFormatting>
  <conditionalFormatting sqref="W220">
    <cfRule type="cellIs" dxfId="2280" priority="2687" operator="equal">
      <formula>0</formula>
    </cfRule>
  </conditionalFormatting>
  <conditionalFormatting sqref="U219">
    <cfRule type="expression" dxfId="2279" priority="2676">
      <formula>$W219="FI"</formula>
    </cfRule>
    <cfRule type="expression" dxfId="2278" priority="2677">
      <formula>$W219="X"</formula>
    </cfRule>
    <cfRule type="expression" dxfId="2277" priority="2678">
      <formula>$W219="SS"</formula>
    </cfRule>
    <cfRule type="expression" dxfId="2276" priority="2679">
      <formula>$W219="OD"</formula>
    </cfRule>
    <cfRule type="expression" dxfId="2275" priority="2680">
      <formula>$W219="P"</formula>
    </cfRule>
    <cfRule type="expression" dxfId="2274" priority="2681">
      <formula>$W219="IR"</formula>
    </cfRule>
    <cfRule type="expression" dxfId="2273" priority="2682">
      <formula>$W219="D"</formula>
    </cfRule>
    <cfRule type="expression" dxfId="2272" priority="2683">
      <formula>$W219="C"</formula>
    </cfRule>
    <cfRule type="expression" dxfId="2271" priority="2684">
      <formula>$W219="B/C"</formula>
    </cfRule>
    <cfRule type="expression" dxfId="2270" priority="2685">
      <formula>$W219="B"</formula>
    </cfRule>
    <cfRule type="expression" dxfId="2269" priority="2686">
      <formula>$W219="A"</formula>
    </cfRule>
  </conditionalFormatting>
  <conditionalFormatting sqref="U219">
    <cfRule type="expression" dxfId="2268" priority="2665">
      <formula>$W219="FI"</formula>
    </cfRule>
    <cfRule type="expression" dxfId="2267" priority="2666">
      <formula>$W219="X"</formula>
    </cfRule>
    <cfRule type="expression" dxfId="2266" priority="2667">
      <formula>$W219="SS"</formula>
    </cfRule>
    <cfRule type="expression" dxfId="2265" priority="2668">
      <formula>$W219="OD"</formula>
    </cfRule>
    <cfRule type="expression" dxfId="2264" priority="2669">
      <formula>$W219="P"</formula>
    </cfRule>
    <cfRule type="expression" dxfId="2263" priority="2670">
      <formula>$W219="IR"</formula>
    </cfRule>
    <cfRule type="expression" dxfId="2262" priority="2671">
      <formula>$W219="D"</formula>
    </cfRule>
    <cfRule type="expression" dxfId="2261" priority="2672">
      <formula>$W219="C"</formula>
    </cfRule>
    <cfRule type="expression" dxfId="2260" priority="2673">
      <formula>$W219="B/C"</formula>
    </cfRule>
    <cfRule type="expression" dxfId="2259" priority="2674">
      <formula>$W219="B"</formula>
    </cfRule>
    <cfRule type="expression" dxfId="2258" priority="2675">
      <formula>$W219="A"</formula>
    </cfRule>
  </conditionalFormatting>
  <conditionalFormatting sqref="U241">
    <cfRule type="expression" dxfId="2257" priority="2654">
      <formula>$W241="FI"</formula>
    </cfRule>
    <cfRule type="expression" dxfId="2256" priority="2655">
      <formula>$W241="X"</formula>
    </cfRule>
    <cfRule type="expression" dxfId="2255" priority="2656">
      <formula>$W241="SS"</formula>
    </cfRule>
    <cfRule type="expression" dxfId="2254" priority="2657">
      <formula>$W241="OD"</formula>
    </cfRule>
    <cfRule type="expression" dxfId="2253" priority="2658">
      <formula>$W241="P"</formula>
    </cfRule>
    <cfRule type="expression" dxfId="2252" priority="2659">
      <formula>$W241="IR"</formula>
    </cfRule>
    <cfRule type="expression" dxfId="2251" priority="2660">
      <formula>$W241="D"</formula>
    </cfRule>
    <cfRule type="expression" dxfId="2250" priority="2661">
      <formula>$W241="C"</formula>
    </cfRule>
    <cfRule type="expression" dxfId="2249" priority="2662">
      <formula>$W241="B/C"</formula>
    </cfRule>
    <cfRule type="expression" dxfId="2248" priority="2663">
      <formula>$W241="B"</formula>
    </cfRule>
    <cfRule type="expression" dxfId="2247" priority="2664">
      <formula>$W241="A"</formula>
    </cfRule>
  </conditionalFormatting>
  <conditionalFormatting sqref="U241">
    <cfRule type="expression" dxfId="2246" priority="2643">
      <formula>$W241="FI"</formula>
    </cfRule>
    <cfRule type="expression" dxfId="2245" priority="2644">
      <formula>$W241="X"</formula>
    </cfRule>
    <cfRule type="expression" dxfId="2244" priority="2645">
      <formula>$W241="SS"</formula>
    </cfRule>
    <cfRule type="expression" dxfId="2243" priority="2646">
      <formula>$W241="OD"</formula>
    </cfRule>
    <cfRule type="expression" dxfId="2242" priority="2647">
      <formula>$W241="P"</formula>
    </cfRule>
    <cfRule type="expression" dxfId="2241" priority="2648">
      <formula>$W241="IR"</formula>
    </cfRule>
    <cfRule type="expression" dxfId="2240" priority="2649">
      <formula>$W241="D"</formula>
    </cfRule>
    <cfRule type="expression" dxfId="2239" priority="2650">
      <formula>$W241="C"</formula>
    </cfRule>
    <cfRule type="expression" dxfId="2238" priority="2651">
      <formula>$W241="B/C"</formula>
    </cfRule>
    <cfRule type="expression" dxfId="2237" priority="2652">
      <formula>$W241="B"</formula>
    </cfRule>
    <cfRule type="expression" dxfId="2236" priority="2653">
      <formula>$W241="A"</formula>
    </cfRule>
  </conditionalFormatting>
  <conditionalFormatting sqref="X126 R126:S126">
    <cfRule type="expression" dxfId="2235" priority="2632">
      <formula>$W126="FI"</formula>
    </cfRule>
    <cfRule type="expression" dxfId="2234" priority="2633">
      <formula>$W126="X"</formula>
    </cfRule>
    <cfRule type="expression" dxfId="2233" priority="2634">
      <formula>$W126="SS"</formula>
    </cfRule>
    <cfRule type="expression" dxfId="2232" priority="2635">
      <formula>$W126="OD"</formula>
    </cfRule>
    <cfRule type="expression" dxfId="2231" priority="2636">
      <formula>$W126="P"</formula>
    </cfRule>
    <cfRule type="expression" dxfId="2230" priority="2637">
      <formula>$W126="IR"</formula>
    </cfRule>
    <cfRule type="expression" dxfId="2229" priority="2638">
      <formula>$W126="D"</formula>
    </cfRule>
    <cfRule type="expression" dxfId="2228" priority="2639">
      <formula>$W126="C"</formula>
    </cfRule>
    <cfRule type="expression" dxfId="2227" priority="2640">
      <formula>$W126="B/C"</formula>
    </cfRule>
    <cfRule type="expression" dxfId="2226" priority="2641">
      <formula>$W126="B"</formula>
    </cfRule>
    <cfRule type="expression" dxfId="2225" priority="2642">
      <formula>$W126="A"</formula>
    </cfRule>
  </conditionalFormatting>
  <conditionalFormatting sqref="W126">
    <cfRule type="cellIs" dxfId="2224" priority="2620" operator="equal">
      <formula>0</formula>
    </cfRule>
  </conditionalFormatting>
  <conditionalFormatting sqref="W126">
    <cfRule type="cellIs" dxfId="2223" priority="2608" operator="equal">
      <formula>0</formula>
    </cfRule>
  </conditionalFormatting>
  <conditionalFormatting sqref="T126 V126:W126">
    <cfRule type="expression" dxfId="2222" priority="2609">
      <formula>$W126="FI"</formula>
    </cfRule>
    <cfRule type="expression" dxfId="2221" priority="2610">
      <formula>$W126="X"</formula>
    </cfRule>
    <cfRule type="expression" dxfId="2220" priority="2611">
      <formula>$W126="SS"</formula>
    </cfRule>
    <cfRule type="expression" dxfId="2219" priority="2612">
      <formula>$W126="OD"</formula>
    </cfRule>
    <cfRule type="expression" dxfId="2218" priority="2613">
      <formula>$W126="P"</formula>
    </cfRule>
    <cfRule type="expression" dxfId="2217" priority="2614">
      <formula>$W126="IR"</formula>
    </cfRule>
    <cfRule type="expression" dxfId="2216" priority="2615">
      <formula>$W126="D"</formula>
    </cfRule>
    <cfRule type="expression" dxfId="2215" priority="2616">
      <formula>$W126="C"</formula>
    </cfRule>
    <cfRule type="expression" dxfId="2214" priority="2617">
      <formula>$W126="B/C"</formula>
    </cfRule>
    <cfRule type="expression" dxfId="2213" priority="2618">
      <formula>$W126="B"</formula>
    </cfRule>
    <cfRule type="expression" dxfId="2212" priority="2619">
      <formula>$W126="A"</formula>
    </cfRule>
  </conditionalFormatting>
  <conditionalFormatting sqref="T126 V126:W126">
    <cfRule type="expression" dxfId="2211" priority="2621">
      <formula>$W126="FI"</formula>
    </cfRule>
    <cfRule type="expression" dxfId="2210" priority="2622">
      <formula>$W126="X"</formula>
    </cfRule>
    <cfRule type="expression" dxfId="2209" priority="2623">
      <formula>$W126="SS"</formula>
    </cfRule>
    <cfRule type="expression" dxfId="2208" priority="2624">
      <formula>$W126="OD"</formula>
    </cfRule>
    <cfRule type="expression" dxfId="2207" priority="2625">
      <formula>$W126="P"</formula>
    </cfRule>
    <cfRule type="expression" dxfId="2206" priority="2626">
      <formula>$W126="IR"</formula>
    </cfRule>
    <cfRule type="expression" dxfId="2205" priority="2627">
      <formula>$W126="D"</formula>
    </cfRule>
    <cfRule type="expression" dxfId="2204" priority="2628">
      <formula>$W126="C"</formula>
    </cfRule>
    <cfRule type="expression" dxfId="2203" priority="2629">
      <formula>$W126="B/C"</formula>
    </cfRule>
    <cfRule type="expression" dxfId="2202" priority="2630">
      <formula>$W126="B"</formula>
    </cfRule>
    <cfRule type="expression" dxfId="2201" priority="2631">
      <formula>$W126="A"</formula>
    </cfRule>
  </conditionalFormatting>
  <conditionalFormatting sqref="U126">
    <cfRule type="expression" dxfId="2200" priority="2597">
      <formula>$W126="FI"</formula>
    </cfRule>
    <cfRule type="expression" dxfId="2199" priority="2598">
      <formula>$W126="X"</formula>
    </cfRule>
    <cfRule type="expression" dxfId="2198" priority="2599">
      <formula>$W126="SS"</formula>
    </cfRule>
    <cfRule type="expression" dxfId="2197" priority="2600">
      <formula>$W126="OD"</formula>
    </cfRule>
    <cfRule type="expression" dxfId="2196" priority="2601">
      <formula>$W126="P"</formula>
    </cfRule>
    <cfRule type="expression" dxfId="2195" priority="2602">
      <formula>$W126="IR"</formula>
    </cfRule>
    <cfRule type="expression" dxfId="2194" priority="2603">
      <formula>$W126="D"</formula>
    </cfRule>
    <cfRule type="expression" dxfId="2193" priority="2604">
      <formula>$W126="C"</formula>
    </cfRule>
    <cfRule type="expression" dxfId="2192" priority="2605">
      <formula>$W126="B/C"</formula>
    </cfRule>
    <cfRule type="expression" dxfId="2191" priority="2606">
      <formula>$W126="B"</formula>
    </cfRule>
    <cfRule type="expression" dxfId="2190" priority="2607">
      <formula>$W126="A"</formula>
    </cfRule>
  </conditionalFormatting>
  <conditionalFormatting sqref="U126">
    <cfRule type="expression" dxfId="2189" priority="2586">
      <formula>$W126="FI"</formula>
    </cfRule>
    <cfRule type="expression" dxfId="2188" priority="2587">
      <formula>$W126="X"</formula>
    </cfRule>
    <cfRule type="expression" dxfId="2187" priority="2588">
      <formula>$W126="SS"</formula>
    </cfRule>
    <cfRule type="expression" dxfId="2186" priority="2589">
      <formula>$W126="OD"</formula>
    </cfRule>
    <cfRule type="expression" dxfId="2185" priority="2590">
      <formula>$W126="P"</formula>
    </cfRule>
    <cfRule type="expression" dxfId="2184" priority="2591">
      <formula>$W126="IR"</formula>
    </cfRule>
    <cfRule type="expression" dxfId="2183" priority="2592">
      <formula>$W126="D"</formula>
    </cfRule>
    <cfRule type="expression" dxfId="2182" priority="2593">
      <formula>$W126="C"</formula>
    </cfRule>
    <cfRule type="expression" dxfId="2181" priority="2594">
      <formula>$W126="B/C"</formula>
    </cfRule>
    <cfRule type="expression" dxfId="2180" priority="2595">
      <formula>$W126="B"</formula>
    </cfRule>
    <cfRule type="expression" dxfId="2179" priority="2596">
      <formula>$W126="A"</formula>
    </cfRule>
  </conditionalFormatting>
  <conditionalFormatting sqref="E221:R221 V221 X221 T221 AG221:AG222 E222:Q222">
    <cfRule type="expression" dxfId="2178" priority="2575">
      <formula>$W221="FI"</formula>
    </cfRule>
    <cfRule type="expression" dxfId="2177" priority="2576">
      <formula>$W221="X"</formula>
    </cfRule>
    <cfRule type="expression" dxfId="2176" priority="2577">
      <formula>$W221="SS"</formula>
    </cfRule>
    <cfRule type="expression" dxfId="2175" priority="2578">
      <formula>$W221="OD"</formula>
    </cfRule>
    <cfRule type="expression" dxfId="2174" priority="2579">
      <formula>$W221="P"</formula>
    </cfRule>
    <cfRule type="expression" dxfId="2173" priority="2580">
      <formula>$W221="IR"</formula>
    </cfRule>
    <cfRule type="expression" dxfId="2172" priority="2581">
      <formula>$W221="D"</formula>
    </cfRule>
    <cfRule type="expression" dxfId="2171" priority="2582">
      <formula>$W221="C"</formula>
    </cfRule>
    <cfRule type="expression" dxfId="2170" priority="2583">
      <formula>$W221="B/C"</formula>
    </cfRule>
    <cfRule type="expression" dxfId="2169" priority="2584">
      <formula>$W221="B"</formula>
    </cfRule>
    <cfRule type="expression" dxfId="2168" priority="2585">
      <formula>$W221="A"</formula>
    </cfRule>
  </conditionalFormatting>
  <conditionalFormatting sqref="R221">
    <cfRule type="expression" dxfId="2167" priority="2564">
      <formula>$W221="FI"</formula>
    </cfRule>
    <cfRule type="expression" dxfId="2166" priority="2565">
      <formula>$W221="X"</formula>
    </cfRule>
    <cfRule type="expression" dxfId="2165" priority="2566">
      <formula>$W221="SS"</formula>
    </cfRule>
    <cfRule type="expression" dxfId="2164" priority="2567">
      <formula>$W221="OD"</formula>
    </cfRule>
    <cfRule type="expression" dxfId="2163" priority="2568">
      <formula>$W221="P"</formula>
    </cfRule>
    <cfRule type="expression" dxfId="2162" priority="2569">
      <formula>$W221="IR"</formula>
    </cfRule>
    <cfRule type="expression" dxfId="2161" priority="2570">
      <formula>$W221="D"</formula>
    </cfRule>
    <cfRule type="expression" dxfId="2160" priority="2571">
      <formula>$W221="C"</formula>
    </cfRule>
    <cfRule type="expression" dxfId="2159" priority="2572">
      <formula>$W221="B/C"</formula>
    </cfRule>
    <cfRule type="expression" dxfId="2158" priority="2573">
      <formula>$W221="B"</formula>
    </cfRule>
    <cfRule type="expression" dxfId="2157" priority="2574">
      <formula>$W221="A"</formula>
    </cfRule>
  </conditionalFormatting>
  <conditionalFormatting sqref="V221">
    <cfRule type="expression" dxfId="2156" priority="2553">
      <formula>$W221="FI"</formula>
    </cfRule>
    <cfRule type="expression" dxfId="2155" priority="2554">
      <formula>$W221="X"</formula>
    </cfRule>
    <cfRule type="expression" dxfId="2154" priority="2555">
      <formula>$W221="SS"</formula>
    </cfRule>
    <cfRule type="expression" dxfId="2153" priority="2556">
      <formula>$W221="OD"</formula>
    </cfRule>
    <cfRule type="expression" dxfId="2152" priority="2557">
      <formula>$W221="P"</formula>
    </cfRule>
    <cfRule type="expression" dxfId="2151" priority="2558">
      <formula>$W221="IR"</formula>
    </cfRule>
    <cfRule type="expression" dxfId="2150" priority="2559">
      <formula>$W221="D"</formula>
    </cfRule>
    <cfRule type="expression" dxfId="2149" priority="2560">
      <formula>$W221="C"</formula>
    </cfRule>
    <cfRule type="expression" dxfId="2148" priority="2561">
      <formula>$W221="B/C"</formula>
    </cfRule>
    <cfRule type="expression" dxfId="2147" priority="2562">
      <formula>$W221="B"</formula>
    </cfRule>
    <cfRule type="expression" dxfId="2146" priority="2563">
      <formula>$W221="A"</formula>
    </cfRule>
  </conditionalFormatting>
  <conditionalFormatting sqref="A221:D222">
    <cfRule type="expression" dxfId="2145" priority="2542">
      <formula>$W221="FI"</formula>
    </cfRule>
    <cfRule type="expression" dxfId="2144" priority="2543">
      <formula>$W221="X"</formula>
    </cfRule>
    <cfRule type="expression" dxfId="2143" priority="2544">
      <formula>$W221="SS"</formula>
    </cfRule>
    <cfRule type="expression" dxfId="2142" priority="2545">
      <formula>$W221="OD"</formula>
    </cfRule>
    <cfRule type="expression" dxfId="2141" priority="2546">
      <formula>$W221="P"</formula>
    </cfRule>
    <cfRule type="expression" dxfId="2140" priority="2547">
      <formula>$W221="IR"</formula>
    </cfRule>
    <cfRule type="expression" dxfId="2139" priority="2548">
      <formula>$W221="D"</formula>
    </cfRule>
    <cfRule type="expression" dxfId="2138" priority="2549">
      <formula>$W221="C"</formula>
    </cfRule>
    <cfRule type="expression" dxfId="2137" priority="2550">
      <formula>$W221="B/C"</formula>
    </cfRule>
    <cfRule type="expression" dxfId="2136" priority="2551">
      <formula>$W221="B"</formula>
    </cfRule>
    <cfRule type="expression" dxfId="2135" priority="2552">
      <formula>$W221="A"</formula>
    </cfRule>
  </conditionalFormatting>
  <conditionalFormatting sqref="U221">
    <cfRule type="expression" dxfId="2134" priority="2531">
      <formula>$W221="FI"</formula>
    </cfRule>
    <cfRule type="expression" dxfId="2133" priority="2532">
      <formula>$W221="X"</formula>
    </cfRule>
    <cfRule type="expression" dxfId="2132" priority="2533">
      <formula>$W221="SS"</formula>
    </cfRule>
    <cfRule type="expression" dxfId="2131" priority="2534">
      <formula>$W221="OD"</formula>
    </cfRule>
    <cfRule type="expression" dxfId="2130" priority="2535">
      <formula>$W221="P"</formula>
    </cfRule>
    <cfRule type="expression" dxfId="2129" priority="2536">
      <formula>$W221="IR"</formula>
    </cfRule>
    <cfRule type="expression" dxfId="2128" priority="2537">
      <formula>$W221="D"</formula>
    </cfRule>
    <cfRule type="expression" dxfId="2127" priority="2538">
      <formula>$W221="C"</formula>
    </cfRule>
    <cfRule type="expression" dxfId="2126" priority="2539">
      <formula>$W221="B/C"</formula>
    </cfRule>
    <cfRule type="expression" dxfId="2125" priority="2540">
      <formula>$W221="B"</formula>
    </cfRule>
    <cfRule type="expression" dxfId="2124" priority="2541">
      <formula>$W221="A"</formula>
    </cfRule>
  </conditionalFormatting>
  <conditionalFormatting sqref="U221">
    <cfRule type="expression" dxfId="2123" priority="2520">
      <formula>$W221="FI"</formula>
    </cfRule>
    <cfRule type="expression" dxfId="2122" priority="2521">
      <formula>$W221="X"</formula>
    </cfRule>
    <cfRule type="expression" dxfId="2121" priority="2522">
      <formula>$W221="SS"</formula>
    </cfRule>
    <cfRule type="expression" dxfId="2120" priority="2523">
      <formula>$W221="OD"</formula>
    </cfRule>
    <cfRule type="expression" dxfId="2119" priority="2524">
      <formula>$W221="P"</formula>
    </cfRule>
    <cfRule type="expression" dxfId="2118" priority="2525">
      <formula>$W221="IR"</formula>
    </cfRule>
    <cfRule type="expression" dxfId="2117" priority="2526">
      <formula>$W221="D"</formula>
    </cfRule>
    <cfRule type="expression" dxfId="2116" priority="2527">
      <formula>$W221="C"</formula>
    </cfRule>
    <cfRule type="expression" dxfId="2115" priority="2528">
      <formula>$W221="B/C"</formula>
    </cfRule>
    <cfRule type="expression" dxfId="2114" priority="2529">
      <formula>$W221="B"</formula>
    </cfRule>
    <cfRule type="expression" dxfId="2113" priority="2530">
      <formula>$W221="A"</formula>
    </cfRule>
  </conditionalFormatting>
  <conditionalFormatting sqref="W221">
    <cfRule type="expression" dxfId="2112" priority="2509">
      <formula>$W221="FI"</formula>
    </cfRule>
    <cfRule type="expression" dxfId="2111" priority="2510">
      <formula>$W221="X"</formula>
    </cfRule>
    <cfRule type="expression" dxfId="2110" priority="2511">
      <formula>$W221="SS"</formula>
    </cfRule>
    <cfRule type="expression" dxfId="2109" priority="2512">
      <formula>$W221="OD"</formula>
    </cfRule>
    <cfRule type="expression" dxfId="2108" priority="2513">
      <formula>$W221="P"</formula>
    </cfRule>
    <cfRule type="expression" dxfId="2107" priority="2514">
      <formula>$W221="IR"</formula>
    </cfRule>
    <cfRule type="expression" dxfId="2106" priority="2515">
      <formula>$W221="D"</formula>
    </cfRule>
    <cfRule type="expression" dxfId="2105" priority="2516">
      <formula>$W221="C"</formula>
    </cfRule>
    <cfRule type="expression" dxfId="2104" priority="2517">
      <formula>$W221="B/C"</formula>
    </cfRule>
    <cfRule type="expression" dxfId="2103" priority="2518">
      <formula>$W221="B"</formula>
    </cfRule>
    <cfRule type="expression" dxfId="2102" priority="2519">
      <formula>$W221="A"</formula>
    </cfRule>
  </conditionalFormatting>
  <conditionalFormatting sqref="W221">
    <cfRule type="cellIs" dxfId="2101" priority="2508" operator="equal">
      <formula>0</formula>
    </cfRule>
  </conditionalFormatting>
  <conditionalFormatting sqref="S221">
    <cfRule type="expression" dxfId="2100" priority="2497">
      <formula>$W221="FI"</formula>
    </cfRule>
    <cfRule type="expression" dxfId="2099" priority="2498">
      <formula>$W221="X"</formula>
    </cfRule>
    <cfRule type="expression" dxfId="2098" priority="2499">
      <formula>$W221="SS"</formula>
    </cfRule>
    <cfRule type="expression" dxfId="2097" priority="2500">
      <formula>$W221="OD"</formula>
    </cfRule>
    <cfRule type="expression" dxfId="2096" priority="2501">
      <formula>$W221="P"</formula>
    </cfRule>
    <cfRule type="expression" dxfId="2095" priority="2502">
      <formula>$W221="IR"</formula>
    </cfRule>
    <cfRule type="expression" dxfId="2094" priority="2503">
      <formula>$W221="D"</formula>
    </cfRule>
    <cfRule type="expression" dxfId="2093" priority="2504">
      <formula>$W221="C"</formula>
    </cfRule>
    <cfRule type="expression" dxfId="2092" priority="2505">
      <formula>$W221="B/C"</formula>
    </cfRule>
    <cfRule type="expression" dxfId="2091" priority="2506">
      <formula>$W221="B"</formula>
    </cfRule>
    <cfRule type="expression" dxfId="2090" priority="2507">
      <formula>$W221="A"</formula>
    </cfRule>
  </conditionalFormatting>
  <conditionalFormatting sqref="S221">
    <cfRule type="expression" dxfId="2089" priority="2486">
      <formula>$W221="FI"</formula>
    </cfRule>
    <cfRule type="expression" dxfId="2088" priority="2487">
      <formula>$W221="X"</formula>
    </cfRule>
    <cfRule type="expression" dxfId="2087" priority="2488">
      <formula>$W221="SS"</formula>
    </cfRule>
    <cfRule type="expression" dxfId="2086" priority="2489">
      <formula>$W221="OD"</formula>
    </cfRule>
    <cfRule type="expression" dxfId="2085" priority="2490">
      <formula>$W221="P"</formula>
    </cfRule>
    <cfRule type="expression" dxfId="2084" priority="2491">
      <formula>$W221="IR"</formula>
    </cfRule>
    <cfRule type="expression" dxfId="2083" priority="2492">
      <formula>$W221="D"</formula>
    </cfRule>
    <cfRule type="expression" dxfId="2082" priority="2493">
      <formula>$W221="C"</formula>
    </cfRule>
    <cfRule type="expression" dxfId="2081" priority="2494">
      <formula>$W221="B/C"</formula>
    </cfRule>
    <cfRule type="expression" dxfId="2080" priority="2495">
      <formula>$W221="B"</formula>
    </cfRule>
    <cfRule type="expression" dxfId="2079" priority="2496">
      <formula>$W221="A"</formula>
    </cfRule>
  </conditionalFormatting>
  <conditionalFormatting sqref="F321">
    <cfRule type="expression" dxfId="2078" priority="2419">
      <formula>$W321="FI"</formula>
    </cfRule>
    <cfRule type="expression" dxfId="2077" priority="2420">
      <formula>$W321="X"</formula>
    </cfRule>
    <cfRule type="expression" dxfId="2076" priority="2421">
      <formula>$W321="SS"</formula>
    </cfRule>
    <cfRule type="expression" dxfId="2075" priority="2422">
      <formula>$W321="OD"</formula>
    </cfRule>
    <cfRule type="expression" dxfId="2074" priority="2423">
      <formula>$W321="P"</formula>
    </cfRule>
    <cfRule type="expression" dxfId="2073" priority="2424">
      <formula>$W321="IR"</formula>
    </cfRule>
    <cfRule type="expression" dxfId="2072" priority="2425">
      <formula>$W321="D"</formula>
    </cfRule>
    <cfRule type="expression" dxfId="2071" priority="2426">
      <formula>$W321="C"</formula>
    </cfRule>
    <cfRule type="expression" dxfId="2070" priority="2427">
      <formula>$W321="B/C"</formula>
    </cfRule>
    <cfRule type="expression" dxfId="2069" priority="2428">
      <formula>$W321="B"</formula>
    </cfRule>
    <cfRule type="expression" dxfId="2068" priority="2429">
      <formula>$W321="A"</formula>
    </cfRule>
  </conditionalFormatting>
  <conditionalFormatting sqref="R274:W274">
    <cfRule type="expression" dxfId="2067" priority="2408">
      <formula>$W274="FI"</formula>
    </cfRule>
    <cfRule type="expression" dxfId="2066" priority="2409">
      <formula>$W274="X"</formula>
    </cfRule>
    <cfRule type="expression" dxfId="2065" priority="2410">
      <formula>$W274="SS"</formula>
    </cfRule>
    <cfRule type="expression" dxfId="2064" priority="2411">
      <formula>$W274="OD"</formula>
    </cfRule>
    <cfRule type="expression" dxfId="2063" priority="2412">
      <formula>$W274="P"</formula>
    </cfRule>
    <cfRule type="expression" dxfId="2062" priority="2413">
      <formula>$W274="IR"</formula>
    </cfRule>
    <cfRule type="expression" dxfId="2061" priority="2414">
      <formula>$W274="D"</formula>
    </cfRule>
    <cfRule type="expression" dxfId="2060" priority="2415">
      <formula>$W274="C"</formula>
    </cfRule>
    <cfRule type="expression" dxfId="2059" priority="2416">
      <formula>$W274="B/C"</formula>
    </cfRule>
    <cfRule type="expression" dxfId="2058" priority="2417">
      <formula>$W274="B"</formula>
    </cfRule>
    <cfRule type="expression" dxfId="2057" priority="2418">
      <formula>$W274="A"</formula>
    </cfRule>
  </conditionalFormatting>
  <conditionalFormatting sqref="U274">
    <cfRule type="expression" dxfId="2056" priority="2397">
      <formula>$W274="FI"</formula>
    </cfRule>
    <cfRule type="expression" dxfId="2055" priority="2398">
      <formula>$W274="X"</formula>
    </cfRule>
    <cfRule type="expression" dxfId="2054" priority="2399">
      <formula>$W274="SS"</formula>
    </cfRule>
    <cfRule type="expression" dxfId="2053" priority="2400">
      <formula>$W274="OD"</formula>
    </cfRule>
    <cfRule type="expression" dxfId="2052" priority="2401">
      <formula>$W274="P"</formula>
    </cfRule>
    <cfRule type="expression" dxfId="2051" priority="2402">
      <formula>$W274="IR"</formula>
    </cfRule>
    <cfRule type="expression" dxfId="2050" priority="2403">
      <formula>$W274="D"</formula>
    </cfRule>
    <cfRule type="expression" dxfId="2049" priority="2404">
      <formula>$W274="C"</formula>
    </cfRule>
    <cfRule type="expression" dxfId="2048" priority="2405">
      <formula>$W274="B/C"</formula>
    </cfRule>
    <cfRule type="expression" dxfId="2047" priority="2406">
      <formula>$W274="B"</formula>
    </cfRule>
    <cfRule type="expression" dxfId="2046" priority="2407">
      <formula>$W274="A"</formula>
    </cfRule>
  </conditionalFormatting>
  <conditionalFormatting sqref="W274">
    <cfRule type="cellIs" dxfId="2045" priority="2396" operator="equal">
      <formula>0</formula>
    </cfRule>
  </conditionalFormatting>
  <conditionalFormatting sqref="H244">
    <cfRule type="expression" dxfId="2044" priority="2385">
      <formula>$W244="FI"</formula>
    </cfRule>
    <cfRule type="expression" dxfId="2043" priority="2386">
      <formula>$W244="X"</formula>
    </cfRule>
    <cfRule type="expression" dxfId="2042" priority="2387">
      <formula>$W244="SS"</formula>
    </cfRule>
    <cfRule type="expression" dxfId="2041" priority="2388">
      <formula>$W244="OD"</formula>
    </cfRule>
    <cfRule type="expression" dxfId="2040" priority="2389">
      <formula>$W244="P"</formula>
    </cfRule>
    <cfRule type="expression" dxfId="2039" priority="2390">
      <formula>$W244="IR"</formula>
    </cfRule>
    <cfRule type="expression" dxfId="2038" priority="2391">
      <formula>$W244="D"</formula>
    </cfRule>
    <cfRule type="expression" dxfId="2037" priority="2392">
      <formula>$W244="C"</formula>
    </cfRule>
    <cfRule type="expression" dxfId="2036" priority="2393">
      <formula>$W244="B/C"</formula>
    </cfRule>
    <cfRule type="expression" dxfId="2035" priority="2394">
      <formula>$W244="B"</formula>
    </cfRule>
    <cfRule type="expression" dxfId="2034" priority="2395">
      <formula>$W244="A"</formula>
    </cfRule>
  </conditionalFormatting>
  <conditionalFormatting sqref="F168:Q168 AG168 V168:X168">
    <cfRule type="expression" dxfId="2033" priority="2352">
      <formula>$W168="FI"</formula>
    </cfRule>
    <cfRule type="expression" dxfId="2032" priority="2353">
      <formula>$W168="X"</formula>
    </cfRule>
    <cfRule type="expression" dxfId="2031" priority="2354">
      <formula>$W168="SS"</formula>
    </cfRule>
    <cfRule type="expression" dxfId="2030" priority="2355">
      <formula>$W168="OD"</formula>
    </cfRule>
    <cfRule type="expression" dxfId="2029" priority="2356">
      <formula>$W168="P"</formula>
    </cfRule>
    <cfRule type="expression" dxfId="2028" priority="2357">
      <formula>$W168="IR"</formula>
    </cfRule>
    <cfRule type="expression" dxfId="2027" priority="2358">
      <formula>$W168="D"</formula>
    </cfRule>
    <cfRule type="expression" dxfId="2026" priority="2359">
      <formula>$W168="C"</formula>
    </cfRule>
    <cfRule type="expression" dxfId="2025" priority="2360">
      <formula>$W168="B/C"</formula>
    </cfRule>
    <cfRule type="expression" dxfId="2024" priority="2361">
      <formula>$W168="B"</formula>
    </cfRule>
    <cfRule type="expression" dxfId="2023" priority="2362">
      <formula>$W168="A"</formula>
    </cfRule>
  </conditionalFormatting>
  <conditionalFormatting sqref="A168:D168">
    <cfRule type="expression" dxfId="2022" priority="2341">
      <formula>$W168="FI"</formula>
    </cfRule>
    <cfRule type="expression" dxfId="2021" priority="2342">
      <formula>$W168="X"</formula>
    </cfRule>
    <cfRule type="expression" dxfId="2020" priority="2343">
      <formula>$W168="SS"</formula>
    </cfRule>
    <cfRule type="expression" dxfId="2019" priority="2344">
      <formula>$W168="OD"</formula>
    </cfRule>
    <cfRule type="expression" dxfId="2018" priority="2345">
      <formula>$W168="P"</formula>
    </cfRule>
    <cfRule type="expression" dxfId="2017" priority="2346">
      <formula>$W168="IR"</formula>
    </cfRule>
    <cfRule type="expression" dxfId="2016" priority="2347">
      <formula>$W168="D"</formula>
    </cfRule>
    <cfRule type="expression" dxfId="2015" priority="2348">
      <formula>$W168="C"</formula>
    </cfRule>
    <cfRule type="expression" dxfId="2014" priority="2349">
      <formula>$W168="B/C"</formula>
    </cfRule>
    <cfRule type="expression" dxfId="2013" priority="2350">
      <formula>$W168="B"</formula>
    </cfRule>
    <cfRule type="expression" dxfId="2012" priority="2351">
      <formula>$W168="A"</formula>
    </cfRule>
  </conditionalFormatting>
  <conditionalFormatting sqref="R168">
    <cfRule type="expression" dxfId="2011" priority="2319">
      <formula>$W168="FI"</formula>
    </cfRule>
    <cfRule type="expression" dxfId="2010" priority="2320">
      <formula>$W168="X"</formula>
    </cfRule>
    <cfRule type="expression" dxfId="2009" priority="2321">
      <formula>$W168="SS"</formula>
    </cfRule>
    <cfRule type="expression" dxfId="2008" priority="2322">
      <formula>$W168="OD"</formula>
    </cfRule>
    <cfRule type="expression" dxfId="2007" priority="2323">
      <formula>$W168="P"</formula>
    </cfRule>
    <cfRule type="expression" dxfId="2006" priority="2324">
      <formula>$W168="IR"</formula>
    </cfRule>
    <cfRule type="expression" dxfId="2005" priority="2325">
      <formula>$W168="D"</formula>
    </cfRule>
    <cfRule type="expression" dxfId="2004" priority="2326">
      <formula>$W168="C"</formula>
    </cfRule>
    <cfRule type="expression" dxfId="2003" priority="2327">
      <formula>$W168="B/C"</formula>
    </cfRule>
    <cfRule type="expression" dxfId="2002" priority="2328">
      <formula>$W168="B"</formula>
    </cfRule>
    <cfRule type="expression" dxfId="2001" priority="2329">
      <formula>$W168="A"</formula>
    </cfRule>
  </conditionalFormatting>
  <conditionalFormatting sqref="S168">
    <cfRule type="expression" dxfId="2000" priority="2308">
      <formula>$W168="FI"</formula>
    </cfRule>
    <cfRule type="expression" dxfId="1999" priority="2309">
      <formula>$W168="X"</formula>
    </cfRule>
    <cfRule type="expression" dxfId="1998" priority="2310">
      <formula>$W168="SS"</formula>
    </cfRule>
    <cfRule type="expression" dxfId="1997" priority="2311">
      <formula>$W168="OD"</formula>
    </cfRule>
    <cfRule type="expression" dxfId="1996" priority="2312">
      <formula>$W168="P"</formula>
    </cfRule>
    <cfRule type="expression" dxfId="1995" priority="2313">
      <formula>$W168="IR"</formula>
    </cfRule>
    <cfRule type="expression" dxfId="1994" priority="2314">
      <formula>$W168="D"</formula>
    </cfRule>
    <cfRule type="expression" dxfId="1993" priority="2315">
      <formula>$W168="C"</formula>
    </cfRule>
    <cfRule type="expression" dxfId="1992" priority="2316">
      <formula>$W168="B/C"</formula>
    </cfRule>
    <cfRule type="expression" dxfId="1991" priority="2317">
      <formula>$W168="B"</formula>
    </cfRule>
    <cfRule type="expression" dxfId="1990" priority="2318">
      <formula>$W168="A"</formula>
    </cfRule>
  </conditionalFormatting>
  <conditionalFormatting sqref="R168:S168">
    <cfRule type="expression" dxfId="1989" priority="2330">
      <formula>$W168="FI"</formula>
    </cfRule>
    <cfRule type="expression" dxfId="1988" priority="2331">
      <formula>$W168="X"</formula>
    </cfRule>
    <cfRule type="expression" dxfId="1987" priority="2332">
      <formula>$W168="SS"</formula>
    </cfRule>
    <cfRule type="expression" dxfId="1986" priority="2333">
      <formula>$W168="OD"</formula>
    </cfRule>
    <cfRule type="expression" dxfId="1985" priority="2334">
      <formula>$W168="P"</formula>
    </cfRule>
    <cfRule type="expression" dxfId="1984" priority="2335">
      <formula>$W168="IR"</formula>
    </cfRule>
    <cfRule type="expression" dxfId="1983" priority="2336">
      <formula>$W168="D"</formula>
    </cfRule>
    <cfRule type="expression" dxfId="1982" priority="2337">
      <formula>$W168="C"</formula>
    </cfRule>
    <cfRule type="expression" dxfId="1981" priority="2338">
      <formula>$W168="B/C"</formula>
    </cfRule>
    <cfRule type="expression" dxfId="1980" priority="2339">
      <formula>$W168="B"</formula>
    </cfRule>
    <cfRule type="expression" dxfId="1979" priority="2340">
      <formula>$W168="A"</formula>
    </cfRule>
  </conditionalFormatting>
  <conditionalFormatting sqref="W168">
    <cfRule type="cellIs" dxfId="1978" priority="2296" operator="equal">
      <formula>0</formula>
    </cfRule>
  </conditionalFormatting>
  <conditionalFormatting sqref="W168">
    <cfRule type="cellIs" dxfId="1977" priority="2284" operator="equal">
      <formula>0</formula>
    </cfRule>
  </conditionalFormatting>
  <conditionalFormatting sqref="W168">
    <cfRule type="expression" dxfId="1976" priority="2285">
      <formula>$W168="FI"</formula>
    </cfRule>
    <cfRule type="expression" dxfId="1975" priority="2286">
      <formula>$W168="X"</formula>
    </cfRule>
    <cfRule type="expression" dxfId="1974" priority="2287">
      <formula>$W168="SS"</formula>
    </cfRule>
    <cfRule type="expression" dxfId="1973" priority="2288">
      <formula>$W168="OD"</formula>
    </cfRule>
    <cfRule type="expression" dxfId="1972" priority="2289">
      <formula>$W168="P"</formula>
    </cfRule>
    <cfRule type="expression" dxfId="1971" priority="2290">
      <formula>$W168="IR"</formula>
    </cfRule>
    <cfRule type="expression" dxfId="1970" priority="2291">
      <formula>$W168="D"</formula>
    </cfRule>
    <cfRule type="expression" dxfId="1969" priority="2292">
      <formula>$W168="C"</formula>
    </cfRule>
    <cfRule type="expression" dxfId="1968" priority="2293">
      <formula>$W168="B/C"</formula>
    </cfRule>
    <cfRule type="expression" dxfId="1967" priority="2294">
      <formula>$W168="B"</formula>
    </cfRule>
    <cfRule type="expression" dxfId="1966" priority="2295">
      <formula>$W168="A"</formula>
    </cfRule>
  </conditionalFormatting>
  <conditionalFormatting sqref="T168">
    <cfRule type="expression" dxfId="1965" priority="2273">
      <formula>$W168="FI"</formula>
    </cfRule>
    <cfRule type="expression" dxfId="1964" priority="2274">
      <formula>$W168="X"</formula>
    </cfRule>
    <cfRule type="expression" dxfId="1963" priority="2275">
      <formula>$W168="SS"</formula>
    </cfRule>
    <cfRule type="expression" dxfId="1962" priority="2276">
      <formula>$W168="OD"</formula>
    </cfRule>
    <cfRule type="expression" dxfId="1961" priority="2277">
      <formula>$W168="P"</formula>
    </cfRule>
    <cfRule type="expression" dxfId="1960" priority="2278">
      <formula>$W168="IR"</formula>
    </cfRule>
    <cfRule type="expression" dxfId="1959" priority="2279">
      <formula>$W168="D"</formula>
    </cfRule>
    <cfRule type="expression" dxfId="1958" priority="2280">
      <formula>$W168="C"</formula>
    </cfRule>
    <cfRule type="expression" dxfId="1957" priority="2281">
      <formula>$W168="B/C"</formula>
    </cfRule>
    <cfRule type="expression" dxfId="1956" priority="2282">
      <formula>$W168="B"</formula>
    </cfRule>
    <cfRule type="expression" dxfId="1955" priority="2283">
      <formula>$W168="A"</formula>
    </cfRule>
  </conditionalFormatting>
  <conditionalFormatting sqref="T168">
    <cfRule type="expression" dxfId="1954" priority="2297">
      <formula>$W168="FI"</formula>
    </cfRule>
    <cfRule type="expression" dxfId="1953" priority="2298">
      <formula>$W168="X"</formula>
    </cfRule>
    <cfRule type="expression" dxfId="1952" priority="2299">
      <formula>$W168="SS"</formula>
    </cfRule>
    <cfRule type="expression" dxfId="1951" priority="2300">
      <formula>$W168="OD"</formula>
    </cfRule>
    <cfRule type="expression" dxfId="1950" priority="2301">
      <formula>$W168="P"</formula>
    </cfRule>
    <cfRule type="expression" dxfId="1949" priority="2302">
      <formula>$W168="IR"</formula>
    </cfRule>
    <cfRule type="expression" dxfId="1948" priority="2303">
      <formula>$W168="D"</formula>
    </cfRule>
    <cfRule type="expression" dxfId="1947" priority="2304">
      <formula>$W168="C"</formula>
    </cfRule>
    <cfRule type="expression" dxfId="1946" priority="2305">
      <formula>$W168="B/C"</formula>
    </cfRule>
    <cfRule type="expression" dxfId="1945" priority="2306">
      <formula>$W168="B"</formula>
    </cfRule>
    <cfRule type="expression" dxfId="1944" priority="2307">
      <formula>$W168="A"</formula>
    </cfRule>
  </conditionalFormatting>
  <conditionalFormatting sqref="AG168">
    <cfRule type="expression" dxfId="1943" priority="2262">
      <formula>$W168="FI"</formula>
    </cfRule>
    <cfRule type="expression" dxfId="1942" priority="2263">
      <formula>$W168="X"</formula>
    </cfRule>
    <cfRule type="expression" dxfId="1941" priority="2264">
      <formula>$W168="SS"</formula>
    </cfRule>
    <cfRule type="expression" dxfId="1940" priority="2265">
      <formula>$W168="OD"</formula>
    </cfRule>
    <cfRule type="expression" dxfId="1939" priority="2266">
      <formula>$W168="P"</formula>
    </cfRule>
    <cfRule type="expression" dxfId="1938" priority="2267">
      <formula>$W168="IR"</formula>
    </cfRule>
    <cfRule type="expression" dxfId="1937" priority="2268">
      <formula>$W168="D"</formula>
    </cfRule>
    <cfRule type="expression" dxfId="1936" priority="2269">
      <formula>$W168="C"</formula>
    </cfRule>
    <cfRule type="expression" dxfId="1935" priority="2270">
      <formula>$W168="B/C"</formula>
    </cfRule>
    <cfRule type="expression" dxfId="1934" priority="2271">
      <formula>$W168="B"</formula>
    </cfRule>
    <cfRule type="expression" dxfId="1933" priority="2272">
      <formula>$W168="A"</formula>
    </cfRule>
  </conditionalFormatting>
  <conditionalFormatting sqref="U168">
    <cfRule type="expression" dxfId="1932" priority="2251">
      <formula>$W168="FI"</formula>
    </cfRule>
    <cfRule type="expression" dxfId="1931" priority="2252">
      <formula>$W168="X"</formula>
    </cfRule>
    <cfRule type="expression" dxfId="1930" priority="2253">
      <formula>$W168="SS"</formula>
    </cfRule>
    <cfRule type="expression" dxfId="1929" priority="2254">
      <formula>$W168="OD"</formula>
    </cfRule>
    <cfRule type="expression" dxfId="1928" priority="2255">
      <formula>$W168="P"</formula>
    </cfRule>
    <cfRule type="expression" dxfId="1927" priority="2256">
      <formula>$W168="IR"</formula>
    </cfRule>
    <cfRule type="expression" dxfId="1926" priority="2257">
      <formula>$W168="D"</formula>
    </cfRule>
    <cfRule type="expression" dxfId="1925" priority="2258">
      <formula>$W168="C"</formula>
    </cfRule>
    <cfRule type="expression" dxfId="1924" priority="2259">
      <formula>$W168="B/C"</formula>
    </cfRule>
    <cfRule type="expression" dxfId="1923" priority="2260">
      <formula>$W168="B"</formula>
    </cfRule>
    <cfRule type="expression" dxfId="1922" priority="2261">
      <formula>$W168="A"</formula>
    </cfRule>
  </conditionalFormatting>
  <conditionalFormatting sqref="U168">
    <cfRule type="expression" dxfId="1921" priority="2240">
      <formula>$W168="FI"</formula>
    </cfRule>
    <cfRule type="expression" dxfId="1920" priority="2241">
      <formula>$W168="X"</formula>
    </cfRule>
    <cfRule type="expression" dxfId="1919" priority="2242">
      <formula>$W168="SS"</formula>
    </cfRule>
    <cfRule type="expression" dxfId="1918" priority="2243">
      <formula>$W168="OD"</formula>
    </cfRule>
    <cfRule type="expression" dxfId="1917" priority="2244">
      <formula>$W168="P"</formula>
    </cfRule>
    <cfRule type="expression" dxfId="1916" priority="2245">
      <formula>$W168="IR"</formula>
    </cfRule>
    <cfRule type="expression" dxfId="1915" priority="2246">
      <formula>$W168="D"</formula>
    </cfRule>
    <cfRule type="expression" dxfId="1914" priority="2247">
      <formula>$W168="C"</formula>
    </cfRule>
    <cfRule type="expression" dxfId="1913" priority="2248">
      <formula>$W168="B/C"</formula>
    </cfRule>
    <cfRule type="expression" dxfId="1912" priority="2249">
      <formula>$W168="B"</formula>
    </cfRule>
    <cfRule type="expression" dxfId="1911" priority="2250">
      <formula>$W168="A"</formula>
    </cfRule>
  </conditionalFormatting>
  <conditionalFormatting sqref="E168">
    <cfRule type="expression" dxfId="1910" priority="2229">
      <formula>$W168="FI"</formula>
    </cfRule>
    <cfRule type="expression" dxfId="1909" priority="2230">
      <formula>$W168="X"</formula>
    </cfRule>
    <cfRule type="expression" dxfId="1908" priority="2231">
      <formula>$W168="SS"</formula>
    </cfRule>
    <cfRule type="expression" dxfId="1907" priority="2232">
      <formula>$W168="OD"</formula>
    </cfRule>
    <cfRule type="expression" dxfId="1906" priority="2233">
      <formula>$W168="P"</formula>
    </cfRule>
    <cfRule type="expression" dxfId="1905" priority="2234">
      <formula>$W168="IR"</formula>
    </cfRule>
    <cfRule type="expression" dxfId="1904" priority="2235">
      <formula>$W168="D"</formula>
    </cfRule>
    <cfRule type="expression" dxfId="1903" priority="2236">
      <formula>$W168="C"</formula>
    </cfRule>
    <cfRule type="expression" dxfId="1902" priority="2237">
      <formula>$W168="B/C"</formula>
    </cfRule>
    <cfRule type="expression" dxfId="1901" priority="2238">
      <formula>$W168="B"</formula>
    </cfRule>
    <cfRule type="expression" dxfId="1900" priority="2239">
      <formula>$W168="A"</formula>
    </cfRule>
  </conditionalFormatting>
  <conditionalFormatting sqref="E168">
    <cfRule type="expression" dxfId="1899" priority="2218">
      <formula>$W168="FI"</formula>
    </cfRule>
    <cfRule type="expression" dxfId="1898" priority="2219">
      <formula>$W168="X"</formula>
    </cfRule>
    <cfRule type="expression" dxfId="1897" priority="2220">
      <formula>$W168="SS"</formula>
    </cfRule>
    <cfRule type="expression" dxfId="1896" priority="2221">
      <formula>$W168="OD"</formula>
    </cfRule>
    <cfRule type="expression" dxfId="1895" priority="2222">
      <formula>$W168="P"</formula>
    </cfRule>
    <cfRule type="expression" dxfId="1894" priority="2223">
      <formula>$W168="IR"</formula>
    </cfRule>
    <cfRule type="expression" dxfId="1893" priority="2224">
      <formula>$W168="D"</formula>
    </cfRule>
    <cfRule type="expression" dxfId="1892" priority="2225">
      <formula>$W168="C"</formula>
    </cfRule>
    <cfRule type="expression" dxfId="1891" priority="2226">
      <formula>$W168="B/C"</formula>
    </cfRule>
    <cfRule type="expression" dxfId="1890" priority="2227">
      <formula>$W168="B"</formula>
    </cfRule>
    <cfRule type="expression" dxfId="1889" priority="2228">
      <formula>$W168="A"</formula>
    </cfRule>
  </conditionalFormatting>
  <conditionalFormatting sqref="F169 AG169 V169:X169 H169:Q169">
    <cfRule type="expression" dxfId="1888" priority="2207">
      <formula>$W169="FI"</formula>
    </cfRule>
    <cfRule type="expression" dxfId="1887" priority="2208">
      <formula>$W169="X"</formula>
    </cfRule>
    <cfRule type="expression" dxfId="1886" priority="2209">
      <formula>$W169="SS"</formula>
    </cfRule>
    <cfRule type="expression" dxfId="1885" priority="2210">
      <formula>$W169="OD"</formula>
    </cfRule>
    <cfRule type="expression" dxfId="1884" priority="2211">
      <formula>$W169="P"</formula>
    </cfRule>
    <cfRule type="expression" dxfId="1883" priority="2212">
      <formula>$W169="IR"</formula>
    </cfRule>
    <cfRule type="expression" dxfId="1882" priority="2213">
      <formula>$W169="D"</formula>
    </cfRule>
    <cfRule type="expression" dxfId="1881" priority="2214">
      <formula>$W169="C"</formula>
    </cfRule>
    <cfRule type="expression" dxfId="1880" priority="2215">
      <formula>$W169="B/C"</formula>
    </cfRule>
    <cfRule type="expression" dxfId="1879" priority="2216">
      <formula>$W169="B"</formula>
    </cfRule>
    <cfRule type="expression" dxfId="1878" priority="2217">
      <formula>$W169="A"</formula>
    </cfRule>
  </conditionalFormatting>
  <conditionalFormatting sqref="A169:D169">
    <cfRule type="expression" dxfId="1877" priority="2196">
      <formula>$W169="FI"</formula>
    </cfRule>
    <cfRule type="expression" dxfId="1876" priority="2197">
      <formula>$W169="X"</formula>
    </cfRule>
    <cfRule type="expression" dxfId="1875" priority="2198">
      <formula>$W169="SS"</formula>
    </cfRule>
    <cfRule type="expression" dxfId="1874" priority="2199">
      <formula>$W169="OD"</formula>
    </cfRule>
    <cfRule type="expression" dxfId="1873" priority="2200">
      <formula>$W169="P"</formula>
    </cfRule>
    <cfRule type="expression" dxfId="1872" priority="2201">
      <formula>$W169="IR"</formula>
    </cfRule>
    <cfRule type="expression" dxfId="1871" priority="2202">
      <formula>$W169="D"</formula>
    </cfRule>
    <cfRule type="expression" dxfId="1870" priority="2203">
      <formula>$W169="C"</formula>
    </cfRule>
    <cfRule type="expression" dxfId="1869" priority="2204">
      <formula>$W169="B/C"</formula>
    </cfRule>
    <cfRule type="expression" dxfId="1868" priority="2205">
      <formula>$W169="B"</formula>
    </cfRule>
    <cfRule type="expression" dxfId="1867" priority="2206">
      <formula>$W169="A"</formula>
    </cfRule>
  </conditionalFormatting>
  <conditionalFormatting sqref="R169">
    <cfRule type="expression" dxfId="1866" priority="2174">
      <formula>$W169="FI"</formula>
    </cfRule>
    <cfRule type="expression" dxfId="1865" priority="2175">
      <formula>$W169="X"</formula>
    </cfRule>
    <cfRule type="expression" dxfId="1864" priority="2176">
      <formula>$W169="SS"</formula>
    </cfRule>
    <cfRule type="expression" dxfId="1863" priority="2177">
      <formula>$W169="OD"</formula>
    </cfRule>
    <cfRule type="expression" dxfId="1862" priority="2178">
      <formula>$W169="P"</formula>
    </cfRule>
    <cfRule type="expression" dxfId="1861" priority="2179">
      <formula>$W169="IR"</formula>
    </cfRule>
    <cfRule type="expression" dxfId="1860" priority="2180">
      <formula>$W169="D"</formula>
    </cfRule>
    <cfRule type="expression" dxfId="1859" priority="2181">
      <formula>$W169="C"</formula>
    </cfRule>
    <cfRule type="expression" dxfId="1858" priority="2182">
      <formula>$W169="B/C"</formula>
    </cfRule>
    <cfRule type="expression" dxfId="1857" priority="2183">
      <formula>$W169="B"</formula>
    </cfRule>
    <cfRule type="expression" dxfId="1856" priority="2184">
      <formula>$W169="A"</formula>
    </cfRule>
  </conditionalFormatting>
  <conditionalFormatting sqref="R169">
    <cfRule type="expression" dxfId="1855" priority="2185">
      <formula>$W169="FI"</formula>
    </cfRule>
    <cfRule type="expression" dxfId="1854" priority="2186">
      <formula>$W169="X"</formula>
    </cfRule>
    <cfRule type="expression" dxfId="1853" priority="2187">
      <formula>$W169="SS"</formula>
    </cfRule>
    <cfRule type="expression" dxfId="1852" priority="2188">
      <formula>$W169="OD"</formula>
    </cfRule>
    <cfRule type="expression" dxfId="1851" priority="2189">
      <formula>$W169="P"</formula>
    </cfRule>
    <cfRule type="expression" dxfId="1850" priority="2190">
      <formula>$W169="IR"</formula>
    </cfRule>
    <cfRule type="expression" dxfId="1849" priority="2191">
      <formula>$W169="D"</formula>
    </cfRule>
    <cfRule type="expression" dxfId="1848" priority="2192">
      <formula>$W169="C"</formula>
    </cfRule>
    <cfRule type="expression" dxfId="1847" priority="2193">
      <formula>$W169="B/C"</formula>
    </cfRule>
    <cfRule type="expression" dxfId="1846" priority="2194">
      <formula>$W169="B"</formula>
    </cfRule>
    <cfRule type="expression" dxfId="1845" priority="2195">
      <formula>$W169="A"</formula>
    </cfRule>
  </conditionalFormatting>
  <conditionalFormatting sqref="W169">
    <cfRule type="cellIs" dxfId="1844" priority="2151" operator="equal">
      <formula>0</formula>
    </cfRule>
  </conditionalFormatting>
  <conditionalFormatting sqref="W169">
    <cfRule type="cellIs" dxfId="1843" priority="2139" operator="equal">
      <formula>0</formula>
    </cfRule>
  </conditionalFormatting>
  <conditionalFormatting sqref="W169">
    <cfRule type="expression" dxfId="1842" priority="2140">
      <formula>$W169="FI"</formula>
    </cfRule>
    <cfRule type="expression" dxfId="1841" priority="2141">
      <formula>$W169="X"</formula>
    </cfRule>
    <cfRule type="expression" dxfId="1840" priority="2142">
      <formula>$W169="SS"</formula>
    </cfRule>
    <cfRule type="expression" dxfId="1839" priority="2143">
      <formula>$W169="OD"</formula>
    </cfRule>
    <cfRule type="expression" dxfId="1838" priority="2144">
      <formula>$W169="P"</formula>
    </cfRule>
    <cfRule type="expression" dxfId="1837" priority="2145">
      <formula>$W169="IR"</formula>
    </cfRule>
    <cfRule type="expression" dxfId="1836" priority="2146">
      <formula>$W169="D"</formula>
    </cfRule>
    <cfRule type="expression" dxfId="1835" priority="2147">
      <formula>$W169="C"</formula>
    </cfRule>
    <cfRule type="expression" dxfId="1834" priority="2148">
      <formula>$W169="B/C"</formula>
    </cfRule>
    <cfRule type="expression" dxfId="1833" priority="2149">
      <formula>$W169="B"</formula>
    </cfRule>
    <cfRule type="expression" dxfId="1832" priority="2150">
      <formula>$W169="A"</formula>
    </cfRule>
  </conditionalFormatting>
  <conditionalFormatting sqref="T169">
    <cfRule type="expression" dxfId="1831" priority="2128">
      <formula>$W169="FI"</formula>
    </cfRule>
    <cfRule type="expression" dxfId="1830" priority="2129">
      <formula>$W169="X"</formula>
    </cfRule>
    <cfRule type="expression" dxfId="1829" priority="2130">
      <formula>$W169="SS"</formula>
    </cfRule>
    <cfRule type="expression" dxfId="1828" priority="2131">
      <formula>$W169="OD"</formula>
    </cfRule>
    <cfRule type="expression" dxfId="1827" priority="2132">
      <formula>$W169="P"</formula>
    </cfRule>
    <cfRule type="expression" dxfId="1826" priority="2133">
      <formula>$W169="IR"</formula>
    </cfRule>
    <cfRule type="expression" dxfId="1825" priority="2134">
      <formula>$W169="D"</formula>
    </cfRule>
    <cfRule type="expression" dxfId="1824" priority="2135">
      <formula>$W169="C"</formula>
    </cfRule>
    <cfRule type="expression" dxfId="1823" priority="2136">
      <formula>$W169="B/C"</formula>
    </cfRule>
    <cfRule type="expression" dxfId="1822" priority="2137">
      <formula>$W169="B"</formula>
    </cfRule>
    <cfRule type="expression" dxfId="1821" priority="2138">
      <formula>$W169="A"</formula>
    </cfRule>
  </conditionalFormatting>
  <conditionalFormatting sqref="T169">
    <cfRule type="expression" dxfId="1820" priority="2152">
      <formula>$W169="FI"</formula>
    </cfRule>
    <cfRule type="expression" dxfId="1819" priority="2153">
      <formula>$W169="X"</formula>
    </cfRule>
    <cfRule type="expression" dxfId="1818" priority="2154">
      <formula>$W169="SS"</formula>
    </cfRule>
    <cfRule type="expression" dxfId="1817" priority="2155">
      <formula>$W169="OD"</formula>
    </cfRule>
    <cfRule type="expression" dxfId="1816" priority="2156">
      <formula>$W169="P"</formula>
    </cfRule>
    <cfRule type="expression" dxfId="1815" priority="2157">
      <formula>$W169="IR"</formula>
    </cfRule>
    <cfRule type="expression" dxfId="1814" priority="2158">
      <formula>$W169="D"</formula>
    </cfRule>
    <cfRule type="expression" dxfId="1813" priority="2159">
      <formula>$W169="C"</formula>
    </cfRule>
    <cfRule type="expression" dxfId="1812" priority="2160">
      <formula>$W169="B/C"</formula>
    </cfRule>
    <cfRule type="expression" dxfId="1811" priority="2161">
      <formula>$W169="B"</formula>
    </cfRule>
    <cfRule type="expression" dxfId="1810" priority="2162">
      <formula>$W169="A"</formula>
    </cfRule>
  </conditionalFormatting>
  <conditionalFormatting sqref="AG169">
    <cfRule type="expression" dxfId="1809" priority="2117">
      <formula>$W169="FI"</formula>
    </cfRule>
    <cfRule type="expression" dxfId="1808" priority="2118">
      <formula>$W169="X"</formula>
    </cfRule>
    <cfRule type="expression" dxfId="1807" priority="2119">
      <formula>$W169="SS"</formula>
    </cfRule>
    <cfRule type="expression" dxfId="1806" priority="2120">
      <formula>$W169="OD"</formula>
    </cfRule>
    <cfRule type="expression" dxfId="1805" priority="2121">
      <formula>$W169="P"</formula>
    </cfRule>
    <cfRule type="expression" dxfId="1804" priority="2122">
      <formula>$W169="IR"</formula>
    </cfRule>
    <cfRule type="expression" dxfId="1803" priority="2123">
      <formula>$W169="D"</formula>
    </cfRule>
    <cfRule type="expression" dxfId="1802" priority="2124">
      <formula>$W169="C"</formula>
    </cfRule>
    <cfRule type="expression" dxfId="1801" priority="2125">
      <formula>$W169="B/C"</formula>
    </cfRule>
    <cfRule type="expression" dxfId="1800" priority="2126">
      <formula>$W169="B"</formula>
    </cfRule>
    <cfRule type="expression" dxfId="1799" priority="2127">
      <formula>$W169="A"</formula>
    </cfRule>
  </conditionalFormatting>
  <conditionalFormatting sqref="E169">
    <cfRule type="expression" dxfId="1798" priority="2084">
      <formula>$W169="FI"</formula>
    </cfRule>
    <cfRule type="expression" dxfId="1797" priority="2085">
      <formula>$W169="X"</formula>
    </cfRule>
    <cfRule type="expression" dxfId="1796" priority="2086">
      <formula>$W169="SS"</formula>
    </cfRule>
    <cfRule type="expression" dxfId="1795" priority="2087">
      <formula>$W169="OD"</formula>
    </cfRule>
    <cfRule type="expression" dxfId="1794" priority="2088">
      <formula>$W169="P"</formula>
    </cfRule>
    <cfRule type="expression" dxfId="1793" priority="2089">
      <formula>$W169="IR"</formula>
    </cfRule>
    <cfRule type="expression" dxfId="1792" priority="2090">
      <formula>$W169="D"</formula>
    </cfRule>
    <cfRule type="expression" dxfId="1791" priority="2091">
      <formula>$W169="C"</formula>
    </cfRule>
    <cfRule type="expression" dxfId="1790" priority="2092">
      <formula>$W169="B/C"</formula>
    </cfRule>
    <cfRule type="expression" dxfId="1789" priority="2093">
      <formula>$W169="B"</formula>
    </cfRule>
    <cfRule type="expression" dxfId="1788" priority="2094">
      <formula>$W169="A"</formula>
    </cfRule>
  </conditionalFormatting>
  <conditionalFormatting sqref="E169">
    <cfRule type="expression" dxfId="1787" priority="2073">
      <formula>$W169="FI"</formula>
    </cfRule>
    <cfRule type="expression" dxfId="1786" priority="2074">
      <formula>$W169="X"</formula>
    </cfRule>
    <cfRule type="expression" dxfId="1785" priority="2075">
      <formula>$W169="SS"</formula>
    </cfRule>
    <cfRule type="expression" dxfId="1784" priority="2076">
      <formula>$W169="OD"</formula>
    </cfRule>
    <cfRule type="expression" dxfId="1783" priority="2077">
      <formula>$W169="P"</formula>
    </cfRule>
    <cfRule type="expression" dxfId="1782" priority="2078">
      <formula>$W169="IR"</formula>
    </cfRule>
    <cfRule type="expression" dxfId="1781" priority="2079">
      <formula>$W169="D"</formula>
    </cfRule>
    <cfRule type="expression" dxfId="1780" priority="2080">
      <formula>$W169="C"</formula>
    </cfRule>
    <cfRule type="expression" dxfId="1779" priority="2081">
      <formula>$W169="B/C"</formula>
    </cfRule>
    <cfRule type="expression" dxfId="1778" priority="2082">
      <formula>$W169="B"</formula>
    </cfRule>
    <cfRule type="expression" dxfId="1777" priority="2083">
      <formula>$W169="A"</formula>
    </cfRule>
  </conditionalFormatting>
  <conditionalFormatting sqref="G169">
    <cfRule type="expression" dxfId="1776" priority="2062">
      <formula>$W169="FI"</formula>
    </cfRule>
    <cfRule type="expression" dxfId="1775" priority="2063">
      <formula>$W169="X"</formula>
    </cfRule>
    <cfRule type="expression" dxfId="1774" priority="2064">
      <formula>$W169="SS"</formula>
    </cfRule>
    <cfRule type="expression" dxfId="1773" priority="2065">
      <formula>$W169="OD"</formula>
    </cfRule>
    <cfRule type="expression" dxfId="1772" priority="2066">
      <formula>$W169="P"</formula>
    </cfRule>
    <cfRule type="expression" dxfId="1771" priority="2067">
      <formula>$W169="IR"</formula>
    </cfRule>
    <cfRule type="expression" dxfId="1770" priority="2068">
      <formula>$W169="D"</formula>
    </cfRule>
    <cfRule type="expression" dxfId="1769" priority="2069">
      <formula>$W169="C"</formula>
    </cfRule>
    <cfRule type="expression" dxfId="1768" priority="2070">
      <formula>$W169="B/C"</formula>
    </cfRule>
    <cfRule type="expression" dxfId="1767" priority="2071">
      <formula>$W169="B"</formula>
    </cfRule>
    <cfRule type="expression" dxfId="1766" priority="2072">
      <formula>$W169="A"</formula>
    </cfRule>
  </conditionalFormatting>
  <conditionalFormatting sqref="U169">
    <cfRule type="expression" dxfId="1765" priority="2007">
      <formula>$W169="FI"</formula>
    </cfRule>
    <cfRule type="expression" dxfId="1764" priority="2008">
      <formula>$W169="X"</formula>
    </cfRule>
    <cfRule type="expression" dxfId="1763" priority="2009">
      <formula>$W169="SS"</formula>
    </cfRule>
    <cfRule type="expression" dxfId="1762" priority="2010">
      <formula>$W169="OD"</formula>
    </cfRule>
    <cfRule type="expression" dxfId="1761" priority="2011">
      <formula>$W169="P"</formula>
    </cfRule>
    <cfRule type="expression" dxfId="1760" priority="2012">
      <formula>$W169="IR"</formula>
    </cfRule>
    <cfRule type="expression" dxfId="1759" priority="2013">
      <formula>$W169="D"</formula>
    </cfRule>
    <cfRule type="expression" dxfId="1758" priority="2014">
      <formula>$W169="C"</formula>
    </cfRule>
    <cfRule type="expression" dxfId="1757" priority="2015">
      <formula>$W169="B/C"</formula>
    </cfRule>
    <cfRule type="expression" dxfId="1756" priority="2016">
      <formula>$W169="B"</formula>
    </cfRule>
    <cfRule type="expression" dxfId="1755" priority="2017">
      <formula>$W169="A"</formula>
    </cfRule>
  </conditionalFormatting>
  <conditionalFormatting sqref="U169">
    <cfRule type="expression" dxfId="1754" priority="1996">
      <formula>$W169="FI"</formula>
    </cfRule>
    <cfRule type="expression" dxfId="1753" priority="1997">
      <formula>$W169="X"</formula>
    </cfRule>
    <cfRule type="expression" dxfId="1752" priority="1998">
      <formula>$W169="SS"</formula>
    </cfRule>
    <cfRule type="expression" dxfId="1751" priority="1999">
      <formula>$W169="OD"</formula>
    </cfRule>
    <cfRule type="expression" dxfId="1750" priority="2000">
      <formula>$W169="P"</formula>
    </cfRule>
    <cfRule type="expression" dxfId="1749" priority="2001">
      <formula>$W169="IR"</formula>
    </cfRule>
    <cfRule type="expression" dxfId="1748" priority="2002">
      <formula>$W169="D"</formula>
    </cfRule>
    <cfRule type="expression" dxfId="1747" priority="2003">
      <formula>$W169="C"</formula>
    </cfRule>
    <cfRule type="expression" dxfId="1746" priority="2004">
      <formula>$W169="B/C"</formula>
    </cfRule>
    <cfRule type="expression" dxfId="1745" priority="2005">
      <formula>$W169="B"</formula>
    </cfRule>
    <cfRule type="expression" dxfId="1744" priority="2006">
      <formula>$W169="A"</formula>
    </cfRule>
  </conditionalFormatting>
  <conditionalFormatting sqref="U170">
    <cfRule type="expression" dxfId="1743" priority="1895">
      <formula>$W170="FI"</formula>
    </cfRule>
    <cfRule type="expression" dxfId="1742" priority="1896">
      <formula>$W170="X"</formula>
    </cfRule>
    <cfRule type="expression" dxfId="1741" priority="1897">
      <formula>$W170="SS"</formula>
    </cfRule>
    <cfRule type="expression" dxfId="1740" priority="1898">
      <formula>$W170="OD"</formula>
    </cfRule>
    <cfRule type="expression" dxfId="1739" priority="1899">
      <formula>$W170="P"</formula>
    </cfRule>
    <cfRule type="expression" dxfId="1738" priority="1900">
      <formula>$W170="IR"</formula>
    </cfRule>
    <cfRule type="expression" dxfId="1737" priority="1901">
      <formula>$W170="D"</formula>
    </cfRule>
    <cfRule type="expression" dxfId="1736" priority="1902">
      <formula>$W170="C"</formula>
    </cfRule>
    <cfRule type="expression" dxfId="1735" priority="1903">
      <formula>$W170="B/C"</formula>
    </cfRule>
    <cfRule type="expression" dxfId="1734" priority="1904">
      <formula>$W170="B"</formula>
    </cfRule>
    <cfRule type="expression" dxfId="1733" priority="1905">
      <formula>$W170="A"</formula>
    </cfRule>
  </conditionalFormatting>
  <conditionalFormatting sqref="U170">
    <cfRule type="expression" dxfId="1732" priority="1884">
      <formula>$W170="FI"</formula>
    </cfRule>
    <cfRule type="expression" dxfId="1731" priority="1885">
      <formula>$W170="X"</formula>
    </cfRule>
    <cfRule type="expression" dxfId="1730" priority="1886">
      <formula>$W170="SS"</formula>
    </cfRule>
    <cfRule type="expression" dxfId="1729" priority="1887">
      <formula>$W170="OD"</formula>
    </cfRule>
    <cfRule type="expression" dxfId="1728" priority="1888">
      <formula>$W170="P"</formula>
    </cfRule>
    <cfRule type="expression" dxfId="1727" priority="1889">
      <formula>$W170="IR"</formula>
    </cfRule>
    <cfRule type="expression" dxfId="1726" priority="1890">
      <formula>$W170="D"</formula>
    </cfRule>
    <cfRule type="expression" dxfId="1725" priority="1891">
      <formula>$W170="C"</formula>
    </cfRule>
    <cfRule type="expression" dxfId="1724" priority="1892">
      <formula>$W170="B/C"</formula>
    </cfRule>
    <cfRule type="expression" dxfId="1723" priority="1893">
      <formula>$W170="B"</formula>
    </cfRule>
    <cfRule type="expression" dxfId="1722" priority="1894">
      <formula>$W170="A"</formula>
    </cfRule>
  </conditionalFormatting>
  <conditionalFormatting sqref="X223 AG223 E223:R223">
    <cfRule type="expression" dxfId="1721" priority="1873">
      <formula>$W223="FI"</formula>
    </cfRule>
    <cfRule type="expression" dxfId="1720" priority="1874">
      <formula>$W223="X"</formula>
    </cfRule>
    <cfRule type="expression" dxfId="1719" priority="1875">
      <formula>$W223="SS"</formula>
    </cfRule>
    <cfRule type="expression" dxfId="1718" priority="1876">
      <formula>$W223="OD"</formula>
    </cfRule>
    <cfRule type="expression" dxfId="1717" priority="1877">
      <formula>$W223="P"</formula>
    </cfRule>
    <cfRule type="expression" dxfId="1716" priority="1878">
      <formula>$W223="IR"</formula>
    </cfRule>
    <cfRule type="expression" dxfId="1715" priority="1879">
      <formula>$W223="D"</formula>
    </cfRule>
    <cfRule type="expression" dxfId="1714" priority="1880">
      <formula>$W223="C"</formula>
    </cfRule>
    <cfRule type="expression" dxfId="1713" priority="1881">
      <formula>$W223="B/C"</formula>
    </cfRule>
    <cfRule type="expression" dxfId="1712" priority="1882">
      <formula>$W223="B"</formula>
    </cfRule>
    <cfRule type="expression" dxfId="1711" priority="1883">
      <formula>$W223="A"</formula>
    </cfRule>
  </conditionalFormatting>
  <conditionalFormatting sqref="R223">
    <cfRule type="expression" dxfId="1710" priority="1862">
      <formula>$W223="FI"</formula>
    </cfRule>
    <cfRule type="expression" dxfId="1709" priority="1863">
      <formula>$W223="X"</formula>
    </cfRule>
    <cfRule type="expression" dxfId="1708" priority="1864">
      <formula>$W223="SS"</formula>
    </cfRule>
    <cfRule type="expression" dxfId="1707" priority="1865">
      <formula>$W223="OD"</formula>
    </cfRule>
    <cfRule type="expression" dxfId="1706" priority="1866">
      <formula>$W223="P"</formula>
    </cfRule>
    <cfRule type="expression" dxfId="1705" priority="1867">
      <formula>$W223="IR"</formula>
    </cfRule>
    <cfRule type="expression" dxfId="1704" priority="1868">
      <formula>$W223="D"</formula>
    </cfRule>
    <cfRule type="expression" dxfId="1703" priority="1869">
      <formula>$W223="C"</formula>
    </cfRule>
    <cfRule type="expression" dxfId="1702" priority="1870">
      <formula>$W223="B/C"</formula>
    </cfRule>
    <cfRule type="expression" dxfId="1701" priority="1871">
      <formula>$W223="B"</formula>
    </cfRule>
    <cfRule type="expression" dxfId="1700" priority="1872">
      <formula>$W223="A"</formula>
    </cfRule>
  </conditionalFormatting>
  <conditionalFormatting sqref="A223:D223">
    <cfRule type="expression" dxfId="1699" priority="1851">
      <formula>$W223="FI"</formula>
    </cfRule>
    <cfRule type="expression" dxfId="1698" priority="1852">
      <formula>$W223="X"</formula>
    </cfRule>
    <cfRule type="expression" dxfId="1697" priority="1853">
      <formula>$W223="SS"</formula>
    </cfRule>
    <cfRule type="expression" dxfId="1696" priority="1854">
      <formula>$W223="OD"</formula>
    </cfRule>
    <cfRule type="expression" dxfId="1695" priority="1855">
      <formula>$W223="P"</formula>
    </cfRule>
    <cfRule type="expression" dxfId="1694" priority="1856">
      <formula>$W223="IR"</formula>
    </cfRule>
    <cfRule type="expression" dxfId="1693" priority="1857">
      <formula>$W223="D"</formula>
    </cfRule>
    <cfRule type="expression" dxfId="1692" priority="1858">
      <formula>$W223="C"</formula>
    </cfRule>
    <cfRule type="expression" dxfId="1691" priority="1859">
      <formula>$W223="B/C"</formula>
    </cfRule>
    <cfRule type="expression" dxfId="1690" priority="1860">
      <formula>$W223="B"</formula>
    </cfRule>
    <cfRule type="expression" dxfId="1689" priority="1861">
      <formula>$W223="A"</formula>
    </cfRule>
  </conditionalFormatting>
  <conditionalFormatting sqref="S223">
    <cfRule type="expression" dxfId="1688" priority="1840">
      <formula>$W223="FI"</formula>
    </cfRule>
    <cfRule type="expression" dxfId="1687" priority="1841">
      <formula>$W223="X"</formula>
    </cfRule>
    <cfRule type="expression" dxfId="1686" priority="1842">
      <formula>$W223="SS"</formula>
    </cfRule>
    <cfRule type="expression" dxfId="1685" priority="1843">
      <formula>$W223="OD"</formula>
    </cfRule>
    <cfRule type="expression" dxfId="1684" priority="1844">
      <formula>$W223="P"</formula>
    </cfRule>
    <cfRule type="expression" dxfId="1683" priority="1845">
      <formula>$W223="IR"</formula>
    </cfRule>
    <cfRule type="expression" dxfId="1682" priority="1846">
      <formula>$W223="D"</formula>
    </cfRule>
    <cfRule type="expression" dxfId="1681" priority="1847">
      <formula>$W223="C"</formula>
    </cfRule>
    <cfRule type="expression" dxfId="1680" priority="1848">
      <formula>$W223="B/C"</formula>
    </cfRule>
    <cfRule type="expression" dxfId="1679" priority="1849">
      <formula>$W223="B"</formula>
    </cfRule>
    <cfRule type="expression" dxfId="1678" priority="1850">
      <formula>$W223="A"</formula>
    </cfRule>
  </conditionalFormatting>
  <conditionalFormatting sqref="S223">
    <cfRule type="expression" dxfId="1677" priority="1829">
      <formula>$W223="FI"</formula>
    </cfRule>
    <cfRule type="expression" dxfId="1676" priority="1830">
      <formula>$W223="X"</formula>
    </cfRule>
    <cfRule type="expression" dxfId="1675" priority="1831">
      <formula>$W223="SS"</formula>
    </cfRule>
    <cfRule type="expression" dxfId="1674" priority="1832">
      <formula>$W223="OD"</formula>
    </cfRule>
    <cfRule type="expression" dxfId="1673" priority="1833">
      <formula>$W223="P"</formula>
    </cfRule>
    <cfRule type="expression" dxfId="1672" priority="1834">
      <formula>$W223="IR"</formula>
    </cfRule>
    <cfRule type="expression" dxfId="1671" priority="1835">
      <formula>$W223="D"</formula>
    </cfRule>
    <cfRule type="expression" dxfId="1670" priority="1836">
      <formula>$W223="C"</formula>
    </cfRule>
    <cfRule type="expression" dxfId="1669" priority="1837">
      <formula>$W223="B/C"</formula>
    </cfRule>
    <cfRule type="expression" dxfId="1668" priority="1838">
      <formula>$W223="B"</formula>
    </cfRule>
    <cfRule type="expression" dxfId="1667" priority="1839">
      <formula>$W223="A"</formula>
    </cfRule>
  </conditionalFormatting>
  <conditionalFormatting sqref="V223 T223">
    <cfRule type="expression" dxfId="1666" priority="1818">
      <formula>$W223="FI"</formula>
    </cfRule>
    <cfRule type="expression" dxfId="1665" priority="1819">
      <formula>$W223="X"</formula>
    </cfRule>
    <cfRule type="expression" dxfId="1664" priority="1820">
      <formula>$W223="SS"</formula>
    </cfRule>
    <cfRule type="expression" dxfId="1663" priority="1821">
      <formula>$W223="OD"</formula>
    </cfRule>
    <cfRule type="expression" dxfId="1662" priority="1822">
      <formula>$W223="P"</formula>
    </cfRule>
    <cfRule type="expression" dxfId="1661" priority="1823">
      <formula>$W223="IR"</formula>
    </cfRule>
    <cfRule type="expression" dxfId="1660" priority="1824">
      <formula>$W223="D"</formula>
    </cfRule>
    <cfRule type="expression" dxfId="1659" priority="1825">
      <formula>$W223="C"</formula>
    </cfRule>
    <cfRule type="expression" dxfId="1658" priority="1826">
      <formula>$W223="B/C"</formula>
    </cfRule>
    <cfRule type="expression" dxfId="1657" priority="1827">
      <formula>$W223="B"</formula>
    </cfRule>
    <cfRule type="expression" dxfId="1656" priority="1828">
      <formula>$W223="A"</formula>
    </cfRule>
  </conditionalFormatting>
  <conditionalFormatting sqref="V223">
    <cfRule type="expression" dxfId="1655" priority="1807">
      <formula>$W223="FI"</formula>
    </cfRule>
    <cfRule type="expression" dxfId="1654" priority="1808">
      <formula>$W223="X"</formula>
    </cfRule>
    <cfRule type="expression" dxfId="1653" priority="1809">
      <formula>$W223="SS"</formula>
    </cfRule>
    <cfRule type="expression" dxfId="1652" priority="1810">
      <formula>$W223="OD"</formula>
    </cfRule>
    <cfRule type="expression" dxfId="1651" priority="1811">
      <formula>$W223="P"</formula>
    </cfRule>
    <cfRule type="expression" dxfId="1650" priority="1812">
      <formula>$W223="IR"</formula>
    </cfRule>
    <cfRule type="expression" dxfId="1649" priority="1813">
      <formula>$W223="D"</formula>
    </cfRule>
    <cfRule type="expression" dxfId="1648" priority="1814">
      <formula>$W223="C"</formula>
    </cfRule>
    <cfRule type="expression" dxfId="1647" priority="1815">
      <formula>$W223="B/C"</formula>
    </cfRule>
    <cfRule type="expression" dxfId="1646" priority="1816">
      <formula>$W223="B"</formula>
    </cfRule>
    <cfRule type="expression" dxfId="1645" priority="1817">
      <formula>$W223="A"</formula>
    </cfRule>
  </conditionalFormatting>
  <conditionalFormatting sqref="W223">
    <cfRule type="expression" dxfId="1644" priority="1796">
      <formula>$W223="FI"</formula>
    </cfRule>
    <cfRule type="expression" dxfId="1643" priority="1797">
      <formula>$W223="X"</formula>
    </cfRule>
    <cfRule type="expression" dxfId="1642" priority="1798">
      <formula>$W223="SS"</formula>
    </cfRule>
    <cfRule type="expression" dxfId="1641" priority="1799">
      <formula>$W223="OD"</formula>
    </cfRule>
    <cfRule type="expression" dxfId="1640" priority="1800">
      <formula>$W223="P"</formula>
    </cfRule>
    <cfRule type="expression" dxfId="1639" priority="1801">
      <formula>$W223="IR"</formula>
    </cfRule>
    <cfRule type="expression" dxfId="1638" priority="1802">
      <formula>$W223="D"</formula>
    </cfRule>
    <cfRule type="expression" dxfId="1637" priority="1803">
      <formula>$W223="C"</formula>
    </cfRule>
    <cfRule type="expression" dxfId="1636" priority="1804">
      <formula>$W223="B/C"</formula>
    </cfRule>
    <cfRule type="expression" dxfId="1635" priority="1805">
      <formula>$W223="B"</formula>
    </cfRule>
    <cfRule type="expression" dxfId="1634" priority="1806">
      <formula>$W223="A"</formula>
    </cfRule>
  </conditionalFormatting>
  <conditionalFormatting sqref="W223">
    <cfRule type="cellIs" dxfId="1633" priority="1795" operator="equal">
      <formula>0</formula>
    </cfRule>
  </conditionalFormatting>
  <conditionalFormatting sqref="U223">
    <cfRule type="expression" dxfId="1632" priority="1784">
      <formula>$W223="FI"</formula>
    </cfRule>
    <cfRule type="expression" dxfId="1631" priority="1785">
      <formula>$W223="X"</formula>
    </cfRule>
    <cfRule type="expression" dxfId="1630" priority="1786">
      <formula>$W223="SS"</formula>
    </cfRule>
    <cfRule type="expression" dxfId="1629" priority="1787">
      <formula>$W223="OD"</formula>
    </cfRule>
    <cfRule type="expression" dxfId="1628" priority="1788">
      <formula>$W223="P"</formula>
    </cfRule>
    <cfRule type="expression" dxfId="1627" priority="1789">
      <formula>$W223="IR"</formula>
    </cfRule>
    <cfRule type="expression" dxfId="1626" priority="1790">
      <formula>$W223="D"</formula>
    </cfRule>
    <cfRule type="expression" dxfId="1625" priority="1791">
      <formula>$W223="C"</formula>
    </cfRule>
    <cfRule type="expression" dxfId="1624" priority="1792">
      <formula>$W223="B/C"</formula>
    </cfRule>
    <cfRule type="expression" dxfId="1623" priority="1793">
      <formula>$W223="B"</formula>
    </cfRule>
    <cfRule type="expression" dxfId="1622" priority="1794">
      <formula>$W223="A"</formula>
    </cfRule>
  </conditionalFormatting>
  <conditionalFormatting sqref="U223">
    <cfRule type="expression" dxfId="1621" priority="1773">
      <formula>$W223="FI"</formula>
    </cfRule>
    <cfRule type="expression" dxfId="1620" priority="1774">
      <formula>$W223="X"</formula>
    </cfRule>
    <cfRule type="expression" dxfId="1619" priority="1775">
      <formula>$W223="SS"</formula>
    </cfRule>
    <cfRule type="expression" dxfId="1618" priority="1776">
      <formula>$W223="OD"</formula>
    </cfRule>
    <cfRule type="expression" dxfId="1617" priority="1777">
      <formula>$W223="P"</formula>
    </cfRule>
    <cfRule type="expression" dxfId="1616" priority="1778">
      <formula>$W223="IR"</formula>
    </cfRule>
    <cfRule type="expression" dxfId="1615" priority="1779">
      <formula>$W223="D"</formula>
    </cfRule>
    <cfRule type="expression" dxfId="1614" priority="1780">
      <formula>$W223="C"</formula>
    </cfRule>
    <cfRule type="expression" dxfId="1613" priority="1781">
      <formula>$W223="B/C"</formula>
    </cfRule>
    <cfRule type="expression" dxfId="1612" priority="1782">
      <formula>$W223="B"</formula>
    </cfRule>
    <cfRule type="expression" dxfId="1611" priority="1783">
      <formula>$W223="A"</formula>
    </cfRule>
  </conditionalFormatting>
  <conditionalFormatting sqref="W225">
    <cfRule type="cellIs" dxfId="1610" priority="1695" operator="equal">
      <formula>0</formula>
    </cfRule>
  </conditionalFormatting>
  <conditionalFormatting sqref="R326">
    <cfRule type="expression" dxfId="1609" priority="1662">
      <formula>$W326="FI"</formula>
    </cfRule>
    <cfRule type="expression" dxfId="1608" priority="1663">
      <formula>$W326="X"</formula>
    </cfRule>
    <cfRule type="expression" dxfId="1607" priority="1664">
      <formula>$W326="SS"</formula>
    </cfRule>
    <cfRule type="expression" dxfId="1606" priority="1665">
      <formula>$W326="OD"</formula>
    </cfRule>
    <cfRule type="expression" dxfId="1605" priority="1666">
      <formula>$W326="P"</formula>
    </cfRule>
    <cfRule type="expression" dxfId="1604" priority="1667">
      <formula>$W326="IR"</formula>
    </cfRule>
    <cfRule type="expression" dxfId="1603" priority="1668">
      <formula>$W326="D"</formula>
    </cfRule>
    <cfRule type="expression" dxfId="1602" priority="1669">
      <formula>$W326="C"</formula>
    </cfRule>
    <cfRule type="expression" dxfId="1601" priority="1670">
      <formula>$W326="B/C"</formula>
    </cfRule>
    <cfRule type="expression" dxfId="1600" priority="1671">
      <formula>$W326="B"</formula>
    </cfRule>
    <cfRule type="expression" dxfId="1599" priority="1672">
      <formula>$W326="A"</formula>
    </cfRule>
  </conditionalFormatting>
  <conditionalFormatting sqref="R326">
    <cfRule type="expression" dxfId="1598" priority="1651">
      <formula>$W326="FI"</formula>
    </cfRule>
    <cfRule type="expression" dxfId="1597" priority="1652">
      <formula>$W326="X"</formula>
    </cfRule>
    <cfRule type="expression" dxfId="1596" priority="1653">
      <formula>$W326="SS"</formula>
    </cfRule>
    <cfRule type="expression" dxfId="1595" priority="1654">
      <formula>$W326="OD"</formula>
    </cfRule>
    <cfRule type="expression" dxfId="1594" priority="1655">
      <formula>$W326="P"</formula>
    </cfRule>
    <cfRule type="expression" dxfId="1593" priority="1656">
      <formula>$W326="IR"</formula>
    </cfRule>
    <cfRule type="expression" dxfId="1592" priority="1657">
      <formula>$W326="D"</formula>
    </cfRule>
    <cfRule type="expression" dxfId="1591" priority="1658">
      <formula>$W326="C"</formula>
    </cfRule>
    <cfRule type="expression" dxfId="1590" priority="1659">
      <formula>$W326="B/C"</formula>
    </cfRule>
    <cfRule type="expression" dxfId="1589" priority="1660">
      <formula>$W326="B"</formula>
    </cfRule>
    <cfRule type="expression" dxfId="1588" priority="1661">
      <formula>$W326="A"</formula>
    </cfRule>
  </conditionalFormatting>
  <conditionalFormatting sqref="X222 R222">
    <cfRule type="expression" dxfId="1587" priority="1618">
      <formula>$W222="FI"</formula>
    </cfRule>
    <cfRule type="expression" dxfId="1586" priority="1619">
      <formula>$W222="X"</formula>
    </cfRule>
    <cfRule type="expression" dxfId="1585" priority="1620">
      <formula>$W222="SS"</formula>
    </cfRule>
    <cfRule type="expression" dxfId="1584" priority="1621">
      <formula>$W222="OD"</formula>
    </cfRule>
    <cfRule type="expression" dxfId="1583" priority="1622">
      <formula>$W222="P"</formula>
    </cfRule>
    <cfRule type="expression" dxfId="1582" priority="1623">
      <formula>$W222="IR"</formula>
    </cfRule>
    <cfRule type="expression" dxfId="1581" priority="1624">
      <formula>$W222="D"</formula>
    </cfRule>
    <cfRule type="expression" dxfId="1580" priority="1625">
      <formula>$W222="C"</formula>
    </cfRule>
    <cfRule type="expression" dxfId="1579" priority="1626">
      <formula>$W222="B/C"</formula>
    </cfRule>
    <cfRule type="expression" dxfId="1578" priority="1627">
      <formula>$W222="B"</formula>
    </cfRule>
    <cfRule type="expression" dxfId="1577" priority="1628">
      <formula>$W222="A"</formula>
    </cfRule>
  </conditionalFormatting>
  <conditionalFormatting sqref="R222">
    <cfRule type="expression" dxfId="1576" priority="1607">
      <formula>$W222="FI"</formula>
    </cfRule>
    <cfRule type="expression" dxfId="1575" priority="1608">
      <formula>$W222="X"</formula>
    </cfRule>
    <cfRule type="expression" dxfId="1574" priority="1609">
      <formula>$W222="SS"</formula>
    </cfRule>
    <cfRule type="expression" dxfId="1573" priority="1610">
      <formula>$W222="OD"</formula>
    </cfRule>
    <cfRule type="expression" dxfId="1572" priority="1611">
      <formula>$W222="P"</formula>
    </cfRule>
    <cfRule type="expression" dxfId="1571" priority="1612">
      <formula>$W222="IR"</formula>
    </cfRule>
    <cfRule type="expression" dxfId="1570" priority="1613">
      <formula>$W222="D"</formula>
    </cfRule>
    <cfRule type="expression" dxfId="1569" priority="1614">
      <formula>$W222="C"</formula>
    </cfRule>
    <cfRule type="expression" dxfId="1568" priority="1615">
      <formula>$W222="B/C"</formula>
    </cfRule>
    <cfRule type="expression" dxfId="1567" priority="1616">
      <formula>$W222="B"</formula>
    </cfRule>
    <cfRule type="expression" dxfId="1566" priority="1617">
      <formula>$W222="A"</formula>
    </cfRule>
  </conditionalFormatting>
  <conditionalFormatting sqref="S222">
    <cfRule type="expression" dxfId="1565" priority="1596">
      <formula>$W222="FI"</formula>
    </cfRule>
    <cfRule type="expression" dxfId="1564" priority="1597">
      <formula>$W222="X"</formula>
    </cfRule>
    <cfRule type="expression" dxfId="1563" priority="1598">
      <formula>$W222="SS"</formula>
    </cfRule>
    <cfRule type="expression" dxfId="1562" priority="1599">
      <formula>$W222="OD"</formula>
    </cfRule>
    <cfRule type="expression" dxfId="1561" priority="1600">
      <formula>$W222="P"</formula>
    </cfRule>
    <cfRule type="expression" dxfId="1560" priority="1601">
      <formula>$W222="IR"</formula>
    </cfRule>
    <cfRule type="expression" dxfId="1559" priority="1602">
      <formula>$W222="D"</formula>
    </cfRule>
    <cfRule type="expression" dxfId="1558" priority="1603">
      <formula>$W222="C"</formula>
    </cfRule>
    <cfRule type="expression" dxfId="1557" priority="1604">
      <formula>$W222="B/C"</formula>
    </cfRule>
    <cfRule type="expression" dxfId="1556" priority="1605">
      <formula>$W222="B"</formula>
    </cfRule>
    <cfRule type="expression" dxfId="1555" priority="1606">
      <formula>$W222="A"</formula>
    </cfRule>
  </conditionalFormatting>
  <conditionalFormatting sqref="S222">
    <cfRule type="expression" dxfId="1554" priority="1585">
      <formula>$W222="FI"</formula>
    </cfRule>
    <cfRule type="expression" dxfId="1553" priority="1586">
      <formula>$W222="X"</formula>
    </cfRule>
    <cfRule type="expression" dxfId="1552" priority="1587">
      <formula>$W222="SS"</formula>
    </cfRule>
    <cfRule type="expression" dxfId="1551" priority="1588">
      <formula>$W222="OD"</formula>
    </cfRule>
    <cfRule type="expression" dxfId="1550" priority="1589">
      <formula>$W222="P"</formula>
    </cfRule>
    <cfRule type="expression" dxfId="1549" priority="1590">
      <formula>$W222="IR"</formula>
    </cfRule>
    <cfRule type="expression" dxfId="1548" priority="1591">
      <formula>$W222="D"</formula>
    </cfRule>
    <cfRule type="expression" dxfId="1547" priority="1592">
      <formula>$W222="C"</formula>
    </cfRule>
    <cfRule type="expression" dxfId="1546" priority="1593">
      <formula>$W222="B/C"</formula>
    </cfRule>
    <cfRule type="expression" dxfId="1545" priority="1594">
      <formula>$W222="B"</formula>
    </cfRule>
    <cfRule type="expression" dxfId="1544" priority="1595">
      <formula>$W222="A"</formula>
    </cfRule>
  </conditionalFormatting>
  <conditionalFormatting sqref="V222 T222">
    <cfRule type="expression" dxfId="1543" priority="1574">
      <formula>$W222="FI"</formula>
    </cfRule>
    <cfRule type="expression" dxfId="1542" priority="1575">
      <formula>$W222="X"</formula>
    </cfRule>
    <cfRule type="expression" dxfId="1541" priority="1576">
      <formula>$W222="SS"</formula>
    </cfRule>
    <cfRule type="expression" dxfId="1540" priority="1577">
      <formula>$W222="OD"</formula>
    </cfRule>
    <cfRule type="expression" dxfId="1539" priority="1578">
      <formula>$W222="P"</formula>
    </cfRule>
    <cfRule type="expression" dxfId="1538" priority="1579">
      <formula>$W222="IR"</formula>
    </cfRule>
    <cfRule type="expression" dxfId="1537" priority="1580">
      <formula>$W222="D"</formula>
    </cfRule>
    <cfRule type="expression" dxfId="1536" priority="1581">
      <formula>$W222="C"</formula>
    </cfRule>
    <cfRule type="expression" dxfId="1535" priority="1582">
      <formula>$W222="B/C"</formula>
    </cfRule>
    <cfRule type="expression" dxfId="1534" priority="1583">
      <formula>$W222="B"</formula>
    </cfRule>
    <cfRule type="expression" dxfId="1533" priority="1584">
      <formula>$W222="A"</formula>
    </cfRule>
  </conditionalFormatting>
  <conditionalFormatting sqref="V222">
    <cfRule type="expression" dxfId="1532" priority="1563">
      <formula>$W222="FI"</formula>
    </cfRule>
    <cfRule type="expression" dxfId="1531" priority="1564">
      <formula>$W222="X"</formula>
    </cfRule>
    <cfRule type="expression" dxfId="1530" priority="1565">
      <formula>$W222="SS"</formula>
    </cfRule>
    <cfRule type="expression" dxfId="1529" priority="1566">
      <formula>$W222="OD"</formula>
    </cfRule>
    <cfRule type="expression" dxfId="1528" priority="1567">
      <formula>$W222="P"</formula>
    </cfRule>
    <cfRule type="expression" dxfId="1527" priority="1568">
      <formula>$W222="IR"</formula>
    </cfRule>
    <cfRule type="expression" dxfId="1526" priority="1569">
      <formula>$W222="D"</formula>
    </cfRule>
    <cfRule type="expression" dxfId="1525" priority="1570">
      <formula>$W222="C"</formula>
    </cfRule>
    <cfRule type="expression" dxfId="1524" priority="1571">
      <formula>$W222="B/C"</formula>
    </cfRule>
    <cfRule type="expression" dxfId="1523" priority="1572">
      <formula>$W222="B"</formula>
    </cfRule>
    <cfRule type="expression" dxfId="1522" priority="1573">
      <formula>$W222="A"</formula>
    </cfRule>
  </conditionalFormatting>
  <conditionalFormatting sqref="W222">
    <cfRule type="expression" dxfId="1521" priority="1552">
      <formula>$W222="FI"</formula>
    </cfRule>
    <cfRule type="expression" dxfId="1520" priority="1553">
      <formula>$W222="X"</formula>
    </cfRule>
    <cfRule type="expression" dxfId="1519" priority="1554">
      <formula>$W222="SS"</formula>
    </cfRule>
    <cfRule type="expression" dxfId="1518" priority="1555">
      <formula>$W222="OD"</formula>
    </cfRule>
    <cfRule type="expression" dxfId="1517" priority="1556">
      <formula>$W222="P"</formula>
    </cfRule>
    <cfRule type="expression" dxfId="1516" priority="1557">
      <formula>$W222="IR"</formula>
    </cfRule>
    <cfRule type="expression" dxfId="1515" priority="1558">
      <formula>$W222="D"</formula>
    </cfRule>
    <cfRule type="expression" dxfId="1514" priority="1559">
      <formula>$W222="C"</formula>
    </cfRule>
    <cfRule type="expression" dxfId="1513" priority="1560">
      <formula>$W222="B/C"</formula>
    </cfRule>
    <cfRule type="expression" dxfId="1512" priority="1561">
      <formula>$W222="B"</formula>
    </cfRule>
    <cfRule type="expression" dxfId="1511" priority="1562">
      <formula>$W222="A"</formula>
    </cfRule>
  </conditionalFormatting>
  <conditionalFormatting sqref="W222">
    <cfRule type="cellIs" dxfId="1510" priority="1551" operator="equal">
      <formula>0</formula>
    </cfRule>
  </conditionalFormatting>
  <conditionalFormatting sqref="U222">
    <cfRule type="expression" dxfId="1509" priority="1540">
      <formula>$W222="FI"</formula>
    </cfRule>
    <cfRule type="expression" dxfId="1508" priority="1541">
      <formula>$W222="X"</formula>
    </cfRule>
    <cfRule type="expression" dxfId="1507" priority="1542">
      <formula>$W222="SS"</formula>
    </cfRule>
    <cfRule type="expression" dxfId="1506" priority="1543">
      <formula>$W222="OD"</formula>
    </cfRule>
    <cfRule type="expression" dxfId="1505" priority="1544">
      <formula>$W222="P"</formula>
    </cfRule>
    <cfRule type="expression" dxfId="1504" priority="1545">
      <formula>$W222="IR"</formula>
    </cfRule>
    <cfRule type="expression" dxfId="1503" priority="1546">
      <formula>$W222="D"</formula>
    </cfRule>
    <cfRule type="expression" dxfId="1502" priority="1547">
      <formula>$W222="C"</formula>
    </cfRule>
    <cfRule type="expression" dxfId="1501" priority="1548">
      <formula>$W222="B/C"</formula>
    </cfRule>
    <cfRule type="expression" dxfId="1500" priority="1549">
      <formula>$W222="B"</formula>
    </cfRule>
    <cfRule type="expression" dxfId="1499" priority="1550">
      <formula>$W222="A"</formula>
    </cfRule>
  </conditionalFormatting>
  <conditionalFormatting sqref="U222">
    <cfRule type="expression" dxfId="1498" priority="1529">
      <formula>$W222="FI"</formula>
    </cfRule>
    <cfRule type="expression" dxfId="1497" priority="1530">
      <formula>$W222="X"</formula>
    </cfRule>
    <cfRule type="expression" dxfId="1496" priority="1531">
      <formula>$W222="SS"</formula>
    </cfRule>
    <cfRule type="expression" dxfId="1495" priority="1532">
      <formula>$W222="OD"</formula>
    </cfRule>
    <cfRule type="expression" dxfId="1494" priority="1533">
      <formula>$W222="P"</formula>
    </cfRule>
    <cfRule type="expression" dxfId="1493" priority="1534">
      <formula>$W222="IR"</formula>
    </cfRule>
    <cfRule type="expression" dxfId="1492" priority="1535">
      <formula>$W222="D"</formula>
    </cfRule>
    <cfRule type="expression" dxfId="1491" priority="1536">
      <formula>$W222="C"</formula>
    </cfRule>
    <cfRule type="expression" dxfId="1490" priority="1537">
      <formula>$W222="B/C"</formula>
    </cfRule>
    <cfRule type="expression" dxfId="1489" priority="1538">
      <formula>$W222="B"</formula>
    </cfRule>
    <cfRule type="expression" dxfId="1488" priority="1539">
      <formula>$W222="A"</formula>
    </cfRule>
  </conditionalFormatting>
  <conditionalFormatting sqref="S169">
    <cfRule type="expression" dxfId="1487" priority="1507">
      <formula>$W169="FI"</formula>
    </cfRule>
    <cfRule type="expression" dxfId="1486" priority="1508">
      <formula>$W169="X"</formula>
    </cfRule>
    <cfRule type="expression" dxfId="1485" priority="1509">
      <formula>$W169="SS"</formula>
    </cfRule>
    <cfRule type="expression" dxfId="1484" priority="1510">
      <formula>$W169="OD"</formula>
    </cfRule>
    <cfRule type="expression" dxfId="1483" priority="1511">
      <formula>$W169="P"</formula>
    </cfRule>
    <cfRule type="expression" dxfId="1482" priority="1512">
      <formula>$W169="IR"</formula>
    </cfRule>
    <cfRule type="expression" dxfId="1481" priority="1513">
      <formula>$W169="D"</formula>
    </cfRule>
    <cfRule type="expression" dxfId="1480" priority="1514">
      <formula>$W169="C"</formula>
    </cfRule>
    <cfRule type="expression" dxfId="1479" priority="1515">
      <formula>$W169="B/C"</formula>
    </cfRule>
    <cfRule type="expression" dxfId="1478" priority="1516">
      <formula>$W169="B"</formula>
    </cfRule>
    <cfRule type="expression" dxfId="1477" priority="1517">
      <formula>$W169="A"</formula>
    </cfRule>
  </conditionalFormatting>
  <conditionalFormatting sqref="U239">
    <cfRule type="expression" dxfId="1476" priority="1496">
      <formula>$W239="FI"</formula>
    </cfRule>
    <cfRule type="expression" dxfId="1475" priority="1497">
      <formula>$W239="X"</formula>
    </cfRule>
    <cfRule type="expression" dxfId="1474" priority="1498">
      <formula>$W239="SS"</formula>
    </cfRule>
    <cfRule type="expression" dxfId="1473" priority="1499">
      <formula>$W239="OD"</formula>
    </cfRule>
    <cfRule type="expression" dxfId="1472" priority="1500">
      <formula>$W239="P"</formula>
    </cfRule>
    <cfRule type="expression" dxfId="1471" priority="1501">
      <formula>$W239="IR"</formula>
    </cfRule>
    <cfRule type="expression" dxfId="1470" priority="1502">
      <formula>$W239="D"</formula>
    </cfRule>
    <cfRule type="expression" dxfId="1469" priority="1503">
      <formula>$W239="C"</formula>
    </cfRule>
    <cfRule type="expression" dxfId="1468" priority="1504">
      <formula>$W239="B/C"</formula>
    </cfRule>
    <cfRule type="expression" dxfId="1467" priority="1505">
      <formula>$W239="B"</formula>
    </cfRule>
    <cfRule type="expression" dxfId="1466" priority="1506">
      <formula>$W239="A"</formula>
    </cfRule>
  </conditionalFormatting>
  <conditionalFormatting sqref="U239">
    <cfRule type="expression" dxfId="1465" priority="1485">
      <formula>$W239="FI"</formula>
    </cfRule>
    <cfRule type="expression" dxfId="1464" priority="1486">
      <formula>$W239="X"</formula>
    </cfRule>
    <cfRule type="expression" dxfId="1463" priority="1487">
      <formula>$W239="SS"</formula>
    </cfRule>
    <cfRule type="expression" dxfId="1462" priority="1488">
      <formula>$W239="OD"</formula>
    </cfRule>
    <cfRule type="expression" dxfId="1461" priority="1489">
      <formula>$W239="P"</formula>
    </cfRule>
    <cfRule type="expression" dxfId="1460" priority="1490">
      <formula>$W239="IR"</formula>
    </cfRule>
    <cfRule type="expression" dxfId="1459" priority="1491">
      <formula>$W239="D"</formula>
    </cfRule>
    <cfRule type="expression" dxfId="1458" priority="1492">
      <formula>$W239="C"</formula>
    </cfRule>
    <cfRule type="expression" dxfId="1457" priority="1493">
      <formula>$W239="B/C"</formula>
    </cfRule>
    <cfRule type="expression" dxfId="1456" priority="1494">
      <formula>$W239="B"</formula>
    </cfRule>
    <cfRule type="expression" dxfId="1455" priority="1495">
      <formula>$W239="A"</formula>
    </cfRule>
  </conditionalFormatting>
  <conditionalFormatting sqref="AG224 A224:X224">
    <cfRule type="expression" dxfId="1454" priority="1474">
      <formula>$W224="FI"</formula>
    </cfRule>
    <cfRule type="expression" dxfId="1453" priority="1475">
      <formula>$W224="X"</formula>
    </cfRule>
    <cfRule type="expression" dxfId="1452" priority="1476">
      <formula>$W224="SS"</formula>
    </cfRule>
    <cfRule type="expression" dxfId="1451" priority="1477">
      <formula>$W224="OD"</formula>
    </cfRule>
    <cfRule type="expression" dxfId="1450" priority="1478">
      <formula>$W224="P"</formula>
    </cfRule>
    <cfRule type="expression" dxfId="1449" priority="1479">
      <formula>$W224="IR"</formula>
    </cfRule>
    <cfRule type="expression" dxfId="1448" priority="1480">
      <formula>$W224="D"</formula>
    </cfRule>
    <cfRule type="expression" dxfId="1447" priority="1481">
      <formula>$W224="C"</formula>
    </cfRule>
    <cfRule type="expression" dxfId="1446" priority="1482">
      <formula>$W224="B/C"</formula>
    </cfRule>
    <cfRule type="expression" dxfId="1445" priority="1483">
      <formula>$W224="B"</formula>
    </cfRule>
    <cfRule type="expression" dxfId="1444" priority="1484">
      <formula>$W224="A"</formula>
    </cfRule>
  </conditionalFormatting>
  <conditionalFormatting sqref="U224">
    <cfRule type="expression" dxfId="1443" priority="1463">
      <formula>$W224="FI"</formula>
    </cfRule>
    <cfRule type="expression" dxfId="1442" priority="1464">
      <formula>$W224="X"</formula>
    </cfRule>
    <cfRule type="expression" dxfId="1441" priority="1465">
      <formula>$W224="SS"</formula>
    </cfRule>
    <cfRule type="expression" dxfId="1440" priority="1466">
      <formula>$W224="OD"</formula>
    </cfRule>
    <cfRule type="expression" dxfId="1439" priority="1467">
      <formula>$W224="P"</formula>
    </cfRule>
    <cfRule type="expression" dxfId="1438" priority="1468">
      <formula>$W224="IR"</formula>
    </cfRule>
    <cfRule type="expression" dxfId="1437" priority="1469">
      <formula>$W224="D"</formula>
    </cfRule>
    <cfRule type="expression" dxfId="1436" priority="1470">
      <formula>$W224="C"</formula>
    </cfRule>
    <cfRule type="expression" dxfId="1435" priority="1471">
      <formula>$W224="B/C"</formula>
    </cfRule>
    <cfRule type="expression" dxfId="1434" priority="1472">
      <formula>$W224="B"</formula>
    </cfRule>
    <cfRule type="expression" dxfId="1433" priority="1473">
      <formula>$W224="A"</formula>
    </cfRule>
  </conditionalFormatting>
  <conditionalFormatting sqref="W224">
    <cfRule type="cellIs" dxfId="1432" priority="1462" operator="equal">
      <formula>0</formula>
    </cfRule>
  </conditionalFormatting>
  <conditionalFormatting sqref="U225">
    <cfRule type="expression" dxfId="1431" priority="1451">
      <formula>$W225="FI"</formula>
    </cfRule>
    <cfRule type="expression" dxfId="1430" priority="1452">
      <formula>$W225="X"</formula>
    </cfRule>
    <cfRule type="expression" dxfId="1429" priority="1453">
      <formula>$W225="SS"</formula>
    </cfRule>
    <cfRule type="expression" dxfId="1428" priority="1454">
      <formula>$W225="OD"</formula>
    </cfRule>
    <cfRule type="expression" dxfId="1427" priority="1455">
      <formula>$W225="P"</formula>
    </cfRule>
    <cfRule type="expression" dxfId="1426" priority="1456">
      <formula>$W225="IR"</formula>
    </cfRule>
    <cfRule type="expression" dxfId="1425" priority="1457">
      <formula>$W225="D"</formula>
    </cfRule>
    <cfRule type="expression" dxfId="1424" priority="1458">
      <formula>$W225="C"</formula>
    </cfRule>
    <cfRule type="expression" dxfId="1423" priority="1459">
      <formula>$W225="B/C"</formula>
    </cfRule>
    <cfRule type="expression" dxfId="1422" priority="1460">
      <formula>$W225="B"</formula>
    </cfRule>
    <cfRule type="expression" dxfId="1421" priority="1461">
      <formula>$W225="A"</formula>
    </cfRule>
  </conditionalFormatting>
  <conditionalFormatting sqref="U225">
    <cfRule type="expression" dxfId="1420" priority="1440">
      <formula>$W225="FI"</formula>
    </cfRule>
    <cfRule type="expression" dxfId="1419" priority="1441">
      <formula>$W225="X"</formula>
    </cfRule>
    <cfRule type="expression" dxfId="1418" priority="1442">
      <formula>$W225="SS"</formula>
    </cfRule>
    <cfRule type="expression" dxfId="1417" priority="1443">
      <formula>$W225="OD"</formula>
    </cfRule>
    <cfRule type="expression" dxfId="1416" priority="1444">
      <formula>$W225="P"</formula>
    </cfRule>
    <cfRule type="expression" dxfId="1415" priority="1445">
      <formula>$W225="IR"</formula>
    </cfRule>
    <cfRule type="expression" dxfId="1414" priority="1446">
      <formula>$W225="D"</formula>
    </cfRule>
    <cfRule type="expression" dxfId="1413" priority="1447">
      <formula>$W225="C"</formula>
    </cfRule>
    <cfRule type="expression" dxfId="1412" priority="1448">
      <formula>$W225="B/C"</formula>
    </cfRule>
    <cfRule type="expression" dxfId="1411" priority="1449">
      <formula>$W225="B"</formula>
    </cfRule>
    <cfRule type="expression" dxfId="1410" priority="1450">
      <formula>$W225="A"</formula>
    </cfRule>
  </conditionalFormatting>
  <conditionalFormatting sqref="W325">
    <cfRule type="cellIs" dxfId="1409" priority="1439" operator="equal">
      <formula>0</formula>
    </cfRule>
  </conditionalFormatting>
  <conditionalFormatting sqref="F325:Q325 S325:T325 V325:X325 AG325">
    <cfRule type="expression" dxfId="1408" priority="1428">
      <formula>$W325="FI"</formula>
    </cfRule>
    <cfRule type="expression" dxfId="1407" priority="1429">
      <formula>$W325="X"</formula>
    </cfRule>
    <cfRule type="expression" dxfId="1406" priority="1430">
      <formula>$W325="SS"</formula>
    </cfRule>
    <cfRule type="expression" dxfId="1405" priority="1431">
      <formula>$W325="OD"</formula>
    </cfRule>
    <cfRule type="expression" dxfId="1404" priority="1432">
      <formula>$W325="P"</formula>
    </cfRule>
    <cfRule type="expression" dxfId="1403" priority="1433">
      <formula>$W325="IR"</formula>
    </cfRule>
    <cfRule type="expression" dxfId="1402" priority="1434">
      <formula>$W325="D"</formula>
    </cfRule>
    <cfRule type="expression" dxfId="1401" priority="1435">
      <formula>$W325="C"</formula>
    </cfRule>
    <cfRule type="expression" dxfId="1400" priority="1436">
      <formula>$W325="B/C"</formula>
    </cfRule>
    <cfRule type="expression" dxfId="1399" priority="1437">
      <formula>$W325="B"</formula>
    </cfRule>
    <cfRule type="expression" dxfId="1398" priority="1438">
      <formula>$W325="A"</formula>
    </cfRule>
  </conditionalFormatting>
  <conditionalFormatting sqref="W325">
    <cfRule type="cellIs" dxfId="1397" priority="1427" operator="equal">
      <formula>0</formula>
    </cfRule>
  </conditionalFormatting>
  <conditionalFormatting sqref="O325">
    <cfRule type="expression" dxfId="1396" priority="1416">
      <formula>$W325="FI"</formula>
    </cfRule>
    <cfRule type="expression" dxfId="1395" priority="1417">
      <formula>$W325="X"</formula>
    </cfRule>
    <cfRule type="expression" dxfId="1394" priority="1418">
      <formula>$W325="SS"</formula>
    </cfRule>
    <cfRule type="expression" dxfId="1393" priority="1419">
      <formula>$W325="OD"</formula>
    </cfRule>
    <cfRule type="expression" dxfId="1392" priority="1420">
      <formula>$W325="P"</formula>
    </cfRule>
    <cfRule type="expression" dxfId="1391" priority="1421">
      <formula>$W325="IR"</formula>
    </cfRule>
    <cfRule type="expression" dxfId="1390" priority="1422">
      <formula>$W325="D"</formula>
    </cfRule>
    <cfRule type="expression" dxfId="1389" priority="1423">
      <formula>$W325="C"</formula>
    </cfRule>
    <cfRule type="expression" dxfId="1388" priority="1424">
      <formula>$W325="B/C"</formula>
    </cfRule>
    <cfRule type="expression" dxfId="1387" priority="1425">
      <formula>$W325="B"</formula>
    </cfRule>
    <cfRule type="expression" dxfId="1386" priority="1426">
      <formula>$W325="A"</formula>
    </cfRule>
  </conditionalFormatting>
  <conditionalFormatting sqref="E325">
    <cfRule type="expression" dxfId="1385" priority="1405">
      <formula>$W325="FI"</formula>
    </cfRule>
    <cfRule type="expression" dxfId="1384" priority="1406">
      <formula>$W325="X"</formula>
    </cfRule>
    <cfRule type="expression" dxfId="1383" priority="1407">
      <formula>$W325="SS"</formula>
    </cfRule>
    <cfRule type="expression" dxfId="1382" priority="1408">
      <formula>$W325="OD"</formula>
    </cfRule>
    <cfRule type="expression" dxfId="1381" priority="1409">
      <formula>$W325="P"</formula>
    </cfRule>
    <cfRule type="expression" dxfId="1380" priority="1410">
      <formula>$W325="IR"</formula>
    </cfRule>
    <cfRule type="expression" dxfId="1379" priority="1411">
      <formula>$W325="D"</formula>
    </cfRule>
    <cfRule type="expression" dxfId="1378" priority="1412">
      <formula>$W325="C"</formula>
    </cfRule>
    <cfRule type="expression" dxfId="1377" priority="1413">
      <formula>$W325="B/C"</formula>
    </cfRule>
    <cfRule type="expression" dxfId="1376" priority="1414">
      <formula>$W325="B"</formula>
    </cfRule>
    <cfRule type="expression" dxfId="1375" priority="1415">
      <formula>$W325="A"</formula>
    </cfRule>
  </conditionalFormatting>
  <conditionalFormatting sqref="C325:D325 A325">
    <cfRule type="expression" dxfId="1374" priority="1394">
      <formula>$W325="FI"</formula>
    </cfRule>
    <cfRule type="expression" dxfId="1373" priority="1395">
      <formula>$W325="X"</formula>
    </cfRule>
    <cfRule type="expression" dxfId="1372" priority="1396">
      <formula>$W325="SS"</formula>
    </cfRule>
    <cfRule type="expression" dxfId="1371" priority="1397">
      <formula>$W325="OD"</formula>
    </cfRule>
    <cfRule type="expression" dxfId="1370" priority="1398">
      <formula>$W325="P"</formula>
    </cfRule>
    <cfRule type="expression" dxfId="1369" priority="1399">
      <formula>$W325="IR"</formula>
    </cfRule>
    <cfRule type="expression" dxfId="1368" priority="1400">
      <formula>$W325="D"</formula>
    </cfRule>
    <cfRule type="expression" dxfId="1367" priority="1401">
      <formula>$W325="C"</formula>
    </cfRule>
    <cfRule type="expression" dxfId="1366" priority="1402">
      <formula>$W325="B/C"</formula>
    </cfRule>
    <cfRule type="expression" dxfId="1365" priority="1403">
      <formula>$W325="B"</formula>
    </cfRule>
    <cfRule type="expression" dxfId="1364" priority="1404">
      <formula>$W325="A"</formula>
    </cfRule>
  </conditionalFormatting>
  <conditionalFormatting sqref="AG325">
    <cfRule type="expression" dxfId="1363" priority="1383">
      <formula>$W325="FI"</formula>
    </cfRule>
    <cfRule type="expression" dxfId="1362" priority="1384">
      <formula>$W325="X"</formula>
    </cfRule>
    <cfRule type="expression" dxfId="1361" priority="1385">
      <formula>$W325="SS"</formula>
    </cfRule>
    <cfRule type="expression" dxfId="1360" priority="1386">
      <formula>$W325="OD"</formula>
    </cfRule>
    <cfRule type="expression" dxfId="1359" priority="1387">
      <formula>$W325="P"</formula>
    </cfRule>
    <cfRule type="expression" dxfId="1358" priority="1388">
      <formula>$W325="IR"</formula>
    </cfRule>
    <cfRule type="expression" dxfId="1357" priority="1389">
      <formula>$W325="D"</formula>
    </cfRule>
    <cfRule type="expression" dxfId="1356" priority="1390">
      <formula>$W325="C"</formula>
    </cfRule>
    <cfRule type="expression" dxfId="1355" priority="1391">
      <formula>$W325="B/C"</formula>
    </cfRule>
    <cfRule type="expression" dxfId="1354" priority="1392">
      <formula>$W325="B"</formula>
    </cfRule>
    <cfRule type="expression" dxfId="1353" priority="1393">
      <formula>$W325="A"</formula>
    </cfRule>
  </conditionalFormatting>
  <conditionalFormatting sqref="B325">
    <cfRule type="expression" dxfId="1352" priority="1372">
      <formula>$W325="FI"</formula>
    </cfRule>
    <cfRule type="expression" dxfId="1351" priority="1373">
      <formula>$W325="X"</formula>
    </cfRule>
    <cfRule type="expression" dxfId="1350" priority="1374">
      <formula>$W325="SS"</formula>
    </cfRule>
    <cfRule type="expression" dxfId="1349" priority="1375">
      <formula>$W325="OD"</formula>
    </cfRule>
    <cfRule type="expression" dxfId="1348" priority="1376">
      <formula>$W325="P"</formula>
    </cfRule>
    <cfRule type="expression" dxfId="1347" priority="1377">
      <formula>$W325="IR"</formula>
    </cfRule>
    <cfRule type="expression" dxfId="1346" priority="1378">
      <formula>$W325="D"</formula>
    </cfRule>
    <cfRule type="expression" dxfId="1345" priority="1379">
      <formula>$W325="C"</formula>
    </cfRule>
    <cfRule type="expression" dxfId="1344" priority="1380">
      <formula>$W325="B/C"</formula>
    </cfRule>
    <cfRule type="expression" dxfId="1343" priority="1381">
      <formula>$W325="B"</formula>
    </cfRule>
    <cfRule type="expression" dxfId="1342" priority="1382">
      <formula>$W325="A"</formula>
    </cfRule>
  </conditionalFormatting>
  <conditionalFormatting sqref="R325">
    <cfRule type="expression" dxfId="1341" priority="1361">
      <formula>$W325="FI"</formula>
    </cfRule>
    <cfRule type="expression" dxfId="1340" priority="1362">
      <formula>$W325="X"</formula>
    </cfRule>
    <cfRule type="expression" dxfId="1339" priority="1363">
      <formula>$W325="SS"</formula>
    </cfRule>
    <cfRule type="expression" dxfId="1338" priority="1364">
      <formula>$W325="OD"</formula>
    </cfRule>
    <cfRule type="expression" dxfId="1337" priority="1365">
      <formula>$W325="P"</formula>
    </cfRule>
    <cfRule type="expression" dxfId="1336" priority="1366">
      <formula>$W325="IR"</formula>
    </cfRule>
    <cfRule type="expression" dxfId="1335" priority="1367">
      <formula>$W325="D"</formula>
    </cfRule>
    <cfRule type="expression" dxfId="1334" priority="1368">
      <formula>$W325="C"</formula>
    </cfRule>
    <cfRule type="expression" dxfId="1333" priority="1369">
      <formula>$W325="B/C"</formula>
    </cfRule>
    <cfRule type="expression" dxfId="1332" priority="1370">
      <formula>$W325="B"</formula>
    </cfRule>
    <cfRule type="expression" dxfId="1331" priority="1371">
      <formula>$W325="A"</formula>
    </cfRule>
  </conditionalFormatting>
  <conditionalFormatting sqref="R325">
    <cfRule type="expression" dxfId="1330" priority="1350">
      <formula>$W325="FI"</formula>
    </cfRule>
    <cfRule type="expression" dxfId="1329" priority="1351">
      <formula>$W325="X"</formula>
    </cfRule>
    <cfRule type="expression" dxfId="1328" priority="1352">
      <formula>$W325="SS"</formula>
    </cfRule>
    <cfRule type="expression" dxfId="1327" priority="1353">
      <formula>$W325="OD"</formula>
    </cfRule>
    <cfRule type="expression" dxfId="1326" priority="1354">
      <formula>$W325="P"</formula>
    </cfRule>
    <cfRule type="expression" dxfId="1325" priority="1355">
      <formula>$W325="IR"</formula>
    </cfRule>
    <cfRule type="expression" dxfId="1324" priority="1356">
      <formula>$W325="D"</formula>
    </cfRule>
    <cfRule type="expression" dxfId="1323" priority="1357">
      <formula>$W325="C"</formula>
    </cfRule>
    <cfRule type="expression" dxfId="1322" priority="1358">
      <formula>$W325="B/C"</formula>
    </cfRule>
    <cfRule type="expression" dxfId="1321" priority="1359">
      <formula>$W325="B"</formula>
    </cfRule>
    <cfRule type="expression" dxfId="1320" priority="1360">
      <formula>$W325="A"</formula>
    </cfRule>
  </conditionalFormatting>
  <conditionalFormatting sqref="U325">
    <cfRule type="expression" dxfId="1319" priority="1339">
      <formula>$W325="FI"</formula>
    </cfRule>
    <cfRule type="expression" dxfId="1318" priority="1340">
      <formula>$W325="X"</formula>
    </cfRule>
    <cfRule type="expression" dxfId="1317" priority="1341">
      <formula>$W325="SS"</formula>
    </cfRule>
    <cfRule type="expression" dxfId="1316" priority="1342">
      <formula>$W325="OD"</formula>
    </cfRule>
    <cfRule type="expression" dxfId="1315" priority="1343">
      <formula>$W325="P"</formula>
    </cfRule>
    <cfRule type="expression" dxfId="1314" priority="1344">
      <formula>$W325="IR"</formula>
    </cfRule>
    <cfRule type="expression" dxfId="1313" priority="1345">
      <formula>$W325="D"</formula>
    </cfRule>
    <cfRule type="expression" dxfId="1312" priority="1346">
      <formula>$W325="C"</formula>
    </cfRule>
    <cfRule type="expression" dxfId="1311" priority="1347">
      <formula>$W325="B/C"</formula>
    </cfRule>
    <cfRule type="expression" dxfId="1310" priority="1348">
      <formula>$W325="B"</formula>
    </cfRule>
    <cfRule type="expression" dxfId="1309" priority="1349">
      <formula>$W325="A"</formula>
    </cfRule>
  </conditionalFormatting>
  <conditionalFormatting sqref="U325">
    <cfRule type="expression" dxfId="1308" priority="1328">
      <formula>$W325="FI"</formula>
    </cfRule>
    <cfRule type="expression" dxfId="1307" priority="1329">
      <formula>$W325="X"</formula>
    </cfRule>
    <cfRule type="expression" dxfId="1306" priority="1330">
      <formula>$W325="SS"</formula>
    </cfRule>
    <cfRule type="expression" dxfId="1305" priority="1331">
      <formula>$W325="OD"</formula>
    </cfRule>
    <cfRule type="expression" dxfId="1304" priority="1332">
      <formula>$W325="P"</formula>
    </cfRule>
    <cfRule type="expression" dxfId="1303" priority="1333">
      <formula>$W325="IR"</formula>
    </cfRule>
    <cfRule type="expression" dxfId="1302" priority="1334">
      <formula>$W325="D"</formula>
    </cfRule>
    <cfRule type="expression" dxfId="1301" priority="1335">
      <formula>$W325="C"</formula>
    </cfRule>
    <cfRule type="expression" dxfId="1300" priority="1336">
      <formula>$W325="B/C"</formula>
    </cfRule>
    <cfRule type="expression" dxfId="1299" priority="1337">
      <formula>$W325="B"</formula>
    </cfRule>
    <cfRule type="expression" dxfId="1298" priority="1338">
      <formula>$W325="A"</formula>
    </cfRule>
  </conditionalFormatting>
  <conditionalFormatting sqref="C289:C290">
    <cfRule type="expression" dxfId="1297" priority="1317">
      <formula>$W289="FI"</formula>
    </cfRule>
    <cfRule type="expression" dxfId="1296" priority="1318">
      <formula>$W289="X"</formula>
    </cfRule>
    <cfRule type="expression" dxfId="1295" priority="1319">
      <formula>$W289="SS"</formula>
    </cfRule>
    <cfRule type="expression" dxfId="1294" priority="1320">
      <formula>$W289="OD"</formula>
    </cfRule>
    <cfRule type="expression" dxfId="1293" priority="1321">
      <formula>$W289="P"</formula>
    </cfRule>
    <cfRule type="expression" dxfId="1292" priority="1322">
      <formula>$W289="IR"</formula>
    </cfRule>
    <cfRule type="expression" dxfId="1291" priority="1323">
      <formula>$W289="D"</formula>
    </cfRule>
    <cfRule type="expression" dxfId="1290" priority="1324">
      <formula>$W289="C"</formula>
    </cfRule>
    <cfRule type="expression" dxfId="1289" priority="1325">
      <formula>$W289="B/C"</formula>
    </cfRule>
    <cfRule type="expression" dxfId="1288" priority="1326">
      <formula>$W289="B"</formula>
    </cfRule>
    <cfRule type="expression" dxfId="1287" priority="1327">
      <formula>$W289="A"</formula>
    </cfRule>
  </conditionalFormatting>
  <conditionalFormatting sqref="U326">
    <cfRule type="expression" dxfId="1286" priority="1306">
      <formula>$W326="FI"</formula>
    </cfRule>
    <cfRule type="expression" dxfId="1285" priority="1307">
      <formula>$W326="X"</formula>
    </cfRule>
    <cfRule type="expression" dxfId="1284" priority="1308">
      <formula>$W326="SS"</formula>
    </cfRule>
    <cfRule type="expression" dxfId="1283" priority="1309">
      <formula>$W326="OD"</formula>
    </cfRule>
    <cfRule type="expression" dxfId="1282" priority="1310">
      <formula>$W326="P"</formula>
    </cfRule>
    <cfRule type="expression" dxfId="1281" priority="1311">
      <formula>$W326="IR"</formula>
    </cfRule>
    <cfRule type="expression" dxfId="1280" priority="1312">
      <formula>$W326="D"</formula>
    </cfRule>
    <cfRule type="expression" dxfId="1279" priority="1313">
      <formula>$W326="C"</formula>
    </cfRule>
    <cfRule type="expression" dxfId="1278" priority="1314">
      <formula>$W326="B/C"</formula>
    </cfRule>
    <cfRule type="expression" dxfId="1277" priority="1315">
      <formula>$W326="B"</formula>
    </cfRule>
    <cfRule type="expression" dxfId="1276" priority="1316">
      <formula>$W326="A"</formula>
    </cfRule>
  </conditionalFormatting>
  <conditionalFormatting sqref="U326">
    <cfRule type="expression" dxfId="1275" priority="1295">
      <formula>$W326="FI"</formula>
    </cfRule>
    <cfRule type="expression" dxfId="1274" priority="1296">
      <formula>$W326="X"</formula>
    </cfRule>
    <cfRule type="expression" dxfId="1273" priority="1297">
      <formula>$W326="SS"</formula>
    </cfRule>
    <cfRule type="expression" dxfId="1272" priority="1298">
      <formula>$W326="OD"</formula>
    </cfRule>
    <cfRule type="expression" dxfId="1271" priority="1299">
      <formula>$W326="P"</formula>
    </cfRule>
    <cfRule type="expression" dxfId="1270" priority="1300">
      <formula>$W326="IR"</formula>
    </cfRule>
    <cfRule type="expression" dxfId="1269" priority="1301">
      <formula>$W326="D"</formula>
    </cfRule>
    <cfRule type="expression" dxfId="1268" priority="1302">
      <formula>$W326="C"</formula>
    </cfRule>
    <cfRule type="expression" dxfId="1267" priority="1303">
      <formula>$W326="B/C"</formula>
    </cfRule>
    <cfRule type="expression" dxfId="1266" priority="1304">
      <formula>$W326="B"</formula>
    </cfRule>
    <cfRule type="expression" dxfId="1265" priority="1305">
      <formula>$W326="A"</formula>
    </cfRule>
  </conditionalFormatting>
  <conditionalFormatting sqref="C249 C251">
    <cfRule type="expression" dxfId="1264" priority="1284">
      <formula>$W249="FI"</formula>
    </cfRule>
    <cfRule type="expression" dxfId="1263" priority="1285">
      <formula>$W249="X"</formula>
    </cfRule>
    <cfRule type="expression" dxfId="1262" priority="1286">
      <formula>$W249="SS"</formula>
    </cfRule>
    <cfRule type="expression" dxfId="1261" priority="1287">
      <formula>$W249="OD"</formula>
    </cfRule>
    <cfRule type="expression" dxfId="1260" priority="1288">
      <formula>$W249="P"</formula>
    </cfRule>
    <cfRule type="expression" dxfId="1259" priority="1289">
      <formula>$W249="IR"</formula>
    </cfRule>
    <cfRule type="expression" dxfId="1258" priority="1290">
      <formula>$W249="D"</formula>
    </cfRule>
    <cfRule type="expression" dxfId="1257" priority="1291">
      <formula>$W249="C"</formula>
    </cfRule>
    <cfRule type="expression" dxfId="1256" priority="1292">
      <formula>$W249="B/C"</formula>
    </cfRule>
    <cfRule type="expression" dxfId="1255" priority="1293">
      <formula>$W249="B"</formula>
    </cfRule>
    <cfRule type="expression" dxfId="1254" priority="1294">
      <formula>$W249="A"</formula>
    </cfRule>
  </conditionalFormatting>
  <conditionalFormatting sqref="C163:C164">
    <cfRule type="expression" dxfId="1253" priority="1273">
      <formula>$W163="FI"</formula>
    </cfRule>
    <cfRule type="expression" dxfId="1252" priority="1274">
      <formula>$W163="X"</formula>
    </cfRule>
    <cfRule type="expression" dxfId="1251" priority="1275">
      <formula>$W163="SS"</formula>
    </cfRule>
    <cfRule type="expression" dxfId="1250" priority="1276">
      <formula>$W163="OD"</formula>
    </cfRule>
    <cfRule type="expression" dxfId="1249" priority="1277">
      <formula>$W163="P"</formula>
    </cfRule>
    <cfRule type="expression" dxfId="1248" priority="1278">
      <formula>$W163="IR"</formula>
    </cfRule>
    <cfRule type="expression" dxfId="1247" priority="1279">
      <formula>$W163="D"</formula>
    </cfRule>
    <cfRule type="expression" dxfId="1246" priority="1280">
      <formula>$W163="C"</formula>
    </cfRule>
    <cfRule type="expression" dxfId="1245" priority="1281">
      <formula>$W163="B/C"</formula>
    </cfRule>
    <cfRule type="expression" dxfId="1244" priority="1282">
      <formula>$W163="B"</formula>
    </cfRule>
    <cfRule type="expression" dxfId="1243" priority="1283">
      <formula>$W163="A"</formula>
    </cfRule>
  </conditionalFormatting>
  <conditionalFormatting sqref="U175">
    <cfRule type="expression" dxfId="1242" priority="1251">
      <formula>$W175="FI"</formula>
    </cfRule>
    <cfRule type="expression" dxfId="1241" priority="1252">
      <formula>$W175="X"</formula>
    </cfRule>
    <cfRule type="expression" dxfId="1240" priority="1253">
      <formula>$W175="SS"</formula>
    </cfRule>
    <cfRule type="expression" dxfId="1239" priority="1254">
      <formula>$W175="OD"</formula>
    </cfRule>
    <cfRule type="expression" dxfId="1238" priority="1255">
      <formula>$W175="P"</formula>
    </cfRule>
    <cfRule type="expression" dxfId="1237" priority="1256">
      <formula>$W175="IR"</formula>
    </cfRule>
    <cfRule type="expression" dxfId="1236" priority="1257">
      <formula>$W175="D"</formula>
    </cfRule>
    <cfRule type="expression" dxfId="1235" priority="1258">
      <formula>$W175="C"</formula>
    </cfRule>
    <cfRule type="expression" dxfId="1234" priority="1259">
      <formula>$W175="B/C"</formula>
    </cfRule>
    <cfRule type="expression" dxfId="1233" priority="1260">
      <formula>$W175="B"</formula>
    </cfRule>
    <cfRule type="expression" dxfId="1232" priority="1261">
      <formula>$W175="A"</formula>
    </cfRule>
  </conditionalFormatting>
  <conditionalFormatting sqref="U175">
    <cfRule type="expression" dxfId="1231" priority="1240">
      <formula>$W175="FI"</formula>
    </cfRule>
    <cfRule type="expression" dxfId="1230" priority="1241">
      <formula>$W175="X"</formula>
    </cfRule>
    <cfRule type="expression" dxfId="1229" priority="1242">
      <formula>$W175="SS"</formula>
    </cfRule>
    <cfRule type="expression" dxfId="1228" priority="1243">
      <formula>$W175="OD"</formula>
    </cfRule>
    <cfRule type="expression" dxfId="1227" priority="1244">
      <formula>$W175="P"</formula>
    </cfRule>
    <cfRule type="expression" dxfId="1226" priority="1245">
      <formula>$W175="IR"</formula>
    </cfRule>
    <cfRule type="expression" dxfId="1225" priority="1246">
      <formula>$W175="D"</formula>
    </cfRule>
    <cfRule type="expression" dxfId="1224" priority="1247">
      <formula>$W175="C"</formula>
    </cfRule>
    <cfRule type="expression" dxfId="1223" priority="1248">
      <formula>$W175="B/C"</formula>
    </cfRule>
    <cfRule type="expression" dxfId="1222" priority="1249">
      <formula>$W175="B"</formula>
    </cfRule>
    <cfRule type="expression" dxfId="1221" priority="1250">
      <formula>$W175="A"</formula>
    </cfRule>
  </conditionalFormatting>
  <conditionalFormatting sqref="U163">
    <cfRule type="expression" dxfId="1220" priority="1229">
      <formula>$W163="FI"</formula>
    </cfRule>
    <cfRule type="expression" dxfId="1219" priority="1230">
      <formula>$W163="X"</formula>
    </cfRule>
    <cfRule type="expression" dxfId="1218" priority="1231">
      <formula>$W163="SS"</formula>
    </cfRule>
    <cfRule type="expression" dxfId="1217" priority="1232">
      <formula>$W163="OD"</formula>
    </cfRule>
    <cfRule type="expression" dxfId="1216" priority="1233">
      <formula>$W163="P"</formula>
    </cfRule>
    <cfRule type="expression" dxfId="1215" priority="1234">
      <formula>$W163="IR"</formula>
    </cfRule>
    <cfRule type="expression" dxfId="1214" priority="1235">
      <formula>$W163="D"</formula>
    </cfRule>
    <cfRule type="expression" dxfId="1213" priority="1236">
      <formula>$W163="C"</formula>
    </cfRule>
    <cfRule type="expression" dxfId="1212" priority="1237">
      <formula>$W163="B/C"</formula>
    </cfRule>
    <cfRule type="expression" dxfId="1211" priority="1238">
      <formula>$W163="B"</formula>
    </cfRule>
    <cfRule type="expression" dxfId="1210" priority="1239">
      <formula>$W163="A"</formula>
    </cfRule>
  </conditionalFormatting>
  <conditionalFormatting sqref="U163">
    <cfRule type="expression" dxfId="1209" priority="1218">
      <formula>$W163="FI"</formula>
    </cfRule>
    <cfRule type="expression" dxfId="1208" priority="1219">
      <formula>$W163="X"</formula>
    </cfRule>
    <cfRule type="expression" dxfId="1207" priority="1220">
      <formula>$W163="SS"</formula>
    </cfRule>
    <cfRule type="expression" dxfId="1206" priority="1221">
      <formula>$W163="OD"</formula>
    </cfRule>
    <cfRule type="expression" dxfId="1205" priority="1222">
      <formula>$W163="P"</formula>
    </cfRule>
    <cfRule type="expression" dxfId="1204" priority="1223">
      <formula>$W163="IR"</formula>
    </cfRule>
    <cfRule type="expression" dxfId="1203" priority="1224">
      <formula>$W163="D"</formula>
    </cfRule>
    <cfRule type="expression" dxfId="1202" priority="1225">
      <formula>$W163="C"</formula>
    </cfRule>
    <cfRule type="expression" dxfId="1201" priority="1226">
      <formula>$W163="B/C"</formula>
    </cfRule>
    <cfRule type="expression" dxfId="1200" priority="1227">
      <formula>$W163="B"</formula>
    </cfRule>
    <cfRule type="expression" dxfId="1199" priority="1228">
      <formula>$W163="A"</formula>
    </cfRule>
  </conditionalFormatting>
  <conditionalFormatting sqref="U249">
    <cfRule type="expression" dxfId="1198" priority="1207">
      <formula>$W249="FI"</formula>
    </cfRule>
    <cfRule type="expression" dxfId="1197" priority="1208">
      <formula>$W249="X"</formula>
    </cfRule>
    <cfRule type="expression" dxfId="1196" priority="1209">
      <formula>$W249="SS"</formula>
    </cfRule>
    <cfRule type="expression" dxfId="1195" priority="1210">
      <formula>$W249="OD"</formula>
    </cfRule>
    <cfRule type="expression" dxfId="1194" priority="1211">
      <formula>$W249="P"</formula>
    </cfRule>
    <cfRule type="expression" dxfId="1193" priority="1212">
      <formula>$W249="IR"</formula>
    </cfRule>
    <cfRule type="expression" dxfId="1192" priority="1213">
      <formula>$W249="D"</formula>
    </cfRule>
    <cfRule type="expression" dxfId="1191" priority="1214">
      <formula>$W249="C"</formula>
    </cfRule>
    <cfRule type="expression" dxfId="1190" priority="1215">
      <formula>$W249="B/C"</formula>
    </cfRule>
    <cfRule type="expression" dxfId="1189" priority="1216">
      <formula>$W249="B"</formula>
    </cfRule>
    <cfRule type="expression" dxfId="1188" priority="1217">
      <formula>$W249="A"</formula>
    </cfRule>
  </conditionalFormatting>
  <conditionalFormatting sqref="U249">
    <cfRule type="expression" dxfId="1187" priority="1196">
      <formula>$W249="FI"</formula>
    </cfRule>
    <cfRule type="expression" dxfId="1186" priority="1197">
      <formula>$W249="X"</formula>
    </cfRule>
    <cfRule type="expression" dxfId="1185" priority="1198">
      <formula>$W249="SS"</formula>
    </cfRule>
    <cfRule type="expression" dxfId="1184" priority="1199">
      <formula>$W249="OD"</formula>
    </cfRule>
    <cfRule type="expression" dxfId="1183" priority="1200">
      <formula>$W249="P"</formula>
    </cfRule>
    <cfRule type="expression" dxfId="1182" priority="1201">
      <formula>$W249="IR"</formula>
    </cfRule>
    <cfRule type="expression" dxfId="1181" priority="1202">
      <formula>$W249="D"</formula>
    </cfRule>
    <cfRule type="expression" dxfId="1180" priority="1203">
      <formula>$W249="C"</formula>
    </cfRule>
    <cfRule type="expression" dxfId="1179" priority="1204">
      <formula>$W249="B/C"</formula>
    </cfRule>
    <cfRule type="expression" dxfId="1178" priority="1205">
      <formula>$W249="B"</formula>
    </cfRule>
    <cfRule type="expression" dxfId="1177" priority="1206">
      <formula>$W249="A"</formula>
    </cfRule>
  </conditionalFormatting>
  <conditionalFormatting sqref="U289">
    <cfRule type="expression" dxfId="1176" priority="1185">
      <formula>$W289="FI"</formula>
    </cfRule>
    <cfRule type="expression" dxfId="1175" priority="1186">
      <formula>$W289="X"</formula>
    </cfRule>
    <cfRule type="expression" dxfId="1174" priority="1187">
      <formula>$W289="SS"</formula>
    </cfRule>
    <cfRule type="expression" dxfId="1173" priority="1188">
      <formula>$W289="OD"</formula>
    </cfRule>
    <cfRule type="expression" dxfId="1172" priority="1189">
      <formula>$W289="P"</formula>
    </cfRule>
    <cfRule type="expression" dxfId="1171" priority="1190">
      <formula>$W289="IR"</formula>
    </cfRule>
    <cfRule type="expression" dxfId="1170" priority="1191">
      <formula>$W289="D"</formula>
    </cfRule>
    <cfRule type="expression" dxfId="1169" priority="1192">
      <formula>$W289="C"</formula>
    </cfRule>
    <cfRule type="expression" dxfId="1168" priority="1193">
      <formula>$W289="B/C"</formula>
    </cfRule>
    <cfRule type="expression" dxfId="1167" priority="1194">
      <formula>$W289="B"</formula>
    </cfRule>
    <cfRule type="expression" dxfId="1166" priority="1195">
      <formula>$W289="A"</formula>
    </cfRule>
  </conditionalFormatting>
  <conditionalFormatting sqref="U289">
    <cfRule type="expression" dxfId="1165" priority="1174">
      <formula>$W289="FI"</formula>
    </cfRule>
    <cfRule type="expression" dxfId="1164" priority="1175">
      <formula>$W289="X"</formula>
    </cfRule>
    <cfRule type="expression" dxfId="1163" priority="1176">
      <formula>$W289="SS"</formula>
    </cfRule>
    <cfRule type="expression" dxfId="1162" priority="1177">
      <formula>$W289="OD"</formula>
    </cfRule>
    <cfRule type="expression" dxfId="1161" priority="1178">
      <formula>$W289="P"</formula>
    </cfRule>
    <cfRule type="expression" dxfId="1160" priority="1179">
      <formula>$W289="IR"</formula>
    </cfRule>
    <cfRule type="expression" dxfId="1159" priority="1180">
      <formula>$W289="D"</formula>
    </cfRule>
    <cfRule type="expression" dxfId="1158" priority="1181">
      <formula>$W289="C"</formula>
    </cfRule>
    <cfRule type="expression" dxfId="1157" priority="1182">
      <formula>$W289="B/C"</formula>
    </cfRule>
    <cfRule type="expression" dxfId="1156" priority="1183">
      <formula>$W289="B"</formula>
    </cfRule>
    <cfRule type="expression" dxfId="1155" priority="1184">
      <formula>$W289="A"</formula>
    </cfRule>
  </conditionalFormatting>
  <conditionalFormatting sqref="C242">
    <cfRule type="expression" dxfId="1154" priority="1163">
      <formula>$W242="FI"</formula>
    </cfRule>
    <cfRule type="expression" dxfId="1153" priority="1164">
      <formula>$W242="X"</formula>
    </cfRule>
    <cfRule type="expression" dxfId="1152" priority="1165">
      <formula>$W242="SS"</formula>
    </cfRule>
    <cfRule type="expression" dxfId="1151" priority="1166">
      <formula>$W242="OD"</formula>
    </cfRule>
    <cfRule type="expression" dxfId="1150" priority="1167">
      <formula>$W242="P"</formula>
    </cfRule>
    <cfRule type="expression" dxfId="1149" priority="1168">
      <formula>$W242="IR"</formula>
    </cfRule>
    <cfRule type="expression" dxfId="1148" priority="1169">
      <formula>$W242="D"</formula>
    </cfRule>
    <cfRule type="expression" dxfId="1147" priority="1170">
      <formula>$W242="C"</formula>
    </cfRule>
    <cfRule type="expression" dxfId="1146" priority="1171">
      <formula>$W242="B/C"</formula>
    </cfRule>
    <cfRule type="expression" dxfId="1145" priority="1172">
      <formula>$W242="B"</formula>
    </cfRule>
    <cfRule type="expression" dxfId="1144" priority="1173">
      <formula>$W242="A"</formula>
    </cfRule>
  </conditionalFormatting>
  <conditionalFormatting sqref="U242">
    <cfRule type="expression" dxfId="1143" priority="1140">
      <formula>$W242="FI"</formula>
    </cfRule>
    <cfRule type="expression" dxfId="1142" priority="1141">
      <formula>$W242="X"</formula>
    </cfRule>
    <cfRule type="expression" dxfId="1141" priority="1142">
      <formula>$W242="SS"</formula>
    </cfRule>
    <cfRule type="expression" dxfId="1140" priority="1143">
      <formula>$W242="OD"</formula>
    </cfRule>
    <cfRule type="expression" dxfId="1139" priority="1144">
      <formula>$W242="P"</formula>
    </cfRule>
    <cfRule type="expression" dxfId="1138" priority="1145">
      <formula>$W242="IR"</formula>
    </cfRule>
    <cfRule type="expression" dxfId="1137" priority="1146">
      <formula>$W242="D"</formula>
    </cfRule>
    <cfRule type="expression" dxfId="1136" priority="1147">
      <formula>$W242="C"</formula>
    </cfRule>
    <cfRule type="expression" dxfId="1135" priority="1148">
      <formula>$W242="B/C"</formula>
    </cfRule>
    <cfRule type="expression" dxfId="1134" priority="1149">
      <formula>$W242="B"</formula>
    </cfRule>
    <cfRule type="expression" dxfId="1133" priority="1150">
      <formula>$W242="A"</formula>
    </cfRule>
  </conditionalFormatting>
  <conditionalFormatting sqref="U242">
    <cfRule type="expression" dxfId="1132" priority="1129">
      <formula>$W242="FI"</formula>
    </cfRule>
    <cfRule type="expression" dxfId="1131" priority="1130">
      <formula>$W242="X"</formula>
    </cfRule>
    <cfRule type="expression" dxfId="1130" priority="1131">
      <formula>$W242="SS"</formula>
    </cfRule>
    <cfRule type="expression" dxfId="1129" priority="1132">
      <formula>$W242="OD"</formula>
    </cfRule>
    <cfRule type="expression" dxfId="1128" priority="1133">
      <formula>$W242="P"</formula>
    </cfRule>
    <cfRule type="expression" dxfId="1127" priority="1134">
      <formula>$W242="IR"</formula>
    </cfRule>
    <cfRule type="expression" dxfId="1126" priority="1135">
      <formula>$W242="D"</formula>
    </cfRule>
    <cfRule type="expression" dxfId="1125" priority="1136">
      <formula>$W242="C"</formula>
    </cfRule>
    <cfRule type="expression" dxfId="1124" priority="1137">
      <formula>$W242="B/C"</formula>
    </cfRule>
    <cfRule type="expression" dxfId="1123" priority="1138">
      <formula>$W242="B"</formula>
    </cfRule>
    <cfRule type="expression" dxfId="1122" priority="1139">
      <formula>$W242="A"</formula>
    </cfRule>
  </conditionalFormatting>
  <conditionalFormatting sqref="V164:X164">
    <cfRule type="expression" dxfId="1121" priority="1118">
      <formula>$W164="FI"</formula>
    </cfRule>
    <cfRule type="expression" dxfId="1120" priority="1119">
      <formula>$W164="X"</formula>
    </cfRule>
    <cfRule type="expression" dxfId="1119" priority="1120">
      <formula>$W164="SS"</formula>
    </cfRule>
    <cfRule type="expression" dxfId="1118" priority="1121">
      <formula>$W164="OD"</formula>
    </cfRule>
    <cfRule type="expression" dxfId="1117" priority="1122">
      <formula>$W164="P"</formula>
    </cfRule>
    <cfRule type="expression" dxfId="1116" priority="1123">
      <formula>$W164="IR"</formula>
    </cfRule>
    <cfRule type="expression" dxfId="1115" priority="1124">
      <formula>$W164="D"</formula>
    </cfRule>
    <cfRule type="expression" dxfId="1114" priority="1125">
      <formula>$W164="C"</formula>
    </cfRule>
    <cfRule type="expression" dxfId="1113" priority="1126">
      <formula>$W164="B/C"</formula>
    </cfRule>
    <cfRule type="expression" dxfId="1112" priority="1127">
      <formula>$W164="B"</formula>
    </cfRule>
    <cfRule type="expression" dxfId="1111" priority="1128">
      <formula>$W164="A"</formula>
    </cfRule>
  </conditionalFormatting>
  <conditionalFormatting sqref="R164">
    <cfRule type="expression" dxfId="1110" priority="1096">
      <formula>$W164="FI"</formula>
    </cfRule>
    <cfRule type="expression" dxfId="1109" priority="1097">
      <formula>$W164="X"</formula>
    </cfRule>
    <cfRule type="expression" dxfId="1108" priority="1098">
      <formula>$W164="SS"</formula>
    </cfRule>
    <cfRule type="expression" dxfId="1107" priority="1099">
      <formula>$W164="OD"</formula>
    </cfRule>
    <cfRule type="expression" dxfId="1106" priority="1100">
      <formula>$W164="P"</formula>
    </cfRule>
    <cfRule type="expression" dxfId="1105" priority="1101">
      <formula>$W164="IR"</formula>
    </cfRule>
    <cfRule type="expression" dxfId="1104" priority="1102">
      <formula>$W164="D"</formula>
    </cfRule>
    <cfRule type="expression" dxfId="1103" priority="1103">
      <formula>$W164="C"</formula>
    </cfRule>
    <cfRule type="expression" dxfId="1102" priority="1104">
      <formula>$W164="B/C"</formula>
    </cfRule>
    <cfRule type="expression" dxfId="1101" priority="1105">
      <formula>$W164="B"</formula>
    </cfRule>
    <cfRule type="expression" dxfId="1100" priority="1106">
      <formula>$W164="A"</formula>
    </cfRule>
  </conditionalFormatting>
  <conditionalFormatting sqref="R164">
    <cfRule type="expression" dxfId="1099" priority="1107">
      <formula>$W164="FI"</formula>
    </cfRule>
    <cfRule type="expression" dxfId="1098" priority="1108">
      <formula>$W164="X"</formula>
    </cfRule>
    <cfRule type="expression" dxfId="1097" priority="1109">
      <formula>$W164="SS"</formula>
    </cfRule>
    <cfRule type="expression" dxfId="1096" priority="1110">
      <formula>$W164="OD"</formula>
    </cfRule>
    <cfRule type="expression" dxfId="1095" priority="1111">
      <formula>$W164="P"</formula>
    </cfRule>
    <cfRule type="expression" dxfId="1094" priority="1112">
      <formula>$W164="IR"</formula>
    </cfRule>
    <cfRule type="expression" dxfId="1093" priority="1113">
      <formula>$W164="D"</formula>
    </cfRule>
    <cfRule type="expression" dxfId="1092" priority="1114">
      <formula>$W164="C"</formula>
    </cfRule>
    <cfRule type="expression" dxfId="1091" priority="1115">
      <formula>$W164="B/C"</formula>
    </cfRule>
    <cfRule type="expression" dxfId="1090" priority="1116">
      <formula>$W164="B"</formula>
    </cfRule>
    <cfRule type="expression" dxfId="1089" priority="1117">
      <formula>$W164="A"</formula>
    </cfRule>
  </conditionalFormatting>
  <conditionalFormatting sqref="W164">
    <cfRule type="cellIs" dxfId="1088" priority="1084" operator="equal">
      <formula>0</formula>
    </cfRule>
  </conditionalFormatting>
  <conditionalFormatting sqref="W164">
    <cfRule type="cellIs" dxfId="1087" priority="1072" operator="equal">
      <formula>0</formula>
    </cfRule>
  </conditionalFormatting>
  <conditionalFormatting sqref="W164">
    <cfRule type="expression" dxfId="1086" priority="1073">
      <formula>$W164="FI"</formula>
    </cfRule>
    <cfRule type="expression" dxfId="1085" priority="1074">
      <formula>$W164="X"</formula>
    </cfRule>
    <cfRule type="expression" dxfId="1084" priority="1075">
      <formula>$W164="SS"</formula>
    </cfRule>
    <cfRule type="expression" dxfId="1083" priority="1076">
      <formula>$W164="OD"</formula>
    </cfRule>
    <cfRule type="expression" dxfId="1082" priority="1077">
      <formula>$W164="P"</formula>
    </cfRule>
    <cfRule type="expression" dxfId="1081" priority="1078">
      <formula>$W164="IR"</formula>
    </cfRule>
    <cfRule type="expression" dxfId="1080" priority="1079">
      <formula>$W164="D"</formula>
    </cfRule>
    <cfRule type="expression" dxfId="1079" priority="1080">
      <formula>$W164="C"</formula>
    </cfRule>
    <cfRule type="expression" dxfId="1078" priority="1081">
      <formula>$W164="B/C"</formula>
    </cfRule>
    <cfRule type="expression" dxfId="1077" priority="1082">
      <formula>$W164="B"</formula>
    </cfRule>
    <cfRule type="expression" dxfId="1076" priority="1083">
      <formula>$W164="A"</formula>
    </cfRule>
  </conditionalFormatting>
  <conditionalFormatting sqref="T164">
    <cfRule type="expression" dxfId="1075" priority="1061">
      <formula>$W164="FI"</formula>
    </cfRule>
    <cfRule type="expression" dxfId="1074" priority="1062">
      <formula>$W164="X"</formula>
    </cfRule>
    <cfRule type="expression" dxfId="1073" priority="1063">
      <formula>$W164="SS"</formula>
    </cfRule>
    <cfRule type="expression" dxfId="1072" priority="1064">
      <formula>$W164="OD"</formula>
    </cfRule>
    <cfRule type="expression" dxfId="1071" priority="1065">
      <formula>$W164="P"</formula>
    </cfRule>
    <cfRule type="expression" dxfId="1070" priority="1066">
      <formula>$W164="IR"</formula>
    </cfRule>
    <cfRule type="expression" dxfId="1069" priority="1067">
      <formula>$W164="D"</formula>
    </cfRule>
    <cfRule type="expression" dxfId="1068" priority="1068">
      <formula>$W164="C"</formula>
    </cfRule>
    <cfRule type="expression" dxfId="1067" priority="1069">
      <formula>$W164="B/C"</formula>
    </cfRule>
    <cfRule type="expression" dxfId="1066" priority="1070">
      <formula>$W164="B"</formula>
    </cfRule>
    <cfRule type="expression" dxfId="1065" priority="1071">
      <formula>$W164="A"</formula>
    </cfRule>
  </conditionalFormatting>
  <conditionalFormatting sqref="T164">
    <cfRule type="expression" dxfId="1064" priority="1085">
      <formula>$W164="FI"</formula>
    </cfRule>
    <cfRule type="expression" dxfId="1063" priority="1086">
      <formula>$W164="X"</formula>
    </cfRule>
    <cfRule type="expression" dxfId="1062" priority="1087">
      <formula>$W164="SS"</formula>
    </cfRule>
    <cfRule type="expression" dxfId="1061" priority="1088">
      <formula>$W164="OD"</formula>
    </cfRule>
    <cfRule type="expression" dxfId="1060" priority="1089">
      <formula>$W164="P"</formula>
    </cfRule>
    <cfRule type="expression" dxfId="1059" priority="1090">
      <formula>$W164="IR"</formula>
    </cfRule>
    <cfRule type="expression" dxfId="1058" priority="1091">
      <formula>$W164="D"</formula>
    </cfRule>
    <cfRule type="expression" dxfId="1057" priority="1092">
      <formula>$W164="C"</formula>
    </cfRule>
    <cfRule type="expression" dxfId="1056" priority="1093">
      <formula>$W164="B/C"</formula>
    </cfRule>
    <cfRule type="expression" dxfId="1055" priority="1094">
      <formula>$W164="B"</formula>
    </cfRule>
    <cfRule type="expression" dxfId="1054" priority="1095">
      <formula>$W164="A"</formula>
    </cfRule>
  </conditionalFormatting>
  <conditionalFormatting sqref="S164">
    <cfRule type="expression" dxfId="1053" priority="1050">
      <formula>$W164="FI"</formula>
    </cfRule>
    <cfRule type="expression" dxfId="1052" priority="1051">
      <formula>$W164="X"</formula>
    </cfRule>
    <cfRule type="expression" dxfId="1051" priority="1052">
      <formula>$W164="SS"</formula>
    </cfRule>
    <cfRule type="expression" dxfId="1050" priority="1053">
      <formula>$W164="OD"</formula>
    </cfRule>
    <cfRule type="expression" dxfId="1049" priority="1054">
      <formula>$W164="P"</formula>
    </cfRule>
    <cfRule type="expression" dxfId="1048" priority="1055">
      <formula>$W164="IR"</formula>
    </cfRule>
    <cfRule type="expression" dxfId="1047" priority="1056">
      <formula>$W164="D"</formula>
    </cfRule>
    <cfRule type="expression" dxfId="1046" priority="1057">
      <formula>$W164="C"</formula>
    </cfRule>
    <cfRule type="expression" dxfId="1045" priority="1058">
      <formula>$W164="B/C"</formula>
    </cfRule>
    <cfRule type="expression" dxfId="1044" priority="1059">
      <formula>$W164="B"</formula>
    </cfRule>
    <cfRule type="expression" dxfId="1043" priority="1060">
      <formula>$W164="A"</formula>
    </cfRule>
  </conditionalFormatting>
  <conditionalFormatting sqref="U164">
    <cfRule type="expression" dxfId="1042" priority="1039">
      <formula>$W164="FI"</formula>
    </cfRule>
    <cfRule type="expression" dxfId="1041" priority="1040">
      <formula>$W164="X"</formula>
    </cfRule>
    <cfRule type="expression" dxfId="1040" priority="1041">
      <formula>$W164="SS"</formula>
    </cfRule>
    <cfRule type="expression" dxfId="1039" priority="1042">
      <formula>$W164="OD"</formula>
    </cfRule>
    <cfRule type="expression" dxfId="1038" priority="1043">
      <formula>$W164="P"</formula>
    </cfRule>
    <cfRule type="expression" dxfId="1037" priority="1044">
      <formula>$W164="IR"</formula>
    </cfRule>
    <cfRule type="expression" dxfId="1036" priority="1045">
      <formula>$W164="D"</formula>
    </cfRule>
    <cfRule type="expression" dxfId="1035" priority="1046">
      <formula>$W164="C"</formula>
    </cfRule>
    <cfRule type="expression" dxfId="1034" priority="1047">
      <formula>$W164="B/C"</formula>
    </cfRule>
    <cfRule type="expression" dxfId="1033" priority="1048">
      <formula>$W164="B"</formula>
    </cfRule>
    <cfRule type="expression" dxfId="1032" priority="1049">
      <formula>$W164="A"</formula>
    </cfRule>
  </conditionalFormatting>
  <conditionalFormatting sqref="U164">
    <cfRule type="expression" dxfId="1031" priority="1028">
      <formula>$W164="FI"</formula>
    </cfRule>
    <cfRule type="expression" dxfId="1030" priority="1029">
      <formula>$W164="X"</formula>
    </cfRule>
    <cfRule type="expression" dxfId="1029" priority="1030">
      <formula>$W164="SS"</formula>
    </cfRule>
    <cfRule type="expression" dxfId="1028" priority="1031">
      <formula>$W164="OD"</formula>
    </cfRule>
    <cfRule type="expression" dxfId="1027" priority="1032">
      <formula>$W164="P"</formula>
    </cfRule>
    <cfRule type="expression" dxfId="1026" priority="1033">
      <formula>$W164="IR"</formula>
    </cfRule>
    <cfRule type="expression" dxfId="1025" priority="1034">
      <formula>$W164="D"</formula>
    </cfRule>
    <cfRule type="expression" dxfId="1024" priority="1035">
      <formula>$W164="C"</formula>
    </cfRule>
    <cfRule type="expression" dxfId="1023" priority="1036">
      <formula>$W164="B/C"</formula>
    </cfRule>
    <cfRule type="expression" dxfId="1022" priority="1037">
      <formula>$W164="B"</formula>
    </cfRule>
    <cfRule type="expression" dxfId="1021" priority="1038">
      <formula>$W164="A"</formula>
    </cfRule>
  </conditionalFormatting>
  <conditionalFormatting sqref="V251:X251">
    <cfRule type="expression" dxfId="1020" priority="1017">
      <formula>$W251="FI"</formula>
    </cfRule>
    <cfRule type="expression" dxfId="1019" priority="1018">
      <formula>$W251="X"</formula>
    </cfRule>
    <cfRule type="expression" dxfId="1018" priority="1019">
      <formula>$W251="SS"</formula>
    </cfRule>
    <cfRule type="expression" dxfId="1017" priority="1020">
      <formula>$W251="OD"</formula>
    </cfRule>
    <cfRule type="expression" dxfId="1016" priority="1021">
      <formula>$W251="P"</formula>
    </cfRule>
    <cfRule type="expression" dxfId="1015" priority="1022">
      <formula>$W251="IR"</formula>
    </cfRule>
    <cfRule type="expression" dxfId="1014" priority="1023">
      <formula>$W251="D"</formula>
    </cfRule>
    <cfRule type="expression" dxfId="1013" priority="1024">
      <formula>$W251="C"</formula>
    </cfRule>
    <cfRule type="expression" dxfId="1012" priority="1025">
      <formula>$W251="B/C"</formula>
    </cfRule>
    <cfRule type="expression" dxfId="1011" priority="1026">
      <formula>$W251="B"</formula>
    </cfRule>
    <cfRule type="expression" dxfId="1010" priority="1027">
      <formula>$W251="A"</formula>
    </cfRule>
  </conditionalFormatting>
  <conditionalFormatting sqref="R251">
    <cfRule type="expression" dxfId="1009" priority="995">
      <formula>$W251="FI"</formula>
    </cfRule>
    <cfRule type="expression" dxfId="1008" priority="996">
      <formula>$W251="X"</formula>
    </cfRule>
    <cfRule type="expression" dxfId="1007" priority="997">
      <formula>$W251="SS"</formula>
    </cfRule>
    <cfRule type="expression" dxfId="1006" priority="998">
      <formula>$W251="OD"</formula>
    </cfRule>
    <cfRule type="expression" dxfId="1005" priority="999">
      <formula>$W251="P"</formula>
    </cfRule>
    <cfRule type="expression" dxfId="1004" priority="1000">
      <formula>$W251="IR"</formula>
    </cfRule>
    <cfRule type="expression" dxfId="1003" priority="1001">
      <formula>$W251="D"</formula>
    </cfRule>
    <cfRule type="expression" dxfId="1002" priority="1002">
      <formula>$W251="C"</formula>
    </cfRule>
    <cfRule type="expression" dxfId="1001" priority="1003">
      <formula>$W251="B/C"</formula>
    </cfRule>
    <cfRule type="expression" dxfId="1000" priority="1004">
      <formula>$W251="B"</formula>
    </cfRule>
    <cfRule type="expression" dxfId="999" priority="1005">
      <formula>$W251="A"</formula>
    </cfRule>
  </conditionalFormatting>
  <conditionalFormatting sqref="R251">
    <cfRule type="expression" dxfId="998" priority="1006">
      <formula>$W251="FI"</formula>
    </cfRule>
    <cfRule type="expression" dxfId="997" priority="1007">
      <formula>$W251="X"</formula>
    </cfRule>
    <cfRule type="expression" dxfId="996" priority="1008">
      <formula>$W251="SS"</formula>
    </cfRule>
    <cfRule type="expression" dxfId="995" priority="1009">
      <formula>$W251="OD"</formula>
    </cfRule>
    <cfRule type="expression" dxfId="994" priority="1010">
      <formula>$W251="P"</formula>
    </cfRule>
    <cfRule type="expression" dxfId="993" priority="1011">
      <formula>$W251="IR"</formula>
    </cfRule>
    <cfRule type="expression" dxfId="992" priority="1012">
      <formula>$W251="D"</formula>
    </cfRule>
    <cfRule type="expression" dxfId="991" priority="1013">
      <formula>$W251="C"</formula>
    </cfRule>
    <cfRule type="expression" dxfId="990" priority="1014">
      <formula>$W251="B/C"</formula>
    </cfRule>
    <cfRule type="expression" dxfId="989" priority="1015">
      <formula>$W251="B"</formula>
    </cfRule>
    <cfRule type="expression" dxfId="988" priority="1016">
      <formula>$W251="A"</formula>
    </cfRule>
  </conditionalFormatting>
  <conditionalFormatting sqref="W251">
    <cfRule type="cellIs" dxfId="987" priority="983" operator="equal">
      <formula>0</formula>
    </cfRule>
  </conditionalFormatting>
  <conditionalFormatting sqref="W251">
    <cfRule type="cellIs" dxfId="986" priority="971" operator="equal">
      <formula>0</formula>
    </cfRule>
  </conditionalFormatting>
  <conditionalFormatting sqref="W251">
    <cfRule type="expression" dxfId="985" priority="972">
      <formula>$W251="FI"</formula>
    </cfRule>
    <cfRule type="expression" dxfId="984" priority="973">
      <formula>$W251="X"</formula>
    </cfRule>
    <cfRule type="expression" dxfId="983" priority="974">
      <formula>$W251="SS"</formula>
    </cfRule>
    <cfRule type="expression" dxfId="982" priority="975">
      <formula>$W251="OD"</formula>
    </cfRule>
    <cfRule type="expression" dxfId="981" priority="976">
      <formula>$W251="P"</formula>
    </cfRule>
    <cfRule type="expression" dxfId="980" priority="977">
      <formula>$W251="IR"</formula>
    </cfRule>
    <cfRule type="expression" dxfId="979" priority="978">
      <formula>$W251="D"</formula>
    </cfRule>
    <cfRule type="expression" dxfId="978" priority="979">
      <formula>$W251="C"</formula>
    </cfRule>
    <cfRule type="expression" dxfId="977" priority="980">
      <formula>$W251="B/C"</formula>
    </cfRule>
    <cfRule type="expression" dxfId="976" priority="981">
      <formula>$W251="B"</formula>
    </cfRule>
    <cfRule type="expression" dxfId="975" priority="982">
      <formula>$W251="A"</formula>
    </cfRule>
  </conditionalFormatting>
  <conditionalFormatting sqref="T251">
    <cfRule type="expression" dxfId="974" priority="960">
      <formula>$W251="FI"</formula>
    </cfRule>
    <cfRule type="expression" dxfId="973" priority="961">
      <formula>$W251="X"</formula>
    </cfRule>
    <cfRule type="expression" dxfId="972" priority="962">
      <formula>$W251="SS"</formula>
    </cfRule>
    <cfRule type="expression" dxfId="971" priority="963">
      <formula>$W251="OD"</formula>
    </cfRule>
    <cfRule type="expression" dxfId="970" priority="964">
      <formula>$W251="P"</formula>
    </cfRule>
    <cfRule type="expression" dxfId="969" priority="965">
      <formula>$W251="IR"</formula>
    </cfRule>
    <cfRule type="expression" dxfId="968" priority="966">
      <formula>$W251="D"</formula>
    </cfRule>
    <cfRule type="expression" dxfId="967" priority="967">
      <formula>$W251="C"</formula>
    </cfRule>
    <cfRule type="expression" dxfId="966" priority="968">
      <formula>$W251="B/C"</formula>
    </cfRule>
    <cfRule type="expression" dxfId="965" priority="969">
      <formula>$W251="B"</formula>
    </cfRule>
    <cfRule type="expression" dxfId="964" priority="970">
      <formula>$W251="A"</formula>
    </cfRule>
  </conditionalFormatting>
  <conditionalFormatting sqref="T251">
    <cfRule type="expression" dxfId="963" priority="984">
      <formula>$W251="FI"</formula>
    </cfRule>
    <cfRule type="expression" dxfId="962" priority="985">
      <formula>$W251="X"</formula>
    </cfRule>
    <cfRule type="expression" dxfId="961" priority="986">
      <formula>$W251="SS"</formula>
    </cfRule>
    <cfRule type="expression" dxfId="960" priority="987">
      <formula>$W251="OD"</formula>
    </cfRule>
    <cfRule type="expression" dxfId="959" priority="988">
      <formula>$W251="P"</formula>
    </cfRule>
    <cfRule type="expression" dxfId="958" priority="989">
      <formula>$W251="IR"</formula>
    </cfRule>
    <cfRule type="expression" dxfId="957" priority="990">
      <formula>$W251="D"</formula>
    </cfRule>
    <cfRule type="expression" dxfId="956" priority="991">
      <formula>$W251="C"</formula>
    </cfRule>
    <cfRule type="expression" dxfId="955" priority="992">
      <formula>$W251="B/C"</formula>
    </cfRule>
    <cfRule type="expression" dxfId="954" priority="993">
      <formula>$W251="B"</formula>
    </cfRule>
    <cfRule type="expression" dxfId="953" priority="994">
      <formula>$W251="A"</formula>
    </cfRule>
  </conditionalFormatting>
  <conditionalFormatting sqref="S251">
    <cfRule type="expression" dxfId="952" priority="949">
      <formula>$W251="FI"</formula>
    </cfRule>
    <cfRule type="expression" dxfId="951" priority="950">
      <formula>$W251="X"</formula>
    </cfRule>
    <cfRule type="expression" dxfId="950" priority="951">
      <formula>$W251="SS"</formula>
    </cfRule>
    <cfRule type="expression" dxfId="949" priority="952">
      <formula>$W251="OD"</formula>
    </cfRule>
    <cfRule type="expression" dxfId="948" priority="953">
      <formula>$W251="P"</formula>
    </cfRule>
    <cfRule type="expression" dxfId="947" priority="954">
      <formula>$W251="IR"</formula>
    </cfRule>
    <cfRule type="expression" dxfId="946" priority="955">
      <formula>$W251="D"</formula>
    </cfRule>
    <cfRule type="expression" dxfId="945" priority="956">
      <formula>$W251="C"</formula>
    </cfRule>
    <cfRule type="expression" dxfId="944" priority="957">
      <formula>$W251="B/C"</formula>
    </cfRule>
    <cfRule type="expression" dxfId="943" priority="958">
      <formula>$W251="B"</formula>
    </cfRule>
    <cfRule type="expression" dxfId="942" priority="959">
      <formula>$W251="A"</formula>
    </cfRule>
  </conditionalFormatting>
  <conditionalFormatting sqref="V290:X290">
    <cfRule type="expression" dxfId="941" priority="916">
      <formula>$W290="FI"</formula>
    </cfRule>
    <cfRule type="expression" dxfId="940" priority="917">
      <formula>$W290="X"</formula>
    </cfRule>
    <cfRule type="expression" dxfId="939" priority="918">
      <formula>$W290="SS"</formula>
    </cfRule>
    <cfRule type="expression" dxfId="938" priority="919">
      <formula>$W290="OD"</formula>
    </cfRule>
    <cfRule type="expression" dxfId="937" priority="920">
      <formula>$W290="P"</formula>
    </cfRule>
    <cfRule type="expression" dxfId="936" priority="921">
      <formula>$W290="IR"</formula>
    </cfRule>
    <cfRule type="expression" dxfId="935" priority="922">
      <formula>$W290="D"</formula>
    </cfRule>
    <cfRule type="expression" dxfId="934" priority="923">
      <formula>$W290="C"</formula>
    </cfRule>
    <cfRule type="expression" dxfId="933" priority="924">
      <formula>$W290="B/C"</formula>
    </cfRule>
    <cfRule type="expression" dxfId="932" priority="925">
      <formula>$W290="B"</formula>
    </cfRule>
    <cfRule type="expression" dxfId="931" priority="926">
      <formula>$W290="A"</formula>
    </cfRule>
  </conditionalFormatting>
  <conditionalFormatting sqref="R290">
    <cfRule type="expression" dxfId="930" priority="894">
      <formula>$W290="FI"</formula>
    </cfRule>
    <cfRule type="expression" dxfId="929" priority="895">
      <formula>$W290="X"</formula>
    </cfRule>
    <cfRule type="expression" dxfId="928" priority="896">
      <formula>$W290="SS"</formula>
    </cfRule>
    <cfRule type="expression" dxfId="927" priority="897">
      <formula>$W290="OD"</formula>
    </cfRule>
    <cfRule type="expression" dxfId="926" priority="898">
      <formula>$W290="P"</formula>
    </cfRule>
    <cfRule type="expression" dxfId="925" priority="899">
      <formula>$W290="IR"</formula>
    </cfRule>
    <cfRule type="expression" dxfId="924" priority="900">
      <formula>$W290="D"</formula>
    </cfRule>
    <cfRule type="expression" dxfId="923" priority="901">
      <formula>$W290="C"</formula>
    </cfRule>
    <cfRule type="expression" dxfId="922" priority="902">
      <formula>$W290="B/C"</formula>
    </cfRule>
    <cfRule type="expression" dxfId="921" priority="903">
      <formula>$W290="B"</formula>
    </cfRule>
    <cfRule type="expression" dxfId="920" priority="904">
      <formula>$W290="A"</formula>
    </cfRule>
  </conditionalFormatting>
  <conditionalFormatting sqref="R290">
    <cfRule type="expression" dxfId="919" priority="905">
      <formula>$W290="FI"</formula>
    </cfRule>
    <cfRule type="expression" dxfId="918" priority="906">
      <formula>$W290="X"</formula>
    </cfRule>
    <cfRule type="expression" dxfId="917" priority="907">
      <formula>$W290="SS"</formula>
    </cfRule>
    <cfRule type="expression" dxfId="916" priority="908">
      <formula>$W290="OD"</formula>
    </cfRule>
    <cfRule type="expression" dxfId="915" priority="909">
      <formula>$W290="P"</formula>
    </cfRule>
    <cfRule type="expression" dxfId="914" priority="910">
      <formula>$W290="IR"</formula>
    </cfRule>
    <cfRule type="expression" dxfId="913" priority="911">
      <formula>$W290="D"</formula>
    </cfRule>
    <cfRule type="expression" dxfId="912" priority="912">
      <formula>$W290="C"</formula>
    </cfRule>
    <cfRule type="expression" dxfId="911" priority="913">
      <formula>$W290="B/C"</formula>
    </cfRule>
    <cfRule type="expression" dxfId="910" priority="914">
      <formula>$W290="B"</formula>
    </cfRule>
    <cfRule type="expression" dxfId="909" priority="915">
      <formula>$W290="A"</formula>
    </cfRule>
  </conditionalFormatting>
  <conditionalFormatting sqref="W290">
    <cfRule type="cellIs" dxfId="908" priority="882" operator="equal">
      <formula>0</formula>
    </cfRule>
  </conditionalFormatting>
  <conditionalFormatting sqref="W290">
    <cfRule type="cellIs" dxfId="907" priority="870" operator="equal">
      <formula>0</formula>
    </cfRule>
  </conditionalFormatting>
  <conditionalFormatting sqref="W290">
    <cfRule type="expression" dxfId="906" priority="871">
      <formula>$W290="FI"</formula>
    </cfRule>
    <cfRule type="expression" dxfId="905" priority="872">
      <formula>$W290="X"</formula>
    </cfRule>
    <cfRule type="expression" dxfId="904" priority="873">
      <formula>$W290="SS"</formula>
    </cfRule>
    <cfRule type="expression" dxfId="903" priority="874">
      <formula>$W290="OD"</formula>
    </cfRule>
    <cfRule type="expression" dxfId="902" priority="875">
      <formula>$W290="P"</formula>
    </cfRule>
    <cfRule type="expression" dxfId="901" priority="876">
      <formula>$W290="IR"</formula>
    </cfRule>
    <cfRule type="expression" dxfId="900" priority="877">
      <formula>$W290="D"</formula>
    </cfRule>
    <cfRule type="expression" dxfId="899" priority="878">
      <formula>$W290="C"</formula>
    </cfRule>
    <cfRule type="expression" dxfId="898" priority="879">
      <formula>$W290="B/C"</formula>
    </cfRule>
    <cfRule type="expression" dxfId="897" priority="880">
      <formula>$W290="B"</formula>
    </cfRule>
    <cfRule type="expression" dxfId="896" priority="881">
      <formula>$W290="A"</formula>
    </cfRule>
  </conditionalFormatting>
  <conditionalFormatting sqref="T290">
    <cfRule type="expression" dxfId="895" priority="859">
      <formula>$W290="FI"</formula>
    </cfRule>
    <cfRule type="expression" dxfId="894" priority="860">
      <formula>$W290="X"</formula>
    </cfRule>
    <cfRule type="expression" dxfId="893" priority="861">
      <formula>$W290="SS"</formula>
    </cfRule>
    <cfRule type="expression" dxfId="892" priority="862">
      <formula>$W290="OD"</formula>
    </cfRule>
    <cfRule type="expression" dxfId="891" priority="863">
      <formula>$W290="P"</formula>
    </cfRule>
    <cfRule type="expression" dxfId="890" priority="864">
      <formula>$W290="IR"</formula>
    </cfRule>
    <cfRule type="expression" dxfId="889" priority="865">
      <formula>$W290="D"</formula>
    </cfRule>
    <cfRule type="expression" dxfId="888" priority="866">
      <formula>$W290="C"</formula>
    </cfRule>
    <cfRule type="expression" dxfId="887" priority="867">
      <formula>$W290="B/C"</formula>
    </cfRule>
    <cfRule type="expression" dxfId="886" priority="868">
      <formula>$W290="B"</formula>
    </cfRule>
    <cfRule type="expression" dxfId="885" priority="869">
      <formula>$W290="A"</formula>
    </cfRule>
  </conditionalFormatting>
  <conditionalFormatting sqref="T290">
    <cfRule type="expression" dxfId="884" priority="883">
      <formula>$W290="FI"</formula>
    </cfRule>
    <cfRule type="expression" dxfId="883" priority="884">
      <formula>$W290="X"</formula>
    </cfRule>
    <cfRule type="expression" dxfId="882" priority="885">
      <formula>$W290="SS"</formula>
    </cfRule>
    <cfRule type="expression" dxfId="881" priority="886">
      <formula>$W290="OD"</formula>
    </cfRule>
    <cfRule type="expression" dxfId="880" priority="887">
      <formula>$W290="P"</formula>
    </cfRule>
    <cfRule type="expression" dxfId="879" priority="888">
      <formula>$W290="IR"</formula>
    </cfRule>
    <cfRule type="expression" dxfId="878" priority="889">
      <formula>$W290="D"</formula>
    </cfRule>
    <cfRule type="expression" dxfId="877" priority="890">
      <formula>$W290="C"</formula>
    </cfRule>
    <cfRule type="expression" dxfId="876" priority="891">
      <formula>$W290="B/C"</formula>
    </cfRule>
    <cfRule type="expression" dxfId="875" priority="892">
      <formula>$W290="B"</formula>
    </cfRule>
    <cfRule type="expression" dxfId="874" priority="893">
      <formula>$W290="A"</formula>
    </cfRule>
  </conditionalFormatting>
  <conditionalFormatting sqref="S290">
    <cfRule type="expression" dxfId="873" priority="848">
      <formula>$W290="FI"</formula>
    </cfRule>
    <cfRule type="expression" dxfId="872" priority="849">
      <formula>$W290="X"</formula>
    </cfRule>
    <cfRule type="expression" dxfId="871" priority="850">
      <formula>$W290="SS"</formula>
    </cfRule>
    <cfRule type="expression" dxfId="870" priority="851">
      <formula>$W290="OD"</formula>
    </cfRule>
    <cfRule type="expression" dxfId="869" priority="852">
      <formula>$W290="P"</formula>
    </cfRule>
    <cfRule type="expression" dxfId="868" priority="853">
      <formula>$W290="IR"</formula>
    </cfRule>
    <cfRule type="expression" dxfId="867" priority="854">
      <formula>$W290="D"</formula>
    </cfRule>
    <cfRule type="expression" dxfId="866" priority="855">
      <formula>$W290="C"</formula>
    </cfRule>
    <cfRule type="expression" dxfId="865" priority="856">
      <formula>$W290="B/C"</formula>
    </cfRule>
    <cfRule type="expression" dxfId="864" priority="857">
      <formula>$W290="B"</formula>
    </cfRule>
    <cfRule type="expression" dxfId="863" priority="858">
      <formula>$W290="A"</formula>
    </cfRule>
  </conditionalFormatting>
  <conditionalFormatting sqref="U290">
    <cfRule type="expression" dxfId="862" priority="837">
      <formula>$W290="FI"</formula>
    </cfRule>
    <cfRule type="expression" dxfId="861" priority="838">
      <formula>$W290="X"</formula>
    </cfRule>
    <cfRule type="expression" dxfId="860" priority="839">
      <formula>$W290="SS"</formula>
    </cfRule>
    <cfRule type="expression" dxfId="859" priority="840">
      <formula>$W290="OD"</formula>
    </cfRule>
    <cfRule type="expression" dxfId="858" priority="841">
      <formula>$W290="P"</formula>
    </cfRule>
    <cfRule type="expression" dxfId="857" priority="842">
      <formula>$W290="IR"</formula>
    </cfRule>
    <cfRule type="expression" dxfId="856" priority="843">
      <formula>$W290="D"</formula>
    </cfRule>
    <cfRule type="expression" dxfId="855" priority="844">
      <formula>$W290="C"</formula>
    </cfRule>
    <cfRule type="expression" dxfId="854" priority="845">
      <formula>$W290="B/C"</formula>
    </cfRule>
    <cfRule type="expression" dxfId="853" priority="846">
      <formula>$W290="B"</formula>
    </cfRule>
    <cfRule type="expression" dxfId="852" priority="847">
      <formula>$W290="A"</formula>
    </cfRule>
  </conditionalFormatting>
  <conditionalFormatting sqref="U290">
    <cfRule type="expression" dxfId="851" priority="826">
      <formula>$W290="FI"</formula>
    </cfRule>
    <cfRule type="expression" dxfId="850" priority="827">
      <formula>$W290="X"</formula>
    </cfRule>
    <cfRule type="expression" dxfId="849" priority="828">
      <formula>$W290="SS"</formula>
    </cfRule>
    <cfRule type="expression" dxfId="848" priority="829">
      <formula>$W290="OD"</formula>
    </cfRule>
    <cfRule type="expression" dxfId="847" priority="830">
      <formula>$W290="P"</formula>
    </cfRule>
    <cfRule type="expression" dxfId="846" priority="831">
      <formula>$W290="IR"</formula>
    </cfRule>
    <cfRule type="expression" dxfId="845" priority="832">
      <formula>$W290="D"</formula>
    </cfRule>
    <cfRule type="expression" dxfId="844" priority="833">
      <formula>$W290="C"</formula>
    </cfRule>
    <cfRule type="expression" dxfId="843" priority="834">
      <formula>$W290="B/C"</formula>
    </cfRule>
    <cfRule type="expression" dxfId="842" priority="835">
      <formula>$W290="B"</formula>
    </cfRule>
    <cfRule type="expression" dxfId="841" priority="836">
      <formula>$W290="A"</formula>
    </cfRule>
  </conditionalFormatting>
  <conditionalFormatting sqref="C115:C118">
    <cfRule type="expression" dxfId="840" priority="815">
      <formula>$W115="FI"</formula>
    </cfRule>
    <cfRule type="expression" dxfId="839" priority="816">
      <formula>$W115="X"</formula>
    </cfRule>
    <cfRule type="expression" dxfId="838" priority="817">
      <formula>$W115="SS"</formula>
    </cfRule>
    <cfRule type="expression" dxfId="837" priority="818">
      <formula>$W115="OD"</formula>
    </cfRule>
    <cfRule type="expression" dxfId="836" priority="819">
      <formula>$W115="P"</formula>
    </cfRule>
    <cfRule type="expression" dxfId="835" priority="820">
      <formula>$W115="IR"</formula>
    </cfRule>
    <cfRule type="expression" dxfId="834" priority="821">
      <formula>$W115="D"</formula>
    </cfRule>
    <cfRule type="expression" dxfId="833" priority="822">
      <formula>$W115="C"</formula>
    </cfRule>
    <cfRule type="expression" dxfId="832" priority="823">
      <formula>$W115="B/C"</formula>
    </cfRule>
    <cfRule type="expression" dxfId="831" priority="824">
      <formula>$W115="B"</formula>
    </cfRule>
    <cfRule type="expression" dxfId="830" priority="825">
      <formula>$W115="A"</formula>
    </cfRule>
  </conditionalFormatting>
  <conditionalFormatting sqref="U174">
    <cfRule type="expression" dxfId="829" priority="804">
      <formula>$W174="FI"</formula>
    </cfRule>
    <cfRule type="expression" dxfId="828" priority="805">
      <formula>$W174="X"</formula>
    </cfRule>
    <cfRule type="expression" dxfId="827" priority="806">
      <formula>$W174="SS"</formula>
    </cfRule>
    <cfRule type="expression" dxfId="826" priority="807">
      <formula>$W174="OD"</formula>
    </cfRule>
    <cfRule type="expression" dxfId="825" priority="808">
      <formula>$W174="P"</formula>
    </cfRule>
    <cfRule type="expression" dxfId="824" priority="809">
      <formula>$W174="IR"</formula>
    </cfRule>
    <cfRule type="expression" dxfId="823" priority="810">
      <formula>$W174="D"</formula>
    </cfRule>
    <cfRule type="expression" dxfId="822" priority="811">
      <formula>$W174="C"</formula>
    </cfRule>
    <cfRule type="expression" dxfId="821" priority="812">
      <formula>$W174="B/C"</formula>
    </cfRule>
    <cfRule type="expression" dxfId="820" priority="813">
      <formula>$W174="B"</formula>
    </cfRule>
    <cfRule type="expression" dxfId="819" priority="814">
      <formula>$W174="A"</formula>
    </cfRule>
  </conditionalFormatting>
  <conditionalFormatting sqref="U174">
    <cfRule type="expression" dxfId="818" priority="793">
      <formula>$W174="FI"</formula>
    </cfRule>
    <cfRule type="expression" dxfId="817" priority="794">
      <formula>$W174="X"</formula>
    </cfRule>
    <cfRule type="expression" dxfId="816" priority="795">
      <formula>$W174="SS"</formula>
    </cfRule>
    <cfRule type="expression" dxfId="815" priority="796">
      <formula>$W174="OD"</formula>
    </cfRule>
    <cfRule type="expression" dxfId="814" priority="797">
      <formula>$W174="P"</formula>
    </cfRule>
    <cfRule type="expression" dxfId="813" priority="798">
      <formula>$W174="IR"</formula>
    </cfRule>
    <cfRule type="expression" dxfId="812" priority="799">
      <formula>$W174="D"</formula>
    </cfRule>
    <cfRule type="expression" dxfId="811" priority="800">
      <formula>$W174="C"</formula>
    </cfRule>
    <cfRule type="expression" dxfId="810" priority="801">
      <formula>$W174="B/C"</formula>
    </cfRule>
    <cfRule type="expression" dxfId="809" priority="802">
      <formula>$W174="B"</formula>
    </cfRule>
    <cfRule type="expression" dxfId="808" priority="803">
      <formula>$W174="A"</formula>
    </cfRule>
  </conditionalFormatting>
  <conditionalFormatting sqref="V177:X179">
    <cfRule type="expression" dxfId="807" priority="782">
      <formula>$W177="FI"</formula>
    </cfRule>
    <cfRule type="expression" dxfId="806" priority="783">
      <formula>$W177="X"</formula>
    </cfRule>
    <cfRule type="expression" dxfId="805" priority="784">
      <formula>$W177="SS"</formula>
    </cfRule>
    <cfRule type="expression" dxfId="804" priority="785">
      <formula>$W177="OD"</formula>
    </cfRule>
    <cfRule type="expression" dxfId="803" priority="786">
      <formula>$W177="P"</formula>
    </cfRule>
    <cfRule type="expression" dxfId="802" priority="787">
      <formula>$W177="IR"</formula>
    </cfRule>
    <cfRule type="expression" dxfId="801" priority="788">
      <formula>$W177="D"</formula>
    </cfRule>
    <cfRule type="expression" dxfId="800" priority="789">
      <formula>$W177="C"</formula>
    </cfRule>
    <cfRule type="expression" dxfId="799" priority="790">
      <formula>$W177="B/C"</formula>
    </cfRule>
    <cfRule type="expression" dxfId="798" priority="791">
      <formula>$W177="B"</formula>
    </cfRule>
    <cfRule type="expression" dxfId="797" priority="792">
      <formula>$W177="A"</formula>
    </cfRule>
  </conditionalFormatting>
  <conditionalFormatting sqref="R176:R179">
    <cfRule type="expression" dxfId="796" priority="760">
      <formula>$W176="FI"</formula>
    </cfRule>
    <cfRule type="expression" dxfId="795" priority="761">
      <formula>$W176="X"</formula>
    </cfRule>
    <cfRule type="expression" dxfId="794" priority="762">
      <formula>$W176="SS"</formula>
    </cfRule>
    <cfRule type="expression" dxfId="793" priority="763">
      <formula>$W176="OD"</formula>
    </cfRule>
    <cfRule type="expression" dxfId="792" priority="764">
      <formula>$W176="P"</formula>
    </cfRule>
    <cfRule type="expression" dxfId="791" priority="765">
      <formula>$W176="IR"</formula>
    </cfRule>
    <cfRule type="expression" dxfId="790" priority="766">
      <formula>$W176="D"</formula>
    </cfRule>
    <cfRule type="expression" dxfId="789" priority="767">
      <formula>$W176="C"</formula>
    </cfRule>
    <cfRule type="expression" dxfId="788" priority="768">
      <formula>$W176="B/C"</formula>
    </cfRule>
    <cfRule type="expression" dxfId="787" priority="769">
      <formula>$W176="B"</formula>
    </cfRule>
    <cfRule type="expression" dxfId="786" priority="770">
      <formula>$W176="A"</formula>
    </cfRule>
  </conditionalFormatting>
  <conditionalFormatting sqref="R176:R179">
    <cfRule type="expression" dxfId="785" priority="771">
      <formula>$W176="FI"</formula>
    </cfRule>
    <cfRule type="expression" dxfId="784" priority="772">
      <formula>$W176="X"</formula>
    </cfRule>
    <cfRule type="expression" dxfId="783" priority="773">
      <formula>$W176="SS"</formula>
    </cfRule>
    <cfRule type="expression" dxfId="782" priority="774">
      <formula>$W176="OD"</formula>
    </cfRule>
    <cfRule type="expression" dxfId="781" priority="775">
      <formula>$W176="P"</formula>
    </cfRule>
    <cfRule type="expression" dxfId="780" priority="776">
      <formula>$W176="IR"</formula>
    </cfRule>
    <cfRule type="expression" dxfId="779" priority="777">
      <formula>$W176="D"</formula>
    </cfRule>
    <cfRule type="expression" dxfId="778" priority="778">
      <formula>$W176="C"</formula>
    </cfRule>
    <cfRule type="expression" dxfId="777" priority="779">
      <formula>$W176="B/C"</formula>
    </cfRule>
    <cfRule type="expression" dxfId="776" priority="780">
      <formula>$W176="B"</formula>
    </cfRule>
    <cfRule type="expression" dxfId="775" priority="781">
      <formula>$W176="A"</formula>
    </cfRule>
  </conditionalFormatting>
  <conditionalFormatting sqref="W177:W179">
    <cfRule type="cellIs" dxfId="774" priority="748" operator="equal">
      <formula>0</formula>
    </cfRule>
  </conditionalFormatting>
  <conditionalFormatting sqref="W177:W179">
    <cfRule type="cellIs" dxfId="773" priority="736" operator="equal">
      <formula>0</formula>
    </cfRule>
  </conditionalFormatting>
  <conditionalFormatting sqref="W177:W179">
    <cfRule type="expression" dxfId="772" priority="737">
      <formula>$W177="FI"</formula>
    </cfRule>
    <cfRule type="expression" dxfId="771" priority="738">
      <formula>$W177="X"</formula>
    </cfRule>
    <cfRule type="expression" dxfId="770" priority="739">
      <formula>$W177="SS"</formula>
    </cfRule>
    <cfRule type="expression" dxfId="769" priority="740">
      <formula>$W177="OD"</formula>
    </cfRule>
    <cfRule type="expression" dxfId="768" priority="741">
      <formula>$W177="P"</formula>
    </cfRule>
    <cfRule type="expression" dxfId="767" priority="742">
      <formula>$W177="IR"</formula>
    </cfRule>
    <cfRule type="expression" dxfId="766" priority="743">
      <formula>$W177="D"</formula>
    </cfRule>
    <cfRule type="expression" dxfId="765" priority="744">
      <formula>$W177="C"</formula>
    </cfRule>
    <cfRule type="expression" dxfId="764" priority="745">
      <formula>$W177="B/C"</formula>
    </cfRule>
    <cfRule type="expression" dxfId="763" priority="746">
      <formula>$W177="B"</formula>
    </cfRule>
    <cfRule type="expression" dxfId="762" priority="747">
      <formula>$W177="A"</formula>
    </cfRule>
  </conditionalFormatting>
  <conditionalFormatting sqref="T177:T179">
    <cfRule type="expression" dxfId="761" priority="725">
      <formula>$W177="FI"</formula>
    </cfRule>
    <cfRule type="expression" dxfId="760" priority="726">
      <formula>$W177="X"</formula>
    </cfRule>
    <cfRule type="expression" dxfId="759" priority="727">
      <formula>$W177="SS"</formula>
    </cfRule>
    <cfRule type="expression" dxfId="758" priority="728">
      <formula>$W177="OD"</formula>
    </cfRule>
    <cfRule type="expression" dxfId="757" priority="729">
      <formula>$W177="P"</formula>
    </cfRule>
    <cfRule type="expression" dxfId="756" priority="730">
      <formula>$W177="IR"</formula>
    </cfRule>
    <cfRule type="expression" dxfId="755" priority="731">
      <formula>$W177="D"</formula>
    </cfRule>
    <cfRule type="expression" dxfId="754" priority="732">
      <formula>$W177="C"</formula>
    </cfRule>
    <cfRule type="expression" dxfId="753" priority="733">
      <formula>$W177="B/C"</formula>
    </cfRule>
    <cfRule type="expression" dxfId="752" priority="734">
      <formula>$W177="B"</formula>
    </cfRule>
    <cfRule type="expression" dxfId="751" priority="735">
      <formula>$W177="A"</formula>
    </cfRule>
  </conditionalFormatting>
  <conditionalFormatting sqref="T177:T179">
    <cfRule type="expression" dxfId="750" priority="749">
      <formula>$W177="FI"</formula>
    </cfRule>
    <cfRule type="expression" dxfId="749" priority="750">
      <formula>$W177="X"</formula>
    </cfRule>
    <cfRule type="expression" dxfId="748" priority="751">
      <formula>$W177="SS"</formula>
    </cfRule>
    <cfRule type="expression" dxfId="747" priority="752">
      <formula>$W177="OD"</formula>
    </cfRule>
    <cfRule type="expression" dxfId="746" priority="753">
      <formula>$W177="P"</formula>
    </cfRule>
    <cfRule type="expression" dxfId="745" priority="754">
      <formula>$W177="IR"</formula>
    </cfRule>
    <cfRule type="expression" dxfId="744" priority="755">
      <formula>$W177="D"</formula>
    </cfRule>
    <cfRule type="expression" dxfId="743" priority="756">
      <formula>$W177="C"</formula>
    </cfRule>
    <cfRule type="expression" dxfId="742" priority="757">
      <formula>$W177="B/C"</formula>
    </cfRule>
    <cfRule type="expression" dxfId="741" priority="758">
      <formula>$W177="B"</formula>
    </cfRule>
    <cfRule type="expression" dxfId="740" priority="759">
      <formula>$W177="A"</formula>
    </cfRule>
  </conditionalFormatting>
  <conditionalFormatting sqref="U177:U179">
    <cfRule type="expression" dxfId="739" priority="703">
      <formula>$W177="FI"</formula>
    </cfRule>
    <cfRule type="expression" dxfId="738" priority="704">
      <formula>$W177="X"</formula>
    </cfRule>
    <cfRule type="expression" dxfId="737" priority="705">
      <formula>$W177="SS"</formula>
    </cfRule>
    <cfRule type="expression" dxfId="736" priority="706">
      <formula>$W177="OD"</formula>
    </cfRule>
    <cfRule type="expression" dxfId="735" priority="707">
      <formula>$W177="P"</formula>
    </cfRule>
    <cfRule type="expression" dxfId="734" priority="708">
      <formula>$W177="IR"</formula>
    </cfRule>
    <cfRule type="expression" dxfId="733" priority="709">
      <formula>$W177="D"</formula>
    </cfRule>
    <cfRule type="expression" dxfId="732" priority="710">
      <formula>$W177="C"</formula>
    </cfRule>
    <cfRule type="expression" dxfId="731" priority="711">
      <formula>$W177="B/C"</formula>
    </cfRule>
    <cfRule type="expression" dxfId="730" priority="712">
      <formula>$W177="B"</formula>
    </cfRule>
    <cfRule type="expression" dxfId="729" priority="713">
      <formula>$W177="A"</formula>
    </cfRule>
  </conditionalFormatting>
  <conditionalFormatting sqref="U177:U179">
    <cfRule type="expression" dxfId="728" priority="692">
      <formula>$W177="FI"</formula>
    </cfRule>
    <cfRule type="expression" dxfId="727" priority="693">
      <formula>$W177="X"</formula>
    </cfRule>
    <cfRule type="expression" dxfId="726" priority="694">
      <formula>$W177="SS"</formula>
    </cfRule>
    <cfRule type="expression" dxfId="725" priority="695">
      <formula>$W177="OD"</formula>
    </cfRule>
    <cfRule type="expression" dxfId="724" priority="696">
      <formula>$W177="P"</formula>
    </cfRule>
    <cfRule type="expression" dxfId="723" priority="697">
      <formula>$W177="IR"</formula>
    </cfRule>
    <cfRule type="expression" dxfId="722" priority="698">
      <formula>$W177="D"</formula>
    </cfRule>
    <cfRule type="expression" dxfId="721" priority="699">
      <formula>$W177="C"</formula>
    </cfRule>
    <cfRule type="expression" dxfId="720" priority="700">
      <formula>$W177="B/C"</formula>
    </cfRule>
    <cfRule type="expression" dxfId="719" priority="701">
      <formula>$W177="B"</formula>
    </cfRule>
    <cfRule type="expression" dxfId="718" priority="702">
      <formula>$W177="A"</formula>
    </cfRule>
  </conditionalFormatting>
  <conditionalFormatting sqref="V115:X115 V116:V117">
    <cfRule type="expression" dxfId="717" priority="681">
      <formula>$W115="FI"</formula>
    </cfRule>
    <cfRule type="expression" dxfId="716" priority="682">
      <formula>$W115="X"</formula>
    </cfRule>
    <cfRule type="expression" dxfId="715" priority="683">
      <formula>$W115="SS"</formula>
    </cfRule>
    <cfRule type="expression" dxfId="714" priority="684">
      <formula>$W115="OD"</formula>
    </cfRule>
    <cfRule type="expression" dxfId="713" priority="685">
      <formula>$W115="P"</formula>
    </cfRule>
    <cfRule type="expression" dxfId="712" priority="686">
      <formula>$W115="IR"</formula>
    </cfRule>
    <cfRule type="expression" dxfId="711" priority="687">
      <formula>$W115="D"</formula>
    </cfRule>
    <cfRule type="expression" dxfId="710" priority="688">
      <formula>$W115="C"</formula>
    </cfRule>
    <cfRule type="expression" dxfId="709" priority="689">
      <formula>$W115="B/C"</formula>
    </cfRule>
    <cfRule type="expression" dxfId="708" priority="690">
      <formula>$W115="B"</formula>
    </cfRule>
    <cfRule type="expression" dxfId="707" priority="691">
      <formula>$W115="A"</formula>
    </cfRule>
  </conditionalFormatting>
  <conditionalFormatting sqref="R115">
    <cfRule type="expression" dxfId="706" priority="659">
      <formula>$W115="FI"</formula>
    </cfRule>
    <cfRule type="expression" dxfId="705" priority="660">
      <formula>$W115="X"</formula>
    </cfRule>
    <cfRule type="expression" dxfId="704" priority="661">
      <formula>$W115="SS"</formula>
    </cfRule>
    <cfRule type="expression" dxfId="703" priority="662">
      <formula>$W115="OD"</formula>
    </cfRule>
    <cfRule type="expression" dxfId="702" priority="663">
      <formula>$W115="P"</formula>
    </cfRule>
    <cfRule type="expression" dxfId="701" priority="664">
      <formula>$W115="IR"</formula>
    </cfRule>
    <cfRule type="expression" dxfId="700" priority="665">
      <formula>$W115="D"</formula>
    </cfRule>
    <cfRule type="expression" dxfId="699" priority="666">
      <formula>$W115="C"</formula>
    </cfRule>
    <cfRule type="expression" dxfId="698" priority="667">
      <formula>$W115="B/C"</formula>
    </cfRule>
    <cfRule type="expression" dxfId="697" priority="668">
      <formula>$W115="B"</formula>
    </cfRule>
    <cfRule type="expression" dxfId="696" priority="669">
      <formula>$W115="A"</formula>
    </cfRule>
  </conditionalFormatting>
  <conditionalFormatting sqref="R115">
    <cfRule type="expression" dxfId="695" priority="670">
      <formula>$W115="FI"</formula>
    </cfRule>
    <cfRule type="expression" dxfId="694" priority="671">
      <formula>$W115="X"</formula>
    </cfRule>
    <cfRule type="expression" dxfId="693" priority="672">
      <formula>$W115="SS"</formula>
    </cfRule>
    <cfRule type="expression" dxfId="692" priority="673">
      <formula>$W115="OD"</formula>
    </cfRule>
    <cfRule type="expression" dxfId="691" priority="674">
      <formula>$W115="P"</formula>
    </cfRule>
    <cfRule type="expression" dxfId="690" priority="675">
      <formula>$W115="IR"</formula>
    </cfRule>
    <cfRule type="expression" dxfId="689" priority="676">
      <formula>$W115="D"</formula>
    </cfRule>
    <cfRule type="expression" dxfId="688" priority="677">
      <formula>$W115="C"</formula>
    </cfRule>
    <cfRule type="expression" dxfId="687" priority="678">
      <formula>$W115="B/C"</formula>
    </cfRule>
    <cfRule type="expression" dxfId="686" priority="679">
      <formula>$W115="B"</formula>
    </cfRule>
    <cfRule type="expression" dxfId="685" priority="680">
      <formula>$W115="A"</formula>
    </cfRule>
  </conditionalFormatting>
  <conditionalFormatting sqref="W115">
    <cfRule type="cellIs" dxfId="684" priority="647" operator="equal">
      <formula>0</formula>
    </cfRule>
  </conditionalFormatting>
  <conditionalFormatting sqref="W115">
    <cfRule type="cellIs" dxfId="683" priority="635" operator="equal">
      <formula>0</formula>
    </cfRule>
  </conditionalFormatting>
  <conditionalFormatting sqref="W115">
    <cfRule type="expression" dxfId="682" priority="636">
      <formula>$W115="FI"</formula>
    </cfRule>
    <cfRule type="expression" dxfId="681" priority="637">
      <formula>$W115="X"</formula>
    </cfRule>
    <cfRule type="expression" dxfId="680" priority="638">
      <formula>$W115="SS"</formula>
    </cfRule>
    <cfRule type="expression" dxfId="679" priority="639">
      <formula>$W115="OD"</formula>
    </cfRule>
    <cfRule type="expression" dxfId="678" priority="640">
      <formula>$W115="P"</formula>
    </cfRule>
    <cfRule type="expression" dxfId="677" priority="641">
      <formula>$W115="IR"</formula>
    </cfRule>
    <cfRule type="expression" dxfId="676" priority="642">
      <formula>$W115="D"</formula>
    </cfRule>
    <cfRule type="expression" dxfId="675" priority="643">
      <formula>$W115="C"</formula>
    </cfRule>
    <cfRule type="expression" dxfId="674" priority="644">
      <formula>$W115="B/C"</formula>
    </cfRule>
    <cfRule type="expression" dxfId="673" priority="645">
      <formula>$W115="B"</formula>
    </cfRule>
    <cfRule type="expression" dxfId="672" priority="646">
      <formula>$W115="A"</formula>
    </cfRule>
  </conditionalFormatting>
  <conditionalFormatting sqref="T115">
    <cfRule type="expression" dxfId="671" priority="624">
      <formula>$W115="FI"</formula>
    </cfRule>
    <cfRule type="expression" dxfId="670" priority="625">
      <formula>$W115="X"</formula>
    </cfRule>
    <cfRule type="expression" dxfId="669" priority="626">
      <formula>$W115="SS"</formula>
    </cfRule>
    <cfRule type="expression" dxfId="668" priority="627">
      <formula>$W115="OD"</formula>
    </cfRule>
    <cfRule type="expression" dxfId="667" priority="628">
      <formula>$W115="P"</formula>
    </cfRule>
    <cfRule type="expression" dxfId="666" priority="629">
      <formula>$W115="IR"</formula>
    </cfRule>
    <cfRule type="expression" dxfId="665" priority="630">
      <formula>$W115="D"</formula>
    </cfRule>
    <cfRule type="expression" dxfId="664" priority="631">
      <formula>$W115="C"</formula>
    </cfRule>
    <cfRule type="expression" dxfId="663" priority="632">
      <formula>$W115="B/C"</formula>
    </cfRule>
    <cfRule type="expression" dxfId="662" priority="633">
      <formula>$W115="B"</formula>
    </cfRule>
    <cfRule type="expression" dxfId="661" priority="634">
      <formula>$W115="A"</formula>
    </cfRule>
  </conditionalFormatting>
  <conditionalFormatting sqref="T115">
    <cfRule type="expression" dxfId="660" priority="648">
      <formula>$W115="FI"</formula>
    </cfRule>
    <cfRule type="expression" dxfId="659" priority="649">
      <formula>$W115="X"</formula>
    </cfRule>
    <cfRule type="expression" dxfId="658" priority="650">
      <formula>$W115="SS"</formula>
    </cfRule>
    <cfRule type="expression" dxfId="657" priority="651">
      <formula>$W115="OD"</formula>
    </cfRule>
    <cfRule type="expression" dxfId="656" priority="652">
      <formula>$W115="P"</formula>
    </cfRule>
    <cfRule type="expression" dxfId="655" priority="653">
      <formula>$W115="IR"</formula>
    </cfRule>
    <cfRule type="expression" dxfId="654" priority="654">
      <formula>$W115="D"</formula>
    </cfRule>
    <cfRule type="expression" dxfId="653" priority="655">
      <formula>$W115="C"</formula>
    </cfRule>
    <cfRule type="expression" dxfId="652" priority="656">
      <formula>$W115="B/C"</formula>
    </cfRule>
    <cfRule type="expression" dxfId="651" priority="657">
      <formula>$W115="B"</formula>
    </cfRule>
    <cfRule type="expression" dxfId="650" priority="658">
      <formula>$W115="A"</formula>
    </cfRule>
  </conditionalFormatting>
  <conditionalFormatting sqref="S115:S118">
    <cfRule type="expression" dxfId="649" priority="613">
      <formula>$W115="FI"</formula>
    </cfRule>
    <cfRule type="expression" dxfId="648" priority="614">
      <formula>$W115="X"</formula>
    </cfRule>
    <cfRule type="expression" dxfId="647" priority="615">
      <formula>$W115="SS"</formula>
    </cfRule>
    <cfRule type="expression" dxfId="646" priority="616">
      <formula>$W115="OD"</formula>
    </cfRule>
    <cfRule type="expression" dxfId="645" priority="617">
      <formula>$W115="P"</formula>
    </cfRule>
    <cfRule type="expression" dxfId="644" priority="618">
      <formula>$W115="IR"</formula>
    </cfRule>
    <cfRule type="expression" dxfId="643" priority="619">
      <formula>$W115="D"</formula>
    </cfRule>
    <cfRule type="expression" dxfId="642" priority="620">
      <formula>$W115="C"</formula>
    </cfRule>
    <cfRule type="expression" dxfId="641" priority="621">
      <formula>$W115="B/C"</formula>
    </cfRule>
    <cfRule type="expression" dxfId="640" priority="622">
      <formula>$W115="B"</formula>
    </cfRule>
    <cfRule type="expression" dxfId="639" priority="623">
      <formula>$W115="A"</formula>
    </cfRule>
  </conditionalFormatting>
  <conditionalFormatting sqref="U115">
    <cfRule type="expression" dxfId="638" priority="602">
      <formula>$W115="FI"</formula>
    </cfRule>
    <cfRule type="expression" dxfId="637" priority="603">
      <formula>$W115="X"</formula>
    </cfRule>
    <cfRule type="expression" dxfId="636" priority="604">
      <formula>$W115="SS"</formula>
    </cfRule>
    <cfRule type="expression" dxfId="635" priority="605">
      <formula>$W115="OD"</formula>
    </cfRule>
    <cfRule type="expression" dxfId="634" priority="606">
      <formula>$W115="P"</formula>
    </cfRule>
    <cfRule type="expression" dxfId="633" priority="607">
      <formula>$W115="IR"</formula>
    </cfRule>
    <cfRule type="expression" dxfId="632" priority="608">
      <formula>$W115="D"</formula>
    </cfRule>
    <cfRule type="expression" dxfId="631" priority="609">
      <formula>$W115="C"</formula>
    </cfRule>
    <cfRule type="expression" dxfId="630" priority="610">
      <formula>$W115="B/C"</formula>
    </cfRule>
    <cfRule type="expression" dxfId="629" priority="611">
      <formula>$W115="B"</formula>
    </cfRule>
    <cfRule type="expression" dxfId="628" priority="612">
      <formula>$W115="A"</formula>
    </cfRule>
  </conditionalFormatting>
  <conditionalFormatting sqref="U115">
    <cfRule type="expression" dxfId="627" priority="591">
      <formula>$W115="FI"</formula>
    </cfRule>
    <cfRule type="expression" dxfId="626" priority="592">
      <formula>$W115="X"</formula>
    </cfRule>
    <cfRule type="expression" dxfId="625" priority="593">
      <formula>$W115="SS"</formula>
    </cfRule>
    <cfRule type="expression" dxfId="624" priority="594">
      <formula>$W115="OD"</formula>
    </cfRule>
    <cfRule type="expression" dxfId="623" priority="595">
      <formula>$W115="P"</formula>
    </cfRule>
    <cfRule type="expression" dxfId="622" priority="596">
      <formula>$W115="IR"</formula>
    </cfRule>
    <cfRule type="expression" dxfId="621" priority="597">
      <formula>$W115="D"</formula>
    </cfRule>
    <cfRule type="expression" dxfId="620" priority="598">
      <formula>$W115="C"</formula>
    </cfRule>
    <cfRule type="expression" dxfId="619" priority="599">
      <formula>$W115="B/C"</formula>
    </cfRule>
    <cfRule type="expression" dxfId="618" priority="600">
      <formula>$W115="B"</formula>
    </cfRule>
    <cfRule type="expression" dxfId="617" priority="601">
      <formula>$W115="A"</formula>
    </cfRule>
  </conditionalFormatting>
  <conditionalFormatting sqref="V118:X118 W116:X117">
    <cfRule type="expression" dxfId="616" priority="580">
      <formula>$W116="FI"</formula>
    </cfRule>
    <cfRule type="expression" dxfId="615" priority="581">
      <formula>$W116="X"</formula>
    </cfRule>
    <cfRule type="expression" dxfId="614" priority="582">
      <formula>$W116="SS"</formula>
    </cfRule>
    <cfRule type="expression" dxfId="613" priority="583">
      <formula>$W116="OD"</formula>
    </cfRule>
    <cfRule type="expression" dxfId="612" priority="584">
      <formula>$W116="P"</formula>
    </cfRule>
    <cfRule type="expression" dxfId="611" priority="585">
      <formula>$W116="IR"</formula>
    </cfRule>
    <cfRule type="expression" dxfId="610" priority="586">
      <formula>$W116="D"</formula>
    </cfRule>
    <cfRule type="expression" dxfId="609" priority="587">
      <formula>$W116="C"</formula>
    </cfRule>
    <cfRule type="expression" dxfId="608" priority="588">
      <formula>$W116="B/C"</formula>
    </cfRule>
    <cfRule type="expression" dxfId="607" priority="589">
      <formula>$W116="B"</formula>
    </cfRule>
    <cfRule type="expression" dxfId="606" priority="590">
      <formula>$W116="A"</formula>
    </cfRule>
  </conditionalFormatting>
  <conditionalFormatting sqref="R116:R118">
    <cfRule type="expression" dxfId="605" priority="558">
      <formula>$W116="FI"</formula>
    </cfRule>
    <cfRule type="expression" dxfId="604" priority="559">
      <formula>$W116="X"</formula>
    </cfRule>
    <cfRule type="expression" dxfId="603" priority="560">
      <formula>$W116="SS"</formula>
    </cfRule>
    <cfRule type="expression" dxfId="602" priority="561">
      <formula>$W116="OD"</formula>
    </cfRule>
    <cfRule type="expression" dxfId="601" priority="562">
      <formula>$W116="P"</formula>
    </cfRule>
    <cfRule type="expression" dxfId="600" priority="563">
      <formula>$W116="IR"</formula>
    </cfRule>
    <cfRule type="expression" dxfId="599" priority="564">
      <formula>$W116="D"</formula>
    </cfRule>
    <cfRule type="expression" dxfId="598" priority="565">
      <formula>$W116="C"</formula>
    </cfRule>
    <cfRule type="expression" dxfId="597" priority="566">
      <formula>$W116="B/C"</formula>
    </cfRule>
    <cfRule type="expression" dxfId="596" priority="567">
      <formula>$W116="B"</formula>
    </cfRule>
    <cfRule type="expression" dxfId="595" priority="568">
      <formula>$W116="A"</formula>
    </cfRule>
  </conditionalFormatting>
  <conditionalFormatting sqref="R116:R118">
    <cfRule type="expression" dxfId="594" priority="569">
      <formula>$W116="FI"</formula>
    </cfRule>
    <cfRule type="expression" dxfId="593" priority="570">
      <formula>$W116="X"</formula>
    </cfRule>
    <cfRule type="expression" dxfId="592" priority="571">
      <formula>$W116="SS"</formula>
    </cfRule>
    <cfRule type="expression" dxfId="591" priority="572">
      <formula>$W116="OD"</formula>
    </cfRule>
    <cfRule type="expression" dxfId="590" priority="573">
      <formula>$W116="P"</formula>
    </cfRule>
    <cfRule type="expression" dxfId="589" priority="574">
      <formula>$W116="IR"</formula>
    </cfRule>
    <cfRule type="expression" dxfId="588" priority="575">
      <formula>$W116="D"</formula>
    </cfRule>
    <cfRule type="expression" dxfId="587" priority="576">
      <formula>$W116="C"</formula>
    </cfRule>
    <cfRule type="expression" dxfId="586" priority="577">
      <formula>$W116="B/C"</formula>
    </cfRule>
    <cfRule type="expression" dxfId="585" priority="578">
      <formula>$W116="B"</formula>
    </cfRule>
    <cfRule type="expression" dxfId="584" priority="579">
      <formula>$W116="A"</formula>
    </cfRule>
  </conditionalFormatting>
  <conditionalFormatting sqref="W116:W118">
    <cfRule type="cellIs" dxfId="583" priority="546" operator="equal">
      <formula>0</formula>
    </cfRule>
  </conditionalFormatting>
  <conditionalFormatting sqref="W116:W118">
    <cfRule type="cellIs" dxfId="582" priority="534" operator="equal">
      <formula>0</formula>
    </cfRule>
  </conditionalFormatting>
  <conditionalFormatting sqref="W116:W118">
    <cfRule type="expression" dxfId="581" priority="535">
      <formula>$W116="FI"</formula>
    </cfRule>
    <cfRule type="expression" dxfId="580" priority="536">
      <formula>$W116="X"</formula>
    </cfRule>
    <cfRule type="expression" dxfId="579" priority="537">
      <formula>$W116="SS"</formula>
    </cfRule>
    <cfRule type="expression" dxfId="578" priority="538">
      <formula>$W116="OD"</formula>
    </cfRule>
    <cfRule type="expression" dxfId="577" priority="539">
      <formula>$W116="P"</formula>
    </cfRule>
    <cfRule type="expression" dxfId="576" priority="540">
      <formula>$W116="IR"</formula>
    </cfRule>
    <cfRule type="expression" dxfId="575" priority="541">
      <formula>$W116="D"</formula>
    </cfRule>
    <cfRule type="expression" dxfId="574" priority="542">
      <formula>$W116="C"</formula>
    </cfRule>
    <cfRule type="expression" dxfId="573" priority="543">
      <formula>$W116="B/C"</formula>
    </cfRule>
    <cfRule type="expression" dxfId="572" priority="544">
      <formula>$W116="B"</formula>
    </cfRule>
    <cfRule type="expression" dxfId="571" priority="545">
      <formula>$W116="A"</formula>
    </cfRule>
  </conditionalFormatting>
  <conditionalFormatting sqref="T116:T118">
    <cfRule type="expression" dxfId="570" priority="523">
      <formula>$W116="FI"</formula>
    </cfRule>
    <cfRule type="expression" dxfId="569" priority="524">
      <formula>$W116="X"</formula>
    </cfRule>
    <cfRule type="expression" dxfId="568" priority="525">
      <formula>$W116="SS"</formula>
    </cfRule>
    <cfRule type="expression" dxfId="567" priority="526">
      <formula>$W116="OD"</formula>
    </cfRule>
    <cfRule type="expression" dxfId="566" priority="527">
      <formula>$W116="P"</formula>
    </cfRule>
    <cfRule type="expression" dxfId="565" priority="528">
      <formula>$W116="IR"</formula>
    </cfRule>
    <cfRule type="expression" dxfId="564" priority="529">
      <formula>$W116="D"</formula>
    </cfRule>
    <cfRule type="expression" dxfId="563" priority="530">
      <formula>$W116="C"</formula>
    </cfRule>
    <cfRule type="expression" dxfId="562" priority="531">
      <formula>$W116="B/C"</formula>
    </cfRule>
    <cfRule type="expression" dxfId="561" priority="532">
      <formula>$W116="B"</formula>
    </cfRule>
    <cfRule type="expression" dxfId="560" priority="533">
      <formula>$W116="A"</formula>
    </cfRule>
  </conditionalFormatting>
  <conditionalFormatting sqref="T116:T118">
    <cfRule type="expression" dxfId="559" priority="547">
      <formula>$W116="FI"</formula>
    </cfRule>
    <cfRule type="expression" dxfId="558" priority="548">
      <formula>$W116="X"</formula>
    </cfRule>
    <cfRule type="expression" dxfId="557" priority="549">
      <formula>$W116="SS"</formula>
    </cfRule>
    <cfRule type="expression" dxfId="556" priority="550">
      <formula>$W116="OD"</formula>
    </cfRule>
    <cfRule type="expression" dxfId="555" priority="551">
      <formula>$W116="P"</formula>
    </cfRule>
    <cfRule type="expression" dxfId="554" priority="552">
      <formula>$W116="IR"</formula>
    </cfRule>
    <cfRule type="expression" dxfId="553" priority="553">
      <formula>$W116="D"</formula>
    </cfRule>
    <cfRule type="expression" dxfId="552" priority="554">
      <formula>$W116="C"</formula>
    </cfRule>
    <cfRule type="expression" dxfId="551" priority="555">
      <formula>$W116="B/C"</formula>
    </cfRule>
    <cfRule type="expression" dxfId="550" priority="556">
      <formula>$W116="B"</formula>
    </cfRule>
    <cfRule type="expression" dxfId="549" priority="557">
      <formula>$W116="A"</formula>
    </cfRule>
  </conditionalFormatting>
  <conditionalFormatting sqref="U116:U118">
    <cfRule type="expression" dxfId="548" priority="501">
      <formula>$W116="FI"</formula>
    </cfRule>
    <cfRule type="expression" dxfId="547" priority="502">
      <formula>$W116="X"</formula>
    </cfRule>
    <cfRule type="expression" dxfId="546" priority="503">
      <formula>$W116="SS"</formula>
    </cfRule>
    <cfRule type="expression" dxfId="545" priority="504">
      <formula>$W116="OD"</formula>
    </cfRule>
    <cfRule type="expression" dxfId="544" priority="505">
      <formula>$W116="P"</formula>
    </cfRule>
    <cfRule type="expression" dxfId="543" priority="506">
      <formula>$W116="IR"</formula>
    </cfRule>
    <cfRule type="expression" dxfId="542" priority="507">
      <formula>$W116="D"</formula>
    </cfRule>
    <cfRule type="expression" dxfId="541" priority="508">
      <formula>$W116="C"</formula>
    </cfRule>
    <cfRule type="expression" dxfId="540" priority="509">
      <formula>$W116="B/C"</formula>
    </cfRule>
    <cfRule type="expression" dxfId="539" priority="510">
      <formula>$W116="B"</formula>
    </cfRule>
    <cfRule type="expression" dxfId="538" priority="511">
      <formula>$W116="A"</formula>
    </cfRule>
  </conditionalFormatting>
  <conditionalFormatting sqref="U116:U118">
    <cfRule type="expression" dxfId="537" priority="490">
      <formula>$W116="FI"</formula>
    </cfRule>
    <cfRule type="expression" dxfId="536" priority="491">
      <formula>$W116="X"</formula>
    </cfRule>
    <cfRule type="expression" dxfId="535" priority="492">
      <formula>$W116="SS"</formula>
    </cfRule>
    <cfRule type="expression" dxfId="534" priority="493">
      <formula>$W116="OD"</formula>
    </cfRule>
    <cfRule type="expression" dxfId="533" priority="494">
      <formula>$W116="P"</formula>
    </cfRule>
    <cfRule type="expression" dxfId="532" priority="495">
      <formula>$W116="IR"</formula>
    </cfRule>
    <cfRule type="expression" dxfId="531" priority="496">
      <formula>$W116="D"</formula>
    </cfRule>
    <cfRule type="expression" dxfId="530" priority="497">
      <formula>$W116="C"</formula>
    </cfRule>
    <cfRule type="expression" dxfId="529" priority="498">
      <formula>$W116="B/C"</formula>
    </cfRule>
    <cfRule type="expression" dxfId="528" priority="499">
      <formula>$W116="B"</formula>
    </cfRule>
    <cfRule type="expression" dxfId="527" priority="500">
      <formula>$W116="A"</formula>
    </cfRule>
  </conditionalFormatting>
  <conditionalFormatting sqref="W176">
    <cfRule type="cellIs" dxfId="526" priority="489" operator="equal">
      <formula>0</formula>
    </cfRule>
  </conditionalFormatting>
  <conditionalFormatting sqref="V176:X176 S176:T176 S177:S179">
    <cfRule type="expression" dxfId="525" priority="478">
      <formula>$W176="FI"</formula>
    </cfRule>
    <cfRule type="expression" dxfId="524" priority="479">
      <formula>$W176="X"</formula>
    </cfRule>
    <cfRule type="expression" dxfId="523" priority="480">
      <formula>$W176="SS"</formula>
    </cfRule>
    <cfRule type="expression" dxfId="522" priority="481">
      <formula>$W176="OD"</formula>
    </cfRule>
    <cfRule type="expression" dxfId="521" priority="482">
      <formula>$W176="P"</formula>
    </cfRule>
    <cfRule type="expression" dxfId="520" priority="483">
      <formula>$W176="IR"</formula>
    </cfRule>
    <cfRule type="expression" dxfId="519" priority="484">
      <formula>$W176="D"</formula>
    </cfRule>
    <cfRule type="expression" dxfId="518" priority="485">
      <formula>$W176="C"</formula>
    </cfRule>
    <cfRule type="expression" dxfId="517" priority="486">
      <formula>$W176="B/C"</formula>
    </cfRule>
    <cfRule type="expression" dxfId="516" priority="487">
      <formula>$W176="B"</formula>
    </cfRule>
    <cfRule type="expression" dxfId="515" priority="488">
      <formula>$W176="A"</formula>
    </cfRule>
  </conditionalFormatting>
  <conditionalFormatting sqref="U176">
    <cfRule type="expression" dxfId="514" priority="467">
      <formula>$W176="FI"</formula>
    </cfRule>
    <cfRule type="expression" dxfId="513" priority="468">
      <formula>$W176="X"</formula>
    </cfRule>
    <cfRule type="expression" dxfId="512" priority="469">
      <formula>$W176="SS"</formula>
    </cfRule>
    <cfRule type="expression" dxfId="511" priority="470">
      <formula>$W176="OD"</formula>
    </cfRule>
    <cfRule type="expression" dxfId="510" priority="471">
      <formula>$W176="P"</formula>
    </cfRule>
    <cfRule type="expression" dxfId="509" priority="472">
      <formula>$W176="IR"</formula>
    </cfRule>
    <cfRule type="expression" dxfId="508" priority="473">
      <formula>$W176="D"</formula>
    </cfRule>
    <cfRule type="expression" dxfId="507" priority="474">
      <formula>$W176="C"</formula>
    </cfRule>
    <cfRule type="expression" dxfId="506" priority="475">
      <formula>$W176="B/C"</formula>
    </cfRule>
    <cfRule type="expression" dxfId="505" priority="476">
      <formula>$W176="B"</formula>
    </cfRule>
    <cfRule type="expression" dxfId="504" priority="477">
      <formula>$W176="A"</formula>
    </cfRule>
  </conditionalFormatting>
  <conditionalFormatting sqref="U176">
    <cfRule type="expression" dxfId="503" priority="456">
      <formula>$W176="FI"</formula>
    </cfRule>
    <cfRule type="expression" dxfId="502" priority="457">
      <formula>$W176="X"</formula>
    </cfRule>
    <cfRule type="expression" dxfId="501" priority="458">
      <formula>$W176="SS"</formula>
    </cfRule>
    <cfRule type="expression" dxfId="500" priority="459">
      <formula>$W176="OD"</formula>
    </cfRule>
    <cfRule type="expression" dxfId="499" priority="460">
      <formula>$W176="P"</formula>
    </cfRule>
    <cfRule type="expression" dxfId="498" priority="461">
      <formula>$W176="IR"</formula>
    </cfRule>
    <cfRule type="expression" dxfId="497" priority="462">
      <formula>$W176="D"</formula>
    </cfRule>
    <cfRule type="expression" dxfId="496" priority="463">
      <formula>$W176="C"</formula>
    </cfRule>
    <cfRule type="expression" dxfId="495" priority="464">
      <formula>$W176="B/C"</formula>
    </cfRule>
    <cfRule type="expression" dxfId="494" priority="465">
      <formula>$W176="B"</formula>
    </cfRule>
    <cfRule type="expression" dxfId="493" priority="466">
      <formula>$W176="A"</formula>
    </cfRule>
  </conditionalFormatting>
  <conditionalFormatting sqref="B70">
    <cfRule type="expression" dxfId="492" priority="445">
      <formula>$W70="FI"</formula>
    </cfRule>
    <cfRule type="expression" dxfId="491" priority="446">
      <formula>$W70="X"</formula>
    </cfRule>
    <cfRule type="expression" dxfId="490" priority="447">
      <formula>$W70="SS"</formula>
    </cfRule>
    <cfRule type="expression" dxfId="489" priority="448">
      <formula>$W70="OD"</formula>
    </cfRule>
    <cfRule type="expression" dxfId="488" priority="449">
      <formula>$W70="P"</formula>
    </cfRule>
    <cfRule type="expression" dxfId="487" priority="450">
      <formula>$W70="IR"</formula>
    </cfRule>
    <cfRule type="expression" dxfId="486" priority="451">
      <formula>$W70="D"</formula>
    </cfRule>
    <cfRule type="expression" dxfId="485" priority="452">
      <formula>$W70="C"</formula>
    </cfRule>
    <cfRule type="expression" dxfId="484" priority="453">
      <formula>$W70="B/C"</formula>
    </cfRule>
    <cfRule type="expression" dxfId="483" priority="454">
      <formula>$W70="B"</formula>
    </cfRule>
    <cfRule type="expression" dxfId="482" priority="455">
      <formula>$W70="A"</formula>
    </cfRule>
  </conditionalFormatting>
  <conditionalFormatting sqref="B76:B77">
    <cfRule type="expression" dxfId="481" priority="434">
      <formula>$W76="FI"</formula>
    </cfRule>
    <cfRule type="expression" dxfId="480" priority="435">
      <formula>$W76="X"</formula>
    </cfRule>
    <cfRule type="expression" dxfId="479" priority="436">
      <formula>$W76="SS"</formula>
    </cfRule>
    <cfRule type="expression" dxfId="478" priority="437">
      <formula>$W76="OD"</formula>
    </cfRule>
    <cfRule type="expression" dxfId="477" priority="438">
      <formula>$W76="P"</formula>
    </cfRule>
    <cfRule type="expression" dxfId="476" priority="439">
      <formula>$W76="IR"</formula>
    </cfRule>
    <cfRule type="expression" dxfId="475" priority="440">
      <formula>$W76="D"</formula>
    </cfRule>
    <cfRule type="expression" dxfId="474" priority="441">
      <formula>$W76="C"</formula>
    </cfRule>
    <cfRule type="expression" dxfId="473" priority="442">
      <formula>$W76="B/C"</formula>
    </cfRule>
    <cfRule type="expression" dxfId="472" priority="443">
      <formula>$W76="B"</formula>
    </cfRule>
    <cfRule type="expression" dxfId="471" priority="444">
      <formula>$W76="A"</formula>
    </cfRule>
  </conditionalFormatting>
  <conditionalFormatting sqref="B60:B61">
    <cfRule type="expression" dxfId="470" priority="423">
      <formula>$W60="FI"</formula>
    </cfRule>
    <cfRule type="expression" dxfId="469" priority="424">
      <formula>$W60="X"</formula>
    </cfRule>
    <cfRule type="expression" dxfId="468" priority="425">
      <formula>$W60="SS"</formula>
    </cfRule>
    <cfRule type="expression" dxfId="467" priority="426">
      <formula>$W60="OD"</formula>
    </cfRule>
    <cfRule type="expression" dxfId="466" priority="427">
      <formula>$W60="P"</formula>
    </cfRule>
    <cfRule type="expression" dxfId="465" priority="428">
      <formula>$W60="IR"</formula>
    </cfRule>
    <cfRule type="expression" dxfId="464" priority="429">
      <formula>$W60="D"</formula>
    </cfRule>
    <cfRule type="expression" dxfId="463" priority="430">
      <formula>$W60="C"</formula>
    </cfRule>
    <cfRule type="expression" dxfId="462" priority="431">
      <formula>$W60="B/C"</formula>
    </cfRule>
    <cfRule type="expression" dxfId="461" priority="432">
      <formula>$W60="B"</formula>
    </cfRule>
    <cfRule type="expression" dxfId="460" priority="433">
      <formula>$W60="A"</formula>
    </cfRule>
  </conditionalFormatting>
  <conditionalFormatting sqref="B64:B66">
    <cfRule type="expression" dxfId="459" priority="412">
      <formula>$W64="FI"</formula>
    </cfRule>
    <cfRule type="expression" dxfId="458" priority="413">
      <formula>$W64="X"</formula>
    </cfRule>
    <cfRule type="expression" dxfId="457" priority="414">
      <formula>$W64="SS"</formula>
    </cfRule>
    <cfRule type="expression" dxfId="456" priority="415">
      <formula>$W64="OD"</formula>
    </cfRule>
    <cfRule type="expression" dxfId="455" priority="416">
      <formula>$W64="P"</formula>
    </cfRule>
    <cfRule type="expression" dxfId="454" priority="417">
      <formula>$W64="IR"</formula>
    </cfRule>
    <cfRule type="expression" dxfId="453" priority="418">
      <formula>$W64="D"</formula>
    </cfRule>
    <cfRule type="expression" dxfId="452" priority="419">
      <formula>$W64="C"</formula>
    </cfRule>
    <cfRule type="expression" dxfId="451" priority="420">
      <formula>$W64="B/C"</formula>
    </cfRule>
    <cfRule type="expression" dxfId="450" priority="421">
      <formula>$W64="B"</formula>
    </cfRule>
    <cfRule type="expression" dxfId="449" priority="422">
      <formula>$W64="A"</formula>
    </cfRule>
  </conditionalFormatting>
  <conditionalFormatting sqref="B15:B16">
    <cfRule type="expression" dxfId="448" priority="401">
      <formula>$W15="FI"</formula>
    </cfRule>
    <cfRule type="expression" dxfId="447" priority="402">
      <formula>$W15="X"</formula>
    </cfRule>
    <cfRule type="expression" dxfId="446" priority="403">
      <formula>$W15="SS"</formula>
    </cfRule>
    <cfRule type="expression" dxfId="445" priority="404">
      <formula>$W15="OD"</formula>
    </cfRule>
    <cfRule type="expression" dxfId="444" priority="405">
      <formula>$W15="P"</formula>
    </cfRule>
    <cfRule type="expression" dxfId="443" priority="406">
      <formula>$W15="IR"</formula>
    </cfRule>
    <cfRule type="expression" dxfId="442" priority="407">
      <formula>$W15="D"</formula>
    </cfRule>
    <cfRule type="expression" dxfId="441" priority="408">
      <formula>$W15="C"</formula>
    </cfRule>
    <cfRule type="expression" dxfId="440" priority="409">
      <formula>$W15="B/C"</formula>
    </cfRule>
    <cfRule type="expression" dxfId="439" priority="410">
      <formula>$W15="B"</formula>
    </cfRule>
    <cfRule type="expression" dxfId="438" priority="411">
      <formula>$W15="A"</formula>
    </cfRule>
  </conditionalFormatting>
  <conditionalFormatting sqref="G33">
    <cfRule type="expression" dxfId="437" priority="390">
      <formula>$W33="FI"</formula>
    </cfRule>
    <cfRule type="expression" dxfId="436" priority="391">
      <formula>$W33="X"</formula>
    </cfRule>
    <cfRule type="expression" dxfId="435" priority="392">
      <formula>$W33="SS"</formula>
    </cfRule>
    <cfRule type="expression" dxfId="434" priority="393">
      <formula>$W33="OD"</formula>
    </cfRule>
    <cfRule type="expression" dxfId="433" priority="394">
      <formula>$W33="P"</formula>
    </cfRule>
    <cfRule type="expression" dxfId="432" priority="395">
      <formula>$W33="IR"</formula>
    </cfRule>
    <cfRule type="expression" dxfId="431" priority="396">
      <formula>$W33="D"</formula>
    </cfRule>
    <cfRule type="expression" dxfId="430" priority="397">
      <formula>$W33="C"</formula>
    </cfRule>
    <cfRule type="expression" dxfId="429" priority="398">
      <formula>$W33="B/C"</formula>
    </cfRule>
    <cfRule type="expression" dxfId="428" priority="399">
      <formula>$W33="B"</formula>
    </cfRule>
    <cfRule type="expression" dxfId="427" priority="400">
      <formula>$W33="A"</formula>
    </cfRule>
  </conditionalFormatting>
  <conditionalFormatting sqref="B84:B88">
    <cfRule type="expression" dxfId="426" priority="379">
      <formula>$W84="FI"</formula>
    </cfRule>
    <cfRule type="expression" dxfId="425" priority="380">
      <formula>$W84="X"</formula>
    </cfRule>
    <cfRule type="expression" dxfId="424" priority="381">
      <formula>$W84="SS"</formula>
    </cfRule>
    <cfRule type="expression" dxfId="423" priority="382">
      <formula>$W84="OD"</formula>
    </cfRule>
    <cfRule type="expression" dxfId="422" priority="383">
      <formula>$W84="P"</formula>
    </cfRule>
    <cfRule type="expression" dxfId="421" priority="384">
      <formula>$W84="IR"</formula>
    </cfRule>
    <cfRule type="expression" dxfId="420" priority="385">
      <formula>$W84="D"</formula>
    </cfRule>
    <cfRule type="expression" dxfId="419" priority="386">
      <formula>$W84="C"</formula>
    </cfRule>
    <cfRule type="expression" dxfId="418" priority="387">
      <formula>$W84="B/C"</formula>
    </cfRule>
    <cfRule type="expression" dxfId="417" priority="388">
      <formula>$W84="B"</formula>
    </cfRule>
    <cfRule type="expression" dxfId="416" priority="389">
      <formula>$W84="A"</formula>
    </cfRule>
  </conditionalFormatting>
  <conditionalFormatting sqref="G213">
    <cfRule type="expression" dxfId="415" priority="368">
      <formula>$W213="FI"</formula>
    </cfRule>
    <cfRule type="expression" dxfId="414" priority="369">
      <formula>$W213="X"</formula>
    </cfRule>
    <cfRule type="expression" dxfId="413" priority="370">
      <formula>$W213="SS"</formula>
    </cfRule>
    <cfRule type="expression" dxfId="412" priority="371">
      <formula>$W213="OD"</formula>
    </cfRule>
    <cfRule type="expression" dxfId="411" priority="372">
      <formula>$W213="P"</formula>
    </cfRule>
    <cfRule type="expression" dxfId="410" priority="373">
      <formula>$W213="IR"</formula>
    </cfRule>
    <cfRule type="expression" dxfId="409" priority="374">
      <formula>$W213="D"</formula>
    </cfRule>
    <cfRule type="expression" dxfId="408" priority="375">
      <formula>$W213="C"</formula>
    </cfRule>
    <cfRule type="expression" dxfId="407" priority="376">
      <formula>$W213="B/C"</formula>
    </cfRule>
    <cfRule type="expression" dxfId="406" priority="377">
      <formula>$W213="B"</formula>
    </cfRule>
    <cfRule type="expression" dxfId="405" priority="378">
      <formula>$W213="A"</formula>
    </cfRule>
  </conditionalFormatting>
  <conditionalFormatting sqref="G214">
    <cfRule type="expression" dxfId="404" priority="357">
      <formula>$W214="FI"</formula>
    </cfRule>
    <cfRule type="expression" dxfId="403" priority="358">
      <formula>$W214="X"</formula>
    </cfRule>
    <cfRule type="expression" dxfId="402" priority="359">
      <formula>$W214="SS"</formula>
    </cfRule>
    <cfRule type="expression" dxfId="401" priority="360">
      <formula>$W214="OD"</formula>
    </cfRule>
    <cfRule type="expression" dxfId="400" priority="361">
      <formula>$W214="P"</formula>
    </cfRule>
    <cfRule type="expression" dxfId="399" priority="362">
      <formula>$W214="IR"</formula>
    </cfRule>
    <cfRule type="expression" dxfId="398" priority="363">
      <formula>$W214="D"</formula>
    </cfRule>
    <cfRule type="expression" dxfId="397" priority="364">
      <formula>$W214="C"</formula>
    </cfRule>
    <cfRule type="expression" dxfId="396" priority="365">
      <formula>$W214="B/C"</formula>
    </cfRule>
    <cfRule type="expression" dxfId="395" priority="366">
      <formula>$W214="B"</formula>
    </cfRule>
    <cfRule type="expression" dxfId="394" priority="367">
      <formula>$W214="A"</formula>
    </cfRule>
  </conditionalFormatting>
  <conditionalFormatting sqref="G144">
    <cfRule type="expression" dxfId="393" priority="346">
      <formula>$W144="FI"</formula>
    </cfRule>
    <cfRule type="expression" dxfId="392" priority="347">
      <formula>$W144="X"</formula>
    </cfRule>
    <cfRule type="expression" dxfId="391" priority="348">
      <formula>$W144="SS"</formula>
    </cfRule>
    <cfRule type="expression" dxfId="390" priority="349">
      <formula>$W144="OD"</formula>
    </cfRule>
    <cfRule type="expression" dxfId="389" priority="350">
      <formula>$W144="P"</formula>
    </cfRule>
    <cfRule type="expression" dxfId="388" priority="351">
      <formula>$W144="IR"</formula>
    </cfRule>
    <cfRule type="expression" dxfId="387" priority="352">
      <formula>$W144="D"</formula>
    </cfRule>
    <cfRule type="expression" dxfId="386" priority="353">
      <formula>$W144="C"</formula>
    </cfRule>
    <cfRule type="expression" dxfId="385" priority="354">
      <formula>$W144="B/C"</formula>
    </cfRule>
    <cfRule type="expression" dxfId="384" priority="355">
      <formula>$W144="B"</formula>
    </cfRule>
    <cfRule type="expression" dxfId="383" priority="356">
      <formula>$W144="A"</formula>
    </cfRule>
  </conditionalFormatting>
  <conditionalFormatting sqref="A101">
    <cfRule type="expression" dxfId="382" priority="335">
      <formula>$W101="FI"</formula>
    </cfRule>
    <cfRule type="expression" dxfId="381" priority="336">
      <formula>$W101="X"</formula>
    </cfRule>
    <cfRule type="expression" dxfId="380" priority="337">
      <formula>$W101="SS"</formula>
    </cfRule>
    <cfRule type="expression" dxfId="379" priority="338">
      <formula>$W101="OD"</formula>
    </cfRule>
    <cfRule type="expression" dxfId="378" priority="339">
      <formula>$W101="P"</formula>
    </cfRule>
    <cfRule type="expression" dxfId="377" priority="340">
      <formula>$W101="IR"</formula>
    </cfRule>
    <cfRule type="expression" dxfId="376" priority="341">
      <formula>$W101="D"</formula>
    </cfRule>
    <cfRule type="expression" dxfId="375" priority="342">
      <formula>$W101="C"</formula>
    </cfRule>
    <cfRule type="expression" dxfId="374" priority="343">
      <formula>$W101="B/C"</formula>
    </cfRule>
    <cfRule type="expression" dxfId="373" priority="344">
      <formula>$W101="B"</formula>
    </cfRule>
    <cfRule type="expression" dxfId="372" priority="345">
      <formula>$W101="A"</formula>
    </cfRule>
  </conditionalFormatting>
  <conditionalFormatting sqref="B101">
    <cfRule type="expression" dxfId="371" priority="324">
      <formula>$W101="FI"</formula>
    </cfRule>
    <cfRule type="expression" dxfId="370" priority="325">
      <formula>$W101="X"</formula>
    </cfRule>
    <cfRule type="expression" dxfId="369" priority="326">
      <formula>$W101="SS"</formula>
    </cfRule>
    <cfRule type="expression" dxfId="368" priority="327">
      <formula>$W101="OD"</formula>
    </cfRule>
    <cfRule type="expression" dxfId="367" priority="328">
      <formula>$W101="P"</formula>
    </cfRule>
    <cfRule type="expression" dxfId="366" priority="329">
      <formula>$W101="IR"</formula>
    </cfRule>
    <cfRule type="expression" dxfId="365" priority="330">
      <formula>$W101="D"</formula>
    </cfRule>
    <cfRule type="expression" dxfId="364" priority="331">
      <formula>$W101="C"</formula>
    </cfRule>
    <cfRule type="expression" dxfId="363" priority="332">
      <formula>$W101="B/C"</formula>
    </cfRule>
    <cfRule type="expression" dxfId="362" priority="333">
      <formula>$W101="B"</formula>
    </cfRule>
    <cfRule type="expression" dxfId="361" priority="334">
      <formula>$W101="A"</formula>
    </cfRule>
  </conditionalFormatting>
  <conditionalFormatting sqref="AG130 A130:B130 D130:Q130">
    <cfRule type="expression" dxfId="360" priority="313">
      <formula>$W130="FI"</formula>
    </cfRule>
    <cfRule type="expression" dxfId="359" priority="314">
      <formula>$W130="X"</formula>
    </cfRule>
    <cfRule type="expression" dxfId="358" priority="315">
      <formula>$W130="SS"</formula>
    </cfRule>
    <cfRule type="expression" dxfId="357" priority="316">
      <formula>$W130="OD"</formula>
    </cfRule>
    <cfRule type="expression" dxfId="356" priority="317">
      <formula>$W130="P"</formula>
    </cfRule>
    <cfRule type="expression" dxfId="355" priority="318">
      <formula>$W130="IR"</formula>
    </cfRule>
    <cfRule type="expression" dxfId="354" priority="319">
      <formula>$W130="D"</formula>
    </cfRule>
    <cfRule type="expression" dxfId="353" priority="320">
      <formula>$W130="C"</formula>
    </cfRule>
    <cfRule type="expression" dxfId="352" priority="321">
      <formula>$W130="B/C"</formula>
    </cfRule>
    <cfRule type="expression" dxfId="351" priority="322">
      <formula>$W130="B"</formula>
    </cfRule>
    <cfRule type="expression" dxfId="350" priority="323">
      <formula>$W130="A"</formula>
    </cfRule>
  </conditionalFormatting>
  <conditionalFormatting sqref="AG130">
    <cfRule type="expression" dxfId="349" priority="302">
      <formula>$W130="FI"</formula>
    </cfRule>
    <cfRule type="expression" dxfId="348" priority="303">
      <formula>$W130="X"</formula>
    </cfRule>
    <cfRule type="expression" dxfId="347" priority="304">
      <formula>$W130="SS"</formula>
    </cfRule>
    <cfRule type="expression" dxfId="346" priority="305">
      <formula>$W130="OD"</formula>
    </cfRule>
    <cfRule type="expression" dxfId="345" priority="306">
      <formula>$W130="P"</formula>
    </cfRule>
    <cfRule type="expression" dxfId="344" priority="307">
      <formula>$W130="IR"</formula>
    </cfRule>
    <cfRule type="expression" dxfId="343" priority="308">
      <formula>$W130="D"</formula>
    </cfRule>
    <cfRule type="expression" dxfId="342" priority="309">
      <formula>$W130="C"</formula>
    </cfRule>
    <cfRule type="expression" dxfId="341" priority="310">
      <formula>$W130="B/C"</formula>
    </cfRule>
    <cfRule type="expression" dxfId="340" priority="311">
      <formula>$W130="B"</formula>
    </cfRule>
    <cfRule type="expression" dxfId="339" priority="312">
      <formula>$W130="A"</formula>
    </cfRule>
  </conditionalFormatting>
  <conditionalFormatting sqref="C130">
    <cfRule type="expression" dxfId="338" priority="291">
      <formula>$W130="FI"</formula>
    </cfRule>
    <cfRule type="expression" dxfId="337" priority="292">
      <formula>$W130="X"</formula>
    </cfRule>
    <cfRule type="expression" dxfId="336" priority="293">
      <formula>$W130="SS"</formula>
    </cfRule>
    <cfRule type="expression" dxfId="335" priority="294">
      <formula>$W130="OD"</formula>
    </cfRule>
    <cfRule type="expression" dxfId="334" priority="295">
      <formula>$W130="P"</formula>
    </cfRule>
    <cfRule type="expression" dxfId="333" priority="296">
      <formula>$W130="IR"</formula>
    </cfRule>
    <cfRule type="expression" dxfId="332" priority="297">
      <formula>$W130="D"</formula>
    </cfRule>
    <cfRule type="expression" dxfId="331" priority="298">
      <formula>$W130="C"</formula>
    </cfRule>
    <cfRule type="expression" dxfId="330" priority="299">
      <formula>$W130="B/C"</formula>
    </cfRule>
    <cfRule type="expression" dxfId="329" priority="300">
      <formula>$W130="B"</formula>
    </cfRule>
    <cfRule type="expression" dxfId="328" priority="301">
      <formula>$W130="A"</formula>
    </cfRule>
  </conditionalFormatting>
  <conditionalFormatting sqref="S130">
    <cfRule type="expression" dxfId="327" priority="280">
      <formula>$W130="FI"</formula>
    </cfRule>
    <cfRule type="expression" dxfId="326" priority="281">
      <formula>$W130="X"</formula>
    </cfRule>
    <cfRule type="expression" dxfId="325" priority="282">
      <formula>$W130="SS"</formula>
    </cfRule>
    <cfRule type="expression" dxfId="324" priority="283">
      <formula>$W130="OD"</formula>
    </cfRule>
    <cfRule type="expression" dxfId="323" priority="284">
      <formula>$W130="P"</formula>
    </cfRule>
    <cfRule type="expression" dxfId="322" priority="285">
      <formula>$W130="IR"</formula>
    </cfRule>
    <cfRule type="expression" dxfId="321" priority="286">
      <formula>$W130="D"</formula>
    </cfRule>
    <cfRule type="expression" dxfId="320" priority="287">
      <formula>$W130="C"</formula>
    </cfRule>
    <cfRule type="expression" dxfId="319" priority="288">
      <formula>$W130="B/C"</formula>
    </cfRule>
    <cfRule type="expression" dxfId="318" priority="289">
      <formula>$W130="B"</formula>
    </cfRule>
    <cfRule type="expression" dxfId="317" priority="290">
      <formula>$W130="A"</formula>
    </cfRule>
  </conditionalFormatting>
  <conditionalFormatting sqref="V130:X130">
    <cfRule type="expression" dxfId="316" priority="269">
      <formula>$W130="FI"</formula>
    </cfRule>
    <cfRule type="expression" dxfId="315" priority="270">
      <formula>$W130="X"</formula>
    </cfRule>
    <cfRule type="expression" dxfId="314" priority="271">
      <formula>$W130="SS"</formula>
    </cfRule>
    <cfRule type="expression" dxfId="313" priority="272">
      <formula>$W130="OD"</formula>
    </cfRule>
    <cfRule type="expression" dxfId="312" priority="273">
      <formula>$W130="P"</formula>
    </cfRule>
    <cfRule type="expression" dxfId="311" priority="274">
      <formula>$W130="IR"</formula>
    </cfRule>
    <cfRule type="expression" dxfId="310" priority="275">
      <formula>$W130="D"</formula>
    </cfRule>
    <cfRule type="expression" dxfId="309" priority="276">
      <formula>$W130="C"</formula>
    </cfRule>
    <cfRule type="expression" dxfId="308" priority="277">
      <formula>$W130="B/C"</formula>
    </cfRule>
    <cfRule type="expression" dxfId="307" priority="278">
      <formula>$W130="B"</formula>
    </cfRule>
    <cfRule type="expression" dxfId="306" priority="279">
      <formula>$W130="A"</formula>
    </cfRule>
  </conditionalFormatting>
  <conditionalFormatting sqref="R130">
    <cfRule type="expression" dxfId="305" priority="247">
      <formula>$W130="FI"</formula>
    </cfRule>
    <cfRule type="expression" dxfId="304" priority="248">
      <formula>$W130="X"</formula>
    </cfRule>
    <cfRule type="expression" dxfId="303" priority="249">
      <formula>$W130="SS"</formula>
    </cfRule>
    <cfRule type="expression" dxfId="302" priority="250">
      <formula>$W130="OD"</formula>
    </cfRule>
    <cfRule type="expression" dxfId="301" priority="251">
      <formula>$W130="P"</formula>
    </cfRule>
    <cfRule type="expression" dxfId="300" priority="252">
      <formula>$W130="IR"</formula>
    </cfRule>
    <cfRule type="expression" dxfId="299" priority="253">
      <formula>$W130="D"</formula>
    </cfRule>
    <cfRule type="expression" dxfId="298" priority="254">
      <formula>$W130="C"</formula>
    </cfRule>
    <cfRule type="expression" dxfId="297" priority="255">
      <formula>$W130="B/C"</formula>
    </cfRule>
    <cfRule type="expression" dxfId="296" priority="256">
      <formula>$W130="B"</formula>
    </cfRule>
    <cfRule type="expression" dxfId="295" priority="257">
      <formula>$W130="A"</formula>
    </cfRule>
  </conditionalFormatting>
  <conditionalFormatting sqref="R130">
    <cfRule type="expression" dxfId="294" priority="258">
      <formula>$W130="FI"</formula>
    </cfRule>
    <cfRule type="expression" dxfId="293" priority="259">
      <formula>$W130="X"</formula>
    </cfRule>
    <cfRule type="expression" dxfId="292" priority="260">
      <formula>$W130="SS"</formula>
    </cfRule>
    <cfRule type="expression" dxfId="291" priority="261">
      <formula>$W130="OD"</formula>
    </cfRule>
    <cfRule type="expression" dxfId="290" priority="262">
      <formula>$W130="P"</formula>
    </cfRule>
    <cfRule type="expression" dxfId="289" priority="263">
      <formula>$W130="IR"</formula>
    </cfRule>
    <cfRule type="expression" dxfId="288" priority="264">
      <formula>$W130="D"</formula>
    </cfRule>
    <cfRule type="expression" dxfId="287" priority="265">
      <formula>$W130="C"</formula>
    </cfRule>
    <cfRule type="expression" dxfId="286" priority="266">
      <formula>$W130="B/C"</formula>
    </cfRule>
    <cfRule type="expression" dxfId="285" priority="267">
      <formula>$W130="B"</formula>
    </cfRule>
    <cfRule type="expression" dxfId="284" priority="268">
      <formula>$W130="A"</formula>
    </cfRule>
  </conditionalFormatting>
  <conditionalFormatting sqref="W130">
    <cfRule type="cellIs" dxfId="283" priority="235" operator="equal">
      <formula>0</formula>
    </cfRule>
  </conditionalFormatting>
  <conditionalFormatting sqref="W130">
    <cfRule type="cellIs" dxfId="282" priority="223" operator="equal">
      <formula>0</formula>
    </cfRule>
  </conditionalFormatting>
  <conditionalFormatting sqref="W130">
    <cfRule type="expression" dxfId="281" priority="224">
      <formula>$W130="FI"</formula>
    </cfRule>
    <cfRule type="expression" dxfId="280" priority="225">
      <formula>$W130="X"</formula>
    </cfRule>
    <cfRule type="expression" dxfId="279" priority="226">
      <formula>$W130="SS"</formula>
    </cfRule>
    <cfRule type="expression" dxfId="278" priority="227">
      <formula>$W130="OD"</formula>
    </cfRule>
    <cfRule type="expression" dxfId="277" priority="228">
      <formula>$W130="P"</formula>
    </cfRule>
    <cfRule type="expression" dxfId="276" priority="229">
      <formula>$W130="IR"</formula>
    </cfRule>
    <cfRule type="expression" dxfId="275" priority="230">
      <formula>$W130="D"</formula>
    </cfRule>
    <cfRule type="expression" dxfId="274" priority="231">
      <formula>$W130="C"</formula>
    </cfRule>
    <cfRule type="expression" dxfId="273" priority="232">
      <formula>$W130="B/C"</formula>
    </cfRule>
    <cfRule type="expression" dxfId="272" priority="233">
      <formula>$W130="B"</formula>
    </cfRule>
    <cfRule type="expression" dxfId="271" priority="234">
      <formula>$W130="A"</formula>
    </cfRule>
  </conditionalFormatting>
  <conditionalFormatting sqref="T130">
    <cfRule type="expression" dxfId="270" priority="212">
      <formula>$W130="FI"</formula>
    </cfRule>
    <cfRule type="expression" dxfId="269" priority="213">
      <formula>$W130="X"</formula>
    </cfRule>
    <cfRule type="expression" dxfId="268" priority="214">
      <formula>$W130="SS"</formula>
    </cfRule>
    <cfRule type="expression" dxfId="267" priority="215">
      <formula>$W130="OD"</formula>
    </cfRule>
    <cfRule type="expression" dxfId="266" priority="216">
      <formula>$W130="P"</formula>
    </cfRule>
    <cfRule type="expression" dxfId="265" priority="217">
      <formula>$W130="IR"</formula>
    </cfRule>
    <cfRule type="expression" dxfId="264" priority="218">
      <formula>$W130="D"</formula>
    </cfRule>
    <cfRule type="expression" dxfId="263" priority="219">
      <formula>$W130="C"</formula>
    </cfRule>
    <cfRule type="expression" dxfId="262" priority="220">
      <formula>$W130="B/C"</formula>
    </cfRule>
    <cfRule type="expression" dxfId="261" priority="221">
      <formula>$W130="B"</formula>
    </cfRule>
    <cfRule type="expression" dxfId="260" priority="222">
      <formula>$W130="A"</formula>
    </cfRule>
  </conditionalFormatting>
  <conditionalFormatting sqref="T130">
    <cfRule type="expression" dxfId="259" priority="236">
      <formula>$W130="FI"</formula>
    </cfRule>
    <cfRule type="expression" dxfId="258" priority="237">
      <formula>$W130="X"</formula>
    </cfRule>
    <cfRule type="expression" dxfId="257" priority="238">
      <formula>$W130="SS"</formula>
    </cfRule>
    <cfRule type="expression" dxfId="256" priority="239">
      <formula>$W130="OD"</formula>
    </cfRule>
    <cfRule type="expression" dxfId="255" priority="240">
      <formula>$W130="P"</formula>
    </cfRule>
    <cfRule type="expression" dxfId="254" priority="241">
      <formula>$W130="IR"</formula>
    </cfRule>
    <cfRule type="expression" dxfId="253" priority="242">
      <formula>$W130="D"</formula>
    </cfRule>
    <cfRule type="expression" dxfId="252" priority="243">
      <formula>$W130="C"</formula>
    </cfRule>
    <cfRule type="expression" dxfId="251" priority="244">
      <formula>$W130="B/C"</formula>
    </cfRule>
    <cfRule type="expression" dxfId="250" priority="245">
      <formula>$W130="B"</formula>
    </cfRule>
    <cfRule type="expression" dxfId="249" priority="246">
      <formula>$W130="A"</formula>
    </cfRule>
  </conditionalFormatting>
  <conditionalFormatting sqref="U130">
    <cfRule type="expression" dxfId="248" priority="179">
      <formula>$W130="FI"</formula>
    </cfRule>
    <cfRule type="expression" dxfId="247" priority="180">
      <formula>$W130="X"</formula>
    </cfRule>
    <cfRule type="expression" dxfId="246" priority="181">
      <formula>$W130="SS"</formula>
    </cfRule>
    <cfRule type="expression" dxfId="245" priority="182">
      <formula>$W130="OD"</formula>
    </cfRule>
    <cfRule type="expression" dxfId="244" priority="183">
      <formula>$W130="P"</formula>
    </cfRule>
    <cfRule type="expression" dxfId="243" priority="184">
      <formula>$W130="IR"</formula>
    </cfRule>
    <cfRule type="expression" dxfId="242" priority="185">
      <formula>$W130="D"</formula>
    </cfRule>
    <cfRule type="expression" dxfId="241" priority="186">
      <formula>$W130="C"</formula>
    </cfRule>
    <cfRule type="expression" dxfId="240" priority="187">
      <formula>$W130="B/C"</formula>
    </cfRule>
    <cfRule type="expression" dxfId="239" priority="188">
      <formula>$W130="B"</formula>
    </cfRule>
    <cfRule type="expression" dxfId="238" priority="189">
      <formula>$W130="A"</formula>
    </cfRule>
  </conditionalFormatting>
  <conditionalFormatting sqref="U130">
    <cfRule type="expression" dxfId="237" priority="168">
      <formula>$W130="FI"</formula>
    </cfRule>
    <cfRule type="expression" dxfId="236" priority="169">
      <formula>$W130="X"</formula>
    </cfRule>
    <cfRule type="expression" dxfId="235" priority="170">
      <formula>$W130="SS"</formula>
    </cfRule>
    <cfRule type="expression" dxfId="234" priority="171">
      <formula>$W130="OD"</formula>
    </cfRule>
    <cfRule type="expression" dxfId="233" priority="172">
      <formula>$W130="P"</formula>
    </cfRule>
    <cfRule type="expression" dxfId="232" priority="173">
      <formula>$W130="IR"</formula>
    </cfRule>
    <cfRule type="expression" dxfId="231" priority="174">
      <formula>$W130="D"</formula>
    </cfRule>
    <cfRule type="expression" dxfId="230" priority="175">
      <formula>$W130="C"</formula>
    </cfRule>
    <cfRule type="expression" dxfId="229" priority="176">
      <formula>$W130="B/C"</formula>
    </cfRule>
    <cfRule type="expression" dxfId="228" priority="177">
      <formula>$W130="B"</formula>
    </cfRule>
    <cfRule type="expression" dxfId="227" priority="178">
      <formula>$W130="A"</formula>
    </cfRule>
  </conditionalFormatting>
  <conditionalFormatting sqref="D250:Q250 A250 AG250">
    <cfRule type="expression" dxfId="226" priority="157">
      <formula>$W250="FI"</formula>
    </cfRule>
    <cfRule type="expression" dxfId="225" priority="158">
      <formula>$W250="X"</formula>
    </cfRule>
    <cfRule type="expression" dxfId="224" priority="159">
      <formula>$W250="SS"</formula>
    </cfRule>
    <cfRule type="expression" dxfId="223" priority="160">
      <formula>$W250="OD"</formula>
    </cfRule>
    <cfRule type="expression" dxfId="222" priority="161">
      <formula>$W250="P"</formula>
    </cfRule>
    <cfRule type="expression" dxfId="221" priority="162">
      <formula>$W250="IR"</formula>
    </cfRule>
    <cfRule type="expression" dxfId="220" priority="163">
      <formula>$W250="D"</formula>
    </cfRule>
    <cfRule type="expression" dxfId="219" priority="164">
      <formula>$W250="C"</formula>
    </cfRule>
    <cfRule type="expression" dxfId="218" priority="165">
      <formula>$W250="B/C"</formula>
    </cfRule>
    <cfRule type="expression" dxfId="217" priority="166">
      <formula>$W250="B"</formula>
    </cfRule>
    <cfRule type="expression" dxfId="216" priority="167">
      <formula>$W250="A"</formula>
    </cfRule>
  </conditionalFormatting>
  <conditionalFormatting sqref="B250">
    <cfRule type="expression" dxfId="215" priority="146">
      <formula>$W250="FI"</formula>
    </cfRule>
    <cfRule type="expression" dxfId="214" priority="147">
      <formula>$W250="X"</formula>
    </cfRule>
    <cfRule type="expression" dxfId="213" priority="148">
      <formula>$W250="SS"</formula>
    </cfRule>
    <cfRule type="expression" dxfId="212" priority="149">
      <formula>$W250="OD"</formula>
    </cfRule>
    <cfRule type="expression" dxfId="211" priority="150">
      <formula>$W250="P"</formula>
    </cfRule>
    <cfRule type="expression" dxfId="210" priority="151">
      <formula>$W250="IR"</formula>
    </cfRule>
    <cfRule type="expression" dxfId="209" priority="152">
      <formula>$W250="D"</formula>
    </cfRule>
    <cfRule type="expression" dxfId="208" priority="153">
      <formula>$W250="C"</formula>
    </cfRule>
    <cfRule type="expression" dxfId="207" priority="154">
      <formula>$W250="B/C"</formula>
    </cfRule>
    <cfRule type="expression" dxfId="206" priority="155">
      <formula>$W250="B"</formula>
    </cfRule>
    <cfRule type="expression" dxfId="205" priority="156">
      <formula>$W250="A"</formula>
    </cfRule>
  </conditionalFormatting>
  <conditionalFormatting sqref="C250">
    <cfRule type="expression" dxfId="204" priority="135">
      <formula>$W250="FI"</formula>
    </cfRule>
    <cfRule type="expression" dxfId="203" priority="136">
      <formula>$W250="X"</formula>
    </cfRule>
    <cfRule type="expression" dxfId="202" priority="137">
      <formula>$W250="SS"</formula>
    </cfRule>
    <cfRule type="expression" dxfId="201" priority="138">
      <formula>$W250="OD"</formula>
    </cfRule>
    <cfRule type="expression" dxfId="200" priority="139">
      <formula>$W250="P"</formula>
    </cfRule>
    <cfRule type="expression" dxfId="199" priority="140">
      <formula>$W250="IR"</formula>
    </cfRule>
    <cfRule type="expression" dxfId="198" priority="141">
      <formula>$W250="D"</formula>
    </cfRule>
    <cfRule type="expression" dxfId="197" priority="142">
      <formula>$W250="C"</formula>
    </cfRule>
    <cfRule type="expression" dxfId="196" priority="143">
      <formula>$W250="B/C"</formula>
    </cfRule>
    <cfRule type="expression" dxfId="195" priority="144">
      <formula>$W250="B"</formula>
    </cfRule>
    <cfRule type="expression" dxfId="194" priority="145">
      <formula>$W250="A"</formula>
    </cfRule>
  </conditionalFormatting>
  <conditionalFormatting sqref="V250:X250">
    <cfRule type="expression" dxfId="193" priority="124">
      <formula>$W250="FI"</formula>
    </cfRule>
    <cfRule type="expression" dxfId="192" priority="125">
      <formula>$W250="X"</formula>
    </cfRule>
    <cfRule type="expression" dxfId="191" priority="126">
      <formula>$W250="SS"</formula>
    </cfRule>
    <cfRule type="expression" dxfId="190" priority="127">
      <formula>$W250="OD"</formula>
    </cfRule>
    <cfRule type="expression" dxfId="189" priority="128">
      <formula>$W250="P"</formula>
    </cfRule>
    <cfRule type="expression" dxfId="188" priority="129">
      <formula>$W250="IR"</formula>
    </cfRule>
    <cfRule type="expression" dxfId="187" priority="130">
      <formula>$W250="D"</formula>
    </cfRule>
    <cfRule type="expression" dxfId="186" priority="131">
      <formula>$W250="C"</formula>
    </cfRule>
    <cfRule type="expression" dxfId="185" priority="132">
      <formula>$W250="B/C"</formula>
    </cfRule>
    <cfRule type="expression" dxfId="184" priority="133">
      <formula>$W250="B"</formula>
    </cfRule>
    <cfRule type="expression" dxfId="183" priority="134">
      <formula>$W250="A"</formula>
    </cfRule>
  </conditionalFormatting>
  <conditionalFormatting sqref="R250">
    <cfRule type="expression" dxfId="182" priority="102">
      <formula>$W250="FI"</formula>
    </cfRule>
    <cfRule type="expression" dxfId="181" priority="103">
      <formula>$W250="X"</formula>
    </cfRule>
    <cfRule type="expression" dxfId="180" priority="104">
      <formula>$W250="SS"</formula>
    </cfRule>
    <cfRule type="expression" dxfId="179" priority="105">
      <formula>$W250="OD"</formula>
    </cfRule>
    <cfRule type="expression" dxfId="178" priority="106">
      <formula>$W250="P"</formula>
    </cfRule>
    <cfRule type="expression" dxfId="177" priority="107">
      <formula>$W250="IR"</formula>
    </cfRule>
    <cfRule type="expression" dxfId="176" priority="108">
      <formula>$W250="D"</formula>
    </cfRule>
    <cfRule type="expression" dxfId="175" priority="109">
      <formula>$W250="C"</formula>
    </cfRule>
    <cfRule type="expression" dxfId="174" priority="110">
      <formula>$W250="B/C"</formula>
    </cfRule>
    <cfRule type="expression" dxfId="173" priority="111">
      <formula>$W250="B"</formula>
    </cfRule>
    <cfRule type="expression" dxfId="172" priority="112">
      <formula>$W250="A"</formula>
    </cfRule>
  </conditionalFormatting>
  <conditionalFormatting sqref="R250">
    <cfRule type="expression" dxfId="171" priority="113">
      <formula>$W250="FI"</formula>
    </cfRule>
    <cfRule type="expression" dxfId="170" priority="114">
      <formula>$W250="X"</formula>
    </cfRule>
    <cfRule type="expression" dxfId="169" priority="115">
      <formula>$W250="SS"</formula>
    </cfRule>
    <cfRule type="expression" dxfId="168" priority="116">
      <formula>$W250="OD"</formula>
    </cfRule>
    <cfRule type="expression" dxfId="167" priority="117">
      <formula>$W250="P"</formula>
    </cfRule>
    <cfRule type="expression" dxfId="166" priority="118">
      <formula>$W250="IR"</formula>
    </cfRule>
    <cfRule type="expression" dxfId="165" priority="119">
      <formula>$W250="D"</formula>
    </cfRule>
    <cfRule type="expression" dxfId="164" priority="120">
      <formula>$W250="C"</formula>
    </cfRule>
    <cfRule type="expression" dxfId="163" priority="121">
      <formula>$W250="B/C"</formula>
    </cfRule>
    <cfRule type="expression" dxfId="162" priority="122">
      <formula>$W250="B"</formula>
    </cfRule>
    <cfRule type="expression" dxfId="161" priority="123">
      <formula>$W250="A"</formula>
    </cfRule>
  </conditionalFormatting>
  <conditionalFormatting sqref="W250">
    <cfRule type="cellIs" dxfId="160" priority="90" operator="equal">
      <formula>0</formula>
    </cfRule>
  </conditionalFormatting>
  <conditionalFormatting sqref="W250">
    <cfRule type="cellIs" dxfId="159" priority="78" operator="equal">
      <formula>0</formula>
    </cfRule>
  </conditionalFormatting>
  <conditionalFormatting sqref="W250">
    <cfRule type="expression" dxfId="158" priority="79">
      <formula>$W250="FI"</formula>
    </cfRule>
    <cfRule type="expression" dxfId="157" priority="80">
      <formula>$W250="X"</formula>
    </cfRule>
    <cfRule type="expression" dxfId="156" priority="81">
      <formula>$W250="SS"</formula>
    </cfRule>
    <cfRule type="expression" dxfId="155" priority="82">
      <formula>$W250="OD"</formula>
    </cfRule>
    <cfRule type="expression" dxfId="154" priority="83">
      <formula>$W250="P"</formula>
    </cfRule>
    <cfRule type="expression" dxfId="153" priority="84">
      <formula>$W250="IR"</formula>
    </cfRule>
    <cfRule type="expression" dxfId="152" priority="85">
      <formula>$W250="D"</formula>
    </cfRule>
    <cfRule type="expression" dxfId="151" priority="86">
      <formula>$W250="C"</formula>
    </cfRule>
    <cfRule type="expression" dxfId="150" priority="87">
      <formula>$W250="B/C"</formula>
    </cfRule>
    <cfRule type="expression" dxfId="149" priority="88">
      <formula>$W250="B"</formula>
    </cfRule>
    <cfRule type="expression" dxfId="148" priority="89">
      <formula>$W250="A"</formula>
    </cfRule>
  </conditionalFormatting>
  <conditionalFormatting sqref="T250">
    <cfRule type="expression" dxfId="147" priority="67">
      <formula>$W250="FI"</formula>
    </cfRule>
    <cfRule type="expression" dxfId="146" priority="68">
      <formula>$W250="X"</formula>
    </cfRule>
    <cfRule type="expression" dxfId="145" priority="69">
      <formula>$W250="SS"</formula>
    </cfRule>
    <cfRule type="expression" dxfId="144" priority="70">
      <formula>$W250="OD"</formula>
    </cfRule>
    <cfRule type="expression" dxfId="143" priority="71">
      <formula>$W250="P"</formula>
    </cfRule>
    <cfRule type="expression" dxfId="142" priority="72">
      <formula>$W250="IR"</formula>
    </cfRule>
    <cfRule type="expression" dxfId="141" priority="73">
      <formula>$W250="D"</formula>
    </cfRule>
    <cfRule type="expression" dxfId="140" priority="74">
      <formula>$W250="C"</formula>
    </cfRule>
    <cfRule type="expression" dxfId="139" priority="75">
      <formula>$W250="B/C"</formula>
    </cfRule>
    <cfRule type="expression" dxfId="138" priority="76">
      <formula>$W250="B"</formula>
    </cfRule>
    <cfRule type="expression" dxfId="137" priority="77">
      <formula>$W250="A"</formula>
    </cfRule>
  </conditionalFormatting>
  <conditionalFormatting sqref="T250">
    <cfRule type="expression" dxfId="136" priority="91">
      <formula>$W250="FI"</formula>
    </cfRule>
    <cfRule type="expression" dxfId="135" priority="92">
      <formula>$W250="X"</formula>
    </cfRule>
    <cfRule type="expression" dxfId="134" priority="93">
      <formula>$W250="SS"</formula>
    </cfRule>
    <cfRule type="expression" dxfId="133" priority="94">
      <formula>$W250="OD"</formula>
    </cfRule>
    <cfRule type="expression" dxfId="132" priority="95">
      <formula>$W250="P"</formula>
    </cfRule>
    <cfRule type="expression" dxfId="131" priority="96">
      <formula>$W250="IR"</formula>
    </cfRule>
    <cfRule type="expression" dxfId="130" priority="97">
      <formula>$W250="D"</formula>
    </cfRule>
    <cfRule type="expression" dxfId="129" priority="98">
      <formula>$W250="C"</formula>
    </cfRule>
    <cfRule type="expression" dxfId="128" priority="99">
      <formula>$W250="B/C"</formula>
    </cfRule>
    <cfRule type="expression" dxfId="127" priority="100">
      <formula>$W250="B"</formula>
    </cfRule>
    <cfRule type="expression" dxfId="126" priority="101">
      <formula>$W250="A"</formula>
    </cfRule>
  </conditionalFormatting>
  <conditionalFormatting sqref="S250">
    <cfRule type="expression" dxfId="125" priority="56">
      <formula>$W250="FI"</formula>
    </cfRule>
    <cfRule type="expression" dxfId="124" priority="57">
      <formula>$W250="X"</formula>
    </cfRule>
    <cfRule type="expression" dxfId="123" priority="58">
      <formula>$W250="SS"</formula>
    </cfRule>
    <cfRule type="expression" dxfId="122" priority="59">
      <formula>$W250="OD"</formula>
    </cfRule>
    <cfRule type="expression" dxfId="121" priority="60">
      <formula>$W250="P"</formula>
    </cfRule>
    <cfRule type="expression" dxfId="120" priority="61">
      <formula>$W250="IR"</formula>
    </cfRule>
    <cfRule type="expression" dxfId="119" priority="62">
      <formula>$W250="D"</formula>
    </cfRule>
    <cfRule type="expression" dxfId="118" priority="63">
      <formula>$W250="C"</formula>
    </cfRule>
    <cfRule type="expression" dxfId="117" priority="64">
      <formula>$W250="B/C"</formula>
    </cfRule>
    <cfRule type="expression" dxfId="116" priority="65">
      <formula>$W250="B"</formula>
    </cfRule>
    <cfRule type="expression" dxfId="115" priority="66">
      <formula>$W250="A"</formula>
    </cfRule>
  </conditionalFormatting>
  <conditionalFormatting sqref="U250">
    <cfRule type="expression" dxfId="114" priority="45">
      <formula>$W250="FI"</formula>
    </cfRule>
    <cfRule type="expression" dxfId="113" priority="46">
      <formula>$W250="X"</formula>
    </cfRule>
    <cfRule type="expression" dxfId="112" priority="47">
      <formula>$W250="SS"</formula>
    </cfRule>
    <cfRule type="expression" dxfId="111" priority="48">
      <formula>$W250="OD"</formula>
    </cfRule>
    <cfRule type="expression" dxfId="110" priority="49">
      <formula>$W250="P"</formula>
    </cfRule>
    <cfRule type="expression" dxfId="109" priority="50">
      <formula>$W250="IR"</formula>
    </cfRule>
    <cfRule type="expression" dxfId="108" priority="51">
      <formula>$W250="D"</formula>
    </cfRule>
    <cfRule type="expression" dxfId="107" priority="52">
      <formula>$W250="C"</formula>
    </cfRule>
    <cfRule type="expression" dxfId="106" priority="53">
      <formula>$W250="B/C"</formula>
    </cfRule>
    <cfRule type="expression" dxfId="105" priority="54">
      <formula>$W250="B"</formula>
    </cfRule>
    <cfRule type="expression" dxfId="104" priority="55">
      <formula>$W250="A"</formula>
    </cfRule>
  </conditionalFormatting>
  <conditionalFormatting sqref="U250">
    <cfRule type="expression" dxfId="103" priority="34">
      <formula>$W250="FI"</formula>
    </cfRule>
    <cfRule type="expression" dxfId="102" priority="35">
      <formula>$W250="X"</formula>
    </cfRule>
    <cfRule type="expression" dxfId="101" priority="36">
      <formula>$W250="SS"</formula>
    </cfRule>
    <cfRule type="expression" dxfId="100" priority="37">
      <formula>$W250="OD"</formula>
    </cfRule>
    <cfRule type="expression" dxfId="99" priority="38">
      <formula>$W250="P"</formula>
    </cfRule>
    <cfRule type="expression" dxfId="98" priority="39">
      <formula>$W250="IR"</formula>
    </cfRule>
    <cfRule type="expression" dxfId="97" priority="40">
      <formula>$W250="D"</formula>
    </cfRule>
    <cfRule type="expression" dxfId="96" priority="41">
      <formula>$W250="C"</formula>
    </cfRule>
    <cfRule type="expression" dxfId="95" priority="42">
      <formula>$W250="B/C"</formula>
    </cfRule>
    <cfRule type="expression" dxfId="94" priority="43">
      <formula>$W250="B"</formula>
    </cfRule>
    <cfRule type="expression" dxfId="93" priority="44">
      <formula>$W250="A"</formula>
    </cfRule>
  </conditionalFormatting>
  <conditionalFormatting sqref="H251">
    <cfRule type="expression" dxfId="92" priority="23">
      <formula>$W251="FI"</formula>
    </cfRule>
    <cfRule type="expression" dxfId="91" priority="24">
      <formula>$W251="X"</formula>
    </cfRule>
    <cfRule type="expression" dxfId="90" priority="25">
      <formula>$W251="SS"</formula>
    </cfRule>
    <cfRule type="expression" dxfId="89" priority="26">
      <formula>$W251="OD"</formula>
    </cfRule>
    <cfRule type="expression" dxfId="88" priority="27">
      <formula>$W251="P"</formula>
    </cfRule>
    <cfRule type="expression" dxfId="87" priority="28">
      <formula>$W251="IR"</formula>
    </cfRule>
    <cfRule type="expression" dxfId="86" priority="29">
      <formula>$W251="D"</formula>
    </cfRule>
    <cfRule type="expression" dxfId="85" priority="30">
      <formula>$W251="C"</formula>
    </cfRule>
    <cfRule type="expression" dxfId="84" priority="31">
      <formula>$W251="B/C"</formula>
    </cfRule>
    <cfRule type="expression" dxfId="83" priority="32">
      <formula>$W251="B"</formula>
    </cfRule>
    <cfRule type="expression" dxfId="82" priority="33">
      <formula>$W251="A"</formula>
    </cfRule>
  </conditionalFormatting>
  <conditionalFormatting sqref="U251">
    <cfRule type="expression" dxfId="81" priority="12">
      <formula>$W251="FI"</formula>
    </cfRule>
    <cfRule type="expression" dxfId="80" priority="13">
      <formula>$W251="X"</formula>
    </cfRule>
    <cfRule type="expression" dxfId="79" priority="14">
      <formula>$W251="SS"</formula>
    </cfRule>
    <cfRule type="expression" dxfId="78" priority="15">
      <formula>$W251="OD"</formula>
    </cfRule>
    <cfRule type="expression" dxfId="77" priority="16">
      <formula>$W251="P"</formula>
    </cfRule>
    <cfRule type="expression" dxfId="76" priority="17">
      <formula>$W251="IR"</formula>
    </cfRule>
    <cfRule type="expression" dxfId="75" priority="18">
      <formula>$W251="D"</formula>
    </cfRule>
    <cfRule type="expression" dxfId="74" priority="19">
      <formula>$W251="C"</formula>
    </cfRule>
    <cfRule type="expression" dxfId="73" priority="20">
      <formula>$W251="B/C"</formula>
    </cfRule>
    <cfRule type="expression" dxfId="72" priority="21">
      <formula>$W251="B"</formula>
    </cfRule>
    <cfRule type="expression" dxfId="71" priority="22">
      <formula>$W251="A"</formula>
    </cfRule>
  </conditionalFormatting>
  <conditionalFormatting sqref="U251">
    <cfRule type="expression" dxfId="70" priority="1">
      <formula>$W251="FI"</formula>
    </cfRule>
    <cfRule type="expression" dxfId="69" priority="2">
      <formula>$W251="X"</formula>
    </cfRule>
    <cfRule type="expression" dxfId="68" priority="3">
      <formula>$W251="SS"</formula>
    </cfRule>
    <cfRule type="expression" dxfId="67" priority="4">
      <formula>$W251="OD"</formula>
    </cfRule>
    <cfRule type="expression" dxfId="66" priority="5">
      <formula>$W251="P"</formula>
    </cfRule>
    <cfRule type="expression" dxfId="65" priority="6">
      <formula>$W251="IR"</formula>
    </cfRule>
    <cfRule type="expression" dxfId="64" priority="7">
      <formula>$W251="D"</formula>
    </cfRule>
    <cfRule type="expression" dxfId="63" priority="8">
      <formula>$W251="C"</formula>
    </cfRule>
    <cfRule type="expression" dxfId="62" priority="9">
      <formula>$W251="B/C"</formula>
    </cfRule>
    <cfRule type="expression" dxfId="61" priority="10">
      <formula>$W251="B"</formula>
    </cfRule>
    <cfRule type="expression" dxfId="60" priority="11">
      <formula>$W251="A"</formula>
    </cfRule>
  </conditionalFormatting>
  <printOptions horizontalCentered="1"/>
  <pageMargins left="0.74803149606299202" right="0.511811023622047" top="0.36" bottom="0.32" header="0.23" footer="0.17"/>
  <pageSetup paperSize="8" scale="36" fitToHeight="0" orientation="landscape" r:id="rId1"/>
  <headerFooter alignWithMargins="0">
    <oddFooter>&amp;L&amp;"Arial,Regular"&amp;14Prepared By: NAM&amp;C&amp;"Arial,Regular"&amp;14Page &amp;P of &amp;N&amp;R&amp;"Arial,Regular"&amp;14 20170124-REV 02</oddFooter>
  </headerFooter>
  <rowBreaks count="1" manualBreakCount="1">
    <brk id="327" max="2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90"/>
  <sheetViews>
    <sheetView view="pageBreakPreview" zoomScale="40" zoomScaleNormal="40" zoomScaleSheetLayoutView="40" workbookViewId="0">
      <pane xSplit="10" ySplit="10" topLeftCell="K53" activePane="bottomRight" state="frozen"/>
      <selection pane="topRight" activeCell="K1" sqref="K1"/>
      <selection pane="bottomLeft" activeCell="A11" sqref="A11"/>
      <selection pane="bottomRight" activeCell="E46" sqref="E46"/>
    </sheetView>
  </sheetViews>
  <sheetFormatPr defaultColWidth="9.140625" defaultRowHeight="15"/>
  <cols>
    <col min="1" max="1" width="7.28515625" style="37" customWidth="1"/>
    <col min="2" max="2" width="23.42578125" style="37" customWidth="1"/>
    <col min="3" max="3" width="17.140625" style="37" customWidth="1"/>
    <col min="4" max="4" width="7.5703125" style="37" customWidth="1"/>
    <col min="5" max="5" width="30.140625" style="104" customWidth="1"/>
    <col min="6" max="6" width="21.42578125" style="104" customWidth="1"/>
    <col min="7" max="7" width="17.5703125" style="104" customWidth="1"/>
    <col min="8" max="8" width="46.7109375" style="37" customWidth="1"/>
    <col min="9" max="9" width="26.85546875" style="37" customWidth="1"/>
    <col min="10" max="10" width="61" style="101" customWidth="1"/>
    <col min="11" max="11" width="22.7109375" style="37" customWidth="1"/>
    <col min="12" max="12" width="25.140625" style="37" customWidth="1"/>
    <col min="13" max="13" width="36.5703125" style="37" customWidth="1"/>
    <col min="14" max="14" width="11.140625" style="37" customWidth="1"/>
    <col min="15" max="15" width="9.28515625" style="37" customWidth="1"/>
    <col min="16" max="17" width="17.140625" style="37" customWidth="1"/>
    <col min="18" max="19" width="18.5703125" style="37" customWidth="1"/>
    <col min="20" max="20" width="7.5703125" style="37" customWidth="1"/>
    <col min="21" max="21" width="10.140625" style="37" customWidth="1"/>
    <col min="22" max="22" width="7.5703125" style="37" customWidth="1"/>
    <col min="23" max="23" width="10.140625" style="37" customWidth="1"/>
    <col min="24" max="24" width="55.5703125" style="37" customWidth="1"/>
    <col min="25" max="16384" width="9.140625" style="37"/>
  </cols>
  <sheetData>
    <row r="1" spans="1:25" ht="36" customHeight="1">
      <c r="A1" s="250" t="s">
        <v>393</v>
      </c>
      <c r="B1" s="251"/>
      <c r="C1" s="251"/>
      <c r="D1" s="251"/>
      <c r="E1" s="251"/>
      <c r="F1" s="251"/>
      <c r="G1" s="251"/>
      <c r="H1" s="251"/>
      <c r="I1" s="251"/>
      <c r="J1" s="251"/>
      <c r="K1" s="251"/>
      <c r="L1" s="251"/>
      <c r="M1" s="251"/>
      <c r="N1" s="251"/>
      <c r="O1" s="251"/>
      <c r="P1" s="251"/>
      <c r="Q1" s="251"/>
      <c r="R1" s="251"/>
      <c r="S1" s="251"/>
      <c r="T1" s="251"/>
      <c r="U1" s="251"/>
      <c r="V1" s="251"/>
      <c r="W1" s="251"/>
      <c r="X1" s="252"/>
    </row>
    <row r="2" spans="1:25" ht="36" customHeight="1">
      <c r="A2" s="253"/>
      <c r="B2" s="254"/>
      <c r="C2" s="254"/>
      <c r="D2" s="254"/>
      <c r="E2" s="254"/>
      <c r="F2" s="254"/>
      <c r="G2" s="254"/>
      <c r="H2" s="254"/>
      <c r="I2" s="254"/>
      <c r="J2" s="254"/>
      <c r="K2" s="254"/>
      <c r="L2" s="254"/>
      <c r="M2" s="254"/>
      <c r="N2" s="254"/>
      <c r="O2" s="254"/>
      <c r="P2" s="254"/>
      <c r="Q2" s="254"/>
      <c r="R2" s="254"/>
      <c r="S2" s="254"/>
      <c r="T2" s="254"/>
      <c r="U2" s="254"/>
      <c r="V2" s="254"/>
      <c r="W2" s="254"/>
      <c r="X2" s="255"/>
    </row>
    <row r="3" spans="1:25" ht="36" customHeight="1" thickBot="1">
      <c r="A3" s="256"/>
      <c r="B3" s="257"/>
      <c r="C3" s="257"/>
      <c r="D3" s="257"/>
      <c r="E3" s="257"/>
      <c r="F3" s="257"/>
      <c r="G3" s="257"/>
      <c r="H3" s="257"/>
      <c r="I3" s="257"/>
      <c r="J3" s="257"/>
      <c r="K3" s="257"/>
      <c r="L3" s="257"/>
      <c r="M3" s="257"/>
      <c r="N3" s="257"/>
      <c r="O3" s="257"/>
      <c r="P3" s="257"/>
      <c r="Q3" s="257"/>
      <c r="R3" s="257"/>
      <c r="S3" s="257"/>
      <c r="T3" s="257"/>
      <c r="U3" s="257"/>
      <c r="V3" s="257"/>
      <c r="W3" s="257"/>
      <c r="X3" s="258"/>
    </row>
    <row r="4" spans="1:25" ht="23.25" customHeight="1">
      <c r="A4" s="265" t="s">
        <v>48</v>
      </c>
      <c r="B4" s="266"/>
      <c r="C4" s="266"/>
      <c r="D4" s="266"/>
      <c r="E4" s="266"/>
      <c r="F4" s="266"/>
      <c r="G4" s="266"/>
      <c r="H4" s="266"/>
      <c r="I4" s="266"/>
      <c r="J4" s="267"/>
      <c r="K4" s="213" t="s">
        <v>108</v>
      </c>
      <c r="L4" s="216">
        <v>42687</v>
      </c>
      <c r="M4" s="274" t="s">
        <v>15</v>
      </c>
      <c r="N4" s="275"/>
      <c r="O4" s="275"/>
      <c r="P4" s="275"/>
      <c r="Q4" s="275"/>
      <c r="R4" s="275"/>
      <c r="S4" s="275"/>
      <c r="T4" s="275"/>
      <c r="U4" s="275"/>
      <c r="V4" s="275"/>
      <c r="W4" s="275"/>
      <c r="X4" s="276"/>
    </row>
    <row r="5" spans="1:25" ht="20.25" customHeight="1">
      <c r="A5" s="268"/>
      <c r="B5" s="269"/>
      <c r="C5" s="269"/>
      <c r="D5" s="269"/>
      <c r="E5" s="269"/>
      <c r="F5" s="269"/>
      <c r="G5" s="269"/>
      <c r="H5" s="269"/>
      <c r="I5" s="269"/>
      <c r="J5" s="270"/>
      <c r="K5" s="214"/>
      <c r="L5" s="217"/>
      <c r="M5" s="277" t="s">
        <v>25</v>
      </c>
      <c r="N5" s="278"/>
      <c r="O5" s="281" t="s">
        <v>30</v>
      </c>
      <c r="P5" s="281"/>
      <c r="Q5" s="281"/>
      <c r="R5" s="281"/>
      <c r="S5" s="281"/>
      <c r="T5" s="281"/>
      <c r="U5" s="281"/>
      <c r="V5" s="282" t="s">
        <v>27</v>
      </c>
      <c r="W5" s="282"/>
      <c r="X5" s="283"/>
    </row>
    <row r="6" spans="1:25" ht="20.25" customHeight="1">
      <c r="A6" s="268"/>
      <c r="B6" s="269"/>
      <c r="C6" s="269"/>
      <c r="D6" s="269"/>
      <c r="E6" s="269"/>
      <c r="F6" s="269"/>
      <c r="G6" s="269"/>
      <c r="H6" s="269"/>
      <c r="I6" s="269"/>
      <c r="J6" s="270"/>
      <c r="K6" s="214"/>
      <c r="L6" s="217"/>
      <c r="M6" s="279" t="s">
        <v>36</v>
      </c>
      <c r="N6" s="209"/>
      <c r="O6" s="286" t="s">
        <v>26</v>
      </c>
      <c r="P6" s="286"/>
      <c r="Q6" s="286"/>
      <c r="R6" s="286"/>
      <c r="S6" s="209"/>
      <c r="T6" s="209"/>
      <c r="U6" s="209"/>
      <c r="V6" s="284" t="s">
        <v>47</v>
      </c>
      <c r="W6" s="284"/>
      <c r="X6" s="285"/>
    </row>
    <row r="7" spans="1:25" ht="20.25" customHeight="1">
      <c r="A7" s="268"/>
      <c r="B7" s="269"/>
      <c r="C7" s="269"/>
      <c r="D7" s="269"/>
      <c r="E7" s="269"/>
      <c r="F7" s="269"/>
      <c r="G7" s="269"/>
      <c r="H7" s="269"/>
      <c r="I7" s="269"/>
      <c r="J7" s="270"/>
      <c r="K7" s="214"/>
      <c r="L7" s="217"/>
      <c r="M7" s="280" t="s">
        <v>37</v>
      </c>
      <c r="N7" s="209"/>
      <c r="O7" s="206" t="s">
        <v>39</v>
      </c>
      <c r="P7" s="206"/>
      <c r="Q7" s="207"/>
      <c r="R7" s="207"/>
      <c r="S7" s="207"/>
      <c r="T7" s="207"/>
      <c r="U7" s="207"/>
      <c r="V7" s="208" t="s">
        <v>345</v>
      </c>
      <c r="W7" s="209"/>
      <c r="X7" s="210"/>
    </row>
    <row r="8" spans="1:25" ht="20.25" customHeight="1" thickBot="1">
      <c r="A8" s="271"/>
      <c r="B8" s="272"/>
      <c r="C8" s="272"/>
      <c r="D8" s="272"/>
      <c r="E8" s="272"/>
      <c r="F8" s="272"/>
      <c r="G8" s="272"/>
      <c r="H8" s="272"/>
      <c r="I8" s="272"/>
      <c r="J8" s="273"/>
      <c r="K8" s="215"/>
      <c r="L8" s="218"/>
      <c r="M8" s="222" t="s">
        <v>38</v>
      </c>
      <c r="N8" s="223"/>
      <c r="O8" s="224" t="s">
        <v>28</v>
      </c>
      <c r="P8" s="224"/>
      <c r="Q8" s="223"/>
      <c r="R8" s="223"/>
      <c r="S8" s="223"/>
      <c r="T8" s="223"/>
      <c r="U8" s="223"/>
      <c r="V8" s="225"/>
      <c r="W8" s="223"/>
      <c r="X8" s="226"/>
    </row>
    <row r="9" spans="1:25" ht="38.25" customHeight="1" thickBot="1">
      <c r="A9" s="263" t="s">
        <v>9</v>
      </c>
      <c r="B9" s="261" t="s">
        <v>23</v>
      </c>
      <c r="C9" s="112" t="s">
        <v>344</v>
      </c>
      <c r="D9" s="211" t="s">
        <v>17</v>
      </c>
      <c r="E9" s="248" t="s">
        <v>1</v>
      </c>
      <c r="F9" s="244" t="s">
        <v>4</v>
      </c>
      <c r="G9" s="246" t="s">
        <v>33</v>
      </c>
      <c r="H9" s="244" t="s">
        <v>24</v>
      </c>
      <c r="I9" s="240" t="s">
        <v>3</v>
      </c>
      <c r="J9" s="248" t="s">
        <v>35</v>
      </c>
      <c r="K9" s="240" t="s">
        <v>3</v>
      </c>
      <c r="L9" s="244" t="s">
        <v>29</v>
      </c>
      <c r="M9" s="240" t="s">
        <v>2</v>
      </c>
      <c r="N9" s="242" t="s">
        <v>14</v>
      </c>
      <c r="O9" s="240" t="s">
        <v>22</v>
      </c>
      <c r="P9" s="204" t="s">
        <v>49</v>
      </c>
      <c r="Q9" s="259" t="s">
        <v>50</v>
      </c>
      <c r="R9" s="219" t="s">
        <v>16</v>
      </c>
      <c r="S9" s="220"/>
      <c r="T9" s="220"/>
      <c r="U9" s="220"/>
      <c r="V9" s="220"/>
      <c r="W9" s="220"/>
      <c r="X9" s="221"/>
    </row>
    <row r="10" spans="1:25" ht="91.5" customHeight="1">
      <c r="A10" s="264"/>
      <c r="B10" s="262"/>
      <c r="C10" s="70" t="s">
        <v>79</v>
      </c>
      <c r="D10" s="212"/>
      <c r="E10" s="249"/>
      <c r="F10" s="245"/>
      <c r="G10" s="247"/>
      <c r="H10" s="245"/>
      <c r="I10" s="241"/>
      <c r="J10" s="249"/>
      <c r="K10" s="241"/>
      <c r="L10" s="245"/>
      <c r="M10" s="241"/>
      <c r="N10" s="243"/>
      <c r="O10" s="241"/>
      <c r="P10" s="205"/>
      <c r="Q10" s="260"/>
      <c r="R10" s="61" t="s">
        <v>5</v>
      </c>
      <c r="S10" s="12" t="s">
        <v>6</v>
      </c>
      <c r="T10" s="25" t="s">
        <v>20</v>
      </c>
      <c r="U10" s="26" t="s">
        <v>7</v>
      </c>
      <c r="V10" s="60" t="s">
        <v>21</v>
      </c>
      <c r="W10" s="62" t="s">
        <v>8</v>
      </c>
      <c r="X10" s="63" t="s">
        <v>0</v>
      </c>
    </row>
    <row r="11" spans="1:25" ht="38.25" customHeight="1">
      <c r="A11" s="44" t="s">
        <v>124</v>
      </c>
      <c r="B11" s="13"/>
      <c r="C11" s="13"/>
      <c r="D11" s="13"/>
      <c r="E11" s="16"/>
      <c r="F11" s="16"/>
      <c r="G11" s="15"/>
      <c r="H11" s="16"/>
      <c r="I11" s="23"/>
      <c r="J11" s="23"/>
      <c r="K11" s="23"/>
      <c r="L11" s="23"/>
      <c r="M11" s="23"/>
      <c r="N11" s="23"/>
      <c r="O11" s="13"/>
      <c r="P11" s="17"/>
      <c r="Q11" s="17"/>
      <c r="R11" s="18"/>
      <c r="S11" s="18"/>
      <c r="T11" s="32"/>
      <c r="U11" s="33"/>
      <c r="V11" s="34"/>
      <c r="W11" s="35"/>
      <c r="X11" s="45"/>
    </row>
    <row r="12" spans="1:25" ht="66.75" customHeight="1">
      <c r="A12" s="59">
        <f ca="1">OFFSET(A12,-2,0)+1</f>
        <v>1</v>
      </c>
      <c r="B12" s="69"/>
      <c r="C12" s="71"/>
      <c r="D12" s="150">
        <v>0</v>
      </c>
      <c r="E12" s="64" t="s">
        <v>120</v>
      </c>
      <c r="F12" s="1" t="s">
        <v>51</v>
      </c>
      <c r="G12" s="79" t="s">
        <v>125</v>
      </c>
      <c r="H12" s="22" t="s">
        <v>149</v>
      </c>
      <c r="I12" s="47"/>
      <c r="J12" s="64"/>
      <c r="K12" s="47"/>
      <c r="L12" s="22"/>
      <c r="M12" s="76"/>
      <c r="N12" s="66"/>
      <c r="O12" s="67"/>
      <c r="P12" s="68"/>
      <c r="Q12" s="67"/>
      <c r="R12" s="68"/>
      <c r="S12" s="3"/>
      <c r="T12" s="36"/>
      <c r="U12" s="31"/>
      <c r="V12" s="1"/>
      <c r="W12" s="31">
        <f>U12</f>
        <v>0</v>
      </c>
      <c r="X12" s="47"/>
      <c r="Y12" s="149" t="s">
        <v>247</v>
      </c>
    </row>
    <row r="13" spans="1:25" ht="60.75">
      <c r="A13" s="59">
        <f ca="1">OFFSET(A13,-1,0)+1</f>
        <v>2</v>
      </c>
      <c r="B13" s="69"/>
      <c r="C13" s="71"/>
      <c r="D13" s="150">
        <v>0</v>
      </c>
      <c r="E13" s="64" t="s">
        <v>120</v>
      </c>
      <c r="F13" s="1" t="s">
        <v>51</v>
      </c>
      <c r="G13" s="1" t="s">
        <v>126</v>
      </c>
      <c r="H13" s="22" t="s">
        <v>148</v>
      </c>
      <c r="I13" s="47"/>
      <c r="J13" s="64"/>
      <c r="K13" s="47"/>
      <c r="L13" s="22"/>
      <c r="M13" s="76"/>
      <c r="N13" s="66"/>
      <c r="O13" s="67"/>
      <c r="P13" s="68"/>
      <c r="Q13" s="67"/>
      <c r="R13" s="68"/>
      <c r="S13" s="3"/>
      <c r="T13" s="36"/>
      <c r="U13" s="31"/>
      <c r="V13" s="1"/>
      <c r="W13" s="31">
        <f t="shared" ref="W13:W22" si="0">U13</f>
        <v>0</v>
      </c>
      <c r="X13" s="47"/>
      <c r="Y13" s="149" t="s">
        <v>248</v>
      </c>
    </row>
    <row r="14" spans="1:25" ht="60.75">
      <c r="A14" s="59">
        <f t="shared" ref="A14:A22" ca="1" si="1">OFFSET(A14,-1,0)+1</f>
        <v>3</v>
      </c>
      <c r="B14" s="69"/>
      <c r="C14" s="71"/>
      <c r="D14" s="150">
        <v>0</v>
      </c>
      <c r="E14" s="64" t="s">
        <v>135</v>
      </c>
      <c r="F14" s="1" t="s">
        <v>51</v>
      </c>
      <c r="G14" s="79" t="s">
        <v>127</v>
      </c>
      <c r="H14" s="22" t="s">
        <v>142</v>
      </c>
      <c r="I14" s="47"/>
      <c r="J14" s="64"/>
      <c r="K14" s="47"/>
      <c r="L14" s="22"/>
      <c r="M14" s="76"/>
      <c r="N14" s="66"/>
      <c r="O14" s="67"/>
      <c r="P14" s="68"/>
      <c r="Q14" s="67"/>
      <c r="R14" s="68"/>
      <c r="S14" s="3"/>
      <c r="T14" s="36"/>
      <c r="U14" s="31"/>
      <c r="V14" s="1"/>
      <c r="W14" s="31">
        <f t="shared" si="0"/>
        <v>0</v>
      </c>
      <c r="X14" s="47"/>
      <c r="Y14" s="149" t="s">
        <v>249</v>
      </c>
    </row>
    <row r="15" spans="1:25" ht="66.75" customHeight="1">
      <c r="A15" s="59">
        <f t="shared" ca="1" si="1"/>
        <v>4</v>
      </c>
      <c r="B15" s="69"/>
      <c r="C15" s="71"/>
      <c r="D15" s="150">
        <v>0</v>
      </c>
      <c r="E15" s="64" t="s">
        <v>135</v>
      </c>
      <c r="F15" s="1" t="s">
        <v>51</v>
      </c>
      <c r="G15" s="79" t="s">
        <v>128</v>
      </c>
      <c r="H15" s="22" t="s">
        <v>143</v>
      </c>
      <c r="I15" s="47"/>
      <c r="J15" s="64"/>
      <c r="K15" s="47"/>
      <c r="L15" s="22"/>
      <c r="M15" s="76"/>
      <c r="N15" s="66"/>
      <c r="O15" s="67"/>
      <c r="P15" s="68"/>
      <c r="Q15" s="67"/>
      <c r="R15" s="68"/>
      <c r="S15" s="3"/>
      <c r="T15" s="36"/>
      <c r="U15" s="31"/>
      <c r="V15" s="1"/>
      <c r="W15" s="31">
        <f t="shared" si="0"/>
        <v>0</v>
      </c>
      <c r="X15" s="47"/>
      <c r="Y15" s="149" t="s">
        <v>250</v>
      </c>
    </row>
    <row r="16" spans="1:25" ht="60.75">
      <c r="A16" s="59">
        <f t="shared" ca="1" si="1"/>
        <v>5</v>
      </c>
      <c r="B16" s="69"/>
      <c r="C16" s="71"/>
      <c r="D16" s="150">
        <v>0</v>
      </c>
      <c r="E16" s="64" t="s">
        <v>135</v>
      </c>
      <c r="F16" s="1" t="s">
        <v>51</v>
      </c>
      <c r="G16" s="79" t="s">
        <v>129</v>
      </c>
      <c r="H16" s="22" t="s">
        <v>144</v>
      </c>
      <c r="I16" s="47"/>
      <c r="J16" s="64"/>
      <c r="K16" s="47"/>
      <c r="L16" s="22"/>
      <c r="M16" s="76"/>
      <c r="N16" s="66"/>
      <c r="O16" s="67"/>
      <c r="P16" s="68"/>
      <c r="Q16" s="67"/>
      <c r="R16" s="68"/>
      <c r="S16" s="3"/>
      <c r="T16" s="36"/>
      <c r="U16" s="31"/>
      <c r="V16" s="1"/>
      <c r="W16" s="31">
        <f t="shared" si="0"/>
        <v>0</v>
      </c>
      <c r="X16" s="47"/>
      <c r="Y16" s="149" t="s">
        <v>251</v>
      </c>
    </row>
    <row r="17" spans="1:25" ht="60.75">
      <c r="A17" s="59">
        <f t="shared" ca="1" si="1"/>
        <v>6</v>
      </c>
      <c r="B17" s="69"/>
      <c r="C17" s="71"/>
      <c r="D17" s="150">
        <v>0</v>
      </c>
      <c r="E17" s="64" t="s">
        <v>136</v>
      </c>
      <c r="F17" s="1" t="s">
        <v>51</v>
      </c>
      <c r="G17" s="79" t="s">
        <v>130</v>
      </c>
      <c r="H17" s="22" t="s">
        <v>145</v>
      </c>
      <c r="I17" s="47"/>
      <c r="J17" s="64"/>
      <c r="K17" s="47"/>
      <c r="L17" s="22"/>
      <c r="M17" s="76"/>
      <c r="N17" s="66"/>
      <c r="O17" s="67"/>
      <c r="P17" s="68"/>
      <c r="Q17" s="67"/>
      <c r="R17" s="68"/>
      <c r="S17" s="3"/>
      <c r="T17" s="36"/>
      <c r="U17" s="31"/>
      <c r="V17" s="1"/>
      <c r="W17" s="31">
        <f t="shared" si="0"/>
        <v>0</v>
      </c>
      <c r="X17" s="47"/>
      <c r="Y17" s="149" t="s">
        <v>252</v>
      </c>
    </row>
    <row r="18" spans="1:25" ht="60.75">
      <c r="A18" s="59">
        <f t="shared" ca="1" si="1"/>
        <v>7</v>
      </c>
      <c r="B18" s="69"/>
      <c r="C18" s="71"/>
      <c r="D18" s="150">
        <v>0</v>
      </c>
      <c r="E18" s="64" t="s">
        <v>136</v>
      </c>
      <c r="F18" s="1" t="s">
        <v>51</v>
      </c>
      <c r="G18" s="79" t="s">
        <v>131</v>
      </c>
      <c r="H18" s="22" t="s">
        <v>146</v>
      </c>
      <c r="I18" s="47"/>
      <c r="J18" s="64"/>
      <c r="K18" s="47"/>
      <c r="L18" s="22"/>
      <c r="M18" s="76"/>
      <c r="N18" s="66"/>
      <c r="O18" s="67"/>
      <c r="P18" s="68"/>
      <c r="Q18" s="67"/>
      <c r="R18" s="68"/>
      <c r="S18" s="3"/>
      <c r="T18" s="36"/>
      <c r="U18" s="31"/>
      <c r="V18" s="1"/>
      <c r="W18" s="31">
        <f t="shared" si="0"/>
        <v>0</v>
      </c>
      <c r="X18" s="47"/>
      <c r="Y18" s="149" t="s">
        <v>253</v>
      </c>
    </row>
    <row r="19" spans="1:25" ht="60.75">
      <c r="A19" s="59">
        <f t="shared" ca="1" si="1"/>
        <v>8</v>
      </c>
      <c r="B19" s="69"/>
      <c r="C19" s="71"/>
      <c r="D19" s="150">
        <v>0</v>
      </c>
      <c r="E19" s="64" t="s">
        <v>208</v>
      </c>
      <c r="F19" s="1" t="s">
        <v>51</v>
      </c>
      <c r="G19" s="79" t="s">
        <v>132</v>
      </c>
      <c r="H19" s="22" t="s">
        <v>147</v>
      </c>
      <c r="I19" s="47"/>
      <c r="J19" s="64"/>
      <c r="K19" s="47"/>
      <c r="L19" s="22"/>
      <c r="M19" s="76"/>
      <c r="N19" s="66"/>
      <c r="O19" s="67"/>
      <c r="P19" s="68"/>
      <c r="Q19" s="67"/>
      <c r="R19" s="68"/>
      <c r="S19" s="3"/>
      <c r="T19" s="36"/>
      <c r="U19" s="31"/>
      <c r="V19" s="1"/>
      <c r="W19" s="31">
        <f t="shared" si="0"/>
        <v>0</v>
      </c>
      <c r="X19" s="47"/>
      <c r="Y19" s="149" t="s">
        <v>254</v>
      </c>
    </row>
    <row r="20" spans="1:25" ht="60.75">
      <c r="A20" s="59">
        <f t="shared" ca="1" si="1"/>
        <v>9</v>
      </c>
      <c r="B20" s="69"/>
      <c r="C20" s="71"/>
      <c r="D20" s="150"/>
      <c r="E20" s="64" t="s">
        <v>208</v>
      </c>
      <c r="F20" s="1" t="s">
        <v>51</v>
      </c>
      <c r="G20" s="79" t="s">
        <v>132</v>
      </c>
      <c r="H20" s="22" t="s">
        <v>151</v>
      </c>
      <c r="I20" s="47"/>
      <c r="J20" s="64"/>
      <c r="K20" s="47"/>
      <c r="L20" s="22"/>
      <c r="M20" s="76"/>
      <c r="N20" s="66"/>
      <c r="O20" s="67"/>
      <c r="P20" s="68"/>
      <c r="Q20" s="67"/>
      <c r="R20" s="68"/>
      <c r="S20" s="3"/>
      <c r="T20" s="36"/>
      <c r="U20" s="31"/>
      <c r="V20" s="1"/>
      <c r="W20" s="31">
        <f t="shared" si="0"/>
        <v>0</v>
      </c>
      <c r="X20" s="47"/>
      <c r="Y20" s="149" t="s">
        <v>255</v>
      </c>
    </row>
    <row r="21" spans="1:25" ht="66.75" customHeight="1">
      <c r="A21" s="59">
        <f t="shared" ca="1" si="1"/>
        <v>10</v>
      </c>
      <c r="B21" s="69"/>
      <c r="C21" s="71"/>
      <c r="D21" s="150">
        <v>0</v>
      </c>
      <c r="E21" s="64" t="s">
        <v>137</v>
      </c>
      <c r="F21" s="1" t="s">
        <v>51</v>
      </c>
      <c r="G21" s="79" t="s">
        <v>133</v>
      </c>
      <c r="H21" s="22" t="s">
        <v>150</v>
      </c>
      <c r="I21" s="47"/>
      <c r="J21" s="64"/>
      <c r="K21" s="47"/>
      <c r="L21" s="22"/>
      <c r="M21" s="76"/>
      <c r="N21" s="66"/>
      <c r="O21" s="67"/>
      <c r="P21" s="68"/>
      <c r="Q21" s="67"/>
      <c r="R21" s="68"/>
      <c r="S21" s="3"/>
      <c r="T21" s="36"/>
      <c r="U21" s="31"/>
      <c r="V21" s="1"/>
      <c r="W21" s="31">
        <f t="shared" si="0"/>
        <v>0</v>
      </c>
      <c r="X21" s="47"/>
      <c r="Y21" s="149" t="s">
        <v>256</v>
      </c>
    </row>
    <row r="22" spans="1:25" ht="60.75">
      <c r="A22" s="59">
        <f t="shared" ca="1" si="1"/>
        <v>11</v>
      </c>
      <c r="B22" s="69"/>
      <c r="C22" s="71"/>
      <c r="D22" s="150">
        <v>0</v>
      </c>
      <c r="E22" s="64" t="s">
        <v>120</v>
      </c>
      <c r="F22" s="1" t="s">
        <v>51</v>
      </c>
      <c r="G22" s="79" t="s">
        <v>134</v>
      </c>
      <c r="H22" s="22" t="s">
        <v>155</v>
      </c>
      <c r="I22" s="47"/>
      <c r="J22" s="64"/>
      <c r="K22" s="47"/>
      <c r="L22" s="22"/>
      <c r="M22" s="76"/>
      <c r="N22" s="66"/>
      <c r="O22" s="67"/>
      <c r="P22" s="68"/>
      <c r="Q22" s="67"/>
      <c r="R22" s="68"/>
      <c r="S22" s="3"/>
      <c r="T22" s="36"/>
      <c r="U22" s="31"/>
      <c r="V22" s="1"/>
      <c r="W22" s="31">
        <f t="shared" si="0"/>
        <v>0</v>
      </c>
      <c r="X22" s="47"/>
      <c r="Y22" s="149" t="s">
        <v>257</v>
      </c>
    </row>
    <row r="23" spans="1:25" ht="38.25" customHeight="1">
      <c r="A23" s="44" t="s">
        <v>114</v>
      </c>
      <c r="B23" s="13"/>
      <c r="C23" s="13"/>
      <c r="D23" s="13"/>
      <c r="E23" s="13"/>
      <c r="F23" s="16"/>
      <c r="G23" s="15"/>
      <c r="H23" s="16"/>
      <c r="I23" s="23"/>
      <c r="J23" s="23"/>
      <c r="K23" s="23"/>
      <c r="L23" s="23"/>
      <c r="M23" s="23"/>
      <c r="N23" s="23"/>
      <c r="O23" s="13"/>
      <c r="P23" s="17"/>
      <c r="Q23" s="17"/>
      <c r="R23" s="18"/>
      <c r="S23" s="18"/>
      <c r="T23" s="32"/>
      <c r="U23" s="33"/>
      <c r="V23" s="34"/>
      <c r="W23" s="35"/>
      <c r="X23" s="45"/>
      <c r="Y23" s="149"/>
    </row>
    <row r="24" spans="1:25" ht="60.75">
      <c r="A24" s="59">
        <f ca="1">A22+1</f>
        <v>12</v>
      </c>
      <c r="B24" s="69"/>
      <c r="C24" s="71"/>
      <c r="D24" s="150">
        <v>0</v>
      </c>
      <c r="E24" s="64" t="s">
        <v>80</v>
      </c>
      <c r="F24" s="1" t="s">
        <v>51</v>
      </c>
      <c r="G24" s="79"/>
      <c r="H24" s="22" t="s">
        <v>225</v>
      </c>
      <c r="I24" s="47"/>
      <c r="J24" s="64"/>
      <c r="K24" s="47"/>
      <c r="L24" s="22"/>
      <c r="M24" s="76"/>
      <c r="N24" s="66"/>
      <c r="O24" s="67"/>
      <c r="P24" s="68"/>
      <c r="Q24" s="67"/>
      <c r="R24" s="68"/>
      <c r="S24" s="3"/>
      <c r="T24" s="36"/>
      <c r="U24" s="31"/>
      <c r="V24" s="1"/>
      <c r="W24" s="31">
        <f t="shared" ref="W24:W30" si="2">U24</f>
        <v>0</v>
      </c>
      <c r="X24" s="47"/>
      <c r="Y24" s="149" t="s">
        <v>269</v>
      </c>
    </row>
    <row r="25" spans="1:25" ht="60.75">
      <c r="A25" s="59">
        <f t="shared" ref="A25:A30" ca="1" si="3">OFFSET(A25,-1,0)+1</f>
        <v>13</v>
      </c>
      <c r="B25" s="69"/>
      <c r="C25" s="71"/>
      <c r="D25" s="150">
        <v>0</v>
      </c>
      <c r="E25" s="64" t="s">
        <v>80</v>
      </c>
      <c r="F25" s="1" t="s">
        <v>51</v>
      </c>
      <c r="G25" s="1"/>
      <c r="H25" s="22" t="s">
        <v>224</v>
      </c>
      <c r="I25" s="47"/>
      <c r="J25" s="64"/>
      <c r="K25" s="47"/>
      <c r="L25" s="22"/>
      <c r="M25" s="76"/>
      <c r="N25" s="66"/>
      <c r="O25" s="67"/>
      <c r="P25" s="68"/>
      <c r="Q25" s="67"/>
      <c r="R25" s="68"/>
      <c r="S25" s="3"/>
      <c r="T25" s="36"/>
      <c r="U25" s="31"/>
      <c r="V25" s="1"/>
      <c r="W25" s="31">
        <f t="shared" si="2"/>
        <v>0</v>
      </c>
      <c r="X25" s="47"/>
      <c r="Y25" s="149" t="s">
        <v>270</v>
      </c>
    </row>
    <row r="26" spans="1:25" ht="60.75">
      <c r="A26" s="59">
        <f t="shared" ca="1" si="3"/>
        <v>14</v>
      </c>
      <c r="B26" s="69"/>
      <c r="C26" s="71"/>
      <c r="D26" s="150">
        <v>0</v>
      </c>
      <c r="E26" s="64" t="s">
        <v>80</v>
      </c>
      <c r="F26" s="1" t="s">
        <v>51</v>
      </c>
      <c r="G26" s="1"/>
      <c r="H26" s="22" t="s">
        <v>223</v>
      </c>
      <c r="I26" s="47"/>
      <c r="J26" s="64"/>
      <c r="K26" s="47"/>
      <c r="L26" s="22"/>
      <c r="M26" s="76"/>
      <c r="N26" s="66"/>
      <c r="O26" s="67"/>
      <c r="P26" s="68"/>
      <c r="Q26" s="67"/>
      <c r="R26" s="68"/>
      <c r="S26" s="3"/>
      <c r="T26" s="36"/>
      <c r="U26" s="31"/>
      <c r="V26" s="1"/>
      <c r="W26" s="31">
        <f t="shared" si="2"/>
        <v>0</v>
      </c>
      <c r="X26" s="47"/>
      <c r="Y26" s="149" t="s">
        <v>271</v>
      </c>
    </row>
    <row r="27" spans="1:25" ht="60.75">
      <c r="A27" s="59">
        <f t="shared" ca="1" si="3"/>
        <v>15</v>
      </c>
      <c r="B27" s="69"/>
      <c r="C27" s="74"/>
      <c r="D27" s="150">
        <v>0</v>
      </c>
      <c r="E27" s="64" t="s">
        <v>99</v>
      </c>
      <c r="F27" s="1" t="s">
        <v>51</v>
      </c>
      <c r="G27" s="1" t="s">
        <v>140</v>
      </c>
      <c r="H27" s="22" t="s">
        <v>172</v>
      </c>
      <c r="I27" s="47"/>
      <c r="J27" s="64"/>
      <c r="K27" s="47"/>
      <c r="L27" s="151"/>
      <c r="M27" s="76"/>
      <c r="N27" s="66"/>
      <c r="O27" s="67"/>
      <c r="P27" s="68"/>
      <c r="Q27" s="67"/>
      <c r="R27" s="68"/>
      <c r="S27" s="3"/>
      <c r="T27" s="36"/>
      <c r="U27" s="31"/>
      <c r="V27" s="1"/>
      <c r="W27" s="31">
        <f t="shared" si="2"/>
        <v>0</v>
      </c>
      <c r="X27" s="47"/>
      <c r="Y27" s="149" t="s">
        <v>276</v>
      </c>
    </row>
    <row r="28" spans="1:25" ht="66.75" customHeight="1">
      <c r="A28" s="59">
        <f t="shared" ca="1" si="3"/>
        <v>16</v>
      </c>
      <c r="B28" s="69"/>
      <c r="C28" s="72"/>
      <c r="D28" s="150">
        <v>0</v>
      </c>
      <c r="E28" s="64" t="s">
        <v>99</v>
      </c>
      <c r="F28" s="1" t="s">
        <v>51</v>
      </c>
      <c r="G28" s="1" t="s">
        <v>141</v>
      </c>
      <c r="H28" s="22" t="s">
        <v>173</v>
      </c>
      <c r="I28" s="47"/>
      <c r="J28" s="22"/>
      <c r="K28" s="47"/>
      <c r="L28" s="24"/>
      <c r="M28" s="76"/>
      <c r="N28" s="66"/>
      <c r="O28" s="67"/>
      <c r="P28" s="68"/>
      <c r="Q28" s="67"/>
      <c r="R28" s="73"/>
      <c r="S28" s="73"/>
      <c r="T28" s="36"/>
      <c r="U28" s="31"/>
      <c r="V28" s="1"/>
      <c r="W28" s="31">
        <f t="shared" si="2"/>
        <v>0</v>
      </c>
      <c r="X28" s="47"/>
      <c r="Y28" s="149" t="s">
        <v>277</v>
      </c>
    </row>
    <row r="29" spans="1:25" ht="60.75">
      <c r="A29" s="59">
        <f t="shared" ca="1" si="3"/>
        <v>17</v>
      </c>
      <c r="B29" s="69"/>
      <c r="C29" s="72"/>
      <c r="D29" s="150"/>
      <c r="E29" s="64" t="s">
        <v>99</v>
      </c>
      <c r="F29" s="1" t="s">
        <v>51</v>
      </c>
      <c r="G29" s="1"/>
      <c r="H29" s="22" t="s">
        <v>226</v>
      </c>
      <c r="I29" s="47"/>
      <c r="J29" s="64"/>
      <c r="K29" s="47"/>
      <c r="L29" s="24"/>
      <c r="M29" s="76"/>
      <c r="N29" s="66"/>
      <c r="O29" s="67"/>
      <c r="P29" s="68"/>
      <c r="Q29" s="67"/>
      <c r="R29" s="73"/>
      <c r="S29" s="73"/>
      <c r="T29" s="36"/>
      <c r="U29" s="31"/>
      <c r="V29" s="1"/>
      <c r="W29" s="31">
        <f t="shared" si="2"/>
        <v>0</v>
      </c>
      <c r="X29" s="47"/>
      <c r="Y29" s="149" t="s">
        <v>278</v>
      </c>
    </row>
    <row r="30" spans="1:25" s="101" customFormat="1" ht="60.75">
      <c r="A30" s="59">
        <f t="shared" ca="1" si="3"/>
        <v>18</v>
      </c>
      <c r="B30" s="69"/>
      <c r="C30" s="66"/>
      <c r="D30" s="150"/>
      <c r="E30" s="64" t="s">
        <v>80</v>
      </c>
      <c r="F30" s="1" t="s">
        <v>51</v>
      </c>
      <c r="G30" s="1"/>
      <c r="H30" s="22" t="s">
        <v>203</v>
      </c>
      <c r="I30" s="47"/>
      <c r="J30" s="64"/>
      <c r="K30" s="47"/>
      <c r="L30" s="24"/>
      <c r="M30" s="76"/>
      <c r="N30" s="66"/>
      <c r="O30" s="67"/>
      <c r="P30" s="68"/>
      <c r="Q30" s="67"/>
      <c r="R30" s="68"/>
      <c r="S30" s="3"/>
      <c r="T30" s="36"/>
      <c r="U30" s="31"/>
      <c r="V30" s="1"/>
      <c r="W30" s="31">
        <f t="shared" si="2"/>
        <v>0</v>
      </c>
      <c r="X30" s="47"/>
      <c r="Y30" s="149" t="s">
        <v>279</v>
      </c>
    </row>
    <row r="31" spans="1:25" ht="38.25" customHeight="1">
      <c r="A31" s="44" t="s">
        <v>69</v>
      </c>
      <c r="B31" s="13"/>
      <c r="C31" s="13"/>
      <c r="D31" s="13"/>
      <c r="E31" s="13"/>
      <c r="F31" s="16"/>
      <c r="G31" s="16"/>
      <c r="H31" s="16"/>
      <c r="I31" s="14"/>
      <c r="J31" s="14"/>
      <c r="K31" s="14"/>
      <c r="L31" s="14"/>
      <c r="M31" s="77"/>
      <c r="N31" s="14"/>
      <c r="O31" s="13"/>
      <c r="P31" s="17"/>
      <c r="Q31" s="17"/>
      <c r="R31" s="18"/>
      <c r="S31" s="18"/>
      <c r="T31" s="32"/>
      <c r="U31" s="33"/>
      <c r="V31" s="34"/>
      <c r="W31" s="35"/>
      <c r="X31" s="45"/>
      <c r="Y31" s="149"/>
    </row>
    <row r="32" spans="1:25" ht="68.25" customHeight="1">
      <c r="A32" s="59">
        <f ca="1">OFFSET(A32,-2,0)+1</f>
        <v>19</v>
      </c>
      <c r="B32" s="69"/>
      <c r="C32" s="74"/>
      <c r="D32" s="150">
        <v>0</v>
      </c>
      <c r="E32" s="64" t="s">
        <v>118</v>
      </c>
      <c r="F32" s="1" t="s">
        <v>51</v>
      </c>
      <c r="G32" s="79" t="s">
        <v>157</v>
      </c>
      <c r="H32" s="2" t="s">
        <v>158</v>
      </c>
      <c r="I32" s="47"/>
      <c r="J32" s="64"/>
      <c r="K32" s="47"/>
      <c r="L32" s="22"/>
      <c r="M32" s="76"/>
      <c r="N32" s="65"/>
      <c r="O32" s="46"/>
      <c r="P32" s="68"/>
      <c r="Q32" s="67"/>
      <c r="R32" s="75"/>
      <c r="S32" s="3"/>
      <c r="T32" s="36"/>
      <c r="U32" s="31"/>
      <c r="V32" s="1"/>
      <c r="W32" s="31">
        <f t="shared" ref="W32:W37" si="4">U32</f>
        <v>0</v>
      </c>
      <c r="X32" s="47"/>
      <c r="Y32" s="149" t="s">
        <v>282</v>
      </c>
    </row>
    <row r="33" spans="1:25" ht="60.75">
      <c r="A33" s="59">
        <f ca="1">OFFSET(A33,-1,0)+1</f>
        <v>20</v>
      </c>
      <c r="B33" s="69" t="s">
        <v>377</v>
      </c>
      <c r="C33" s="74"/>
      <c r="D33" s="150">
        <v>0</v>
      </c>
      <c r="E33" s="64" t="s">
        <v>118</v>
      </c>
      <c r="F33" s="1" t="s">
        <v>51</v>
      </c>
      <c r="G33" s="79" t="s">
        <v>159</v>
      </c>
      <c r="H33" s="105" t="s">
        <v>160</v>
      </c>
      <c r="I33" s="47"/>
      <c r="J33" s="64" t="s">
        <v>378</v>
      </c>
      <c r="K33" s="47" t="s">
        <v>379</v>
      </c>
      <c r="L33" s="22"/>
      <c r="M33" s="76" t="s">
        <v>380</v>
      </c>
      <c r="N33" s="65"/>
      <c r="O33" s="46"/>
      <c r="P33" s="68"/>
      <c r="Q33" s="67"/>
      <c r="R33" s="68">
        <v>42711</v>
      </c>
      <c r="S33" s="3">
        <v>42711</v>
      </c>
      <c r="T33" s="36">
        <f t="shared" ref="T33" ca="1" si="5">IF(S33="",TODAY()-R33,S33-R33)</f>
        <v>0</v>
      </c>
      <c r="U33" s="31" t="s">
        <v>239</v>
      </c>
      <c r="V33" s="1">
        <f t="shared" ref="V33" ca="1" si="6">IF(T33&gt;14,T33-14,0)</f>
        <v>0</v>
      </c>
      <c r="W33" s="31" t="str">
        <f t="shared" si="4"/>
        <v>C</v>
      </c>
      <c r="X33" s="47" t="s">
        <v>398</v>
      </c>
      <c r="Y33" s="149" t="s">
        <v>283</v>
      </c>
    </row>
    <row r="34" spans="1:25" ht="112.5" customHeight="1">
      <c r="A34" s="59">
        <f t="shared" ref="A34:A37" ca="1" si="7">OFFSET(A34,-1,0)+1</f>
        <v>21</v>
      </c>
      <c r="B34" s="69"/>
      <c r="C34" s="74"/>
      <c r="D34" s="150">
        <v>0</v>
      </c>
      <c r="E34" s="64" t="s">
        <v>116</v>
      </c>
      <c r="F34" s="1" t="s">
        <v>51</v>
      </c>
      <c r="G34" s="79" t="s">
        <v>161</v>
      </c>
      <c r="H34" s="105" t="s">
        <v>162</v>
      </c>
      <c r="I34" s="47"/>
      <c r="J34" s="64"/>
      <c r="K34" s="47"/>
      <c r="L34" s="22"/>
      <c r="M34" s="76"/>
      <c r="N34" s="65"/>
      <c r="O34" s="46"/>
      <c r="P34" s="68"/>
      <c r="Q34" s="67"/>
      <c r="R34" s="73"/>
      <c r="S34" s="3"/>
      <c r="T34" s="36"/>
      <c r="U34" s="31"/>
      <c r="V34" s="1"/>
      <c r="W34" s="31">
        <f t="shared" si="4"/>
        <v>0</v>
      </c>
      <c r="X34" s="47"/>
      <c r="Y34" s="149" t="s">
        <v>284</v>
      </c>
    </row>
    <row r="35" spans="1:25" ht="129.75" customHeight="1">
      <c r="A35" s="59">
        <f t="shared" ca="1" si="7"/>
        <v>22</v>
      </c>
      <c r="B35" s="69"/>
      <c r="C35" s="74"/>
      <c r="D35" s="150">
        <v>0</v>
      </c>
      <c r="E35" s="64" t="s">
        <v>116</v>
      </c>
      <c r="F35" s="1" t="s">
        <v>51</v>
      </c>
      <c r="G35" s="79" t="s">
        <v>163</v>
      </c>
      <c r="H35" s="105" t="s">
        <v>197</v>
      </c>
      <c r="I35" s="47"/>
      <c r="J35" s="64"/>
      <c r="K35" s="47"/>
      <c r="L35" s="22"/>
      <c r="M35" s="76"/>
      <c r="N35" s="65"/>
      <c r="O35" s="46"/>
      <c r="P35" s="68"/>
      <c r="Q35" s="67"/>
      <c r="R35" s="73"/>
      <c r="S35" s="3"/>
      <c r="T35" s="36"/>
      <c r="U35" s="31"/>
      <c r="V35" s="1"/>
      <c r="W35" s="31">
        <f t="shared" si="4"/>
        <v>0</v>
      </c>
      <c r="X35" s="47"/>
      <c r="Y35" s="149" t="s">
        <v>285</v>
      </c>
    </row>
    <row r="36" spans="1:25" ht="60.75">
      <c r="A36" s="59">
        <f t="shared" ca="1" si="7"/>
        <v>23</v>
      </c>
      <c r="B36" s="69"/>
      <c r="C36" s="74"/>
      <c r="D36" s="150">
        <v>0</v>
      </c>
      <c r="E36" s="64" t="s">
        <v>117</v>
      </c>
      <c r="F36" s="1" t="s">
        <v>51</v>
      </c>
      <c r="G36" s="79" t="s">
        <v>164</v>
      </c>
      <c r="H36" s="105" t="s">
        <v>165</v>
      </c>
      <c r="I36" s="47"/>
      <c r="J36" s="64"/>
      <c r="K36" s="47"/>
      <c r="L36" s="22"/>
      <c r="M36" s="76"/>
      <c r="N36" s="65"/>
      <c r="O36" s="46"/>
      <c r="P36" s="68"/>
      <c r="Q36" s="67"/>
      <c r="R36" s="73"/>
      <c r="S36" s="3"/>
      <c r="T36" s="36"/>
      <c r="U36" s="31"/>
      <c r="V36" s="1"/>
      <c r="W36" s="31">
        <f t="shared" si="4"/>
        <v>0</v>
      </c>
      <c r="X36" s="47"/>
      <c r="Y36" s="149" t="s">
        <v>286</v>
      </c>
    </row>
    <row r="37" spans="1:25" ht="60.75">
      <c r="A37" s="59">
        <f t="shared" ca="1" si="7"/>
        <v>24</v>
      </c>
      <c r="B37" s="69"/>
      <c r="C37" s="74"/>
      <c r="D37" s="150">
        <v>0</v>
      </c>
      <c r="E37" s="64" t="s">
        <v>209</v>
      </c>
      <c r="F37" s="1" t="s">
        <v>51</v>
      </c>
      <c r="G37" s="79"/>
      <c r="H37" s="105" t="s">
        <v>210</v>
      </c>
      <c r="I37" s="47"/>
      <c r="J37" s="64"/>
      <c r="K37" s="47"/>
      <c r="L37" s="22"/>
      <c r="M37" s="76"/>
      <c r="N37" s="65"/>
      <c r="O37" s="46"/>
      <c r="P37" s="68"/>
      <c r="Q37" s="67"/>
      <c r="R37" s="73"/>
      <c r="S37" s="3"/>
      <c r="T37" s="36"/>
      <c r="U37" s="31"/>
      <c r="V37" s="1"/>
      <c r="W37" s="31">
        <f t="shared" si="4"/>
        <v>0</v>
      </c>
      <c r="X37" s="47"/>
      <c r="Y37" s="149" t="s">
        <v>287</v>
      </c>
    </row>
    <row r="38" spans="1:25" ht="38.25" customHeight="1">
      <c r="A38" s="44" t="s">
        <v>70</v>
      </c>
      <c r="B38" s="13"/>
      <c r="C38" s="13"/>
      <c r="D38" s="13"/>
      <c r="E38" s="13"/>
      <c r="F38" s="16"/>
      <c r="G38" s="15"/>
      <c r="H38" s="16"/>
      <c r="I38" s="14"/>
      <c r="J38" s="14"/>
      <c r="K38" s="14"/>
      <c r="L38" s="14"/>
      <c r="M38" s="14"/>
      <c r="N38" s="14"/>
      <c r="O38" s="13"/>
      <c r="P38" s="17"/>
      <c r="Q38" s="17"/>
      <c r="R38" s="18"/>
      <c r="S38" s="18"/>
      <c r="T38" s="32"/>
      <c r="U38" s="33"/>
      <c r="V38" s="34"/>
      <c r="W38" s="35"/>
      <c r="X38" s="45"/>
      <c r="Y38" s="149"/>
    </row>
    <row r="39" spans="1:25" ht="60.75">
      <c r="A39" s="59">
        <f ca="1">OFFSET(A39,-2,0)+1</f>
        <v>25</v>
      </c>
      <c r="B39" s="69"/>
      <c r="C39" s="66"/>
      <c r="D39" s="150">
        <v>0</v>
      </c>
      <c r="E39" s="64" t="s">
        <v>70</v>
      </c>
      <c r="F39" s="1" t="s">
        <v>51</v>
      </c>
      <c r="G39" s="79"/>
      <c r="H39" s="2" t="s">
        <v>71</v>
      </c>
      <c r="I39" s="47"/>
      <c r="J39" s="64"/>
      <c r="K39" s="47"/>
      <c r="L39" s="22"/>
      <c r="M39" s="47"/>
      <c r="N39" s="66"/>
      <c r="O39" s="67"/>
      <c r="P39" s="68"/>
      <c r="Q39" s="67"/>
      <c r="R39" s="68"/>
      <c r="S39" s="3"/>
      <c r="T39" s="36"/>
      <c r="U39" s="31"/>
      <c r="V39" s="1"/>
      <c r="W39" s="31">
        <f t="shared" ref="W39:W50" si="8">U39</f>
        <v>0</v>
      </c>
      <c r="X39" s="47"/>
      <c r="Y39" s="149" t="s">
        <v>300</v>
      </c>
    </row>
    <row r="40" spans="1:25" ht="60.75">
      <c r="A40" s="59">
        <f ca="1">OFFSET(A40,-1,0)+1</f>
        <v>26</v>
      </c>
      <c r="B40" s="69"/>
      <c r="C40" s="71"/>
      <c r="D40" s="150">
        <v>0</v>
      </c>
      <c r="E40" s="64" t="s">
        <v>74</v>
      </c>
      <c r="F40" s="1" t="s">
        <v>51</v>
      </c>
      <c r="G40" s="79"/>
      <c r="H40" s="2" t="s">
        <v>72</v>
      </c>
      <c r="I40" s="47"/>
      <c r="J40" s="64"/>
      <c r="K40" s="47"/>
      <c r="L40" s="22"/>
      <c r="M40" s="47"/>
      <c r="N40" s="66"/>
      <c r="O40" s="67"/>
      <c r="P40" s="68"/>
      <c r="Q40" s="67"/>
      <c r="R40" s="68"/>
      <c r="S40" s="3"/>
      <c r="T40" s="36"/>
      <c r="U40" s="31"/>
      <c r="V40" s="1"/>
      <c r="W40" s="31">
        <f t="shared" si="8"/>
        <v>0</v>
      </c>
      <c r="X40" s="47"/>
      <c r="Y40" s="149" t="s">
        <v>301</v>
      </c>
    </row>
    <row r="41" spans="1:25" ht="60" customHeight="1">
      <c r="A41" s="59">
        <f ca="1">A40+1</f>
        <v>27</v>
      </c>
      <c r="B41" s="69"/>
      <c r="C41" s="71"/>
      <c r="D41" s="150">
        <v>0</v>
      </c>
      <c r="E41" s="64" t="s">
        <v>74</v>
      </c>
      <c r="F41" s="1" t="s">
        <v>51</v>
      </c>
      <c r="G41" s="79"/>
      <c r="H41" s="2" t="s">
        <v>346</v>
      </c>
      <c r="I41" s="47"/>
      <c r="J41" s="64"/>
      <c r="K41" s="47"/>
      <c r="L41" s="22"/>
      <c r="M41" s="47"/>
      <c r="N41" s="66"/>
      <c r="O41" s="67"/>
      <c r="P41" s="68"/>
      <c r="Q41" s="67"/>
      <c r="R41" s="68"/>
      <c r="S41" s="3"/>
      <c r="T41" s="36"/>
      <c r="U41" s="31"/>
      <c r="V41" s="1"/>
      <c r="W41" s="31"/>
      <c r="X41" s="47"/>
      <c r="Y41" s="149"/>
    </row>
    <row r="42" spans="1:25" ht="60.75">
      <c r="A42" s="59">
        <f t="shared" ref="A42:A50" ca="1" si="9">OFFSET(A42,-1,0)+1</f>
        <v>28</v>
      </c>
      <c r="B42" s="69"/>
      <c r="C42" s="71"/>
      <c r="D42" s="150">
        <v>0</v>
      </c>
      <c r="E42" s="64" t="s">
        <v>70</v>
      </c>
      <c r="F42" s="1" t="s">
        <v>51</v>
      </c>
      <c r="G42" s="79"/>
      <c r="H42" s="84" t="s">
        <v>73</v>
      </c>
      <c r="I42" s="47"/>
      <c r="J42" s="64"/>
      <c r="K42" s="47"/>
      <c r="L42" s="22"/>
      <c r="M42" s="47"/>
      <c r="N42" s="66"/>
      <c r="O42" s="67"/>
      <c r="P42" s="68"/>
      <c r="Q42" s="67"/>
      <c r="R42" s="68"/>
      <c r="S42" s="3"/>
      <c r="T42" s="36"/>
      <c r="U42" s="31"/>
      <c r="V42" s="1"/>
      <c r="W42" s="31">
        <f t="shared" si="8"/>
        <v>0</v>
      </c>
      <c r="X42" s="47"/>
      <c r="Y42" s="149" t="s">
        <v>302</v>
      </c>
    </row>
    <row r="43" spans="1:25" ht="60.75">
      <c r="A43" s="59">
        <f t="shared" ca="1" si="9"/>
        <v>29</v>
      </c>
      <c r="B43" s="69"/>
      <c r="C43" s="71"/>
      <c r="D43" s="150">
        <v>0</v>
      </c>
      <c r="E43" s="64" t="s">
        <v>70</v>
      </c>
      <c r="F43" s="1" t="s">
        <v>51</v>
      </c>
      <c r="G43" s="79"/>
      <c r="H43" s="84" t="s">
        <v>75</v>
      </c>
      <c r="I43" s="47"/>
      <c r="J43" s="64"/>
      <c r="K43" s="47"/>
      <c r="L43" s="22"/>
      <c r="M43" s="47"/>
      <c r="N43" s="66"/>
      <c r="O43" s="67"/>
      <c r="P43" s="68"/>
      <c r="Q43" s="67"/>
      <c r="R43" s="68"/>
      <c r="S43" s="3"/>
      <c r="T43" s="36"/>
      <c r="U43" s="31"/>
      <c r="V43" s="1"/>
      <c r="W43" s="31">
        <f t="shared" si="8"/>
        <v>0</v>
      </c>
      <c r="X43" s="47"/>
      <c r="Y43" s="149" t="s">
        <v>303</v>
      </c>
    </row>
    <row r="44" spans="1:25" ht="60.75">
      <c r="A44" s="59">
        <f t="shared" ca="1" si="9"/>
        <v>30</v>
      </c>
      <c r="B44" s="69"/>
      <c r="C44" s="71"/>
      <c r="D44" s="150">
        <v>0</v>
      </c>
      <c r="E44" s="64" t="s">
        <v>70</v>
      </c>
      <c r="F44" s="1" t="s">
        <v>51</v>
      </c>
      <c r="G44" s="79"/>
      <c r="H44" s="84" t="s">
        <v>76</v>
      </c>
      <c r="I44" s="47"/>
      <c r="J44" s="64"/>
      <c r="K44" s="47"/>
      <c r="L44" s="22"/>
      <c r="M44" s="47"/>
      <c r="N44" s="66"/>
      <c r="O44" s="67"/>
      <c r="P44" s="68"/>
      <c r="Q44" s="67"/>
      <c r="R44" s="68"/>
      <c r="S44" s="3"/>
      <c r="T44" s="36"/>
      <c r="U44" s="31"/>
      <c r="V44" s="1"/>
      <c r="W44" s="31">
        <f t="shared" si="8"/>
        <v>0</v>
      </c>
      <c r="X44" s="47"/>
      <c r="Y44" s="149" t="s">
        <v>304</v>
      </c>
    </row>
    <row r="45" spans="1:25" ht="60.75">
      <c r="A45" s="59">
        <f t="shared" ca="1" si="9"/>
        <v>31</v>
      </c>
      <c r="B45" s="69"/>
      <c r="C45" s="71"/>
      <c r="D45" s="150">
        <v>0</v>
      </c>
      <c r="E45" s="64" t="s">
        <v>70</v>
      </c>
      <c r="F45" s="1" t="s">
        <v>51</v>
      </c>
      <c r="G45" s="79"/>
      <c r="H45" s="84" t="s">
        <v>77</v>
      </c>
      <c r="I45" s="47"/>
      <c r="J45" s="64"/>
      <c r="K45" s="47"/>
      <c r="L45" s="22"/>
      <c r="M45" s="47"/>
      <c r="N45" s="66"/>
      <c r="O45" s="67"/>
      <c r="P45" s="68"/>
      <c r="Q45" s="67"/>
      <c r="R45" s="68"/>
      <c r="S45" s="3"/>
      <c r="T45" s="36"/>
      <c r="U45" s="31"/>
      <c r="V45" s="1"/>
      <c r="W45" s="31">
        <f t="shared" si="8"/>
        <v>0</v>
      </c>
      <c r="X45" s="47"/>
      <c r="Y45" s="149" t="s">
        <v>305</v>
      </c>
    </row>
    <row r="46" spans="1:25" ht="60.75">
      <c r="A46" s="59">
        <f t="shared" ca="1" si="9"/>
        <v>32</v>
      </c>
      <c r="B46" s="69"/>
      <c r="C46" s="71"/>
      <c r="D46" s="150">
        <v>0</v>
      </c>
      <c r="E46" s="64" t="s">
        <v>70</v>
      </c>
      <c r="F46" s="1" t="s">
        <v>51</v>
      </c>
      <c r="G46" s="79"/>
      <c r="H46" s="84" t="s">
        <v>78</v>
      </c>
      <c r="I46" s="47"/>
      <c r="J46" s="64"/>
      <c r="K46" s="47"/>
      <c r="L46" s="22"/>
      <c r="M46" s="47"/>
      <c r="N46" s="66"/>
      <c r="O46" s="67"/>
      <c r="P46" s="68"/>
      <c r="Q46" s="67"/>
      <c r="R46" s="68"/>
      <c r="S46" s="3"/>
      <c r="T46" s="36"/>
      <c r="U46" s="31"/>
      <c r="V46" s="1"/>
      <c r="W46" s="31">
        <f t="shared" si="8"/>
        <v>0</v>
      </c>
      <c r="X46" s="47"/>
      <c r="Y46" s="149" t="s">
        <v>306</v>
      </c>
    </row>
    <row r="47" spans="1:25" ht="60.75">
      <c r="A47" s="59">
        <f t="shared" ca="1" si="9"/>
        <v>33</v>
      </c>
      <c r="B47" s="69"/>
      <c r="C47" s="71"/>
      <c r="D47" s="150">
        <v>0</v>
      </c>
      <c r="E47" s="64" t="s">
        <v>70</v>
      </c>
      <c r="F47" s="1" t="s">
        <v>51</v>
      </c>
      <c r="G47" s="79"/>
      <c r="H47" s="84" t="s">
        <v>83</v>
      </c>
      <c r="I47" s="47"/>
      <c r="J47" s="64"/>
      <c r="K47" s="47"/>
      <c r="L47" s="22"/>
      <c r="M47" s="47"/>
      <c r="N47" s="66"/>
      <c r="O47" s="67"/>
      <c r="P47" s="68"/>
      <c r="Q47" s="67"/>
      <c r="R47" s="68"/>
      <c r="S47" s="3"/>
      <c r="T47" s="36"/>
      <c r="U47" s="31"/>
      <c r="V47" s="1"/>
      <c r="W47" s="31">
        <f t="shared" si="8"/>
        <v>0</v>
      </c>
      <c r="X47" s="47"/>
      <c r="Y47" s="149" t="s">
        <v>307</v>
      </c>
    </row>
    <row r="48" spans="1:25" ht="70.5" customHeight="1">
      <c r="A48" s="59">
        <f t="shared" ca="1" si="9"/>
        <v>34</v>
      </c>
      <c r="B48" s="69"/>
      <c r="C48" s="72"/>
      <c r="D48" s="150">
        <v>0</v>
      </c>
      <c r="E48" s="64" t="s">
        <v>70</v>
      </c>
      <c r="F48" s="1" t="s">
        <v>51</v>
      </c>
      <c r="G48" s="79"/>
      <c r="H48" s="84" t="s">
        <v>84</v>
      </c>
      <c r="I48" s="47"/>
      <c r="J48" s="64"/>
      <c r="K48" s="47"/>
      <c r="L48" s="22"/>
      <c r="M48" s="47"/>
      <c r="N48" s="66"/>
      <c r="O48" s="67"/>
      <c r="P48" s="68"/>
      <c r="Q48" s="67"/>
      <c r="R48" s="68"/>
      <c r="S48" s="3"/>
      <c r="T48" s="36"/>
      <c r="U48" s="31"/>
      <c r="V48" s="1"/>
      <c r="W48" s="31">
        <f t="shared" si="8"/>
        <v>0</v>
      </c>
      <c r="X48" s="47"/>
      <c r="Y48" s="149" t="s">
        <v>308</v>
      </c>
    </row>
    <row r="49" spans="1:25" ht="60.75">
      <c r="A49" s="59">
        <f t="shared" ca="1" si="9"/>
        <v>35</v>
      </c>
      <c r="B49" s="69"/>
      <c r="C49" s="72"/>
      <c r="D49" s="150">
        <v>0</v>
      </c>
      <c r="E49" s="64" t="s">
        <v>70</v>
      </c>
      <c r="F49" s="1" t="s">
        <v>51</v>
      </c>
      <c r="G49" s="79"/>
      <c r="H49" s="84" t="s">
        <v>86</v>
      </c>
      <c r="I49" s="47"/>
      <c r="J49" s="64"/>
      <c r="K49" s="47"/>
      <c r="L49" s="22"/>
      <c r="M49" s="47"/>
      <c r="N49" s="66"/>
      <c r="O49" s="67"/>
      <c r="P49" s="68"/>
      <c r="Q49" s="67"/>
      <c r="R49" s="68"/>
      <c r="S49" s="3"/>
      <c r="T49" s="36"/>
      <c r="U49" s="31"/>
      <c r="V49" s="1"/>
      <c r="W49" s="31">
        <f t="shared" si="8"/>
        <v>0</v>
      </c>
      <c r="X49" s="47"/>
      <c r="Y49" s="149" t="s">
        <v>309</v>
      </c>
    </row>
    <row r="50" spans="1:25" ht="60.75">
      <c r="A50" s="59">
        <f t="shared" ca="1" si="9"/>
        <v>36</v>
      </c>
      <c r="B50" s="69"/>
      <c r="C50" s="72"/>
      <c r="D50" s="150">
        <v>0</v>
      </c>
      <c r="E50" s="64" t="s">
        <v>70</v>
      </c>
      <c r="F50" s="1" t="s">
        <v>51</v>
      </c>
      <c r="G50" s="79"/>
      <c r="H50" s="2" t="s">
        <v>96</v>
      </c>
      <c r="I50" s="47"/>
      <c r="J50" s="64"/>
      <c r="K50" s="47"/>
      <c r="L50" s="22"/>
      <c r="M50" s="47"/>
      <c r="N50" s="66"/>
      <c r="O50" s="67"/>
      <c r="P50" s="68"/>
      <c r="Q50" s="67"/>
      <c r="R50" s="68"/>
      <c r="S50" s="3"/>
      <c r="T50" s="36"/>
      <c r="U50" s="31"/>
      <c r="V50" s="1"/>
      <c r="W50" s="31">
        <f t="shared" si="8"/>
        <v>0</v>
      </c>
      <c r="X50" s="47"/>
      <c r="Y50" s="149" t="s">
        <v>313</v>
      </c>
    </row>
    <row r="51" spans="1:25" ht="38.25" customHeight="1">
      <c r="A51" s="44" t="s">
        <v>34</v>
      </c>
      <c r="B51" s="13"/>
      <c r="C51" s="13"/>
      <c r="D51" s="13"/>
      <c r="E51" s="13"/>
      <c r="F51" s="16"/>
      <c r="G51" s="16"/>
      <c r="H51" s="16"/>
      <c r="I51" s="14"/>
      <c r="J51" s="14"/>
      <c r="K51" s="14"/>
      <c r="L51" s="14"/>
      <c r="M51" s="14"/>
      <c r="N51" s="14"/>
      <c r="O51" s="13"/>
      <c r="P51" s="17"/>
      <c r="Q51" s="17"/>
      <c r="R51" s="18"/>
      <c r="S51" s="18"/>
      <c r="T51" s="32"/>
      <c r="U51" s="33"/>
      <c r="V51" s="34"/>
      <c r="W51" s="35"/>
      <c r="X51" s="45"/>
      <c r="Y51" s="149"/>
    </row>
    <row r="52" spans="1:25" ht="70.5" customHeight="1">
      <c r="A52" s="59">
        <f ca="1">OFFSET(A52,-2,0)+1</f>
        <v>37</v>
      </c>
      <c r="B52" s="69" t="s">
        <v>373</v>
      </c>
      <c r="C52" s="74"/>
      <c r="D52" s="46">
        <v>0</v>
      </c>
      <c r="E52" s="64" t="s">
        <v>34</v>
      </c>
      <c r="F52" s="1" t="s">
        <v>51</v>
      </c>
      <c r="G52" s="79" t="s">
        <v>166</v>
      </c>
      <c r="H52" s="2" t="s">
        <v>167</v>
      </c>
      <c r="I52" s="47"/>
      <c r="J52" s="64" t="s">
        <v>374</v>
      </c>
      <c r="K52" s="47" t="s">
        <v>375</v>
      </c>
      <c r="L52" s="22"/>
      <c r="M52" s="47" t="s">
        <v>376</v>
      </c>
      <c r="N52" s="66"/>
      <c r="O52" s="67"/>
      <c r="P52" s="68"/>
      <c r="Q52" s="67"/>
      <c r="R52" s="68">
        <v>42711</v>
      </c>
      <c r="S52" s="3">
        <v>42711</v>
      </c>
      <c r="T52" s="36">
        <f t="shared" ref="T52" ca="1" si="10">IF(S52="",TODAY()-R52,S52-R52)</f>
        <v>0</v>
      </c>
      <c r="U52" s="31" t="s">
        <v>239</v>
      </c>
      <c r="V52" s="1">
        <f t="shared" ref="V52" ca="1" si="11">IF(T52&gt;14,T52-14,0)</f>
        <v>0</v>
      </c>
      <c r="W52" s="31" t="str">
        <f t="shared" ref="W52:W54" si="12">U52</f>
        <v>C</v>
      </c>
      <c r="X52" s="47" t="s">
        <v>399</v>
      </c>
      <c r="Y52" s="149" t="s">
        <v>314</v>
      </c>
    </row>
    <row r="53" spans="1:25" ht="90.75" customHeight="1">
      <c r="A53" s="59">
        <f ca="1">OFFSET(A53,-1,0)+1</f>
        <v>38</v>
      </c>
      <c r="B53" s="69"/>
      <c r="C53" s="66"/>
      <c r="D53" s="46">
        <v>0</v>
      </c>
      <c r="E53" s="64" t="s">
        <v>34</v>
      </c>
      <c r="F53" s="1" t="s">
        <v>51</v>
      </c>
      <c r="G53" s="79" t="s">
        <v>168</v>
      </c>
      <c r="H53" s="2" t="s">
        <v>189</v>
      </c>
      <c r="I53" s="47"/>
      <c r="J53" s="64"/>
      <c r="K53" s="47"/>
      <c r="L53" s="22"/>
      <c r="M53" s="47"/>
      <c r="N53" s="65"/>
      <c r="O53" s="46"/>
      <c r="P53" s="68"/>
      <c r="Q53" s="67"/>
      <c r="R53" s="68"/>
      <c r="S53" s="3"/>
      <c r="T53" s="36"/>
      <c r="U53" s="31"/>
      <c r="V53" s="1"/>
      <c r="W53" s="31">
        <f t="shared" si="12"/>
        <v>0</v>
      </c>
      <c r="X53" s="78"/>
      <c r="Y53" s="149" t="s">
        <v>315</v>
      </c>
    </row>
    <row r="54" spans="1:25" ht="68.25" customHeight="1">
      <c r="A54" s="59">
        <f t="shared" ref="A54" ca="1" si="13">OFFSET(A54,-1,0)+1</f>
        <v>39</v>
      </c>
      <c r="B54" s="69" t="s">
        <v>373</v>
      </c>
      <c r="C54" s="66"/>
      <c r="D54" s="46">
        <v>0</v>
      </c>
      <c r="E54" s="64" t="s">
        <v>34</v>
      </c>
      <c r="F54" s="1" t="s">
        <v>51</v>
      </c>
      <c r="G54" s="79"/>
      <c r="H54" s="2" t="s">
        <v>169</v>
      </c>
      <c r="I54" s="47"/>
      <c r="J54" s="64"/>
      <c r="K54" s="47"/>
      <c r="L54" s="22"/>
      <c r="M54" s="47"/>
      <c r="N54" s="65"/>
      <c r="O54" s="46"/>
      <c r="P54" s="68"/>
      <c r="Q54" s="67"/>
      <c r="R54" s="68"/>
      <c r="S54" s="3"/>
      <c r="T54" s="36"/>
      <c r="U54" s="31" t="s">
        <v>347</v>
      </c>
      <c r="V54" s="1"/>
      <c r="W54" s="31" t="str">
        <f t="shared" si="12"/>
        <v>FI</v>
      </c>
      <c r="X54" s="78"/>
      <c r="Y54" s="149" t="s">
        <v>316</v>
      </c>
    </row>
    <row r="55" spans="1:25" ht="38.25" customHeight="1">
      <c r="A55" s="44" t="s">
        <v>113</v>
      </c>
      <c r="B55" s="13"/>
      <c r="C55" s="13"/>
      <c r="D55" s="13"/>
      <c r="E55" s="13"/>
      <c r="F55" s="16"/>
      <c r="G55" s="16"/>
      <c r="H55" s="16"/>
      <c r="I55" s="14"/>
      <c r="J55" s="14"/>
      <c r="K55" s="14"/>
      <c r="L55" s="14"/>
      <c r="M55" s="14"/>
      <c r="N55" s="14"/>
      <c r="O55" s="13"/>
      <c r="P55" s="17"/>
      <c r="Q55" s="17"/>
      <c r="R55" s="18"/>
      <c r="S55" s="18"/>
      <c r="T55" s="32"/>
      <c r="U55" s="33"/>
      <c r="V55" s="34"/>
      <c r="W55" s="35"/>
      <c r="X55" s="45"/>
      <c r="Y55" s="149"/>
    </row>
    <row r="56" spans="1:25" ht="72" customHeight="1">
      <c r="A56" s="59">
        <f ca="1">OFFSET(A56,-2,0)+1</f>
        <v>40</v>
      </c>
      <c r="B56" s="69"/>
      <c r="C56" s="71"/>
      <c r="D56" s="150">
        <v>0</v>
      </c>
      <c r="E56" s="64" t="s">
        <v>111</v>
      </c>
      <c r="F56" s="1" t="s">
        <v>51</v>
      </c>
      <c r="G56" s="79" t="s">
        <v>174</v>
      </c>
      <c r="H56" s="2" t="s">
        <v>177</v>
      </c>
      <c r="I56" s="47"/>
      <c r="J56" s="64" t="s">
        <v>178</v>
      </c>
      <c r="K56" s="47"/>
      <c r="L56" s="22"/>
      <c r="M56" s="47"/>
      <c r="N56" s="65"/>
      <c r="O56" s="46"/>
      <c r="P56" s="68"/>
      <c r="Q56" s="67"/>
      <c r="R56" s="68"/>
      <c r="S56" s="3"/>
      <c r="T56" s="36"/>
      <c r="U56" s="31"/>
      <c r="V56" s="1"/>
      <c r="W56" s="31">
        <f t="shared" ref="W56:W57" si="14">U56</f>
        <v>0</v>
      </c>
      <c r="X56" s="47"/>
      <c r="Y56" s="149" t="s">
        <v>318</v>
      </c>
    </row>
    <row r="57" spans="1:25" ht="75.75" customHeight="1">
      <c r="A57" s="59">
        <f ca="1">OFFSET(A57,-1,0)+1</f>
        <v>41</v>
      </c>
      <c r="B57" s="69"/>
      <c r="C57" s="71"/>
      <c r="D57" s="150">
        <v>0</v>
      </c>
      <c r="E57" s="64" t="s">
        <v>111</v>
      </c>
      <c r="F57" s="1" t="s">
        <v>51</v>
      </c>
      <c r="G57" s="79" t="s">
        <v>175</v>
      </c>
      <c r="H57" s="2" t="s">
        <v>176</v>
      </c>
      <c r="I57" s="47"/>
      <c r="J57" s="64" t="s">
        <v>179</v>
      </c>
      <c r="K57" s="47"/>
      <c r="L57" s="22"/>
      <c r="M57" s="47"/>
      <c r="N57" s="65"/>
      <c r="O57" s="46"/>
      <c r="P57" s="68"/>
      <c r="Q57" s="67"/>
      <c r="R57" s="68"/>
      <c r="S57" s="3"/>
      <c r="T57" s="36"/>
      <c r="U57" s="31"/>
      <c r="V57" s="1"/>
      <c r="W57" s="31">
        <f t="shared" si="14"/>
        <v>0</v>
      </c>
      <c r="X57" s="47"/>
      <c r="Y57" s="149" t="s">
        <v>319</v>
      </c>
    </row>
    <row r="58" spans="1:25" ht="38.25" customHeight="1">
      <c r="A58" s="44" t="s">
        <v>204</v>
      </c>
      <c r="B58" s="13"/>
      <c r="C58" s="13"/>
      <c r="D58" s="13"/>
      <c r="E58" s="13"/>
      <c r="F58" s="16"/>
      <c r="G58" s="15"/>
      <c r="H58" s="16"/>
      <c r="I58" s="14"/>
      <c r="J58" s="14"/>
      <c r="K58" s="14"/>
      <c r="L58" s="14"/>
      <c r="M58" s="14"/>
      <c r="N58" s="14"/>
      <c r="O58" s="13"/>
      <c r="P58" s="17"/>
      <c r="Q58" s="17"/>
      <c r="R58" s="18"/>
      <c r="S58" s="18"/>
      <c r="T58" s="32"/>
      <c r="U58" s="33"/>
      <c r="V58" s="34"/>
      <c r="W58" s="35"/>
      <c r="X58" s="45"/>
      <c r="Y58" s="149"/>
    </row>
    <row r="59" spans="1:25" ht="90.75" customHeight="1">
      <c r="A59" s="59">
        <f ca="1">OFFSET(A59,-2,0)+1</f>
        <v>42</v>
      </c>
      <c r="B59" s="69" t="s">
        <v>366</v>
      </c>
      <c r="C59" s="71"/>
      <c r="D59" s="150">
        <v>0</v>
      </c>
      <c r="E59" s="64" t="s">
        <v>205</v>
      </c>
      <c r="F59" s="1" t="s">
        <v>51</v>
      </c>
      <c r="G59" s="79"/>
      <c r="H59" s="2" t="s">
        <v>216</v>
      </c>
      <c r="I59" s="47"/>
      <c r="J59" s="64" t="s">
        <v>359</v>
      </c>
      <c r="K59" s="47" t="s">
        <v>360</v>
      </c>
      <c r="L59" s="22"/>
      <c r="M59" s="47" t="s">
        <v>361</v>
      </c>
      <c r="N59" s="65"/>
      <c r="O59" s="46"/>
      <c r="P59" s="68"/>
      <c r="Q59" s="67"/>
      <c r="R59" s="68">
        <v>42709</v>
      </c>
      <c r="S59" s="3">
        <v>42711</v>
      </c>
      <c r="T59" s="36">
        <f t="shared" ref="T59" ca="1" si="15">IF(S59="",TODAY()-R59,S59-R59)</f>
        <v>2</v>
      </c>
      <c r="U59" s="31" t="s">
        <v>239</v>
      </c>
      <c r="V59" s="1">
        <f t="shared" ref="V59" ca="1" si="16">IF(T59&gt;14,T59-14,0)</f>
        <v>0</v>
      </c>
      <c r="W59" s="31" t="str">
        <f t="shared" ref="W59:W65" si="17">U59</f>
        <v>C</v>
      </c>
      <c r="X59" s="47" t="s">
        <v>397</v>
      </c>
      <c r="Y59" s="149" t="s">
        <v>328</v>
      </c>
    </row>
    <row r="60" spans="1:25" ht="60.75">
      <c r="A60" s="59">
        <f ca="1">OFFSET(A60,-1,0)+1</f>
        <v>43</v>
      </c>
      <c r="B60" s="69"/>
      <c r="C60" s="71"/>
      <c r="D60" s="150">
        <v>0</v>
      </c>
      <c r="E60" s="64" t="s">
        <v>205</v>
      </c>
      <c r="F60" s="1" t="s">
        <v>51</v>
      </c>
      <c r="G60" s="79"/>
      <c r="H60" s="2" t="s">
        <v>215</v>
      </c>
      <c r="I60" s="47"/>
      <c r="J60" s="64"/>
      <c r="K60" s="47"/>
      <c r="L60" s="22"/>
      <c r="M60" s="47"/>
      <c r="N60" s="65"/>
      <c r="O60" s="46"/>
      <c r="P60" s="68"/>
      <c r="Q60" s="67"/>
      <c r="R60" s="68"/>
      <c r="S60" s="3"/>
      <c r="T60" s="36"/>
      <c r="U60" s="31" t="s">
        <v>347</v>
      </c>
      <c r="V60" s="1"/>
      <c r="W60" s="31" t="str">
        <f t="shared" si="17"/>
        <v>FI</v>
      </c>
      <c r="X60" s="47"/>
      <c r="Y60" s="149" t="s">
        <v>329</v>
      </c>
    </row>
    <row r="61" spans="1:25" ht="60.75">
      <c r="A61" s="59">
        <f ca="1">OFFSET(A61,-1,0)+1</f>
        <v>44</v>
      </c>
      <c r="B61" s="69" t="s">
        <v>392</v>
      </c>
      <c r="C61" s="71"/>
      <c r="D61" s="150">
        <v>0</v>
      </c>
      <c r="E61" s="64" t="s">
        <v>389</v>
      </c>
      <c r="F61" s="1" t="s">
        <v>51</v>
      </c>
      <c r="G61" s="79"/>
      <c r="H61" s="2"/>
      <c r="I61" s="47"/>
      <c r="J61" s="64" t="s">
        <v>390</v>
      </c>
      <c r="K61" s="47"/>
      <c r="L61" s="22"/>
      <c r="M61" s="47"/>
      <c r="N61" s="65"/>
      <c r="O61" s="46"/>
      <c r="P61" s="68"/>
      <c r="Q61" s="67"/>
      <c r="R61" s="68"/>
      <c r="S61" s="3"/>
      <c r="T61" s="36"/>
      <c r="U61" s="31"/>
      <c r="V61" s="1"/>
      <c r="W61" s="31">
        <f t="shared" si="17"/>
        <v>0</v>
      </c>
      <c r="X61" s="47" t="s">
        <v>391</v>
      </c>
      <c r="Y61" s="149" t="s">
        <v>329</v>
      </c>
    </row>
    <row r="62" spans="1:25" ht="87" customHeight="1">
      <c r="A62" s="59">
        <f t="shared" ref="A62:A65" ca="1" si="18">OFFSET(A62,-1,0)+1</f>
        <v>45</v>
      </c>
      <c r="B62" s="69" t="s">
        <v>369</v>
      </c>
      <c r="C62" s="71"/>
      <c r="D62" s="150">
        <v>0</v>
      </c>
      <c r="E62" s="64" t="s">
        <v>191</v>
      </c>
      <c r="F62" s="1" t="s">
        <v>51</v>
      </c>
      <c r="G62" s="79" t="s">
        <v>190</v>
      </c>
      <c r="H62" s="2" t="s">
        <v>193</v>
      </c>
      <c r="I62" s="47"/>
      <c r="J62" s="64" t="s">
        <v>370</v>
      </c>
      <c r="K62" s="47" t="s">
        <v>371</v>
      </c>
      <c r="L62" s="22"/>
      <c r="M62" s="47" t="s">
        <v>372</v>
      </c>
      <c r="N62" s="65"/>
      <c r="O62" s="46"/>
      <c r="P62" s="68"/>
      <c r="Q62" s="67"/>
      <c r="R62" s="68">
        <v>42711</v>
      </c>
      <c r="S62" s="3"/>
      <c r="T62" s="36">
        <f t="shared" ref="T62" ca="1" si="19">IF(S62="",TODAY()-R62,S62-R62)</f>
        <v>992</v>
      </c>
      <c r="U62" s="31" t="str">
        <f ca="1">IF(R62="",0,IF(((TODAY())-R62)&gt;14,"OD","P"))</f>
        <v>OD</v>
      </c>
      <c r="V62" s="1">
        <f t="shared" ref="V62" ca="1" si="20">IF(T62&gt;14,T62-14,0)</f>
        <v>978</v>
      </c>
      <c r="W62" s="31" t="str">
        <f t="shared" ca="1" si="17"/>
        <v>OD</v>
      </c>
      <c r="X62" s="47"/>
      <c r="Y62" s="149" t="s">
        <v>330</v>
      </c>
    </row>
    <row r="63" spans="1:25" ht="113.25" customHeight="1">
      <c r="A63" s="59">
        <f t="shared" ca="1" si="18"/>
        <v>46</v>
      </c>
      <c r="B63" s="69"/>
      <c r="C63" s="71"/>
      <c r="D63" s="150">
        <v>0</v>
      </c>
      <c r="E63" s="64" t="s">
        <v>191</v>
      </c>
      <c r="F63" s="1" t="s">
        <v>51</v>
      </c>
      <c r="G63" s="79" t="s">
        <v>186</v>
      </c>
      <c r="H63" s="2" t="s">
        <v>201</v>
      </c>
      <c r="I63" s="47"/>
      <c r="J63" s="64"/>
      <c r="K63" s="47"/>
      <c r="L63" s="22"/>
      <c r="M63" s="47"/>
      <c r="N63" s="65"/>
      <c r="O63" s="46"/>
      <c r="P63" s="68"/>
      <c r="Q63" s="67"/>
      <c r="R63" s="68"/>
      <c r="S63" s="3"/>
      <c r="T63" s="36"/>
      <c r="U63" s="31"/>
      <c r="V63" s="1"/>
      <c r="W63" s="31">
        <f t="shared" si="17"/>
        <v>0</v>
      </c>
      <c r="X63" s="47"/>
      <c r="Y63" s="149" t="s">
        <v>331</v>
      </c>
    </row>
    <row r="64" spans="1:25" ht="70.5" customHeight="1">
      <c r="A64" s="59">
        <f t="shared" ca="1" si="18"/>
        <v>47</v>
      </c>
      <c r="B64" s="69" t="s">
        <v>369</v>
      </c>
      <c r="C64" s="71"/>
      <c r="D64" s="150">
        <v>0</v>
      </c>
      <c r="E64" s="64" t="s">
        <v>191</v>
      </c>
      <c r="F64" s="1" t="s">
        <v>51</v>
      </c>
      <c r="G64" s="79" t="s">
        <v>187</v>
      </c>
      <c r="H64" s="2" t="s">
        <v>192</v>
      </c>
      <c r="I64" s="47"/>
      <c r="J64" s="64"/>
      <c r="K64" s="47"/>
      <c r="L64" s="22"/>
      <c r="M64" s="47"/>
      <c r="N64" s="65"/>
      <c r="O64" s="46"/>
      <c r="P64" s="68"/>
      <c r="Q64" s="67"/>
      <c r="R64" s="68"/>
      <c r="S64" s="3"/>
      <c r="T64" s="36"/>
      <c r="U64" s="31" t="s">
        <v>347</v>
      </c>
      <c r="V64" s="1"/>
      <c r="W64" s="31" t="str">
        <f t="shared" si="17"/>
        <v>FI</v>
      </c>
      <c r="X64" s="47"/>
      <c r="Y64" s="149" t="s">
        <v>332</v>
      </c>
    </row>
    <row r="65" spans="1:25" ht="60.75">
      <c r="A65" s="59">
        <f t="shared" ca="1" si="18"/>
        <v>48</v>
      </c>
      <c r="B65" s="69" t="s">
        <v>369</v>
      </c>
      <c r="C65" s="71"/>
      <c r="D65" s="150">
        <v>0</v>
      </c>
      <c r="E65" s="64" t="s">
        <v>191</v>
      </c>
      <c r="F65" s="1" t="s">
        <v>51</v>
      </c>
      <c r="G65" s="79" t="s">
        <v>188</v>
      </c>
      <c r="H65" s="2" t="s">
        <v>194</v>
      </c>
      <c r="I65" s="47"/>
      <c r="J65" s="64"/>
      <c r="K65" s="47"/>
      <c r="L65" s="22"/>
      <c r="M65" s="47"/>
      <c r="N65" s="65"/>
      <c r="O65" s="46"/>
      <c r="P65" s="68"/>
      <c r="Q65" s="67"/>
      <c r="R65" s="68"/>
      <c r="S65" s="3"/>
      <c r="T65" s="36"/>
      <c r="U65" s="31" t="s">
        <v>347</v>
      </c>
      <c r="V65" s="1"/>
      <c r="W65" s="31" t="str">
        <f t="shared" si="17"/>
        <v>FI</v>
      </c>
      <c r="X65" s="47"/>
      <c r="Y65" s="149" t="s">
        <v>333</v>
      </c>
    </row>
    <row r="66" spans="1:25" ht="38.25" customHeight="1">
      <c r="A66" s="44" t="s">
        <v>85</v>
      </c>
      <c r="B66" s="13"/>
      <c r="C66" s="13"/>
      <c r="D66" s="13"/>
      <c r="E66" s="13"/>
      <c r="F66" s="16"/>
      <c r="G66" s="15"/>
      <c r="H66" s="16"/>
      <c r="I66" s="14"/>
      <c r="J66" s="14"/>
      <c r="K66" s="14"/>
      <c r="L66" s="14"/>
      <c r="M66" s="14"/>
      <c r="N66" s="14"/>
      <c r="O66" s="13"/>
      <c r="P66" s="17"/>
      <c r="Q66" s="17"/>
      <c r="R66" s="18"/>
      <c r="S66" s="18"/>
      <c r="T66" s="32"/>
      <c r="U66" s="33"/>
      <c r="V66" s="34"/>
      <c r="W66" s="35"/>
      <c r="X66" s="45"/>
      <c r="Y66" s="149"/>
    </row>
    <row r="67" spans="1:25" ht="49.5" customHeight="1">
      <c r="A67" s="59">
        <f ca="1">OFFSET(A67,-2,0)+1</f>
        <v>49</v>
      </c>
      <c r="B67" s="69"/>
      <c r="C67" s="71"/>
      <c r="D67" s="150">
        <v>0</v>
      </c>
      <c r="E67" s="64" t="s">
        <v>107</v>
      </c>
      <c r="F67" s="1" t="s">
        <v>51</v>
      </c>
      <c r="G67" s="79" t="s">
        <v>182</v>
      </c>
      <c r="H67" s="2" t="s">
        <v>200</v>
      </c>
      <c r="I67" s="47"/>
      <c r="J67" s="64"/>
      <c r="K67" s="47"/>
      <c r="L67" s="22"/>
      <c r="M67" s="47"/>
      <c r="N67" s="65"/>
      <c r="O67" s="46"/>
      <c r="P67" s="68"/>
      <c r="Q67" s="67"/>
      <c r="R67" s="68"/>
      <c r="S67" s="3"/>
      <c r="T67" s="36"/>
      <c r="U67" s="31"/>
      <c r="V67" s="1"/>
      <c r="W67" s="31">
        <f t="shared" ref="W67:W72" si="21">U67</f>
        <v>0</v>
      </c>
      <c r="X67" s="47"/>
      <c r="Y67" s="149" t="s">
        <v>334</v>
      </c>
    </row>
    <row r="68" spans="1:25" ht="66.75" customHeight="1">
      <c r="A68" s="59">
        <f ca="1">OFFSET(A68,-1,0)+1</f>
        <v>50</v>
      </c>
      <c r="B68" s="69"/>
      <c r="C68" s="71"/>
      <c r="D68" s="150">
        <v>0</v>
      </c>
      <c r="E68" s="64" t="s">
        <v>107</v>
      </c>
      <c r="F68" s="1" t="s">
        <v>51</v>
      </c>
      <c r="G68" s="79" t="s">
        <v>180</v>
      </c>
      <c r="H68" s="2" t="s">
        <v>202</v>
      </c>
      <c r="I68" s="47"/>
      <c r="J68" s="64"/>
      <c r="K68" s="47"/>
      <c r="L68" s="22"/>
      <c r="M68" s="47"/>
      <c r="N68" s="65"/>
      <c r="O68" s="46"/>
      <c r="P68" s="68"/>
      <c r="Q68" s="67"/>
      <c r="R68" s="68"/>
      <c r="S68" s="3"/>
      <c r="T68" s="36"/>
      <c r="U68" s="31"/>
      <c r="V68" s="1"/>
      <c r="W68" s="31">
        <f t="shared" si="21"/>
        <v>0</v>
      </c>
      <c r="X68" s="47"/>
      <c r="Y68" s="149" t="s">
        <v>335</v>
      </c>
    </row>
    <row r="69" spans="1:25" ht="66.75" customHeight="1">
      <c r="A69" s="59">
        <f t="shared" ref="A69:A72" ca="1" si="22">OFFSET(A69,-1,0)+1</f>
        <v>51</v>
      </c>
      <c r="B69" s="69"/>
      <c r="C69" s="71"/>
      <c r="D69" s="150">
        <v>0</v>
      </c>
      <c r="E69" s="64" t="s">
        <v>107</v>
      </c>
      <c r="F69" s="1" t="s">
        <v>51</v>
      </c>
      <c r="G69" s="79" t="s">
        <v>181</v>
      </c>
      <c r="H69" s="2" t="s">
        <v>195</v>
      </c>
      <c r="I69" s="47"/>
      <c r="J69" s="64"/>
      <c r="K69" s="47"/>
      <c r="L69" s="22"/>
      <c r="M69" s="47"/>
      <c r="N69" s="65"/>
      <c r="O69" s="46"/>
      <c r="P69" s="68"/>
      <c r="Q69" s="67"/>
      <c r="R69" s="68"/>
      <c r="S69" s="3"/>
      <c r="T69" s="36"/>
      <c r="U69" s="31"/>
      <c r="V69" s="1"/>
      <c r="W69" s="31">
        <f t="shared" si="21"/>
        <v>0</v>
      </c>
      <c r="X69" s="47"/>
      <c r="Y69" s="149" t="s">
        <v>336</v>
      </c>
    </row>
    <row r="70" spans="1:25" ht="66.75" customHeight="1">
      <c r="A70" s="59">
        <f t="shared" ca="1" si="22"/>
        <v>52</v>
      </c>
      <c r="B70" s="69"/>
      <c r="C70" s="71"/>
      <c r="D70" s="150">
        <v>0</v>
      </c>
      <c r="E70" s="64" t="s">
        <v>107</v>
      </c>
      <c r="F70" s="1" t="s">
        <v>51</v>
      </c>
      <c r="G70" s="79" t="s">
        <v>183</v>
      </c>
      <c r="H70" s="2" t="s">
        <v>196</v>
      </c>
      <c r="I70" s="47"/>
      <c r="J70" s="64"/>
      <c r="K70" s="47"/>
      <c r="L70" s="22"/>
      <c r="M70" s="47"/>
      <c r="N70" s="65"/>
      <c r="O70" s="46"/>
      <c r="P70" s="68"/>
      <c r="Q70" s="67"/>
      <c r="R70" s="68"/>
      <c r="S70" s="3"/>
      <c r="T70" s="36"/>
      <c r="U70" s="31"/>
      <c r="V70" s="1"/>
      <c r="W70" s="31">
        <f t="shared" si="21"/>
        <v>0</v>
      </c>
      <c r="X70" s="47"/>
      <c r="Y70" s="149" t="s">
        <v>337</v>
      </c>
    </row>
    <row r="71" spans="1:25" ht="60.75">
      <c r="A71" s="59">
        <f t="shared" ca="1" si="22"/>
        <v>53</v>
      </c>
      <c r="B71" s="69"/>
      <c r="C71" s="71"/>
      <c r="D71" s="150">
        <v>0</v>
      </c>
      <c r="E71" s="64" t="s">
        <v>107</v>
      </c>
      <c r="F71" s="1" t="s">
        <v>51</v>
      </c>
      <c r="G71" s="79" t="s">
        <v>184</v>
      </c>
      <c r="H71" s="2" t="s">
        <v>199</v>
      </c>
      <c r="I71" s="47"/>
      <c r="J71" s="64"/>
      <c r="K71" s="47"/>
      <c r="L71" s="22"/>
      <c r="M71" s="47"/>
      <c r="N71" s="65"/>
      <c r="O71" s="46"/>
      <c r="P71" s="68"/>
      <c r="Q71" s="67"/>
      <c r="R71" s="68"/>
      <c r="S71" s="3"/>
      <c r="T71" s="36"/>
      <c r="U71" s="31"/>
      <c r="V71" s="1"/>
      <c r="W71" s="31">
        <f t="shared" si="21"/>
        <v>0</v>
      </c>
      <c r="X71" s="47"/>
      <c r="Y71" s="149" t="s">
        <v>338</v>
      </c>
    </row>
    <row r="72" spans="1:25" ht="72" customHeight="1">
      <c r="A72" s="59">
        <f t="shared" ca="1" si="22"/>
        <v>54</v>
      </c>
      <c r="B72" s="69"/>
      <c r="C72" s="71"/>
      <c r="D72" s="150">
        <v>0</v>
      </c>
      <c r="E72" s="64" t="s">
        <v>107</v>
      </c>
      <c r="F72" s="1" t="s">
        <v>51</v>
      </c>
      <c r="G72" s="79" t="s">
        <v>185</v>
      </c>
      <c r="H72" s="2" t="s">
        <v>198</v>
      </c>
      <c r="I72" s="47"/>
      <c r="J72" s="64"/>
      <c r="K72" s="47"/>
      <c r="L72" s="22"/>
      <c r="M72" s="47"/>
      <c r="N72" s="65"/>
      <c r="O72" s="46"/>
      <c r="P72" s="68"/>
      <c r="Q72" s="67"/>
      <c r="R72" s="68"/>
      <c r="S72" s="3"/>
      <c r="T72" s="36"/>
      <c r="U72" s="31"/>
      <c r="V72" s="1"/>
      <c r="W72" s="31">
        <f t="shared" si="21"/>
        <v>0</v>
      </c>
      <c r="X72" s="47"/>
      <c r="Y72" s="149" t="s">
        <v>339</v>
      </c>
    </row>
    <row r="73" spans="1:25" ht="17.25" customHeight="1" thickBot="1">
      <c r="A73" s="48"/>
      <c r="B73" s="49"/>
      <c r="C73" s="49"/>
      <c r="D73" s="49"/>
      <c r="E73" s="49"/>
      <c r="F73" s="49"/>
      <c r="G73" s="50"/>
      <c r="H73" s="51"/>
      <c r="I73" s="49"/>
      <c r="J73" s="51"/>
      <c r="K73" s="49"/>
      <c r="L73" s="49"/>
      <c r="M73" s="49"/>
      <c r="N73" s="52"/>
      <c r="O73" s="49"/>
      <c r="P73" s="53"/>
      <c r="Q73" s="53"/>
      <c r="R73" s="54"/>
      <c r="S73" s="54"/>
      <c r="T73" s="55"/>
      <c r="U73" s="56"/>
      <c r="V73" s="57"/>
      <c r="W73" s="56" t="s">
        <v>343</v>
      </c>
      <c r="X73" s="58"/>
      <c r="Y73" s="149" t="s">
        <v>342</v>
      </c>
    </row>
    <row r="74" spans="1:25" ht="21" thickBot="1">
      <c r="A74" s="6"/>
      <c r="B74" s="10"/>
      <c r="C74" s="10"/>
      <c r="D74" s="10"/>
      <c r="E74" s="10"/>
      <c r="F74" s="10"/>
      <c r="G74" s="103"/>
      <c r="H74" s="4"/>
      <c r="I74" s="9"/>
      <c r="J74" s="11"/>
      <c r="K74" s="9"/>
      <c r="L74" s="10"/>
      <c r="M74" s="10"/>
      <c r="N74" s="9"/>
      <c r="O74" s="42"/>
      <c r="P74" s="43"/>
      <c r="Q74" s="43"/>
      <c r="R74" s="5"/>
      <c r="S74" s="5"/>
      <c r="T74" s="6"/>
      <c r="U74" s="7"/>
      <c r="V74" s="8"/>
      <c r="W74" s="7"/>
      <c r="X74" s="30"/>
    </row>
    <row r="75" spans="1:25" ht="87.75" customHeight="1">
      <c r="A75" s="6"/>
      <c r="B75" s="10"/>
      <c r="C75" s="10"/>
      <c r="D75" s="10"/>
      <c r="E75" s="238" t="s">
        <v>206</v>
      </c>
      <c r="F75" s="239"/>
      <c r="G75" s="239"/>
      <c r="H75" s="239"/>
      <c r="I75" s="239"/>
      <c r="J75" s="96" t="s">
        <v>18</v>
      </c>
      <c r="K75" s="38" t="s">
        <v>19</v>
      </c>
      <c r="L75" s="10"/>
      <c r="V75" s="8"/>
      <c r="W75" s="7"/>
      <c r="X75" s="30"/>
    </row>
    <row r="76" spans="1:25" ht="21.95" customHeight="1">
      <c r="A76" s="6"/>
      <c r="B76" s="10"/>
      <c r="C76" s="10"/>
      <c r="D76" s="10"/>
      <c r="E76" s="227" t="s">
        <v>10</v>
      </c>
      <c r="F76" s="233"/>
      <c r="G76" s="233"/>
      <c r="H76" s="233"/>
      <c r="I76" s="234"/>
      <c r="J76" s="97">
        <v>0</v>
      </c>
      <c r="K76" s="39">
        <v>0</v>
      </c>
      <c r="L76" s="10"/>
      <c r="R76" s="68">
        <v>42709</v>
      </c>
      <c r="S76" s="3"/>
      <c r="T76" s="36">
        <f t="shared" ref="T76" ca="1" si="23">IF(S76="",TODAY()-R76,S76-R76)</f>
        <v>994</v>
      </c>
      <c r="U76" s="31" t="str">
        <f ca="1">IF(R76="",0,IF(((TODAY())-R76)&gt;14,"OD","P"))</f>
        <v>OD</v>
      </c>
      <c r="V76" s="1">
        <f t="shared" ref="V76" ca="1" si="24">IF(T76&gt;14,T76-14,0)</f>
        <v>980</v>
      </c>
      <c r="W76" s="31" t="str">
        <f t="shared" ref="W76" ca="1" si="25">U76</f>
        <v>OD</v>
      </c>
      <c r="X76" s="30"/>
    </row>
    <row r="77" spans="1:25" ht="21.95" customHeight="1">
      <c r="A77" s="6"/>
      <c r="B77" s="10"/>
      <c r="C77" s="10"/>
      <c r="D77" s="10"/>
      <c r="E77" s="227" t="s">
        <v>11</v>
      </c>
      <c r="F77" s="228"/>
      <c r="G77" s="228"/>
      <c r="H77" s="228"/>
      <c r="I77" s="229"/>
      <c r="J77" s="97">
        <v>0</v>
      </c>
      <c r="K77" s="39">
        <v>1</v>
      </c>
      <c r="L77" s="10"/>
      <c r="V77" s="27"/>
      <c r="W77" s="7"/>
      <c r="X77" s="30"/>
    </row>
    <row r="78" spans="1:25" ht="21.95" customHeight="1" thickBot="1">
      <c r="A78" s="6"/>
      <c r="B78" s="10"/>
      <c r="C78" s="10"/>
      <c r="D78" s="10"/>
      <c r="E78" s="230" t="s">
        <v>12</v>
      </c>
      <c r="F78" s="231"/>
      <c r="G78" s="231"/>
      <c r="H78" s="231"/>
      <c r="I78" s="232"/>
      <c r="J78" s="98">
        <v>0</v>
      </c>
      <c r="K78" s="40">
        <v>0</v>
      </c>
      <c r="L78" s="10"/>
      <c r="V78" s="27"/>
      <c r="W78" s="7"/>
      <c r="X78" s="30"/>
    </row>
    <row r="79" spans="1:25" ht="21.95" customHeight="1">
      <c r="A79" s="6"/>
      <c r="B79" s="10"/>
      <c r="C79" s="10"/>
      <c r="D79" s="10"/>
      <c r="E79" s="235" t="s">
        <v>31</v>
      </c>
      <c r="F79" s="236"/>
      <c r="G79" s="236"/>
      <c r="H79" s="236"/>
      <c r="I79" s="237"/>
      <c r="J79" s="99">
        <v>0</v>
      </c>
      <c r="K79" s="41">
        <v>0</v>
      </c>
      <c r="L79" s="10"/>
      <c r="T79" s="6"/>
      <c r="U79" s="7"/>
      <c r="V79" s="8"/>
      <c r="W79" s="7"/>
      <c r="X79" s="30"/>
    </row>
    <row r="80" spans="1:25" ht="21.95" customHeight="1">
      <c r="A80" s="6"/>
      <c r="B80" s="10"/>
      <c r="C80" s="10"/>
      <c r="D80" s="10"/>
      <c r="E80" s="227" t="s">
        <v>32</v>
      </c>
      <c r="F80" s="228"/>
      <c r="G80" s="228"/>
      <c r="H80" s="228"/>
      <c r="I80" s="229"/>
      <c r="J80" s="97">
        <v>0</v>
      </c>
      <c r="K80" s="39">
        <v>0</v>
      </c>
      <c r="L80" s="10"/>
      <c r="V80" s="27"/>
      <c r="W80" s="7"/>
      <c r="X80" s="30"/>
    </row>
    <row r="81" spans="1:24" ht="21.95" customHeight="1">
      <c r="A81" s="6"/>
      <c r="B81" s="10"/>
      <c r="C81" s="10"/>
      <c r="D81" s="10"/>
      <c r="E81" s="227" t="s">
        <v>40</v>
      </c>
      <c r="F81" s="228"/>
      <c r="G81" s="228"/>
      <c r="H81" s="228"/>
      <c r="I81" s="229"/>
      <c r="J81" s="97">
        <v>0</v>
      </c>
      <c r="K81" s="39">
        <v>0</v>
      </c>
      <c r="L81" s="10"/>
      <c r="V81" s="27"/>
      <c r="W81" s="7"/>
      <c r="X81" s="30"/>
    </row>
    <row r="82" spans="1:24" ht="21.95" customHeight="1">
      <c r="A82" s="6"/>
      <c r="B82" s="10"/>
      <c r="C82" s="10"/>
      <c r="D82" s="10"/>
      <c r="E82" s="227" t="s">
        <v>41</v>
      </c>
      <c r="F82" s="228"/>
      <c r="G82" s="228"/>
      <c r="H82" s="228"/>
      <c r="I82" s="229"/>
      <c r="J82" s="97">
        <v>0</v>
      </c>
      <c r="K82" s="39">
        <v>0</v>
      </c>
      <c r="L82" s="10"/>
      <c r="V82" s="27"/>
      <c r="W82" s="7"/>
      <c r="X82" s="30"/>
    </row>
    <row r="83" spans="1:24" ht="21.95" customHeight="1">
      <c r="A83" s="6"/>
      <c r="B83" s="10"/>
      <c r="C83" s="10"/>
      <c r="D83" s="10"/>
      <c r="E83" s="227" t="s">
        <v>42</v>
      </c>
      <c r="F83" s="228"/>
      <c r="G83" s="228"/>
      <c r="H83" s="228"/>
      <c r="I83" s="229"/>
      <c r="J83" s="97">
        <v>0</v>
      </c>
      <c r="K83" s="39">
        <v>0</v>
      </c>
      <c r="L83" s="10"/>
      <c r="V83" s="27"/>
      <c r="W83" s="7"/>
      <c r="X83" s="30"/>
    </row>
    <row r="84" spans="1:24" ht="21.95" customHeight="1">
      <c r="A84" s="6"/>
      <c r="B84" s="10"/>
      <c r="C84" s="10"/>
      <c r="D84" s="10"/>
      <c r="E84" s="227" t="s">
        <v>43</v>
      </c>
      <c r="F84" s="228"/>
      <c r="G84" s="228"/>
      <c r="H84" s="228"/>
      <c r="I84" s="229"/>
      <c r="J84" s="97">
        <v>0</v>
      </c>
      <c r="K84" s="39">
        <v>0</v>
      </c>
      <c r="L84" s="10"/>
      <c r="V84" s="27"/>
      <c r="W84" s="7"/>
      <c r="X84" s="30"/>
    </row>
    <row r="85" spans="1:24" ht="21.95" customHeight="1">
      <c r="A85" s="6"/>
      <c r="B85" s="10"/>
      <c r="C85" s="10"/>
      <c r="D85" s="10"/>
      <c r="E85" s="227" t="s">
        <v>13</v>
      </c>
      <c r="F85" s="228"/>
      <c r="G85" s="228"/>
      <c r="H85" s="228"/>
      <c r="I85" s="229"/>
      <c r="J85" s="97">
        <v>0</v>
      </c>
      <c r="K85" s="39">
        <v>0</v>
      </c>
      <c r="L85" s="10"/>
      <c r="V85" s="27"/>
      <c r="W85" s="7"/>
      <c r="X85" s="30"/>
    </row>
    <row r="86" spans="1:24" ht="21.95" customHeight="1">
      <c r="A86" s="6"/>
      <c r="B86" s="10"/>
      <c r="C86" s="10"/>
      <c r="D86" s="10"/>
      <c r="E86" s="227" t="s">
        <v>45</v>
      </c>
      <c r="F86" s="228"/>
      <c r="G86" s="228"/>
      <c r="H86" s="228"/>
      <c r="I86" s="229"/>
      <c r="J86" s="97">
        <v>0</v>
      </c>
      <c r="K86" s="39">
        <v>0</v>
      </c>
      <c r="L86" s="10"/>
      <c r="V86" s="27"/>
      <c r="W86" s="7"/>
      <c r="X86" s="30"/>
    </row>
    <row r="87" spans="1:24" ht="21.95" customHeight="1">
      <c r="A87" s="6"/>
      <c r="B87" s="10"/>
      <c r="C87" s="10"/>
      <c r="D87" s="10"/>
      <c r="E87" s="227" t="s">
        <v>46</v>
      </c>
      <c r="F87" s="228"/>
      <c r="G87" s="228"/>
      <c r="H87" s="228"/>
      <c r="I87" s="229"/>
      <c r="J87" s="97">
        <v>0</v>
      </c>
      <c r="K87" s="39">
        <v>0</v>
      </c>
      <c r="L87" s="10"/>
      <c r="V87" s="27"/>
      <c r="W87" s="7"/>
      <c r="X87" s="30"/>
    </row>
    <row r="88" spans="1:24" ht="21.95" customHeight="1" thickBot="1">
      <c r="A88" s="6"/>
      <c r="B88" s="10"/>
      <c r="C88" s="10"/>
      <c r="D88" s="10"/>
      <c r="E88" s="230" t="s">
        <v>44</v>
      </c>
      <c r="F88" s="231"/>
      <c r="G88" s="231"/>
      <c r="H88" s="231"/>
      <c r="I88" s="232"/>
      <c r="J88" s="98">
        <v>0</v>
      </c>
      <c r="K88" s="40">
        <v>0</v>
      </c>
      <c r="L88" s="10"/>
      <c r="S88" s="107"/>
      <c r="T88" s="107"/>
      <c r="U88" s="107"/>
      <c r="V88" s="27"/>
      <c r="W88" s="108"/>
      <c r="X88" s="30"/>
    </row>
    <row r="89" spans="1:24" ht="21.95" customHeight="1">
      <c r="A89" s="6"/>
      <c r="B89" s="10"/>
      <c r="C89" s="10"/>
      <c r="D89" s="10"/>
      <c r="E89" s="21"/>
      <c r="F89" s="21"/>
      <c r="G89" s="21"/>
      <c r="H89" s="28"/>
      <c r="I89" s="28"/>
      <c r="J89" s="100"/>
      <c r="K89" s="19"/>
      <c r="L89" s="10"/>
      <c r="M89" s="28"/>
      <c r="N89" s="20"/>
      <c r="O89" s="20"/>
      <c r="P89" s="20"/>
      <c r="Q89" s="20"/>
      <c r="R89" s="20"/>
      <c r="S89" s="29"/>
      <c r="T89" s="109"/>
      <c r="U89" s="110"/>
      <c r="V89" s="111"/>
      <c r="W89" s="108"/>
      <c r="X89" s="30"/>
    </row>
    <row r="90" spans="1:24">
      <c r="S90" s="107"/>
      <c r="T90" s="107"/>
      <c r="U90" s="107"/>
      <c r="V90" s="107"/>
      <c r="W90" s="107"/>
    </row>
  </sheetData>
  <sheetProtection formatCells="0" formatColumns="0" formatRows="0" insertColumns="0" insertRows="0" insertHyperlinks="0" deleteColumns="0" deleteRows="0" sort="0" autoFilter="0"/>
  <autoFilter ref="A10:X73"/>
  <mergeCells count="48">
    <mergeCell ref="E88:I88"/>
    <mergeCell ref="E82:I82"/>
    <mergeCell ref="E83:I83"/>
    <mergeCell ref="E84:I84"/>
    <mergeCell ref="E85:I85"/>
    <mergeCell ref="E86:I86"/>
    <mergeCell ref="E87:I87"/>
    <mergeCell ref="E81:I81"/>
    <mergeCell ref="N9:N10"/>
    <mergeCell ref="O9:O10"/>
    <mergeCell ref="P9:P10"/>
    <mergeCell ref="Q9:Q10"/>
    <mergeCell ref="E76:I76"/>
    <mergeCell ref="E77:I77"/>
    <mergeCell ref="E78:I78"/>
    <mergeCell ref="E79:I79"/>
    <mergeCell ref="E80:I80"/>
    <mergeCell ref="E75:I75"/>
    <mergeCell ref="H9:H10"/>
    <mergeCell ref="I9:I10"/>
    <mergeCell ref="J9:J10"/>
    <mergeCell ref="K9:K10"/>
    <mergeCell ref="G9:G10"/>
    <mergeCell ref="V8:X8"/>
    <mergeCell ref="A9:A10"/>
    <mergeCell ref="B9:B10"/>
    <mergeCell ref="D9:D10"/>
    <mergeCell ref="E9:E10"/>
    <mergeCell ref="F9:F10"/>
    <mergeCell ref="R9:X9"/>
    <mergeCell ref="L9:L10"/>
    <mergeCell ref="M9:M10"/>
    <mergeCell ref="A1:X3"/>
    <mergeCell ref="A4:J8"/>
    <mergeCell ref="K4:K8"/>
    <mergeCell ref="L4:L8"/>
    <mergeCell ref="M4:X4"/>
    <mergeCell ref="M5:N5"/>
    <mergeCell ref="O5:U5"/>
    <mergeCell ref="V5:X5"/>
    <mergeCell ref="M6:N6"/>
    <mergeCell ref="O6:U6"/>
    <mergeCell ref="V6:X6"/>
    <mergeCell ref="M7:N7"/>
    <mergeCell ref="O7:U7"/>
    <mergeCell ref="V7:X7"/>
    <mergeCell ref="M8:N8"/>
    <mergeCell ref="O8:U8"/>
  </mergeCells>
  <conditionalFormatting sqref="W63:W73 W11:W61">
    <cfRule type="cellIs" dxfId="59" priority="25" operator="equal">
      <formula>0</formula>
    </cfRule>
  </conditionalFormatting>
  <conditionalFormatting sqref="A62:S62 X62 A63:X73 A11:X61">
    <cfRule type="expression" dxfId="58" priority="26">
      <formula>$W11="FI"</formula>
    </cfRule>
    <cfRule type="expression" dxfId="57" priority="27">
      <formula>$W11="X"</formula>
    </cfRule>
    <cfRule type="expression" dxfId="56" priority="28">
      <formula>$W11="SS"</formula>
    </cfRule>
    <cfRule type="expression" dxfId="55" priority="29">
      <formula>$W11="OD"</formula>
    </cfRule>
    <cfRule type="expression" dxfId="54" priority="30">
      <formula>$W11="P"</formula>
    </cfRule>
    <cfRule type="expression" dxfId="53" priority="31">
      <formula>$W11="IR"</formula>
    </cfRule>
    <cfRule type="expression" dxfId="52" priority="32">
      <formula>$W11="D"</formula>
    </cfRule>
    <cfRule type="expression" dxfId="51" priority="33">
      <formula>$W11="C"</formula>
    </cfRule>
    <cfRule type="expression" dxfId="50" priority="34">
      <formula>$W11="B/C"</formula>
    </cfRule>
    <cfRule type="expression" dxfId="49" priority="35">
      <formula>$W11="B"</formula>
    </cfRule>
    <cfRule type="expression" dxfId="48" priority="36">
      <formula>$W11="A"</formula>
    </cfRule>
  </conditionalFormatting>
  <conditionalFormatting sqref="W62">
    <cfRule type="cellIs" dxfId="47" priority="13" operator="equal">
      <formula>0</formula>
    </cfRule>
  </conditionalFormatting>
  <conditionalFormatting sqref="T62:W62">
    <cfRule type="expression" dxfId="46" priority="14">
      <formula>$W62="FI"</formula>
    </cfRule>
    <cfRule type="expression" dxfId="45" priority="15">
      <formula>$W62="X"</formula>
    </cfRule>
    <cfRule type="expression" dxfId="44" priority="16">
      <formula>$W62="SS"</formula>
    </cfRule>
    <cfRule type="expression" dxfId="43" priority="17">
      <formula>$W62="OD"</formula>
    </cfRule>
    <cfRule type="expression" dxfId="42" priority="18">
      <formula>$W62="P"</formula>
    </cfRule>
    <cfRule type="expression" dxfId="41" priority="19">
      <formula>$W62="IR"</formula>
    </cfRule>
    <cfRule type="expression" dxfId="40" priority="20">
      <formula>$W62="D"</formula>
    </cfRule>
    <cfRule type="expression" dxfId="39" priority="21">
      <formula>$W62="C"</formula>
    </cfRule>
    <cfRule type="expression" dxfId="38" priority="22">
      <formula>$W62="B/C"</formula>
    </cfRule>
    <cfRule type="expression" dxfId="37" priority="23">
      <formula>$W62="B"</formula>
    </cfRule>
    <cfRule type="expression" dxfId="36" priority="24">
      <formula>$W62="A"</formula>
    </cfRule>
  </conditionalFormatting>
  <conditionalFormatting sqref="W76">
    <cfRule type="cellIs" dxfId="35" priority="1" operator="equal">
      <formula>0</formula>
    </cfRule>
  </conditionalFormatting>
  <conditionalFormatting sqref="T76:W76">
    <cfRule type="expression" dxfId="34" priority="2">
      <formula>$W76="FI"</formula>
    </cfRule>
    <cfRule type="expression" dxfId="33" priority="3">
      <formula>$W76="X"</formula>
    </cfRule>
    <cfRule type="expression" dxfId="32" priority="4">
      <formula>$W76="SS"</formula>
    </cfRule>
    <cfRule type="expression" dxfId="31" priority="5">
      <formula>$W76="OD"</formula>
    </cfRule>
    <cfRule type="expression" dxfId="30" priority="6">
      <formula>$W76="P"</formula>
    </cfRule>
    <cfRule type="expression" dxfId="29" priority="7">
      <formula>$W76="IR"</formula>
    </cfRule>
    <cfRule type="expression" dxfId="28" priority="8">
      <formula>$W76="D"</formula>
    </cfRule>
    <cfRule type="expression" dxfId="27" priority="9">
      <formula>$W76="C"</formula>
    </cfRule>
    <cfRule type="expression" dxfId="26" priority="10">
      <formula>$W76="B/C"</formula>
    </cfRule>
    <cfRule type="expression" dxfId="25" priority="11">
      <formula>$W76="B"</formula>
    </cfRule>
    <cfRule type="expression" dxfId="24" priority="12">
      <formula>$W76="A"</formula>
    </cfRule>
  </conditionalFormatting>
  <printOptions horizontalCentered="1"/>
  <pageMargins left="0.74803149606299202" right="0.511811023622047" top="0.36" bottom="0.32" header="0.23" footer="0.17"/>
  <pageSetup paperSize="8" scale="37" fitToHeight="100" orientation="landscape" r:id="rId1"/>
  <headerFooter alignWithMargins="0">
    <oddFooter>&amp;L&amp;"Arial,Regular"&amp;14Prepared By: NAT&amp;C&amp;"Arial,Regular"&amp;14Page &amp;P of &amp;N&amp;R&amp;"Arial,Regular"&amp;14REV 00</oddFooter>
  </headerFooter>
  <rowBreaks count="1" manualBreakCount="1">
    <brk id="73"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80"/>
  <sheetViews>
    <sheetView view="pageBreakPreview" zoomScale="40" zoomScaleNormal="40" zoomScaleSheetLayoutView="40" workbookViewId="0">
      <pane xSplit="10" ySplit="10" topLeftCell="K56" activePane="bottomRight" state="frozen"/>
      <selection pane="topRight" activeCell="K1" sqref="K1"/>
      <selection pane="bottomLeft" activeCell="A11" sqref="A11"/>
      <selection pane="bottomRight" activeCell="A62" sqref="A62"/>
    </sheetView>
  </sheetViews>
  <sheetFormatPr defaultColWidth="9.140625" defaultRowHeight="15"/>
  <cols>
    <col min="1" max="1" width="7.28515625" style="37" customWidth="1"/>
    <col min="2" max="2" width="23.42578125" style="37" customWidth="1"/>
    <col min="3" max="3" width="17.140625" style="37" customWidth="1"/>
    <col min="4" max="4" width="7.5703125" style="37" customWidth="1"/>
    <col min="5" max="5" width="30.140625" style="104" customWidth="1"/>
    <col min="6" max="6" width="21.42578125" style="104" customWidth="1"/>
    <col min="7" max="7" width="17.5703125" style="104" customWidth="1"/>
    <col min="8" max="8" width="46.7109375" style="37" customWidth="1"/>
    <col min="9" max="9" width="26.85546875" style="37" customWidth="1"/>
    <col min="10" max="10" width="61" style="101" customWidth="1"/>
    <col min="11" max="11" width="22.7109375" style="37" customWidth="1"/>
    <col min="12" max="12" width="25.140625" style="37" customWidth="1"/>
    <col min="13" max="13" width="36.5703125" style="37" customWidth="1"/>
    <col min="14" max="14" width="11.140625" style="37" customWidth="1"/>
    <col min="15" max="15" width="9.28515625" style="37" customWidth="1"/>
    <col min="16" max="17" width="17.140625" style="37" customWidth="1"/>
    <col min="18" max="19" width="18.5703125" style="37" customWidth="1"/>
    <col min="20" max="20" width="7.5703125" style="37" customWidth="1"/>
    <col min="21" max="21" width="10.140625" style="37" customWidth="1"/>
    <col min="22" max="22" width="7.5703125" style="37" customWidth="1"/>
    <col min="23" max="23" width="10.140625" style="37" customWidth="1"/>
    <col min="24" max="24" width="55.5703125" style="37" customWidth="1"/>
    <col min="25" max="16384" width="9.140625" style="37"/>
  </cols>
  <sheetData>
    <row r="1" spans="1:25" ht="36" customHeight="1">
      <c r="A1" s="250" t="s">
        <v>393</v>
      </c>
      <c r="B1" s="251"/>
      <c r="C1" s="251"/>
      <c r="D1" s="251"/>
      <c r="E1" s="251"/>
      <c r="F1" s="251"/>
      <c r="G1" s="251"/>
      <c r="H1" s="251"/>
      <c r="I1" s="251"/>
      <c r="J1" s="251"/>
      <c r="K1" s="251"/>
      <c r="L1" s="251"/>
      <c r="M1" s="251"/>
      <c r="N1" s="251"/>
      <c r="O1" s="251"/>
      <c r="P1" s="251"/>
      <c r="Q1" s="251"/>
      <c r="R1" s="251"/>
      <c r="S1" s="251"/>
      <c r="T1" s="251"/>
      <c r="U1" s="251"/>
      <c r="V1" s="251"/>
      <c r="W1" s="251"/>
      <c r="X1" s="252"/>
    </row>
    <row r="2" spans="1:25" ht="36" customHeight="1">
      <c r="A2" s="253"/>
      <c r="B2" s="254"/>
      <c r="C2" s="254"/>
      <c r="D2" s="254"/>
      <c r="E2" s="254"/>
      <c r="F2" s="254"/>
      <c r="G2" s="254"/>
      <c r="H2" s="254"/>
      <c r="I2" s="254"/>
      <c r="J2" s="254"/>
      <c r="K2" s="254"/>
      <c r="L2" s="254"/>
      <c r="M2" s="254"/>
      <c r="N2" s="254"/>
      <c r="O2" s="254"/>
      <c r="P2" s="254"/>
      <c r="Q2" s="254"/>
      <c r="R2" s="254"/>
      <c r="S2" s="254"/>
      <c r="T2" s="254"/>
      <c r="U2" s="254"/>
      <c r="V2" s="254"/>
      <c r="W2" s="254"/>
      <c r="X2" s="255"/>
    </row>
    <row r="3" spans="1:25" ht="36" customHeight="1" thickBot="1">
      <c r="A3" s="256"/>
      <c r="B3" s="257"/>
      <c r="C3" s="257"/>
      <c r="D3" s="257"/>
      <c r="E3" s="257"/>
      <c r="F3" s="257"/>
      <c r="G3" s="257"/>
      <c r="H3" s="257"/>
      <c r="I3" s="257"/>
      <c r="J3" s="257"/>
      <c r="K3" s="257"/>
      <c r="L3" s="257"/>
      <c r="M3" s="257"/>
      <c r="N3" s="257"/>
      <c r="O3" s="257"/>
      <c r="P3" s="257"/>
      <c r="Q3" s="257"/>
      <c r="R3" s="257"/>
      <c r="S3" s="257"/>
      <c r="T3" s="257"/>
      <c r="U3" s="257"/>
      <c r="V3" s="257"/>
      <c r="W3" s="257"/>
      <c r="X3" s="258"/>
    </row>
    <row r="4" spans="1:25" ht="23.25" customHeight="1">
      <c r="A4" s="265" t="s">
        <v>48</v>
      </c>
      <c r="B4" s="266"/>
      <c r="C4" s="266"/>
      <c r="D4" s="266"/>
      <c r="E4" s="266"/>
      <c r="F4" s="266"/>
      <c r="G4" s="266"/>
      <c r="H4" s="266"/>
      <c r="I4" s="266"/>
      <c r="J4" s="267"/>
      <c r="K4" s="213" t="s">
        <v>108</v>
      </c>
      <c r="L4" s="216">
        <v>42687</v>
      </c>
      <c r="M4" s="274" t="s">
        <v>15</v>
      </c>
      <c r="N4" s="275"/>
      <c r="O4" s="275"/>
      <c r="P4" s="275"/>
      <c r="Q4" s="275"/>
      <c r="R4" s="275"/>
      <c r="S4" s="275"/>
      <c r="T4" s="275"/>
      <c r="U4" s="275"/>
      <c r="V4" s="275"/>
      <c r="W4" s="275"/>
      <c r="X4" s="276"/>
    </row>
    <row r="5" spans="1:25" ht="20.25" customHeight="1">
      <c r="A5" s="268"/>
      <c r="B5" s="269"/>
      <c r="C5" s="269"/>
      <c r="D5" s="269"/>
      <c r="E5" s="269"/>
      <c r="F5" s="269"/>
      <c r="G5" s="269"/>
      <c r="H5" s="269"/>
      <c r="I5" s="269"/>
      <c r="J5" s="270"/>
      <c r="K5" s="214"/>
      <c r="L5" s="217"/>
      <c r="M5" s="277" t="s">
        <v>25</v>
      </c>
      <c r="N5" s="278"/>
      <c r="O5" s="281" t="s">
        <v>30</v>
      </c>
      <c r="P5" s="281"/>
      <c r="Q5" s="281"/>
      <c r="R5" s="281"/>
      <c r="S5" s="281"/>
      <c r="T5" s="281"/>
      <c r="U5" s="281"/>
      <c r="V5" s="282" t="s">
        <v>27</v>
      </c>
      <c r="W5" s="282"/>
      <c r="X5" s="283"/>
    </row>
    <row r="6" spans="1:25" ht="20.25" customHeight="1">
      <c r="A6" s="268"/>
      <c r="B6" s="269"/>
      <c r="C6" s="269"/>
      <c r="D6" s="269"/>
      <c r="E6" s="269"/>
      <c r="F6" s="269"/>
      <c r="G6" s="269"/>
      <c r="H6" s="269"/>
      <c r="I6" s="269"/>
      <c r="J6" s="270"/>
      <c r="K6" s="214"/>
      <c r="L6" s="217"/>
      <c r="M6" s="279" t="s">
        <v>36</v>
      </c>
      <c r="N6" s="209"/>
      <c r="O6" s="286" t="s">
        <v>26</v>
      </c>
      <c r="P6" s="286"/>
      <c r="Q6" s="286"/>
      <c r="R6" s="286"/>
      <c r="S6" s="209"/>
      <c r="T6" s="209"/>
      <c r="U6" s="209"/>
      <c r="V6" s="284" t="s">
        <v>47</v>
      </c>
      <c r="W6" s="284"/>
      <c r="X6" s="285"/>
    </row>
    <row r="7" spans="1:25" ht="20.25" customHeight="1">
      <c r="A7" s="268"/>
      <c r="B7" s="269"/>
      <c r="C7" s="269"/>
      <c r="D7" s="269"/>
      <c r="E7" s="269"/>
      <c r="F7" s="269"/>
      <c r="G7" s="269"/>
      <c r="H7" s="269"/>
      <c r="I7" s="269"/>
      <c r="J7" s="270"/>
      <c r="K7" s="214"/>
      <c r="L7" s="217"/>
      <c r="M7" s="280" t="s">
        <v>37</v>
      </c>
      <c r="N7" s="209"/>
      <c r="O7" s="206" t="s">
        <v>39</v>
      </c>
      <c r="P7" s="206"/>
      <c r="Q7" s="207"/>
      <c r="R7" s="207"/>
      <c r="S7" s="207"/>
      <c r="T7" s="207"/>
      <c r="U7" s="207"/>
      <c r="V7" s="208" t="s">
        <v>345</v>
      </c>
      <c r="W7" s="209"/>
      <c r="X7" s="210"/>
    </row>
    <row r="8" spans="1:25" ht="20.25" customHeight="1" thickBot="1">
      <c r="A8" s="271"/>
      <c r="B8" s="272"/>
      <c r="C8" s="272"/>
      <c r="D8" s="272"/>
      <c r="E8" s="272"/>
      <c r="F8" s="272"/>
      <c r="G8" s="272"/>
      <c r="H8" s="272"/>
      <c r="I8" s="272"/>
      <c r="J8" s="273"/>
      <c r="K8" s="215"/>
      <c r="L8" s="218"/>
      <c r="M8" s="222" t="s">
        <v>38</v>
      </c>
      <c r="N8" s="223"/>
      <c r="O8" s="224" t="s">
        <v>28</v>
      </c>
      <c r="P8" s="224"/>
      <c r="Q8" s="223"/>
      <c r="R8" s="223"/>
      <c r="S8" s="223"/>
      <c r="T8" s="223"/>
      <c r="U8" s="223"/>
      <c r="V8" s="225"/>
      <c r="W8" s="223"/>
      <c r="X8" s="226"/>
    </row>
    <row r="9" spans="1:25" ht="38.25" customHeight="1" thickBot="1">
      <c r="A9" s="263" t="s">
        <v>9</v>
      </c>
      <c r="B9" s="261" t="s">
        <v>23</v>
      </c>
      <c r="C9" s="112" t="s">
        <v>344</v>
      </c>
      <c r="D9" s="211" t="s">
        <v>17</v>
      </c>
      <c r="E9" s="248" t="s">
        <v>1</v>
      </c>
      <c r="F9" s="244" t="s">
        <v>4</v>
      </c>
      <c r="G9" s="246" t="s">
        <v>33</v>
      </c>
      <c r="H9" s="244" t="s">
        <v>24</v>
      </c>
      <c r="I9" s="240" t="s">
        <v>3</v>
      </c>
      <c r="J9" s="248" t="s">
        <v>35</v>
      </c>
      <c r="K9" s="240" t="s">
        <v>3</v>
      </c>
      <c r="L9" s="244" t="s">
        <v>29</v>
      </c>
      <c r="M9" s="240" t="s">
        <v>2</v>
      </c>
      <c r="N9" s="242" t="s">
        <v>14</v>
      </c>
      <c r="O9" s="240" t="s">
        <v>22</v>
      </c>
      <c r="P9" s="204" t="s">
        <v>49</v>
      </c>
      <c r="Q9" s="259" t="s">
        <v>50</v>
      </c>
      <c r="R9" s="219" t="s">
        <v>16</v>
      </c>
      <c r="S9" s="220"/>
      <c r="T9" s="220"/>
      <c r="U9" s="220"/>
      <c r="V9" s="220"/>
      <c r="W9" s="220"/>
      <c r="X9" s="221"/>
    </row>
    <row r="10" spans="1:25" ht="91.5" customHeight="1">
      <c r="A10" s="264"/>
      <c r="B10" s="262"/>
      <c r="C10" s="70" t="s">
        <v>79</v>
      </c>
      <c r="D10" s="212"/>
      <c r="E10" s="249"/>
      <c r="F10" s="245"/>
      <c r="G10" s="247"/>
      <c r="H10" s="245"/>
      <c r="I10" s="241"/>
      <c r="J10" s="249"/>
      <c r="K10" s="241"/>
      <c r="L10" s="245"/>
      <c r="M10" s="241"/>
      <c r="N10" s="243"/>
      <c r="O10" s="241"/>
      <c r="P10" s="205"/>
      <c r="Q10" s="260"/>
      <c r="R10" s="61" t="s">
        <v>5</v>
      </c>
      <c r="S10" s="12" t="s">
        <v>6</v>
      </c>
      <c r="T10" s="25" t="s">
        <v>20</v>
      </c>
      <c r="U10" s="26" t="s">
        <v>7</v>
      </c>
      <c r="V10" s="60" t="s">
        <v>21</v>
      </c>
      <c r="W10" s="62" t="s">
        <v>8</v>
      </c>
      <c r="X10" s="63" t="s">
        <v>0</v>
      </c>
    </row>
    <row r="11" spans="1:25" ht="38.25" customHeight="1">
      <c r="A11" s="44" t="s">
        <v>124</v>
      </c>
      <c r="B11" s="13"/>
      <c r="C11" s="13"/>
      <c r="D11" s="13"/>
      <c r="E11" s="16"/>
      <c r="F11" s="16"/>
      <c r="G11" s="15"/>
      <c r="H11" s="16"/>
      <c r="I11" s="23"/>
      <c r="J11" s="23"/>
      <c r="K11" s="23"/>
      <c r="L11" s="23"/>
      <c r="M11" s="23"/>
      <c r="N11" s="23"/>
      <c r="O11" s="13"/>
      <c r="P11" s="17"/>
      <c r="Q11" s="17"/>
      <c r="R11" s="18"/>
      <c r="S11" s="18"/>
      <c r="T11" s="32"/>
      <c r="U11" s="33"/>
      <c r="V11" s="34"/>
      <c r="W11" s="35"/>
      <c r="X11" s="45"/>
    </row>
    <row r="12" spans="1:25" ht="60.75">
      <c r="A12" s="59">
        <v>1</v>
      </c>
      <c r="B12" s="69"/>
      <c r="C12" s="71"/>
      <c r="D12" s="150">
        <v>0</v>
      </c>
      <c r="E12" s="64" t="s">
        <v>138</v>
      </c>
      <c r="F12" s="1" t="s">
        <v>207</v>
      </c>
      <c r="G12" s="79"/>
      <c r="H12" s="22" t="s">
        <v>156</v>
      </c>
      <c r="I12" s="47"/>
      <c r="J12" s="64"/>
      <c r="K12" s="47"/>
      <c r="L12" s="22"/>
      <c r="M12" s="76"/>
      <c r="N12" s="66"/>
      <c r="O12" s="67"/>
      <c r="P12" s="68"/>
      <c r="Q12" s="67"/>
      <c r="R12" s="68"/>
      <c r="S12" s="3"/>
      <c r="T12" s="36"/>
      <c r="U12" s="31"/>
      <c r="V12" s="1"/>
      <c r="W12" s="31">
        <f t="shared" ref="W12:W15" si="0">U12</f>
        <v>0</v>
      </c>
      <c r="X12" s="47"/>
      <c r="Y12" s="149" t="s">
        <v>258</v>
      </c>
    </row>
    <row r="13" spans="1:25" ht="60.75">
      <c r="A13" s="59">
        <f t="shared" ref="A13:A15" ca="1" si="1">OFFSET(A13,-1,0)+1</f>
        <v>2</v>
      </c>
      <c r="B13" s="69"/>
      <c r="C13" s="71"/>
      <c r="D13" s="150">
        <v>0</v>
      </c>
      <c r="E13" s="64" t="s">
        <v>139</v>
      </c>
      <c r="F13" s="1" t="s">
        <v>207</v>
      </c>
      <c r="G13" s="79"/>
      <c r="H13" s="22" t="s">
        <v>153</v>
      </c>
      <c r="I13" s="47"/>
      <c r="J13" s="64"/>
      <c r="K13" s="47"/>
      <c r="L13" s="22"/>
      <c r="M13" s="76"/>
      <c r="N13" s="66"/>
      <c r="O13" s="67"/>
      <c r="P13" s="68"/>
      <c r="Q13" s="67"/>
      <c r="R13" s="68"/>
      <c r="S13" s="3"/>
      <c r="T13" s="36"/>
      <c r="U13" s="31"/>
      <c r="V13" s="1"/>
      <c r="W13" s="31">
        <f t="shared" si="0"/>
        <v>0</v>
      </c>
      <c r="X13" s="47"/>
      <c r="Y13" s="149" t="s">
        <v>259</v>
      </c>
    </row>
    <row r="14" spans="1:25" ht="60.75">
      <c r="A14" s="59">
        <f t="shared" ca="1" si="1"/>
        <v>3</v>
      </c>
      <c r="B14" s="69"/>
      <c r="C14" s="71"/>
      <c r="D14" s="150"/>
      <c r="E14" s="64" t="s">
        <v>139</v>
      </c>
      <c r="F14" s="1" t="s">
        <v>207</v>
      </c>
      <c r="G14" s="79"/>
      <c r="H14" s="22" t="s">
        <v>152</v>
      </c>
      <c r="I14" s="47"/>
      <c r="J14" s="64"/>
      <c r="K14" s="47"/>
      <c r="L14" s="22"/>
      <c r="M14" s="76"/>
      <c r="N14" s="66"/>
      <c r="O14" s="67"/>
      <c r="P14" s="68"/>
      <c r="Q14" s="67"/>
      <c r="R14" s="68"/>
      <c r="S14" s="3"/>
      <c r="T14" s="36"/>
      <c r="U14" s="31"/>
      <c r="V14" s="1"/>
      <c r="W14" s="31">
        <f t="shared" si="0"/>
        <v>0</v>
      </c>
      <c r="X14" s="47"/>
      <c r="Y14" s="149" t="s">
        <v>260</v>
      </c>
    </row>
    <row r="15" spans="1:25" ht="60.75">
      <c r="A15" s="59">
        <f t="shared" ca="1" si="1"/>
        <v>4</v>
      </c>
      <c r="B15" s="69"/>
      <c r="C15" s="71"/>
      <c r="D15" s="150">
        <v>0</v>
      </c>
      <c r="E15" s="64" t="s">
        <v>119</v>
      </c>
      <c r="F15" s="1" t="s">
        <v>207</v>
      </c>
      <c r="G15" s="79"/>
      <c r="H15" s="22" t="s">
        <v>154</v>
      </c>
      <c r="I15" s="47"/>
      <c r="J15" s="64"/>
      <c r="K15" s="47"/>
      <c r="L15" s="22"/>
      <c r="M15" s="76"/>
      <c r="N15" s="66"/>
      <c r="O15" s="67"/>
      <c r="P15" s="68"/>
      <c r="Q15" s="67"/>
      <c r="R15" s="68"/>
      <c r="S15" s="3"/>
      <c r="T15" s="36"/>
      <c r="U15" s="31"/>
      <c r="V15" s="1"/>
      <c r="W15" s="31">
        <f t="shared" si="0"/>
        <v>0</v>
      </c>
      <c r="X15" s="47"/>
      <c r="Y15" s="149" t="s">
        <v>261</v>
      </c>
    </row>
    <row r="16" spans="1:25" ht="38.25" customHeight="1">
      <c r="A16" s="44" t="s">
        <v>114</v>
      </c>
      <c r="B16" s="13"/>
      <c r="C16" s="13"/>
      <c r="D16" s="13"/>
      <c r="E16" s="13"/>
      <c r="F16" s="16"/>
      <c r="G16" s="15"/>
      <c r="H16" s="16"/>
      <c r="I16" s="23"/>
      <c r="J16" s="23"/>
      <c r="K16" s="23"/>
      <c r="L16" s="23"/>
      <c r="M16" s="23"/>
      <c r="N16" s="23"/>
      <c r="O16" s="13"/>
      <c r="P16" s="17"/>
      <c r="Q16" s="17"/>
      <c r="R16" s="18"/>
      <c r="S16" s="18"/>
      <c r="T16" s="32"/>
      <c r="U16" s="33"/>
      <c r="V16" s="34"/>
      <c r="W16" s="35"/>
      <c r="X16" s="45"/>
      <c r="Y16" s="149"/>
    </row>
    <row r="17" spans="1:25" ht="60.75">
      <c r="A17" s="59">
        <f ca="1">OFFSET(A17,-2,0)+1</f>
        <v>5</v>
      </c>
      <c r="B17" s="106"/>
      <c r="C17" s="71"/>
      <c r="D17" s="150">
        <v>0</v>
      </c>
      <c r="E17" s="64" t="s">
        <v>55</v>
      </c>
      <c r="F17" s="1" t="s">
        <v>51</v>
      </c>
      <c r="G17" s="79"/>
      <c r="H17" s="22" t="s">
        <v>52</v>
      </c>
      <c r="I17" s="47"/>
      <c r="J17" s="64"/>
      <c r="K17" s="47"/>
      <c r="L17" s="22"/>
      <c r="M17" s="76"/>
      <c r="N17" s="66"/>
      <c r="O17" s="67"/>
      <c r="P17" s="68"/>
      <c r="Q17" s="67"/>
      <c r="R17" s="68"/>
      <c r="S17" s="3"/>
      <c r="T17" s="36"/>
      <c r="U17" s="31" t="s">
        <v>347</v>
      </c>
      <c r="V17" s="1"/>
      <c r="W17" s="31" t="str">
        <f t="shared" ref="W17:W30" si="2">U17</f>
        <v>FI</v>
      </c>
      <c r="X17" s="47"/>
      <c r="Y17" s="149" t="s">
        <v>262</v>
      </c>
    </row>
    <row r="18" spans="1:25" ht="60.75">
      <c r="A18" s="59">
        <f ca="1">OFFSET(A18,-1,0)+1</f>
        <v>6</v>
      </c>
      <c r="B18" s="69"/>
      <c r="C18" s="71"/>
      <c r="D18" s="150">
        <v>0</v>
      </c>
      <c r="E18" s="64" t="s">
        <v>55</v>
      </c>
      <c r="F18" s="1" t="s">
        <v>51</v>
      </c>
      <c r="G18" s="1"/>
      <c r="H18" s="22" t="s">
        <v>53</v>
      </c>
      <c r="I18" s="47"/>
      <c r="J18" s="64"/>
      <c r="K18" s="47"/>
      <c r="L18" s="22"/>
      <c r="M18" s="76"/>
      <c r="N18" s="66"/>
      <c r="O18" s="67"/>
      <c r="P18" s="68"/>
      <c r="Q18" s="67"/>
      <c r="R18" s="68"/>
      <c r="S18" s="3"/>
      <c r="T18" s="36"/>
      <c r="U18" s="31" t="s">
        <v>347</v>
      </c>
      <c r="V18" s="1"/>
      <c r="W18" s="31" t="str">
        <f t="shared" si="2"/>
        <v>FI</v>
      </c>
      <c r="X18" s="47"/>
      <c r="Y18" s="149" t="s">
        <v>263</v>
      </c>
    </row>
    <row r="19" spans="1:25" ht="96" customHeight="1">
      <c r="A19" s="59">
        <f t="shared" ref="A19:A30" ca="1" si="3">OFFSET(A19,-1,0)+1</f>
        <v>7</v>
      </c>
      <c r="B19" s="69" t="s">
        <v>362</v>
      </c>
      <c r="C19" s="71"/>
      <c r="D19" s="150">
        <v>0</v>
      </c>
      <c r="E19" s="64" t="s">
        <v>55</v>
      </c>
      <c r="F19" s="1" t="s">
        <v>51</v>
      </c>
      <c r="G19" s="79" t="s">
        <v>350</v>
      </c>
      <c r="H19" s="22" t="s">
        <v>54</v>
      </c>
      <c r="I19" s="47"/>
      <c r="J19" s="64" t="s">
        <v>348</v>
      </c>
      <c r="K19" s="47" t="s">
        <v>351</v>
      </c>
      <c r="L19" s="22"/>
      <c r="M19" s="76" t="s">
        <v>349</v>
      </c>
      <c r="N19" s="66"/>
      <c r="O19" s="67"/>
      <c r="P19" s="68"/>
      <c r="Q19" s="67"/>
      <c r="R19" s="68">
        <v>42709</v>
      </c>
      <c r="S19" s="3">
        <v>42711</v>
      </c>
      <c r="T19" s="36">
        <f t="shared" ref="T19" ca="1" si="4">IF(S19="",TODAY()-R19,S19-R19)</f>
        <v>2</v>
      </c>
      <c r="U19" s="31" t="s">
        <v>239</v>
      </c>
      <c r="V19" s="1">
        <f t="shared" ref="V19" ca="1" si="5">IF(T19&gt;14,T19-14,0)</f>
        <v>0</v>
      </c>
      <c r="W19" s="31" t="str">
        <f t="shared" si="2"/>
        <v>C</v>
      </c>
      <c r="X19" s="152" t="s">
        <v>394</v>
      </c>
      <c r="Y19" s="149" t="s">
        <v>264</v>
      </c>
    </row>
    <row r="20" spans="1:25" ht="60.75">
      <c r="A20" s="59">
        <f t="shared" ca="1" si="3"/>
        <v>8</v>
      </c>
      <c r="B20" s="69"/>
      <c r="C20" s="71"/>
      <c r="D20" s="150">
        <v>0</v>
      </c>
      <c r="E20" s="64" t="s">
        <v>55</v>
      </c>
      <c r="F20" s="1" t="s">
        <v>51</v>
      </c>
      <c r="G20" s="79"/>
      <c r="H20" s="22" t="s">
        <v>222</v>
      </c>
      <c r="I20" s="47"/>
      <c r="J20" s="64"/>
      <c r="K20" s="47"/>
      <c r="L20" s="22"/>
      <c r="M20" s="76"/>
      <c r="N20" s="66"/>
      <c r="O20" s="67"/>
      <c r="P20" s="68"/>
      <c r="Q20" s="67"/>
      <c r="R20" s="68"/>
      <c r="S20" s="3"/>
      <c r="T20" s="36"/>
      <c r="U20" s="31" t="s">
        <v>347</v>
      </c>
      <c r="V20" s="1"/>
      <c r="W20" s="31" t="str">
        <f t="shared" si="2"/>
        <v>FI</v>
      </c>
      <c r="X20" s="47"/>
      <c r="Y20" s="149" t="s">
        <v>265</v>
      </c>
    </row>
    <row r="21" spans="1:25" ht="81">
      <c r="A21" s="59">
        <f t="shared" ca="1" si="3"/>
        <v>9</v>
      </c>
      <c r="B21" s="69" t="s">
        <v>363</v>
      </c>
      <c r="C21" s="71"/>
      <c r="D21" s="150">
        <v>0</v>
      </c>
      <c r="E21" s="64" t="s">
        <v>55</v>
      </c>
      <c r="F21" s="1" t="s">
        <v>51</v>
      </c>
      <c r="G21" s="79" t="s">
        <v>350</v>
      </c>
      <c r="H21" s="22" t="s">
        <v>217</v>
      </c>
      <c r="I21" s="47"/>
      <c r="J21" s="64" t="s">
        <v>352</v>
      </c>
      <c r="K21" s="47" t="s">
        <v>351</v>
      </c>
      <c r="L21" s="22"/>
      <c r="M21" s="76" t="s">
        <v>353</v>
      </c>
      <c r="N21" s="66"/>
      <c r="O21" s="67"/>
      <c r="P21" s="68"/>
      <c r="Q21" s="67"/>
      <c r="R21" s="68">
        <v>42709</v>
      </c>
      <c r="S21" s="3">
        <v>42711</v>
      </c>
      <c r="T21" s="36">
        <f t="shared" ref="T21" ca="1" si="6">IF(S21="",TODAY()-R21,S21-R21)</f>
        <v>2</v>
      </c>
      <c r="U21" s="31" t="s">
        <v>239</v>
      </c>
      <c r="V21" s="1">
        <f t="shared" ref="V21" ca="1" si="7">IF(T21&gt;14,T21-14,0)</f>
        <v>0</v>
      </c>
      <c r="W21" s="31" t="str">
        <f t="shared" si="2"/>
        <v>C</v>
      </c>
      <c r="X21" s="152" t="s">
        <v>395</v>
      </c>
      <c r="Y21" s="149" t="s">
        <v>266</v>
      </c>
    </row>
    <row r="22" spans="1:25" ht="60.75">
      <c r="A22" s="59">
        <f t="shared" ca="1" si="3"/>
        <v>10</v>
      </c>
      <c r="B22" s="69"/>
      <c r="C22" s="71"/>
      <c r="D22" s="150">
        <v>0</v>
      </c>
      <c r="E22" s="64" t="s">
        <v>55</v>
      </c>
      <c r="F22" s="1" t="s">
        <v>51</v>
      </c>
      <c r="G22" s="79"/>
      <c r="H22" s="22" t="s">
        <v>218</v>
      </c>
      <c r="I22" s="47"/>
      <c r="J22" s="64"/>
      <c r="K22" s="47"/>
      <c r="L22" s="22"/>
      <c r="M22" s="76"/>
      <c r="N22" s="66"/>
      <c r="O22" s="67"/>
      <c r="P22" s="68"/>
      <c r="Q22" s="67"/>
      <c r="R22" s="68"/>
      <c r="S22" s="3"/>
      <c r="T22" s="36"/>
      <c r="U22" s="31" t="s">
        <v>347</v>
      </c>
      <c r="V22" s="1"/>
      <c r="W22" s="31" t="str">
        <f t="shared" si="2"/>
        <v>FI</v>
      </c>
      <c r="X22" s="47"/>
      <c r="Y22" s="149" t="s">
        <v>267</v>
      </c>
    </row>
    <row r="23" spans="1:25" ht="60.75">
      <c r="A23" s="59">
        <f t="shared" ca="1" si="3"/>
        <v>11</v>
      </c>
      <c r="B23" s="69"/>
      <c r="C23" s="71"/>
      <c r="D23" s="150">
        <v>0</v>
      </c>
      <c r="E23" s="64" t="s">
        <v>55</v>
      </c>
      <c r="F23" s="1" t="s">
        <v>51</v>
      </c>
      <c r="G23" s="79"/>
      <c r="H23" s="22" t="s">
        <v>219</v>
      </c>
      <c r="I23" s="47"/>
      <c r="J23" s="64"/>
      <c r="K23" s="47"/>
      <c r="L23" s="22"/>
      <c r="M23" s="76"/>
      <c r="N23" s="66"/>
      <c r="O23" s="67"/>
      <c r="P23" s="68"/>
      <c r="Q23" s="67"/>
      <c r="R23" s="68"/>
      <c r="S23" s="3"/>
      <c r="T23" s="36"/>
      <c r="U23" s="31" t="s">
        <v>347</v>
      </c>
      <c r="V23" s="1"/>
      <c r="W23" s="31" t="str">
        <f t="shared" si="2"/>
        <v>FI</v>
      </c>
      <c r="X23" s="47"/>
      <c r="Y23" s="149" t="s">
        <v>268</v>
      </c>
    </row>
    <row r="24" spans="1:25" ht="141.75">
      <c r="A24" s="59">
        <f t="shared" ca="1" si="3"/>
        <v>12</v>
      </c>
      <c r="B24" s="69" t="s">
        <v>364</v>
      </c>
      <c r="C24" s="71"/>
      <c r="D24" s="150">
        <v>0</v>
      </c>
      <c r="E24" s="64" t="s">
        <v>56</v>
      </c>
      <c r="F24" s="1" t="s">
        <v>51</v>
      </c>
      <c r="G24" s="1" t="s">
        <v>356</v>
      </c>
      <c r="H24" s="22" t="s">
        <v>56</v>
      </c>
      <c r="I24" s="47"/>
      <c r="J24" s="64" t="s">
        <v>357</v>
      </c>
      <c r="K24" s="47" t="s">
        <v>355</v>
      </c>
      <c r="L24" s="22"/>
      <c r="M24" s="76" t="s">
        <v>358</v>
      </c>
      <c r="N24" s="66"/>
      <c r="O24" s="67"/>
      <c r="P24" s="68"/>
      <c r="Q24" s="67"/>
      <c r="R24" s="68">
        <v>42709</v>
      </c>
      <c r="S24" s="3">
        <v>42711</v>
      </c>
      <c r="T24" s="36">
        <f t="shared" ref="T24:T27" ca="1" si="8">IF(S24="",TODAY()-R24,S24-R24)</f>
        <v>2</v>
      </c>
      <c r="U24" s="31" t="s">
        <v>239</v>
      </c>
      <c r="V24" s="1">
        <f t="shared" ref="V24:V27" ca="1" si="9">IF(T24&gt;14,T24-14,0)</f>
        <v>0</v>
      </c>
      <c r="W24" s="31" t="str">
        <f t="shared" si="2"/>
        <v>C</v>
      </c>
      <c r="X24" s="152" t="s">
        <v>396</v>
      </c>
      <c r="Y24" s="149" t="s">
        <v>272</v>
      </c>
    </row>
    <row r="25" spans="1:25" ht="60.75">
      <c r="A25" s="59">
        <f t="shared" ca="1" si="3"/>
        <v>13</v>
      </c>
      <c r="B25" s="69" t="s">
        <v>365</v>
      </c>
      <c r="C25" s="71"/>
      <c r="D25" s="150">
        <v>0</v>
      </c>
      <c r="E25" s="64" t="s">
        <v>56</v>
      </c>
      <c r="F25" s="1" t="s">
        <v>51</v>
      </c>
      <c r="G25" s="1" t="s">
        <v>356</v>
      </c>
      <c r="H25" s="22" t="s">
        <v>81</v>
      </c>
      <c r="I25" s="47"/>
      <c r="J25" s="64" t="s">
        <v>354</v>
      </c>
      <c r="K25" s="47" t="s">
        <v>355</v>
      </c>
      <c r="L25" s="22"/>
      <c r="M25" s="76" t="s">
        <v>349</v>
      </c>
      <c r="N25" s="66"/>
      <c r="O25" s="67"/>
      <c r="P25" s="68"/>
      <c r="Q25" s="67"/>
      <c r="R25" s="68">
        <v>42709</v>
      </c>
      <c r="S25" s="3">
        <v>42711</v>
      </c>
      <c r="T25" s="36">
        <f t="shared" ca="1" si="8"/>
        <v>2</v>
      </c>
      <c r="U25" s="31" t="s">
        <v>239</v>
      </c>
      <c r="V25" s="1">
        <f t="shared" ca="1" si="9"/>
        <v>0</v>
      </c>
      <c r="W25" s="31" t="str">
        <f t="shared" si="2"/>
        <v>C</v>
      </c>
      <c r="X25" s="47"/>
      <c r="Y25" s="149" t="s">
        <v>272</v>
      </c>
    </row>
    <row r="26" spans="1:25" s="101" customFormat="1" ht="60.75">
      <c r="A26" s="59">
        <f t="shared" ca="1" si="3"/>
        <v>14</v>
      </c>
      <c r="B26" s="69" t="s">
        <v>381</v>
      </c>
      <c r="C26" s="71"/>
      <c r="D26" s="150">
        <v>0</v>
      </c>
      <c r="E26" s="64" t="s">
        <v>80</v>
      </c>
      <c r="F26" s="1" t="s">
        <v>51</v>
      </c>
      <c r="G26" s="79"/>
      <c r="H26" s="22" t="s">
        <v>58</v>
      </c>
      <c r="I26" s="47"/>
      <c r="J26" s="64" t="s">
        <v>382</v>
      </c>
      <c r="K26" s="47" t="s">
        <v>383</v>
      </c>
      <c r="L26" s="22"/>
      <c r="M26" s="47" t="s">
        <v>384</v>
      </c>
      <c r="N26" s="66"/>
      <c r="O26" s="67"/>
      <c r="P26" s="68"/>
      <c r="Q26" s="67"/>
      <c r="R26" s="68">
        <v>42711</v>
      </c>
      <c r="S26" s="3">
        <v>42711</v>
      </c>
      <c r="T26" s="36">
        <f t="shared" ca="1" si="8"/>
        <v>0</v>
      </c>
      <c r="U26" s="31" t="s">
        <v>239</v>
      </c>
      <c r="V26" s="1">
        <f t="shared" ca="1" si="9"/>
        <v>0</v>
      </c>
      <c r="W26" s="31" t="str">
        <f t="shared" si="2"/>
        <v>C</v>
      </c>
      <c r="X26" s="47" t="s">
        <v>399</v>
      </c>
      <c r="Y26" s="149" t="s">
        <v>273</v>
      </c>
    </row>
    <row r="27" spans="1:25" s="101" customFormat="1" ht="60.75">
      <c r="A27" s="59">
        <f t="shared" ca="1" si="3"/>
        <v>15</v>
      </c>
      <c r="B27" s="69" t="s">
        <v>385</v>
      </c>
      <c r="C27" s="71"/>
      <c r="D27" s="150">
        <v>0</v>
      </c>
      <c r="E27" s="64" t="s">
        <v>80</v>
      </c>
      <c r="F27" s="1" t="s">
        <v>51</v>
      </c>
      <c r="G27" s="79"/>
      <c r="H27" s="22" t="s">
        <v>220</v>
      </c>
      <c r="I27" s="47"/>
      <c r="J27" s="64" t="s">
        <v>386</v>
      </c>
      <c r="K27" s="47" t="s">
        <v>387</v>
      </c>
      <c r="L27" s="113"/>
      <c r="M27" s="47" t="s">
        <v>388</v>
      </c>
      <c r="N27" s="66"/>
      <c r="O27" s="67"/>
      <c r="P27" s="68"/>
      <c r="Q27" s="67"/>
      <c r="R27" s="68">
        <v>42711</v>
      </c>
      <c r="S27" s="3">
        <v>42711</v>
      </c>
      <c r="T27" s="36">
        <f t="shared" ca="1" si="8"/>
        <v>0</v>
      </c>
      <c r="U27" s="31" t="s">
        <v>239</v>
      </c>
      <c r="V27" s="1">
        <f t="shared" ca="1" si="9"/>
        <v>0</v>
      </c>
      <c r="W27" s="31" t="str">
        <f t="shared" si="2"/>
        <v>C</v>
      </c>
      <c r="X27" s="47" t="s">
        <v>399</v>
      </c>
      <c r="Y27" s="149" t="s">
        <v>274</v>
      </c>
    </row>
    <row r="28" spans="1:25" s="101" customFormat="1" ht="60.75">
      <c r="A28" s="59">
        <f t="shared" ca="1" si="3"/>
        <v>16</v>
      </c>
      <c r="B28" s="69"/>
      <c r="C28" s="71"/>
      <c r="D28" s="150">
        <v>0</v>
      </c>
      <c r="E28" s="64" t="s">
        <v>80</v>
      </c>
      <c r="F28" s="1" t="s">
        <v>51</v>
      </c>
      <c r="G28" s="79"/>
      <c r="H28" s="22" t="s">
        <v>221</v>
      </c>
      <c r="I28" s="47"/>
      <c r="J28" s="64"/>
      <c r="K28" s="47"/>
      <c r="L28" s="113"/>
      <c r="M28" s="47"/>
      <c r="N28" s="66"/>
      <c r="O28" s="67"/>
      <c r="P28" s="68"/>
      <c r="Q28" s="67"/>
      <c r="R28" s="68"/>
      <c r="S28" s="3"/>
      <c r="T28" s="36"/>
      <c r="U28" s="31"/>
      <c r="V28" s="1"/>
      <c r="W28" s="31">
        <f t="shared" si="2"/>
        <v>0</v>
      </c>
      <c r="X28" s="47"/>
      <c r="Y28" s="149" t="s">
        <v>275</v>
      </c>
    </row>
    <row r="29" spans="1:25" ht="60.75">
      <c r="A29" s="59">
        <f t="shared" ca="1" si="3"/>
        <v>17</v>
      </c>
      <c r="B29" s="69"/>
      <c r="C29" s="66"/>
      <c r="D29" s="150">
        <v>0</v>
      </c>
      <c r="E29" s="64" t="s">
        <v>115</v>
      </c>
      <c r="F29" s="1" t="s">
        <v>207</v>
      </c>
      <c r="G29" s="1"/>
      <c r="H29" s="22" t="s">
        <v>367</v>
      </c>
      <c r="I29" s="47"/>
      <c r="J29" s="64"/>
      <c r="K29" s="47"/>
      <c r="L29" s="24"/>
      <c r="M29" s="76"/>
      <c r="N29" s="66"/>
      <c r="O29" s="67"/>
      <c r="P29" s="68"/>
      <c r="Q29" s="67"/>
      <c r="R29" s="68"/>
      <c r="S29" s="3"/>
      <c r="T29" s="36"/>
      <c r="U29" s="31"/>
      <c r="V29" s="1"/>
      <c r="W29" s="31">
        <f t="shared" si="2"/>
        <v>0</v>
      </c>
      <c r="X29" s="47"/>
      <c r="Y29" s="149" t="s">
        <v>280</v>
      </c>
    </row>
    <row r="30" spans="1:25" ht="60.75">
      <c r="A30" s="59">
        <f t="shared" ca="1" si="3"/>
        <v>18</v>
      </c>
      <c r="B30" s="69"/>
      <c r="C30" s="66"/>
      <c r="D30" s="150">
        <v>0</v>
      </c>
      <c r="E30" s="64" t="s">
        <v>106</v>
      </c>
      <c r="F30" s="1" t="s">
        <v>207</v>
      </c>
      <c r="G30" s="1"/>
      <c r="H30" s="22" t="s">
        <v>368</v>
      </c>
      <c r="I30" s="47"/>
      <c r="J30" s="64"/>
      <c r="K30" s="47"/>
      <c r="L30" s="24"/>
      <c r="M30" s="76"/>
      <c r="N30" s="66"/>
      <c r="O30" s="67"/>
      <c r="P30" s="68"/>
      <c r="Q30" s="67"/>
      <c r="R30" s="68"/>
      <c r="S30" s="3"/>
      <c r="T30" s="36"/>
      <c r="U30" s="31"/>
      <c r="V30" s="1"/>
      <c r="W30" s="31">
        <f t="shared" si="2"/>
        <v>0</v>
      </c>
      <c r="X30" s="47"/>
      <c r="Y30" s="149" t="s">
        <v>281</v>
      </c>
    </row>
    <row r="31" spans="1:25" ht="38.25" customHeight="1">
      <c r="A31" s="44" t="s">
        <v>69</v>
      </c>
      <c r="B31" s="13"/>
      <c r="C31" s="13"/>
      <c r="D31" s="13"/>
      <c r="E31" s="13"/>
      <c r="F31" s="16"/>
      <c r="G31" s="16"/>
      <c r="H31" s="16"/>
      <c r="I31" s="14"/>
      <c r="J31" s="14"/>
      <c r="K31" s="14"/>
      <c r="L31" s="14"/>
      <c r="M31" s="77"/>
      <c r="N31" s="14"/>
      <c r="O31" s="13"/>
      <c r="P31" s="17"/>
      <c r="Q31" s="17"/>
      <c r="R31" s="18"/>
      <c r="S31" s="18"/>
      <c r="T31" s="32"/>
      <c r="U31" s="33"/>
      <c r="V31" s="34"/>
      <c r="W31" s="35"/>
      <c r="X31" s="45"/>
      <c r="Y31" s="149"/>
    </row>
    <row r="32" spans="1:25" ht="60.75">
      <c r="A32" s="59">
        <f ca="1">A30+1</f>
        <v>19</v>
      </c>
      <c r="B32" s="69"/>
      <c r="C32" s="74"/>
      <c r="D32" s="150">
        <v>0</v>
      </c>
      <c r="E32" s="64" t="s">
        <v>119</v>
      </c>
      <c r="F32" s="1" t="s">
        <v>207</v>
      </c>
      <c r="G32" s="79"/>
      <c r="H32" s="64" t="s">
        <v>89</v>
      </c>
      <c r="I32" s="47"/>
      <c r="J32" s="64"/>
      <c r="K32" s="47"/>
      <c r="L32" s="22"/>
      <c r="M32" s="76"/>
      <c r="N32" s="65"/>
      <c r="O32" s="46"/>
      <c r="P32" s="68"/>
      <c r="Q32" s="67"/>
      <c r="R32" s="73"/>
      <c r="S32" s="3"/>
      <c r="T32" s="36"/>
      <c r="U32" s="31"/>
      <c r="V32" s="1"/>
      <c r="W32" s="31">
        <f t="shared" ref="W32:W37" si="10">U32</f>
        <v>0</v>
      </c>
      <c r="X32" s="47"/>
      <c r="Y32" s="149" t="s">
        <v>288</v>
      </c>
    </row>
    <row r="33" spans="1:25" ht="60.75">
      <c r="A33" s="59">
        <f t="shared" ref="A33:A37" ca="1" si="11">OFFSET(A33,-1,0)+1</f>
        <v>20</v>
      </c>
      <c r="B33" s="81"/>
      <c r="C33" s="82"/>
      <c r="D33" s="150">
        <v>0</v>
      </c>
      <c r="E33" s="83" t="s">
        <v>116</v>
      </c>
      <c r="F33" s="94" t="s">
        <v>51</v>
      </c>
      <c r="G33" s="102"/>
      <c r="H33" s="83" t="s">
        <v>112</v>
      </c>
      <c r="I33" s="85"/>
      <c r="J33" s="83"/>
      <c r="K33" s="85"/>
      <c r="L33" s="80"/>
      <c r="M33" s="85"/>
      <c r="N33" s="86"/>
      <c r="O33" s="87"/>
      <c r="P33" s="88"/>
      <c r="Q33" s="89"/>
      <c r="R33" s="90"/>
      <c r="S33" s="91"/>
      <c r="T33" s="92"/>
      <c r="U33" s="93"/>
      <c r="V33" s="94"/>
      <c r="W33" s="31">
        <f t="shared" si="10"/>
        <v>0</v>
      </c>
      <c r="X33" s="85"/>
      <c r="Y33" s="149" t="s">
        <v>289</v>
      </c>
    </row>
    <row r="34" spans="1:25" ht="60.75">
      <c r="A34" s="59">
        <f t="shared" ca="1" si="11"/>
        <v>21</v>
      </c>
      <c r="B34" s="81"/>
      <c r="C34" s="82"/>
      <c r="D34" s="150">
        <v>0</v>
      </c>
      <c r="E34" s="83" t="s">
        <v>106</v>
      </c>
      <c r="F34" s="94" t="s">
        <v>51</v>
      </c>
      <c r="G34" s="102"/>
      <c r="H34" s="83" t="s">
        <v>110</v>
      </c>
      <c r="I34" s="85"/>
      <c r="J34" s="83"/>
      <c r="K34" s="85"/>
      <c r="L34" s="80"/>
      <c r="M34" s="83"/>
      <c r="N34" s="86"/>
      <c r="O34" s="87"/>
      <c r="P34" s="88"/>
      <c r="Q34" s="89"/>
      <c r="R34" s="90"/>
      <c r="S34" s="91"/>
      <c r="T34" s="92"/>
      <c r="U34" s="93"/>
      <c r="V34" s="94"/>
      <c r="W34" s="31">
        <f t="shared" si="10"/>
        <v>0</v>
      </c>
      <c r="X34" s="85"/>
      <c r="Y34" s="149" t="s">
        <v>290</v>
      </c>
    </row>
    <row r="35" spans="1:25" ht="60.75">
      <c r="A35" s="59">
        <f t="shared" ca="1" si="11"/>
        <v>22</v>
      </c>
      <c r="B35" s="81"/>
      <c r="C35" s="82"/>
      <c r="D35" s="150">
        <v>0</v>
      </c>
      <c r="E35" s="83" t="s">
        <v>106</v>
      </c>
      <c r="F35" s="94" t="s">
        <v>51</v>
      </c>
      <c r="G35" s="102"/>
      <c r="H35" s="83" t="s">
        <v>110</v>
      </c>
      <c r="I35" s="85"/>
      <c r="J35" s="83"/>
      <c r="K35" s="85"/>
      <c r="L35" s="80"/>
      <c r="M35" s="83"/>
      <c r="N35" s="86"/>
      <c r="O35" s="87"/>
      <c r="P35" s="88"/>
      <c r="Q35" s="89"/>
      <c r="R35" s="90"/>
      <c r="S35" s="91"/>
      <c r="T35" s="92"/>
      <c r="U35" s="93"/>
      <c r="V35" s="94"/>
      <c r="W35" s="31">
        <f t="shared" si="10"/>
        <v>0</v>
      </c>
      <c r="X35" s="85"/>
      <c r="Y35" s="149" t="s">
        <v>291</v>
      </c>
    </row>
    <row r="36" spans="1:25" s="101" customFormat="1" ht="60.75">
      <c r="A36" s="59">
        <f t="shared" ca="1" si="11"/>
        <v>23</v>
      </c>
      <c r="B36" s="81"/>
      <c r="C36" s="82"/>
      <c r="D36" s="150">
        <v>0</v>
      </c>
      <c r="E36" s="83" t="s">
        <v>106</v>
      </c>
      <c r="F36" s="1" t="s">
        <v>207</v>
      </c>
      <c r="G36" s="94"/>
      <c r="H36" s="80" t="s">
        <v>106</v>
      </c>
      <c r="I36" s="85"/>
      <c r="J36" s="83"/>
      <c r="K36" s="85"/>
      <c r="L36" s="80"/>
      <c r="M36" s="85"/>
      <c r="N36" s="95"/>
      <c r="O36" s="89"/>
      <c r="P36" s="88"/>
      <c r="Q36" s="89"/>
      <c r="R36" s="88"/>
      <c r="S36" s="91"/>
      <c r="T36" s="92"/>
      <c r="U36" s="93"/>
      <c r="V36" s="94"/>
      <c r="W36" s="31">
        <f t="shared" si="10"/>
        <v>0</v>
      </c>
      <c r="X36" s="85"/>
      <c r="Y36" s="149" t="s">
        <v>292</v>
      </c>
    </row>
    <row r="37" spans="1:25" ht="60.75">
      <c r="A37" s="59">
        <f t="shared" ca="1" si="11"/>
        <v>24</v>
      </c>
      <c r="B37" s="81"/>
      <c r="C37" s="82"/>
      <c r="D37" s="150">
        <v>0</v>
      </c>
      <c r="E37" s="83" t="s">
        <v>116</v>
      </c>
      <c r="F37" s="94" t="s">
        <v>51</v>
      </c>
      <c r="G37" s="102"/>
      <c r="H37" s="84" t="s">
        <v>104</v>
      </c>
      <c r="I37" s="85"/>
      <c r="J37" s="83"/>
      <c r="K37" s="85"/>
      <c r="L37" s="80"/>
      <c r="M37" s="85"/>
      <c r="N37" s="95"/>
      <c r="O37" s="89"/>
      <c r="P37" s="88"/>
      <c r="Q37" s="89"/>
      <c r="R37" s="88"/>
      <c r="S37" s="91"/>
      <c r="T37" s="92"/>
      <c r="U37" s="93"/>
      <c r="V37" s="94"/>
      <c r="W37" s="31">
        <f t="shared" si="10"/>
        <v>0</v>
      </c>
      <c r="X37" s="85"/>
      <c r="Y37" s="149" t="s">
        <v>293</v>
      </c>
    </row>
    <row r="38" spans="1:25" ht="38.25" customHeight="1">
      <c r="A38" s="44" t="s">
        <v>57</v>
      </c>
      <c r="B38" s="13"/>
      <c r="C38" s="13"/>
      <c r="D38" s="13"/>
      <c r="E38" s="13"/>
      <c r="F38" s="14"/>
      <c r="G38" s="15"/>
      <c r="H38" s="16"/>
      <c r="I38" s="23"/>
      <c r="J38" s="23"/>
      <c r="K38" s="23"/>
      <c r="L38" s="23"/>
      <c r="M38" s="23"/>
      <c r="N38" s="23"/>
      <c r="O38" s="13"/>
      <c r="P38" s="17"/>
      <c r="Q38" s="17"/>
      <c r="R38" s="18"/>
      <c r="S38" s="18"/>
      <c r="T38" s="32"/>
      <c r="U38" s="33"/>
      <c r="V38" s="34"/>
      <c r="W38" s="35"/>
      <c r="X38" s="45"/>
      <c r="Y38" s="149"/>
    </row>
    <row r="39" spans="1:25" s="101" customFormat="1" ht="60.75">
      <c r="A39" s="59">
        <f ca="1">OFFSET(A39,-2,0)+1</f>
        <v>25</v>
      </c>
      <c r="B39" s="69"/>
      <c r="C39" s="71"/>
      <c r="D39" s="46">
        <v>0</v>
      </c>
      <c r="E39" s="64" t="s">
        <v>57</v>
      </c>
      <c r="F39" s="1" t="s">
        <v>51</v>
      </c>
      <c r="G39" s="79"/>
      <c r="H39" s="22" t="s">
        <v>59</v>
      </c>
      <c r="I39" s="47"/>
      <c r="J39" s="64" t="s">
        <v>211</v>
      </c>
      <c r="K39" s="47"/>
      <c r="L39" s="22"/>
      <c r="M39" s="47"/>
      <c r="N39" s="66"/>
      <c r="O39" s="67"/>
      <c r="P39" s="68"/>
      <c r="Q39" s="67"/>
      <c r="R39" s="68"/>
      <c r="S39" s="3"/>
      <c r="T39" s="36"/>
      <c r="U39" s="31"/>
      <c r="V39" s="1"/>
      <c r="W39" s="31">
        <f t="shared" ref="W39:W44" si="12">U39</f>
        <v>0</v>
      </c>
      <c r="X39" s="47"/>
      <c r="Y39" s="149" t="s">
        <v>294</v>
      </c>
    </row>
    <row r="40" spans="1:25" s="101" customFormat="1" ht="60.75">
      <c r="A40" s="59">
        <f ca="1">OFFSET(A40,-1,0)+1</f>
        <v>26</v>
      </c>
      <c r="B40" s="69"/>
      <c r="C40" s="71"/>
      <c r="D40" s="46">
        <v>0</v>
      </c>
      <c r="E40" s="64" t="s">
        <v>57</v>
      </c>
      <c r="F40" s="1" t="s">
        <v>51</v>
      </c>
      <c r="G40" s="79"/>
      <c r="H40" s="22" t="s">
        <v>60</v>
      </c>
      <c r="I40" s="47"/>
      <c r="J40" s="64" t="s">
        <v>60</v>
      </c>
      <c r="K40" s="47"/>
      <c r="L40" s="22"/>
      <c r="M40" s="47"/>
      <c r="N40" s="66"/>
      <c r="O40" s="67"/>
      <c r="P40" s="68"/>
      <c r="Q40" s="67"/>
      <c r="R40" s="68"/>
      <c r="S40" s="3"/>
      <c r="T40" s="36"/>
      <c r="U40" s="31"/>
      <c r="V40" s="1"/>
      <c r="W40" s="31">
        <f t="shared" si="12"/>
        <v>0</v>
      </c>
      <c r="X40" s="47"/>
      <c r="Y40" s="149" t="s">
        <v>295</v>
      </c>
    </row>
    <row r="41" spans="1:25" s="101" customFormat="1" ht="81">
      <c r="A41" s="59">
        <f t="shared" ref="A41:A44" ca="1" si="13">OFFSET(A41,-1,0)+1</f>
        <v>27</v>
      </c>
      <c r="B41" s="69"/>
      <c r="C41" s="71"/>
      <c r="D41" s="46">
        <v>0</v>
      </c>
      <c r="E41" s="64" t="s">
        <v>100</v>
      </c>
      <c r="F41" s="1" t="s">
        <v>51</v>
      </c>
      <c r="G41" s="1" t="s">
        <v>82</v>
      </c>
      <c r="H41" s="22" t="s">
        <v>100</v>
      </c>
      <c r="I41" s="47"/>
      <c r="J41" s="64" t="s">
        <v>101</v>
      </c>
      <c r="K41" s="47"/>
      <c r="L41" s="22"/>
      <c r="M41" s="46"/>
      <c r="N41" s="66"/>
      <c r="O41" s="67"/>
      <c r="P41" s="68"/>
      <c r="Q41" s="67"/>
      <c r="R41" s="68"/>
      <c r="S41" s="3"/>
      <c r="T41" s="36"/>
      <c r="U41" s="31"/>
      <c r="V41" s="1"/>
      <c r="W41" s="31">
        <f t="shared" si="12"/>
        <v>0</v>
      </c>
      <c r="X41" s="47"/>
      <c r="Y41" s="149" t="s">
        <v>296</v>
      </c>
    </row>
    <row r="42" spans="1:25" ht="141.75">
      <c r="A42" s="59">
        <f t="shared" ca="1" si="13"/>
        <v>28</v>
      </c>
      <c r="B42" s="69"/>
      <c r="C42" s="71"/>
      <c r="D42" s="46">
        <v>0</v>
      </c>
      <c r="E42" s="64" t="s">
        <v>102</v>
      </c>
      <c r="F42" s="1" t="s">
        <v>51</v>
      </c>
      <c r="G42" s="1" t="s">
        <v>82</v>
      </c>
      <c r="H42" s="22" t="s">
        <v>102</v>
      </c>
      <c r="I42" s="47"/>
      <c r="J42" s="64" t="s">
        <v>103</v>
      </c>
      <c r="K42" s="47"/>
      <c r="L42" s="22"/>
      <c r="M42" s="47"/>
      <c r="N42" s="66"/>
      <c r="O42" s="67"/>
      <c r="P42" s="68"/>
      <c r="Q42" s="67"/>
      <c r="R42" s="68"/>
      <c r="S42" s="3"/>
      <c r="T42" s="36"/>
      <c r="U42" s="31"/>
      <c r="V42" s="1"/>
      <c r="W42" s="31">
        <f t="shared" si="12"/>
        <v>0</v>
      </c>
      <c r="X42" s="47"/>
      <c r="Y42" s="149" t="s">
        <v>297</v>
      </c>
    </row>
    <row r="43" spans="1:25" ht="60.75">
      <c r="A43" s="59">
        <f t="shared" ca="1" si="13"/>
        <v>29</v>
      </c>
      <c r="B43" s="69"/>
      <c r="C43" s="71"/>
      <c r="D43" s="46">
        <v>0</v>
      </c>
      <c r="E43" s="64" t="s">
        <v>105</v>
      </c>
      <c r="F43" s="1" t="s">
        <v>51</v>
      </c>
      <c r="G43" s="1" t="s">
        <v>82</v>
      </c>
      <c r="H43" s="22" t="s">
        <v>213</v>
      </c>
      <c r="I43" s="47"/>
      <c r="J43" s="64" t="s">
        <v>212</v>
      </c>
      <c r="K43" s="47"/>
      <c r="L43" s="22"/>
      <c r="M43" s="47"/>
      <c r="N43" s="66"/>
      <c r="O43" s="67"/>
      <c r="P43" s="68"/>
      <c r="Q43" s="67"/>
      <c r="R43" s="68"/>
      <c r="S43" s="3"/>
      <c r="T43" s="36"/>
      <c r="U43" s="31"/>
      <c r="V43" s="1"/>
      <c r="W43" s="31">
        <f t="shared" si="12"/>
        <v>0</v>
      </c>
      <c r="X43" s="47"/>
      <c r="Y43" s="149" t="s">
        <v>298</v>
      </c>
    </row>
    <row r="44" spans="1:25" ht="60.75">
      <c r="A44" s="59">
        <f t="shared" ca="1" si="13"/>
        <v>30</v>
      </c>
      <c r="B44" s="69"/>
      <c r="C44" s="71"/>
      <c r="D44" s="46">
        <v>0</v>
      </c>
      <c r="E44" s="64" t="s">
        <v>106</v>
      </c>
      <c r="F44" s="1" t="s">
        <v>51</v>
      </c>
      <c r="G44" s="1" t="s">
        <v>82</v>
      </c>
      <c r="H44" s="22" t="s">
        <v>109</v>
      </c>
      <c r="I44" s="47"/>
      <c r="J44" s="64" t="s">
        <v>214</v>
      </c>
      <c r="K44" s="47"/>
      <c r="L44" s="22"/>
      <c r="M44" s="47"/>
      <c r="N44" s="66"/>
      <c r="O44" s="67"/>
      <c r="P44" s="68"/>
      <c r="Q44" s="67"/>
      <c r="R44" s="68"/>
      <c r="S44" s="3"/>
      <c r="T44" s="36"/>
      <c r="U44" s="31"/>
      <c r="V44" s="1"/>
      <c r="W44" s="31">
        <f t="shared" si="12"/>
        <v>0</v>
      </c>
      <c r="X44" s="47"/>
      <c r="Y44" s="149" t="s">
        <v>299</v>
      </c>
    </row>
    <row r="45" spans="1:25" ht="38.25" customHeight="1">
      <c r="A45" s="44" t="s">
        <v>70</v>
      </c>
      <c r="B45" s="13"/>
      <c r="C45" s="13"/>
      <c r="D45" s="13"/>
      <c r="E45" s="13"/>
      <c r="F45" s="16"/>
      <c r="G45" s="15"/>
      <c r="H45" s="16"/>
      <c r="I45" s="14"/>
      <c r="J45" s="14"/>
      <c r="K45" s="14"/>
      <c r="L45" s="14"/>
      <c r="M45" s="14"/>
      <c r="N45" s="14"/>
      <c r="O45" s="13"/>
      <c r="P45" s="17"/>
      <c r="Q45" s="17"/>
      <c r="R45" s="18"/>
      <c r="S45" s="18"/>
      <c r="T45" s="32"/>
      <c r="U45" s="33"/>
      <c r="V45" s="34"/>
      <c r="W45" s="35"/>
      <c r="X45" s="45"/>
      <c r="Y45" s="149"/>
    </row>
    <row r="46" spans="1:25" ht="60.75">
      <c r="A46" s="59">
        <f ca="1">A44+1</f>
        <v>31</v>
      </c>
      <c r="B46" s="69"/>
      <c r="C46" s="72"/>
      <c r="D46" s="150">
        <v>0</v>
      </c>
      <c r="E46" s="64" t="s">
        <v>87</v>
      </c>
      <c r="F46" s="1" t="s">
        <v>51</v>
      </c>
      <c r="G46" s="79"/>
      <c r="H46" s="2" t="s">
        <v>88</v>
      </c>
      <c r="I46" s="47"/>
      <c r="J46" s="64"/>
      <c r="K46" s="47"/>
      <c r="L46" s="22"/>
      <c r="M46" s="47"/>
      <c r="N46" s="66"/>
      <c r="O46" s="67"/>
      <c r="P46" s="68"/>
      <c r="Q46" s="67"/>
      <c r="R46" s="68"/>
      <c r="S46" s="3"/>
      <c r="T46" s="36"/>
      <c r="U46" s="31"/>
      <c r="V46" s="1"/>
      <c r="W46" s="31">
        <f t="shared" ref="W46:W48" si="14">U46</f>
        <v>0</v>
      </c>
      <c r="X46" s="47"/>
      <c r="Y46" s="149" t="s">
        <v>310</v>
      </c>
    </row>
    <row r="47" spans="1:25" ht="60.75">
      <c r="A47" s="59">
        <f t="shared" ref="A47:A48" ca="1" si="15">OFFSET(A47,-1,0)+1</f>
        <v>32</v>
      </c>
      <c r="B47" s="69"/>
      <c r="C47" s="72"/>
      <c r="D47" s="150">
        <v>0</v>
      </c>
      <c r="E47" s="64" t="s">
        <v>87</v>
      </c>
      <c r="F47" s="1" t="s">
        <v>51</v>
      </c>
      <c r="G47" s="79"/>
      <c r="H47" s="2" t="s">
        <v>88</v>
      </c>
      <c r="I47" s="47"/>
      <c r="J47" s="64"/>
      <c r="K47" s="47"/>
      <c r="L47" s="22"/>
      <c r="M47" s="47"/>
      <c r="N47" s="66"/>
      <c r="O47" s="67"/>
      <c r="P47" s="68"/>
      <c r="Q47" s="67"/>
      <c r="R47" s="68"/>
      <c r="S47" s="3"/>
      <c r="T47" s="36"/>
      <c r="U47" s="31"/>
      <c r="V47" s="1"/>
      <c r="W47" s="31">
        <f t="shared" si="14"/>
        <v>0</v>
      </c>
      <c r="X47" s="47"/>
      <c r="Y47" s="149" t="s">
        <v>311</v>
      </c>
    </row>
    <row r="48" spans="1:25" ht="60.75">
      <c r="A48" s="59">
        <f t="shared" ca="1" si="15"/>
        <v>33</v>
      </c>
      <c r="B48" s="69"/>
      <c r="C48" s="66"/>
      <c r="D48" s="150">
        <v>0</v>
      </c>
      <c r="E48" s="64" t="s">
        <v>170</v>
      </c>
      <c r="F48" s="1" t="s">
        <v>51</v>
      </c>
      <c r="G48" s="79"/>
      <c r="H48" s="2" t="s">
        <v>171</v>
      </c>
      <c r="I48" s="47"/>
      <c r="J48" s="64"/>
      <c r="K48" s="47"/>
      <c r="L48" s="22"/>
      <c r="M48" s="47"/>
      <c r="N48" s="65"/>
      <c r="O48" s="46"/>
      <c r="P48" s="68"/>
      <c r="Q48" s="67"/>
      <c r="R48" s="68"/>
      <c r="S48" s="3"/>
      <c r="T48" s="36"/>
      <c r="U48" s="31"/>
      <c r="V48" s="1"/>
      <c r="W48" s="31">
        <f t="shared" si="14"/>
        <v>0</v>
      </c>
      <c r="X48" s="78"/>
      <c r="Y48" s="149" t="s">
        <v>312</v>
      </c>
    </row>
    <row r="49" spans="1:25" ht="38.25" customHeight="1">
      <c r="A49" s="44" t="s">
        <v>34</v>
      </c>
      <c r="B49" s="13"/>
      <c r="C49" s="13"/>
      <c r="D49" s="13"/>
      <c r="E49" s="13"/>
      <c r="F49" s="16"/>
      <c r="G49" s="16"/>
      <c r="H49" s="16"/>
      <c r="I49" s="14"/>
      <c r="J49" s="14"/>
      <c r="K49" s="14"/>
      <c r="L49" s="14"/>
      <c r="M49" s="14"/>
      <c r="N49" s="14"/>
      <c r="O49" s="13"/>
      <c r="P49" s="17"/>
      <c r="Q49" s="17"/>
      <c r="R49" s="18"/>
      <c r="S49" s="18"/>
      <c r="T49" s="32"/>
      <c r="U49" s="33"/>
      <c r="V49" s="34"/>
      <c r="W49" s="35"/>
      <c r="X49" s="45"/>
      <c r="Y49" s="149"/>
    </row>
    <row r="50" spans="1:25" ht="60.75">
      <c r="A50" s="59">
        <f ca="1">A48+1</f>
        <v>34</v>
      </c>
      <c r="B50" s="69"/>
      <c r="C50" s="66"/>
      <c r="D50" s="46">
        <v>0</v>
      </c>
      <c r="E50" s="64" t="s">
        <v>119</v>
      </c>
      <c r="F50" s="1" t="s">
        <v>207</v>
      </c>
      <c r="G50" s="79"/>
      <c r="H50" s="2"/>
      <c r="I50" s="47"/>
      <c r="J50" s="64"/>
      <c r="K50" s="47"/>
      <c r="L50" s="22"/>
      <c r="M50" s="47"/>
      <c r="N50" s="65"/>
      <c r="O50" s="46"/>
      <c r="P50" s="68"/>
      <c r="Q50" s="67"/>
      <c r="R50" s="68"/>
      <c r="S50" s="3"/>
      <c r="T50" s="36"/>
      <c r="U50" s="31"/>
      <c r="V50" s="1"/>
      <c r="W50" s="31">
        <f t="shared" ref="W50" si="16">U50</f>
        <v>0</v>
      </c>
      <c r="X50" s="78"/>
      <c r="Y50" s="149" t="s">
        <v>317</v>
      </c>
    </row>
    <row r="51" spans="1:25" ht="38.25" customHeight="1">
      <c r="A51" s="44" t="s">
        <v>113</v>
      </c>
      <c r="B51" s="13"/>
      <c r="C51" s="13"/>
      <c r="D51" s="13"/>
      <c r="E51" s="13"/>
      <c r="F51" s="16"/>
      <c r="G51" s="16"/>
      <c r="H51" s="16"/>
      <c r="I51" s="14"/>
      <c r="J51" s="14"/>
      <c r="K51" s="14"/>
      <c r="L51" s="14"/>
      <c r="M51" s="14"/>
      <c r="N51" s="14"/>
      <c r="O51" s="13"/>
      <c r="P51" s="17"/>
      <c r="Q51" s="17"/>
      <c r="R51" s="18"/>
      <c r="S51" s="18"/>
      <c r="T51" s="32"/>
      <c r="U51" s="33"/>
      <c r="V51" s="34"/>
      <c r="W51" s="35"/>
      <c r="X51" s="45"/>
      <c r="Y51" s="149"/>
    </row>
    <row r="52" spans="1:25" ht="60.75">
      <c r="A52" s="59">
        <f ca="1">A50+1</f>
        <v>35</v>
      </c>
      <c r="B52" s="69"/>
      <c r="C52" s="71"/>
      <c r="D52" s="150">
        <v>0</v>
      </c>
      <c r="E52" s="64" t="s">
        <v>105</v>
      </c>
      <c r="F52" s="1" t="s">
        <v>207</v>
      </c>
      <c r="G52" s="1"/>
      <c r="H52" s="22" t="s">
        <v>61</v>
      </c>
      <c r="I52" s="47"/>
      <c r="J52" s="64" t="s">
        <v>62</v>
      </c>
      <c r="K52" s="47"/>
      <c r="L52" s="22"/>
      <c r="M52" s="47"/>
      <c r="N52" s="66"/>
      <c r="O52" s="67"/>
      <c r="P52" s="68"/>
      <c r="Q52" s="67"/>
      <c r="R52" s="68"/>
      <c r="S52" s="3"/>
      <c r="T52" s="36"/>
      <c r="U52" s="31"/>
      <c r="V52" s="1"/>
      <c r="W52" s="31">
        <f t="shared" ref="W52:W59" si="17">U52</f>
        <v>0</v>
      </c>
      <c r="X52" s="47"/>
      <c r="Y52" s="149" t="s">
        <v>320</v>
      </c>
    </row>
    <row r="53" spans="1:25" ht="60.75">
      <c r="A53" s="59">
        <f t="shared" ref="A53:A59" ca="1" si="18">OFFSET(A53,-1,0)+1</f>
        <v>36</v>
      </c>
      <c r="B53" s="69"/>
      <c r="C53" s="74"/>
      <c r="D53" s="150">
        <v>0</v>
      </c>
      <c r="E53" s="64" t="s">
        <v>105</v>
      </c>
      <c r="F53" s="1" t="s">
        <v>207</v>
      </c>
      <c r="G53" s="1"/>
      <c r="H53" s="22" t="s">
        <v>63</v>
      </c>
      <c r="I53" s="47"/>
      <c r="J53" s="64" t="s">
        <v>64</v>
      </c>
      <c r="K53" s="47"/>
      <c r="L53" s="22"/>
      <c r="M53" s="47"/>
      <c r="N53" s="66"/>
      <c r="O53" s="67"/>
      <c r="P53" s="68"/>
      <c r="Q53" s="67"/>
      <c r="R53" s="68"/>
      <c r="S53" s="3"/>
      <c r="T53" s="36"/>
      <c r="U53" s="31"/>
      <c r="V53" s="1"/>
      <c r="W53" s="31">
        <f t="shared" si="17"/>
        <v>0</v>
      </c>
      <c r="X53" s="47"/>
      <c r="Y53" s="149" t="s">
        <v>321</v>
      </c>
    </row>
    <row r="54" spans="1:25" ht="60.75">
      <c r="A54" s="59">
        <f t="shared" ca="1" si="18"/>
        <v>37</v>
      </c>
      <c r="B54" s="69"/>
      <c r="C54" s="74"/>
      <c r="D54" s="150">
        <v>0</v>
      </c>
      <c r="E54" s="64" t="s">
        <v>105</v>
      </c>
      <c r="F54" s="1" t="s">
        <v>207</v>
      </c>
      <c r="G54" s="1"/>
      <c r="H54" s="22" t="s">
        <v>65</v>
      </c>
      <c r="I54" s="47"/>
      <c r="J54" s="64" t="s">
        <v>66</v>
      </c>
      <c r="K54" s="47"/>
      <c r="L54" s="22"/>
      <c r="M54" s="47"/>
      <c r="N54" s="66"/>
      <c r="O54" s="67"/>
      <c r="P54" s="68"/>
      <c r="Q54" s="67"/>
      <c r="R54" s="68"/>
      <c r="S54" s="3"/>
      <c r="T54" s="36"/>
      <c r="U54" s="31"/>
      <c r="V54" s="1"/>
      <c r="W54" s="31">
        <f t="shared" si="17"/>
        <v>0</v>
      </c>
      <c r="X54" s="47"/>
      <c r="Y54" s="149" t="s">
        <v>322</v>
      </c>
    </row>
    <row r="55" spans="1:25" ht="60.75">
      <c r="A55" s="59">
        <f t="shared" ca="1" si="18"/>
        <v>38</v>
      </c>
      <c r="B55" s="69"/>
      <c r="C55" s="74"/>
      <c r="D55" s="150">
        <v>0</v>
      </c>
      <c r="E55" s="64" t="s">
        <v>105</v>
      </c>
      <c r="F55" s="1" t="s">
        <v>207</v>
      </c>
      <c r="G55" s="1"/>
      <c r="H55" s="22" t="s">
        <v>67</v>
      </c>
      <c r="I55" s="47"/>
      <c r="J55" s="64" t="s">
        <v>68</v>
      </c>
      <c r="K55" s="47"/>
      <c r="L55" s="22"/>
      <c r="M55" s="47"/>
      <c r="N55" s="66"/>
      <c r="O55" s="67"/>
      <c r="P55" s="68"/>
      <c r="Q55" s="67"/>
      <c r="R55" s="68"/>
      <c r="S55" s="3"/>
      <c r="T55" s="36"/>
      <c r="U55" s="31"/>
      <c r="V55" s="1"/>
      <c r="W55" s="31">
        <f t="shared" si="17"/>
        <v>0</v>
      </c>
      <c r="X55" s="47"/>
      <c r="Y55" s="149" t="s">
        <v>323</v>
      </c>
    </row>
    <row r="56" spans="1:25" ht="60.75">
      <c r="A56" s="59">
        <f t="shared" ca="1" si="18"/>
        <v>39</v>
      </c>
      <c r="B56" s="69"/>
      <c r="C56" s="74"/>
      <c r="D56" s="150">
        <v>0</v>
      </c>
      <c r="E56" s="64" t="s">
        <v>105</v>
      </c>
      <c r="F56" s="1" t="s">
        <v>207</v>
      </c>
      <c r="G56" s="1"/>
      <c r="H56" s="22" t="s">
        <v>90</v>
      </c>
      <c r="I56" s="47"/>
      <c r="J56" s="64" t="s">
        <v>91</v>
      </c>
      <c r="K56" s="47"/>
      <c r="L56" s="22"/>
      <c r="M56" s="47"/>
      <c r="N56" s="66"/>
      <c r="O56" s="67"/>
      <c r="P56" s="68"/>
      <c r="Q56" s="67"/>
      <c r="R56" s="68"/>
      <c r="S56" s="3"/>
      <c r="T56" s="36"/>
      <c r="U56" s="31"/>
      <c r="V56" s="1"/>
      <c r="W56" s="31">
        <f t="shared" si="17"/>
        <v>0</v>
      </c>
      <c r="X56" s="47"/>
      <c r="Y56" s="149" t="s">
        <v>324</v>
      </c>
    </row>
    <row r="57" spans="1:25" ht="60.75">
      <c r="A57" s="59">
        <f t="shared" ca="1" si="18"/>
        <v>40</v>
      </c>
      <c r="B57" s="69"/>
      <c r="C57" s="74"/>
      <c r="D57" s="150">
        <v>0</v>
      </c>
      <c r="E57" s="64" t="s">
        <v>105</v>
      </c>
      <c r="F57" s="1" t="s">
        <v>207</v>
      </c>
      <c r="G57" s="1"/>
      <c r="H57" s="22" t="s">
        <v>92</v>
      </c>
      <c r="I57" s="47"/>
      <c r="J57" s="64" t="s">
        <v>93</v>
      </c>
      <c r="K57" s="47"/>
      <c r="L57" s="22"/>
      <c r="M57" s="47"/>
      <c r="N57" s="66"/>
      <c r="O57" s="67"/>
      <c r="P57" s="68"/>
      <c r="Q57" s="67"/>
      <c r="R57" s="68"/>
      <c r="S57" s="3"/>
      <c r="T57" s="36"/>
      <c r="U57" s="31"/>
      <c r="V57" s="1"/>
      <c r="W57" s="31">
        <f t="shared" si="17"/>
        <v>0</v>
      </c>
      <c r="X57" s="47"/>
      <c r="Y57" s="149" t="s">
        <v>325</v>
      </c>
    </row>
    <row r="58" spans="1:25" ht="60.75">
      <c r="A58" s="59">
        <f t="shared" ca="1" si="18"/>
        <v>41</v>
      </c>
      <c r="B58" s="69"/>
      <c r="C58" s="74"/>
      <c r="D58" s="150">
        <v>0</v>
      </c>
      <c r="E58" s="64" t="s">
        <v>105</v>
      </c>
      <c r="F58" s="1" t="s">
        <v>207</v>
      </c>
      <c r="G58" s="1"/>
      <c r="H58" s="22" t="s">
        <v>94</v>
      </c>
      <c r="I58" s="47"/>
      <c r="J58" s="64" t="s">
        <v>95</v>
      </c>
      <c r="K58" s="47"/>
      <c r="L58" s="22"/>
      <c r="M58" s="47"/>
      <c r="N58" s="66"/>
      <c r="O58" s="67"/>
      <c r="P58" s="68"/>
      <c r="Q58" s="67"/>
      <c r="R58" s="68"/>
      <c r="S58" s="3"/>
      <c r="T58" s="36"/>
      <c r="U58" s="31"/>
      <c r="V58" s="1"/>
      <c r="W58" s="31">
        <f t="shared" si="17"/>
        <v>0</v>
      </c>
      <c r="X58" s="47"/>
      <c r="Y58" s="149" t="s">
        <v>326</v>
      </c>
    </row>
    <row r="59" spans="1:25" ht="60.75">
      <c r="A59" s="59">
        <f t="shared" ca="1" si="18"/>
        <v>42</v>
      </c>
      <c r="B59" s="69"/>
      <c r="C59" s="74"/>
      <c r="D59" s="150">
        <v>0</v>
      </c>
      <c r="E59" s="64" t="s">
        <v>105</v>
      </c>
      <c r="F59" s="1" t="s">
        <v>207</v>
      </c>
      <c r="G59" s="1"/>
      <c r="H59" s="22" t="s">
        <v>97</v>
      </c>
      <c r="I59" s="47"/>
      <c r="J59" s="64" t="s">
        <v>98</v>
      </c>
      <c r="K59" s="47"/>
      <c r="L59" s="22"/>
      <c r="M59" s="47"/>
      <c r="N59" s="66"/>
      <c r="O59" s="67"/>
      <c r="P59" s="68"/>
      <c r="Q59" s="67"/>
      <c r="R59" s="68"/>
      <c r="S59" s="3"/>
      <c r="T59" s="36"/>
      <c r="U59" s="31"/>
      <c r="V59" s="1"/>
      <c r="W59" s="31">
        <f t="shared" si="17"/>
        <v>0</v>
      </c>
      <c r="X59" s="47"/>
      <c r="Y59" s="149" t="s">
        <v>327</v>
      </c>
    </row>
    <row r="60" spans="1:25" ht="38.25" customHeight="1">
      <c r="A60" s="44" t="s">
        <v>85</v>
      </c>
      <c r="B60" s="13"/>
      <c r="C60" s="13"/>
      <c r="D60" s="13"/>
      <c r="E60" s="13"/>
      <c r="F60" s="16"/>
      <c r="G60" s="15"/>
      <c r="H60" s="16"/>
      <c r="I60" s="14"/>
      <c r="J60" s="14"/>
      <c r="K60" s="14"/>
      <c r="L60" s="14"/>
      <c r="M60" s="14"/>
      <c r="N60" s="14"/>
      <c r="O60" s="13"/>
      <c r="P60" s="17"/>
      <c r="Q60" s="17"/>
      <c r="R60" s="18"/>
      <c r="S60" s="18"/>
      <c r="T60" s="32"/>
      <c r="U60" s="33"/>
      <c r="V60" s="34"/>
      <c r="W60" s="35"/>
      <c r="X60" s="45"/>
      <c r="Y60" s="149"/>
    </row>
    <row r="61" spans="1:25" ht="60.75">
      <c r="A61" s="59">
        <f ca="1">A59+1</f>
        <v>43</v>
      </c>
      <c r="B61" s="69"/>
      <c r="C61" s="71"/>
      <c r="D61" s="150">
        <v>0</v>
      </c>
      <c r="E61" s="64" t="s">
        <v>119</v>
      </c>
      <c r="F61" s="1" t="s">
        <v>121</v>
      </c>
      <c r="G61" s="79"/>
      <c r="H61" s="2" t="s">
        <v>122</v>
      </c>
      <c r="I61" s="47"/>
      <c r="J61" s="2"/>
      <c r="K61" s="47"/>
      <c r="L61" s="22"/>
      <c r="M61" s="47"/>
      <c r="N61" s="65"/>
      <c r="O61" s="46"/>
      <c r="P61" s="68"/>
      <c r="Q61" s="67"/>
      <c r="R61" s="68"/>
      <c r="S61" s="3"/>
      <c r="T61" s="36"/>
      <c r="U61" s="31"/>
      <c r="V61" s="1"/>
      <c r="W61" s="31">
        <f t="shared" ref="W61:W62" si="19">U61</f>
        <v>0</v>
      </c>
      <c r="X61" s="47"/>
      <c r="Y61" s="149" t="s">
        <v>340</v>
      </c>
    </row>
    <row r="62" spans="1:25" ht="60.75">
      <c r="A62" s="59">
        <f t="shared" ref="A62" ca="1" si="20">OFFSET(A62,-1,0)+1</f>
        <v>44</v>
      </c>
      <c r="B62" s="69"/>
      <c r="C62" s="71"/>
      <c r="D62" s="150">
        <v>0</v>
      </c>
      <c r="E62" s="64" t="s">
        <v>123</v>
      </c>
      <c r="F62" s="1" t="s">
        <v>121</v>
      </c>
      <c r="G62" s="79"/>
      <c r="H62" s="2" t="s">
        <v>123</v>
      </c>
      <c r="I62" s="47"/>
      <c r="J62" s="2"/>
      <c r="K62" s="47"/>
      <c r="L62" s="22"/>
      <c r="M62" s="47"/>
      <c r="N62" s="65"/>
      <c r="O62" s="46"/>
      <c r="P62" s="68"/>
      <c r="Q62" s="67"/>
      <c r="R62" s="68"/>
      <c r="S62" s="3"/>
      <c r="T62" s="36"/>
      <c r="U62" s="31"/>
      <c r="V62" s="1"/>
      <c r="W62" s="31">
        <f t="shared" si="19"/>
        <v>0</v>
      </c>
      <c r="X62" s="47"/>
      <c r="Y62" s="149" t="s">
        <v>341</v>
      </c>
    </row>
    <row r="63" spans="1:25" ht="17.25" customHeight="1" thickBot="1">
      <c r="A63" s="48"/>
      <c r="B63" s="49"/>
      <c r="C63" s="49"/>
      <c r="D63" s="49"/>
      <c r="E63" s="49"/>
      <c r="F63" s="49"/>
      <c r="G63" s="50"/>
      <c r="H63" s="51"/>
      <c r="I63" s="49"/>
      <c r="J63" s="51"/>
      <c r="K63" s="49"/>
      <c r="L63" s="49"/>
      <c r="M63" s="49"/>
      <c r="N63" s="52"/>
      <c r="O63" s="49"/>
      <c r="P63" s="53"/>
      <c r="Q63" s="53"/>
      <c r="R63" s="54"/>
      <c r="S63" s="54"/>
      <c r="T63" s="55"/>
      <c r="U63" s="56"/>
      <c r="V63" s="57"/>
      <c r="W63" s="56" t="s">
        <v>343</v>
      </c>
      <c r="X63" s="58"/>
      <c r="Y63" s="149" t="s">
        <v>342</v>
      </c>
    </row>
    <row r="64" spans="1:25" ht="21" thickBot="1">
      <c r="A64" s="6"/>
      <c r="B64" s="10"/>
      <c r="C64" s="10"/>
      <c r="D64" s="10"/>
      <c r="E64" s="10"/>
      <c r="F64" s="10"/>
      <c r="G64" s="103"/>
      <c r="H64" s="4"/>
      <c r="I64" s="9"/>
      <c r="J64" s="11"/>
      <c r="K64" s="9"/>
      <c r="L64" s="10"/>
      <c r="M64" s="10"/>
      <c r="N64" s="9"/>
      <c r="O64" s="42"/>
      <c r="P64" s="43"/>
      <c r="Q64" s="43"/>
      <c r="R64" s="5"/>
      <c r="S64" s="5"/>
      <c r="T64" s="6"/>
      <c r="U64" s="7"/>
      <c r="V64" s="8"/>
      <c r="W64" s="7"/>
      <c r="X64" s="30"/>
    </row>
    <row r="65" spans="1:24" ht="87.75" customHeight="1">
      <c r="A65" s="6"/>
      <c r="B65" s="10"/>
      <c r="C65" s="10"/>
      <c r="D65" s="10"/>
      <c r="E65" s="238" t="s">
        <v>206</v>
      </c>
      <c r="F65" s="239"/>
      <c r="G65" s="239"/>
      <c r="H65" s="239"/>
      <c r="I65" s="239"/>
      <c r="J65" s="96" t="s">
        <v>18</v>
      </c>
      <c r="K65" s="38" t="s">
        <v>19</v>
      </c>
      <c r="L65" s="10"/>
      <c r="V65" s="8"/>
      <c r="W65" s="7"/>
      <c r="X65" s="30"/>
    </row>
    <row r="66" spans="1:24" ht="21.95" customHeight="1">
      <c r="A66" s="6"/>
      <c r="B66" s="10"/>
      <c r="C66" s="10"/>
      <c r="D66" s="10"/>
      <c r="E66" s="227" t="s">
        <v>10</v>
      </c>
      <c r="F66" s="233"/>
      <c r="G66" s="233"/>
      <c r="H66" s="233"/>
      <c r="I66" s="234"/>
      <c r="J66" s="97">
        <v>0</v>
      </c>
      <c r="K66" s="39">
        <v>0</v>
      </c>
      <c r="L66" s="10"/>
      <c r="R66" s="68">
        <v>42709</v>
      </c>
      <c r="S66" s="3"/>
      <c r="T66" s="36">
        <f t="shared" ref="T66" ca="1" si="21">IF(S66="",TODAY()-R66,S66-R66)</f>
        <v>994</v>
      </c>
      <c r="U66" s="31" t="str">
        <f ca="1">IF(R66="",0,IF(((TODAY())-R66)&gt;14,"OD","P"))</f>
        <v>OD</v>
      </c>
      <c r="V66" s="1">
        <f t="shared" ref="V66" ca="1" si="22">IF(T66&gt;14,T66-14,0)</f>
        <v>980</v>
      </c>
      <c r="W66" s="31" t="str">
        <f t="shared" ref="W66" ca="1" si="23">U66</f>
        <v>OD</v>
      </c>
      <c r="X66" s="30"/>
    </row>
    <row r="67" spans="1:24" ht="21.95" customHeight="1">
      <c r="A67" s="6"/>
      <c r="B67" s="10"/>
      <c r="C67" s="10"/>
      <c r="D67" s="10"/>
      <c r="E67" s="227" t="s">
        <v>11</v>
      </c>
      <c r="F67" s="228"/>
      <c r="G67" s="228"/>
      <c r="H67" s="228"/>
      <c r="I67" s="229"/>
      <c r="J67" s="97">
        <v>0</v>
      </c>
      <c r="K67" s="39">
        <v>1</v>
      </c>
      <c r="L67" s="10"/>
      <c r="V67" s="27"/>
      <c r="W67" s="7"/>
      <c r="X67" s="30"/>
    </row>
    <row r="68" spans="1:24" ht="21.95" customHeight="1" thickBot="1">
      <c r="A68" s="6"/>
      <c r="B68" s="10"/>
      <c r="C68" s="10"/>
      <c r="D68" s="10"/>
      <c r="E68" s="230" t="s">
        <v>12</v>
      </c>
      <c r="F68" s="231"/>
      <c r="G68" s="231"/>
      <c r="H68" s="231"/>
      <c r="I68" s="232"/>
      <c r="J68" s="98">
        <v>0</v>
      </c>
      <c r="K68" s="40">
        <v>0</v>
      </c>
      <c r="L68" s="10"/>
      <c r="V68" s="27"/>
      <c r="W68" s="7"/>
      <c r="X68" s="30"/>
    </row>
    <row r="69" spans="1:24" ht="21.95" customHeight="1">
      <c r="A69" s="6"/>
      <c r="B69" s="10"/>
      <c r="C69" s="10"/>
      <c r="D69" s="10"/>
      <c r="E69" s="235" t="s">
        <v>31</v>
      </c>
      <c r="F69" s="236"/>
      <c r="G69" s="236"/>
      <c r="H69" s="236"/>
      <c r="I69" s="237"/>
      <c r="J69" s="99">
        <v>0</v>
      </c>
      <c r="K69" s="41">
        <v>0</v>
      </c>
      <c r="L69" s="10"/>
      <c r="T69" s="6"/>
      <c r="U69" s="7"/>
      <c r="V69" s="8"/>
      <c r="W69" s="7"/>
      <c r="X69" s="30"/>
    </row>
    <row r="70" spans="1:24" ht="21.95" customHeight="1">
      <c r="A70" s="6"/>
      <c r="B70" s="10"/>
      <c r="C70" s="10"/>
      <c r="D70" s="10"/>
      <c r="E70" s="227" t="s">
        <v>32</v>
      </c>
      <c r="F70" s="228"/>
      <c r="G70" s="228"/>
      <c r="H70" s="228"/>
      <c r="I70" s="229"/>
      <c r="J70" s="97">
        <v>0</v>
      </c>
      <c r="K70" s="39">
        <v>0</v>
      </c>
      <c r="L70" s="10"/>
      <c r="V70" s="27"/>
      <c r="W70" s="7"/>
      <c r="X70" s="30"/>
    </row>
    <row r="71" spans="1:24" ht="21.95" customHeight="1">
      <c r="A71" s="6"/>
      <c r="B71" s="10"/>
      <c r="C71" s="10"/>
      <c r="D71" s="10"/>
      <c r="E71" s="227" t="s">
        <v>40</v>
      </c>
      <c r="F71" s="228"/>
      <c r="G71" s="228"/>
      <c r="H71" s="228"/>
      <c r="I71" s="229"/>
      <c r="J71" s="97">
        <v>0</v>
      </c>
      <c r="K71" s="39">
        <v>0</v>
      </c>
      <c r="L71" s="10"/>
      <c r="V71" s="27"/>
      <c r="W71" s="7"/>
      <c r="X71" s="30"/>
    </row>
    <row r="72" spans="1:24" ht="21.95" customHeight="1">
      <c r="A72" s="6"/>
      <c r="B72" s="10"/>
      <c r="C72" s="10"/>
      <c r="D72" s="10"/>
      <c r="E72" s="227" t="s">
        <v>41</v>
      </c>
      <c r="F72" s="228"/>
      <c r="G72" s="228"/>
      <c r="H72" s="228"/>
      <c r="I72" s="229"/>
      <c r="J72" s="97">
        <v>0</v>
      </c>
      <c r="K72" s="39">
        <v>0</v>
      </c>
      <c r="L72" s="10"/>
      <c r="V72" s="27"/>
      <c r="W72" s="7"/>
      <c r="X72" s="30"/>
    </row>
    <row r="73" spans="1:24" ht="21.95" customHeight="1">
      <c r="A73" s="6"/>
      <c r="B73" s="10"/>
      <c r="C73" s="10"/>
      <c r="D73" s="10"/>
      <c r="E73" s="227" t="s">
        <v>42</v>
      </c>
      <c r="F73" s="228"/>
      <c r="G73" s="228"/>
      <c r="H73" s="228"/>
      <c r="I73" s="229"/>
      <c r="J73" s="97">
        <v>0</v>
      </c>
      <c r="K73" s="39">
        <v>0</v>
      </c>
      <c r="L73" s="10"/>
      <c r="V73" s="27"/>
      <c r="W73" s="7"/>
      <c r="X73" s="30"/>
    </row>
    <row r="74" spans="1:24" ht="21.95" customHeight="1">
      <c r="A74" s="6"/>
      <c r="B74" s="10"/>
      <c r="C74" s="10"/>
      <c r="D74" s="10"/>
      <c r="E74" s="227" t="s">
        <v>43</v>
      </c>
      <c r="F74" s="228"/>
      <c r="G74" s="228"/>
      <c r="H74" s="228"/>
      <c r="I74" s="229"/>
      <c r="J74" s="97">
        <v>0</v>
      </c>
      <c r="K74" s="39">
        <v>0</v>
      </c>
      <c r="L74" s="10"/>
      <c r="V74" s="27"/>
      <c r="W74" s="7"/>
      <c r="X74" s="30"/>
    </row>
    <row r="75" spans="1:24" ht="21.95" customHeight="1">
      <c r="A75" s="6"/>
      <c r="B75" s="10"/>
      <c r="C75" s="10"/>
      <c r="D75" s="10"/>
      <c r="E75" s="227" t="s">
        <v>13</v>
      </c>
      <c r="F75" s="228"/>
      <c r="G75" s="228"/>
      <c r="H75" s="228"/>
      <c r="I75" s="229"/>
      <c r="J75" s="97">
        <v>0</v>
      </c>
      <c r="K75" s="39">
        <v>0</v>
      </c>
      <c r="L75" s="10"/>
      <c r="V75" s="27"/>
      <c r="W75" s="7"/>
      <c r="X75" s="30"/>
    </row>
    <row r="76" spans="1:24" ht="21.95" customHeight="1">
      <c r="A76" s="6"/>
      <c r="B76" s="10"/>
      <c r="C76" s="10"/>
      <c r="D76" s="10"/>
      <c r="E76" s="227" t="s">
        <v>45</v>
      </c>
      <c r="F76" s="228"/>
      <c r="G76" s="228"/>
      <c r="H76" s="228"/>
      <c r="I76" s="229"/>
      <c r="J76" s="97">
        <v>0</v>
      </c>
      <c r="K76" s="39">
        <v>0</v>
      </c>
      <c r="L76" s="10"/>
      <c r="V76" s="27"/>
      <c r="W76" s="7"/>
      <c r="X76" s="30"/>
    </row>
    <row r="77" spans="1:24" ht="21.95" customHeight="1">
      <c r="A77" s="6"/>
      <c r="B77" s="10"/>
      <c r="C77" s="10"/>
      <c r="D77" s="10"/>
      <c r="E77" s="227" t="s">
        <v>46</v>
      </c>
      <c r="F77" s="228"/>
      <c r="G77" s="228"/>
      <c r="H77" s="228"/>
      <c r="I77" s="229"/>
      <c r="J77" s="97">
        <v>0</v>
      </c>
      <c r="K77" s="39">
        <v>0</v>
      </c>
      <c r="L77" s="10"/>
      <c r="V77" s="27"/>
      <c r="W77" s="7"/>
      <c r="X77" s="30"/>
    </row>
    <row r="78" spans="1:24" ht="21.95" customHeight="1" thickBot="1">
      <c r="A78" s="6"/>
      <c r="B78" s="10"/>
      <c r="C78" s="10"/>
      <c r="D78" s="10"/>
      <c r="E78" s="230" t="s">
        <v>44</v>
      </c>
      <c r="F78" s="231"/>
      <c r="G78" s="231"/>
      <c r="H78" s="231"/>
      <c r="I78" s="232"/>
      <c r="J78" s="98">
        <v>0</v>
      </c>
      <c r="K78" s="40">
        <v>0</v>
      </c>
      <c r="L78" s="10"/>
      <c r="S78" s="107"/>
      <c r="T78" s="107"/>
      <c r="U78" s="107"/>
      <c r="V78" s="27"/>
      <c r="W78" s="108"/>
      <c r="X78" s="30"/>
    </row>
    <row r="79" spans="1:24" ht="21.95" customHeight="1">
      <c r="A79" s="6"/>
      <c r="B79" s="10"/>
      <c r="C79" s="10"/>
      <c r="D79" s="10"/>
      <c r="E79" s="21"/>
      <c r="F79" s="21"/>
      <c r="G79" s="21"/>
      <c r="H79" s="28"/>
      <c r="I79" s="28"/>
      <c r="J79" s="100"/>
      <c r="K79" s="19"/>
      <c r="L79" s="10"/>
      <c r="M79" s="28"/>
      <c r="N79" s="20"/>
      <c r="O79" s="20"/>
      <c r="P79" s="20"/>
      <c r="Q79" s="20"/>
      <c r="R79" s="20"/>
      <c r="S79" s="29"/>
      <c r="T79" s="109"/>
      <c r="U79" s="110"/>
      <c r="V79" s="111"/>
      <c r="W79" s="108"/>
      <c r="X79" s="30"/>
    </row>
    <row r="80" spans="1:24">
      <c r="S80" s="107"/>
      <c r="T80" s="107"/>
      <c r="U80" s="107"/>
      <c r="V80" s="107"/>
      <c r="W80" s="107"/>
    </row>
  </sheetData>
  <sheetProtection formatCells="0" formatColumns="0" formatRows="0" insertColumns="0" insertRows="0" insertHyperlinks="0" deleteColumns="0" deleteRows="0" sort="0" autoFilter="0"/>
  <autoFilter ref="A10:X63"/>
  <mergeCells count="48">
    <mergeCell ref="E78:I78"/>
    <mergeCell ref="E72:I72"/>
    <mergeCell ref="E73:I73"/>
    <mergeCell ref="E74:I74"/>
    <mergeCell ref="E75:I75"/>
    <mergeCell ref="E76:I76"/>
    <mergeCell ref="E77:I77"/>
    <mergeCell ref="E71:I71"/>
    <mergeCell ref="N9:N10"/>
    <mergeCell ref="O9:O10"/>
    <mergeCell ref="P9:P10"/>
    <mergeCell ref="Q9:Q10"/>
    <mergeCell ref="E66:I66"/>
    <mergeCell ref="E67:I67"/>
    <mergeCell ref="E68:I68"/>
    <mergeCell ref="E69:I69"/>
    <mergeCell ref="E70:I70"/>
    <mergeCell ref="E65:I65"/>
    <mergeCell ref="H9:H10"/>
    <mergeCell ref="I9:I10"/>
    <mergeCell ref="J9:J10"/>
    <mergeCell ref="K9:K10"/>
    <mergeCell ref="G9:G10"/>
    <mergeCell ref="V8:X8"/>
    <mergeCell ref="A9:A10"/>
    <mergeCell ref="B9:B10"/>
    <mergeCell ref="D9:D10"/>
    <mergeCell ref="E9:E10"/>
    <mergeCell ref="F9:F10"/>
    <mergeCell ref="R9:X9"/>
    <mergeCell ref="L9:L10"/>
    <mergeCell ref="M9:M10"/>
    <mergeCell ref="A1:X3"/>
    <mergeCell ref="A4:J8"/>
    <mergeCell ref="K4:K8"/>
    <mergeCell ref="L4:L8"/>
    <mergeCell ref="M4:X4"/>
    <mergeCell ref="M5:N5"/>
    <mergeCell ref="O5:U5"/>
    <mergeCell ref="V5:X5"/>
    <mergeCell ref="M6:N6"/>
    <mergeCell ref="O6:U6"/>
    <mergeCell ref="V6:X6"/>
    <mergeCell ref="M7:N7"/>
    <mergeCell ref="O7:U7"/>
    <mergeCell ref="V7:X7"/>
    <mergeCell ref="M8:N8"/>
    <mergeCell ref="O8:U8"/>
  </mergeCells>
  <conditionalFormatting sqref="W11:W63">
    <cfRule type="cellIs" dxfId="23" priority="25" operator="equal">
      <formula>0</formula>
    </cfRule>
  </conditionalFormatting>
  <conditionalFormatting sqref="A11:X63">
    <cfRule type="expression" dxfId="22" priority="26">
      <formula>$W11="FI"</formula>
    </cfRule>
    <cfRule type="expression" dxfId="21" priority="27">
      <formula>$W11="X"</formula>
    </cfRule>
    <cfRule type="expression" dxfId="20" priority="28">
      <formula>$W11="SS"</formula>
    </cfRule>
    <cfRule type="expression" dxfId="19" priority="29">
      <formula>$W11="OD"</formula>
    </cfRule>
    <cfRule type="expression" dxfId="18" priority="30">
      <formula>$W11="P"</formula>
    </cfRule>
    <cfRule type="expression" dxfId="17" priority="31">
      <formula>$W11="IR"</formula>
    </cfRule>
    <cfRule type="expression" dxfId="16" priority="32">
      <formula>$W11="D"</formula>
    </cfRule>
    <cfRule type="expression" dxfId="15" priority="33">
      <formula>$W11="C"</formula>
    </cfRule>
    <cfRule type="expression" dxfId="14" priority="34">
      <formula>$W11="B/C"</formula>
    </cfRule>
    <cfRule type="expression" dxfId="13" priority="35">
      <formula>$W11="B"</formula>
    </cfRule>
    <cfRule type="expression" dxfId="12" priority="36">
      <formula>$W11="A"</formula>
    </cfRule>
  </conditionalFormatting>
  <conditionalFormatting sqref="W66">
    <cfRule type="cellIs" dxfId="11" priority="1" operator="equal">
      <formula>0</formula>
    </cfRule>
  </conditionalFormatting>
  <conditionalFormatting sqref="T66:W66">
    <cfRule type="expression" dxfId="10" priority="2">
      <formula>$W66="FI"</formula>
    </cfRule>
    <cfRule type="expression" dxfId="9" priority="3">
      <formula>$W66="X"</formula>
    </cfRule>
    <cfRule type="expression" dxfId="8" priority="4">
      <formula>$W66="SS"</formula>
    </cfRule>
    <cfRule type="expression" dxfId="7" priority="5">
      <formula>$W66="OD"</formula>
    </cfRule>
    <cfRule type="expression" dxfId="6" priority="6">
      <formula>$W66="P"</formula>
    </cfRule>
    <cfRule type="expression" dxfId="5" priority="7">
      <formula>$W66="IR"</formula>
    </cfRule>
    <cfRule type="expression" dxfId="4" priority="8">
      <formula>$W66="D"</formula>
    </cfRule>
    <cfRule type="expression" dxfId="3" priority="9">
      <formula>$W66="C"</formula>
    </cfRule>
    <cfRule type="expression" dxfId="2" priority="10">
      <formula>$W66="B/C"</formula>
    </cfRule>
    <cfRule type="expression" dxfId="1" priority="11">
      <formula>$W66="B"</formula>
    </cfRule>
    <cfRule type="expression" dxfId="0" priority="12">
      <formula>$W66="A"</formula>
    </cfRule>
  </conditionalFormatting>
  <printOptions horizontalCentered="1"/>
  <pageMargins left="0.74803149606299202" right="0.511811023622047" top="0.36" bottom="0.32" header="0.23" footer="0.17"/>
  <pageSetup paperSize="8" scale="37" fitToHeight="100" orientation="landscape" r:id="rId1"/>
  <headerFooter alignWithMargins="0">
    <oddFooter>&amp;L&amp;"Arial,Regular"&amp;14Prepared By: NAT&amp;C&amp;"Arial,Regular"&amp;14Page &amp;P of &amp;N&amp;R&amp;"Arial,Regular"&amp;14REV 00</oddFooter>
  </headerFooter>
  <rowBreaks count="1" manualBreakCount="1">
    <brk id="63" max="2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FULL_SUM</vt:lpstr>
      <vt:lpstr>MS_LOG</vt:lpstr>
      <vt:lpstr>MS_LOG FF&amp;E</vt:lpstr>
      <vt:lpstr>MS_LOG RAW</vt:lpstr>
      <vt:lpstr>FULL_SUM!Print_Area</vt:lpstr>
      <vt:lpstr>MS_LOG!Print_Area</vt:lpstr>
      <vt:lpstr>'MS_LOG FF&amp;E'!Print_Area</vt:lpstr>
      <vt:lpstr>'MS_LOG RAW'!Print_Area</vt:lpstr>
      <vt:lpstr>MS_LOG!Print_Titles</vt:lpstr>
      <vt:lpstr>'MS_LOG FF&amp;E'!Print_Titles</vt:lpstr>
      <vt:lpstr>'MS_LOG RAW'!Print_Titles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Shahbaz Hussain Syed</dc:creator>
  <cp:lastModifiedBy>Greenline</cp:lastModifiedBy>
  <cp:lastPrinted>2019-08-26T10:51:54Z</cp:lastPrinted>
  <dcterms:created xsi:type="dcterms:W3CDTF">2011-07-03T04:20:58Z</dcterms:created>
  <dcterms:modified xsi:type="dcterms:W3CDTF">2019-08-26T10:52:36Z</dcterms:modified>
</cp:coreProperties>
</file>