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5" yWindow="7725" windowWidth="11910" windowHeight="2025"/>
  </bookViews>
  <sheets>
    <sheet name="Summary" sheetId="2" r:id="rId1"/>
    <sheet name="SDS_Tracking_Log" sheetId="1" r:id="rId2"/>
  </sheets>
  <definedNames>
    <definedName name="_xlnm._FilterDatabase" localSheetId="1" hidden="1">SDS_Tracking_Log!$A$11:$BO$757</definedName>
    <definedName name="_xlnm._FilterDatabase" localSheetId="0" hidden="1">Summary!$A$6:$O$78</definedName>
    <definedName name="_xlnm.Print_Area" localSheetId="1">SDS_Tracking_Log!$A$1:$BK$758</definedName>
    <definedName name="_xlnm.Print_Area" localSheetId="0">Summary!$A$1:$O$78</definedName>
    <definedName name="_xlnm.Print_Titles" localSheetId="1">SDS_Tracking_Log!$1:$11</definedName>
  </definedNames>
  <calcPr calcId="145621"/>
</workbook>
</file>

<file path=xl/calcChain.xml><?xml version="1.0" encoding="utf-8"?>
<calcChain xmlns="http://schemas.openxmlformats.org/spreadsheetml/2006/main">
  <c r="AA166" i="1" l="1"/>
  <c r="Z166" i="1"/>
  <c r="AA165" i="1"/>
  <c r="Z165" i="1"/>
  <c r="V400" i="1" l="1"/>
  <c r="BJ400" i="1" s="1"/>
  <c r="BH400" i="1" s="1"/>
  <c r="U400" i="1"/>
  <c r="V399" i="1"/>
  <c r="U399" i="1"/>
  <c r="V398" i="1"/>
  <c r="U398" i="1"/>
  <c r="V397" i="1"/>
  <c r="U397" i="1"/>
  <c r="V396" i="1"/>
  <c r="U396" i="1"/>
  <c r="V395" i="1"/>
  <c r="U395" i="1"/>
  <c r="K400" i="1"/>
  <c r="P400" i="1"/>
  <c r="BG400" i="1"/>
  <c r="BQ400" i="1"/>
  <c r="BK400" i="1" l="1"/>
  <c r="BI400" i="1"/>
  <c r="V166" i="1"/>
  <c r="U166" i="1"/>
  <c r="V165" i="1"/>
  <c r="U165" i="1"/>
  <c r="P360" i="1" l="1"/>
  <c r="U359" i="1"/>
  <c r="U358" i="1"/>
  <c r="P399" i="1" l="1"/>
  <c r="P398" i="1"/>
  <c r="P397" i="1"/>
  <c r="P396" i="1"/>
  <c r="P395" i="1"/>
  <c r="AJ493" i="1" l="1"/>
  <c r="AJ492" i="1"/>
  <c r="BJ613" i="1" l="1"/>
  <c r="BH613" i="1" s="1"/>
  <c r="K613" i="1"/>
  <c r="BI613" i="1" s="1"/>
  <c r="BG613" i="1"/>
  <c r="BQ613" i="1"/>
  <c r="BK613" i="1" l="1"/>
  <c r="U564" i="1"/>
  <c r="U563" i="1"/>
  <c r="BJ181" i="1" l="1"/>
  <c r="BH181" i="1" s="1"/>
  <c r="K181" i="1"/>
  <c r="BI181" i="1" s="1"/>
  <c r="BJ180" i="1"/>
  <c r="BH180" i="1" s="1"/>
  <c r="K180" i="1"/>
  <c r="BI180" i="1" s="1"/>
  <c r="BG181" i="1"/>
  <c r="BQ181" i="1"/>
  <c r="BG180" i="1"/>
  <c r="BQ180" i="1"/>
  <c r="BK181" i="1" l="1"/>
  <c r="BK180" i="1"/>
  <c r="AJ336" i="1" l="1"/>
  <c r="AO337" i="1"/>
  <c r="AO333" i="1" l="1"/>
  <c r="AJ332" i="1"/>
  <c r="AE493" i="1"/>
  <c r="AE492" i="1"/>
  <c r="BJ494" i="1" l="1"/>
  <c r="BH494" i="1" s="1"/>
  <c r="K494" i="1"/>
  <c r="BI494" i="1" s="1"/>
  <c r="BG494" i="1"/>
  <c r="BK494" i="1" l="1"/>
  <c r="AJ337" i="1"/>
  <c r="AE336" i="1"/>
  <c r="AE377" i="1" l="1"/>
  <c r="Z379" i="1"/>
  <c r="Z378" i="1"/>
  <c r="P381" i="1"/>
  <c r="P380" i="1"/>
  <c r="BJ493" i="1" l="1"/>
  <c r="BH493" i="1" s="1"/>
  <c r="Z493" i="1"/>
  <c r="BJ492" i="1"/>
  <c r="BH492" i="1" s="1"/>
  <c r="Z492" i="1"/>
  <c r="BI492" i="1" s="1"/>
  <c r="K492" i="1"/>
  <c r="P492" i="1"/>
  <c r="U492" i="1"/>
  <c r="BG492" i="1"/>
  <c r="K493" i="1"/>
  <c r="P493" i="1"/>
  <c r="U493" i="1"/>
  <c r="BG493" i="1"/>
  <c r="AJ335" i="1"/>
  <c r="AE334" i="1"/>
  <c r="BK492" i="1" l="1"/>
  <c r="BI493" i="1"/>
  <c r="BK493" i="1"/>
  <c r="AE332" i="1"/>
  <c r="AJ333" i="1"/>
  <c r="AF335" i="1"/>
  <c r="AE335" i="1"/>
  <c r="AA334" i="1"/>
  <c r="Z334" i="1"/>
  <c r="V757" i="1" l="1"/>
  <c r="U757" i="1"/>
  <c r="V756" i="1"/>
  <c r="U756" i="1"/>
  <c r="U324" i="1" l="1"/>
  <c r="U323" i="1"/>
  <c r="K381" i="1"/>
  <c r="K380" i="1"/>
  <c r="U379" i="1"/>
  <c r="U378" i="1"/>
  <c r="Z377" i="1"/>
  <c r="P757" i="1" l="1"/>
  <c r="P756" i="1"/>
  <c r="AJ311" i="1" l="1"/>
  <c r="AJ310" i="1"/>
  <c r="Z489" i="1" l="1"/>
  <c r="K485" i="1"/>
  <c r="P485" i="1"/>
  <c r="U485" i="1"/>
  <c r="Z485" i="1"/>
  <c r="BI485" i="1" s="1"/>
  <c r="BJ485" i="1"/>
  <c r="BH485" i="1" s="1"/>
  <c r="BG485" i="1"/>
  <c r="BK485" i="1" l="1"/>
  <c r="K727" i="1" l="1"/>
  <c r="BJ726" i="1"/>
  <c r="BH726" i="1" s="1"/>
  <c r="K726" i="1"/>
  <c r="BI726" i="1" s="1"/>
  <c r="BJ725" i="1"/>
  <c r="BH725" i="1" s="1"/>
  <c r="K725" i="1"/>
  <c r="BI725" i="1" s="1"/>
  <c r="K724" i="1"/>
  <c r="BQ726" i="1"/>
  <c r="BG726" i="1"/>
  <c r="BQ725" i="1"/>
  <c r="BG725" i="1"/>
  <c r="K728" i="1"/>
  <c r="BK725" i="1" l="1"/>
  <c r="BK726" i="1"/>
  <c r="K701" i="1"/>
  <c r="K700" i="1"/>
  <c r="K734" i="1"/>
  <c r="BQ700" i="1" l="1"/>
  <c r="BJ700" i="1"/>
  <c r="BH700" i="1" s="1"/>
  <c r="BI700" i="1"/>
  <c r="BG700" i="1"/>
  <c r="BK700" i="1" s="1"/>
  <c r="BQ722" i="1" l="1"/>
  <c r="BJ722" i="1"/>
  <c r="BH722" i="1" s="1"/>
  <c r="BI722" i="1"/>
  <c r="BG722" i="1"/>
  <c r="BK722" i="1" s="1"/>
  <c r="AE311" i="1" l="1"/>
  <c r="AE310" i="1"/>
  <c r="Z309" i="1"/>
  <c r="Z308" i="1"/>
  <c r="U344" i="1"/>
  <c r="P343" i="1"/>
  <c r="P341" i="1"/>
  <c r="P342" i="1"/>
  <c r="BQ380" i="1" l="1"/>
  <c r="BJ380" i="1"/>
  <c r="BH380" i="1" s="1"/>
  <c r="BG380" i="1"/>
  <c r="BI380" i="1"/>
  <c r="BQ379" i="1"/>
  <c r="BJ379" i="1"/>
  <c r="BH379" i="1" s="1"/>
  <c r="BG379" i="1"/>
  <c r="P379" i="1"/>
  <c r="BI379" i="1" s="1"/>
  <c r="K379" i="1"/>
  <c r="BK379" i="1" l="1"/>
  <c r="BK380" i="1"/>
  <c r="P394" i="1"/>
  <c r="P392" i="1"/>
  <c r="K733" i="1" l="1"/>
  <c r="K732" i="1"/>
  <c r="K731" i="1"/>
  <c r="K730" i="1"/>
  <c r="K729" i="1"/>
  <c r="BJ717" i="1"/>
  <c r="BH717" i="1" s="1"/>
  <c r="K719" i="1"/>
  <c r="BQ717" i="1"/>
  <c r="BG717" i="1"/>
  <c r="K717" i="1"/>
  <c r="BI717" i="1" s="1"/>
  <c r="K718" i="1"/>
  <c r="BK717" i="1" l="1"/>
  <c r="K399" i="1"/>
  <c r="K398" i="1"/>
  <c r="K397" i="1"/>
  <c r="K396" i="1"/>
  <c r="K748" i="1" l="1"/>
  <c r="K747" i="1"/>
  <c r="AE490" i="1"/>
  <c r="Z488" i="1"/>
  <c r="Z487" i="1"/>
  <c r="Z484" i="1"/>
  <c r="AE482" i="1"/>
  <c r="AE481" i="1"/>
  <c r="AE480" i="1"/>
  <c r="AE479" i="1"/>
  <c r="AE478" i="1"/>
  <c r="AE477" i="1"/>
  <c r="AE474" i="1"/>
  <c r="K395" i="1" l="1"/>
  <c r="BG396" i="1" l="1"/>
  <c r="BK396" i="1" s="1"/>
  <c r="BI396" i="1"/>
  <c r="BJ396" i="1"/>
  <c r="BH396" i="1" s="1"/>
  <c r="BQ396" i="1"/>
  <c r="BG397" i="1"/>
  <c r="BK397" i="1" s="1"/>
  <c r="BI397" i="1"/>
  <c r="BJ397" i="1"/>
  <c r="BH397" i="1" s="1"/>
  <c r="BQ397" i="1"/>
  <c r="BG398" i="1"/>
  <c r="BK398" i="1" s="1"/>
  <c r="BI398" i="1"/>
  <c r="BJ398" i="1"/>
  <c r="BH398" i="1" s="1"/>
  <c r="BQ398" i="1"/>
  <c r="BG399" i="1"/>
  <c r="BK399" i="1" s="1"/>
  <c r="BI399" i="1"/>
  <c r="BJ399" i="1"/>
  <c r="BH399" i="1" s="1"/>
  <c r="BQ399" i="1"/>
  <c r="BI395" i="1"/>
  <c r="BG395" i="1"/>
  <c r="BK395" i="1" s="1"/>
  <c r="BJ395" i="1"/>
  <c r="BH395" i="1" s="1"/>
  <c r="BQ395" i="1"/>
  <c r="BG733" i="1" l="1"/>
  <c r="BK733" i="1" s="1"/>
  <c r="BI733" i="1"/>
  <c r="BJ733" i="1"/>
  <c r="BH733" i="1" s="1"/>
  <c r="BQ733" i="1"/>
  <c r="BG731" i="1"/>
  <c r="BK731" i="1" s="1"/>
  <c r="BI731" i="1"/>
  <c r="BJ731" i="1"/>
  <c r="BH731" i="1" s="1"/>
  <c r="BQ731" i="1"/>
  <c r="BG750" i="1" l="1"/>
  <c r="BK750" i="1" s="1"/>
  <c r="BI750" i="1"/>
  <c r="BJ750" i="1"/>
  <c r="BH750" i="1" s="1"/>
  <c r="BQ750" i="1"/>
  <c r="K664" i="1" l="1"/>
  <c r="K686" i="1"/>
  <c r="K685" i="1"/>
  <c r="K684" i="1"/>
  <c r="K683" i="1"/>
  <c r="K682" i="1"/>
  <c r="K681" i="1"/>
  <c r="K679" i="1"/>
  <c r="K678" i="1"/>
  <c r="K677" i="1"/>
  <c r="K676" i="1"/>
  <c r="K675" i="1"/>
  <c r="K692" i="1"/>
  <c r="K691" i="1"/>
  <c r="K690" i="1"/>
  <c r="K689" i="1"/>
  <c r="K705" i="1"/>
  <c r="K704" i="1"/>
  <c r="K703" i="1"/>
  <c r="K702" i="1"/>
  <c r="K699" i="1"/>
  <c r="K698" i="1"/>
  <c r="K697" i="1"/>
  <c r="K696" i="1"/>
  <c r="K695" i="1"/>
  <c r="K745" i="1"/>
  <c r="K741" i="1" l="1"/>
  <c r="K740" i="1"/>
  <c r="K739" i="1"/>
  <c r="K714" i="1"/>
  <c r="K713" i="1"/>
  <c r="K744" i="1"/>
  <c r="K743" i="1"/>
  <c r="K657" i="1" l="1"/>
  <c r="P378" i="1"/>
  <c r="K666" i="1"/>
  <c r="K665" i="1"/>
  <c r="BG740" i="1" l="1"/>
  <c r="BK740" i="1" s="1"/>
  <c r="BI740" i="1"/>
  <c r="BJ740" i="1"/>
  <c r="BH740" i="1" s="1"/>
  <c r="BQ740" i="1"/>
  <c r="BG714" i="1"/>
  <c r="BK714" i="1" s="1"/>
  <c r="BI714" i="1"/>
  <c r="BJ714" i="1"/>
  <c r="BH714" i="1" s="1"/>
  <c r="BQ714" i="1"/>
  <c r="K754" i="1" l="1"/>
  <c r="K753" i="1"/>
  <c r="K646" i="1"/>
  <c r="K645" i="1"/>
  <c r="K658" i="1"/>
  <c r="K663" i="1"/>
  <c r="K669" i="1"/>
  <c r="K670" i="1"/>
  <c r="K694" i="1"/>
  <c r="K688" i="1"/>
  <c r="K712" i="1" l="1"/>
  <c r="K711" i="1"/>
  <c r="K716" i="1"/>
  <c r="K715" i="1"/>
  <c r="K752" i="1"/>
  <c r="K735" i="1"/>
  <c r="U190" i="1"/>
  <c r="P151" i="1"/>
  <c r="P150" i="1"/>
  <c r="U149" i="1"/>
  <c r="Z146" i="1"/>
  <c r="U145" i="1"/>
  <c r="AE144" i="1"/>
  <c r="K654" i="1"/>
  <c r="K653" i="1"/>
  <c r="K650" i="1"/>
  <c r="K736" i="1"/>
  <c r="K710" i="1"/>
  <c r="K709" i="1"/>
  <c r="K708" i="1"/>
  <c r="K707" i="1"/>
  <c r="K642" i="1"/>
  <c r="K641" i="1"/>
  <c r="K640" i="1"/>
  <c r="K639" i="1"/>
  <c r="K638" i="1"/>
  <c r="K637" i="1"/>
  <c r="K757" i="1"/>
  <c r="K756" i="1"/>
  <c r="K648" i="1"/>
  <c r="K647" i="1"/>
  <c r="K644" i="1"/>
  <c r="K651" i="1"/>
  <c r="K673" i="1"/>
  <c r="K672" i="1"/>
  <c r="K671" i="1"/>
  <c r="K668" i="1"/>
  <c r="K660" i="1"/>
  <c r="K659" i="1"/>
  <c r="BQ705" i="1" l="1"/>
  <c r="BJ705" i="1"/>
  <c r="BH705" i="1" s="1"/>
  <c r="BI705" i="1"/>
  <c r="BG705" i="1"/>
  <c r="BK705" i="1" s="1"/>
  <c r="BQ704" i="1"/>
  <c r="BJ704" i="1"/>
  <c r="BH704" i="1" s="1"/>
  <c r="BI704" i="1"/>
  <c r="BG704" i="1"/>
  <c r="BK704" i="1" s="1"/>
  <c r="BQ703" i="1"/>
  <c r="BJ703" i="1"/>
  <c r="BH703" i="1" s="1"/>
  <c r="BI703" i="1"/>
  <c r="BG703" i="1"/>
  <c r="BK703" i="1" s="1"/>
  <c r="G706" i="1"/>
  <c r="AT468" i="1" l="1"/>
  <c r="BG754" i="1" l="1"/>
  <c r="BK754" i="1" s="1"/>
  <c r="BI754" i="1"/>
  <c r="BJ754" i="1"/>
  <c r="BH754" i="1" s="1"/>
  <c r="BQ754" i="1"/>
  <c r="U377" i="1" l="1"/>
  <c r="K737" i="1" l="1"/>
  <c r="K662" i="1"/>
  <c r="BQ665" i="1" l="1"/>
  <c r="BJ665" i="1"/>
  <c r="BH665" i="1" s="1"/>
  <c r="BI665" i="1"/>
  <c r="BG665" i="1"/>
  <c r="BK665" i="1" s="1"/>
  <c r="BQ753" i="1" l="1"/>
  <c r="BJ753" i="1"/>
  <c r="BH753" i="1" s="1"/>
  <c r="BI753" i="1"/>
  <c r="BG753" i="1"/>
  <c r="BK753" i="1" s="1"/>
  <c r="BQ752" i="1"/>
  <c r="BG752" i="1"/>
  <c r="BJ752" i="1"/>
  <c r="BH752" i="1" s="1"/>
  <c r="BI752" i="1"/>
  <c r="G751" i="1"/>
  <c r="BK752" i="1" l="1"/>
  <c r="K656" i="1"/>
  <c r="BQ711" i="1" l="1"/>
  <c r="BJ711" i="1"/>
  <c r="BH711" i="1" s="1"/>
  <c r="BI711" i="1"/>
  <c r="BG711" i="1"/>
  <c r="BK711" i="1" s="1"/>
  <c r="BQ709" i="1" l="1"/>
  <c r="BJ709" i="1"/>
  <c r="BH709" i="1" s="1"/>
  <c r="BI709" i="1"/>
  <c r="BG709" i="1"/>
  <c r="BK709" i="1" s="1"/>
  <c r="BQ708" i="1"/>
  <c r="BJ708" i="1"/>
  <c r="BH708" i="1" s="1"/>
  <c r="BI708" i="1"/>
  <c r="BG708" i="1"/>
  <c r="BK708" i="1" s="1"/>
  <c r="BQ710" i="1"/>
  <c r="BJ710" i="1"/>
  <c r="BH710" i="1" s="1"/>
  <c r="BI710" i="1"/>
  <c r="BG710" i="1"/>
  <c r="BK710" i="1" s="1"/>
  <c r="BG642" i="1" l="1"/>
  <c r="BK642" i="1" s="1"/>
  <c r="BI642" i="1"/>
  <c r="BJ642" i="1"/>
  <c r="BH642" i="1" s="1"/>
  <c r="BQ642" i="1"/>
  <c r="K394" i="1" l="1"/>
  <c r="K393" i="1"/>
  <c r="K392" i="1"/>
  <c r="P194" i="1" l="1"/>
  <c r="U201" i="1"/>
  <c r="BG393" i="1" l="1"/>
  <c r="BK393" i="1" s="1"/>
  <c r="BI393" i="1"/>
  <c r="BJ393" i="1"/>
  <c r="BH393" i="1" s="1"/>
  <c r="BQ393" i="1"/>
  <c r="BQ394" i="1"/>
  <c r="BJ394" i="1"/>
  <c r="BH394" i="1" s="1"/>
  <c r="BI394" i="1"/>
  <c r="BG394" i="1"/>
  <c r="BK394" i="1" s="1"/>
  <c r="BI392" i="1"/>
  <c r="BG392" i="1"/>
  <c r="BJ392" i="1"/>
  <c r="BH392" i="1" s="1"/>
  <c r="BQ392" i="1"/>
  <c r="BK392" i="1" l="1"/>
  <c r="BQ757" i="1" l="1"/>
  <c r="BJ757" i="1"/>
  <c r="BH757" i="1" s="1"/>
  <c r="BI757" i="1"/>
  <c r="BG757" i="1"/>
  <c r="BK757" i="1" s="1"/>
  <c r="BQ756" i="1"/>
  <c r="BJ756" i="1"/>
  <c r="BH756" i="1" s="1"/>
  <c r="BI756" i="1"/>
  <c r="BG756" i="1"/>
  <c r="BK756" i="1" s="1"/>
  <c r="G755" i="1"/>
  <c r="BQ749" i="1"/>
  <c r="BJ749" i="1"/>
  <c r="BH749" i="1" s="1"/>
  <c r="BI749" i="1"/>
  <c r="BG749" i="1"/>
  <c r="BK749" i="1" s="1"/>
  <c r="BQ748" i="1"/>
  <c r="BJ748" i="1"/>
  <c r="BH748" i="1" s="1"/>
  <c r="BI748" i="1"/>
  <c r="BG748" i="1"/>
  <c r="BK748" i="1" s="1"/>
  <c r="BQ747" i="1"/>
  <c r="BJ747" i="1"/>
  <c r="BH747" i="1" s="1"/>
  <c r="BI747" i="1"/>
  <c r="BG747" i="1"/>
  <c r="BK747" i="1" s="1"/>
  <c r="BQ746" i="1"/>
  <c r="BJ746" i="1"/>
  <c r="BH746" i="1" s="1"/>
  <c r="BI746" i="1"/>
  <c r="BG746" i="1"/>
  <c r="BK746" i="1" s="1"/>
  <c r="BQ745" i="1"/>
  <c r="BJ745" i="1"/>
  <c r="BH745" i="1" s="1"/>
  <c r="BI745" i="1"/>
  <c r="BG745" i="1"/>
  <c r="BK745" i="1" s="1"/>
  <c r="BQ744" i="1"/>
  <c r="BJ744" i="1"/>
  <c r="BH744" i="1" s="1"/>
  <c r="BI744" i="1"/>
  <c r="BG744" i="1"/>
  <c r="BK744" i="1" s="1"/>
  <c r="BQ743" i="1"/>
  <c r="BJ743" i="1"/>
  <c r="BH743" i="1" s="1"/>
  <c r="BI743" i="1"/>
  <c r="BG743" i="1"/>
  <c r="BK743" i="1" s="1"/>
  <c r="G742" i="1"/>
  <c r="BQ741" i="1"/>
  <c r="BJ741" i="1"/>
  <c r="BH741" i="1" s="1"/>
  <c r="BI741" i="1"/>
  <c r="BG741" i="1"/>
  <c r="BK741" i="1" s="1"/>
  <c r="BQ739" i="1"/>
  <c r="BJ739" i="1"/>
  <c r="BH739" i="1" s="1"/>
  <c r="BI739" i="1"/>
  <c r="BG739" i="1"/>
  <c r="BK739" i="1" s="1"/>
  <c r="G738" i="1"/>
  <c r="BG735" i="1"/>
  <c r="BK735" i="1" s="1"/>
  <c r="BI735" i="1"/>
  <c r="BJ735" i="1"/>
  <c r="BH735" i="1" s="1"/>
  <c r="BQ735" i="1"/>
  <c r="BG736" i="1"/>
  <c r="BK736" i="1" s="1"/>
  <c r="BI736" i="1"/>
  <c r="BJ736" i="1"/>
  <c r="BH736" i="1" s="1"/>
  <c r="BQ736" i="1"/>
  <c r="BG727" i="1"/>
  <c r="BK727" i="1" s="1"/>
  <c r="BI727" i="1"/>
  <c r="BJ727" i="1"/>
  <c r="BH727" i="1" s="1"/>
  <c r="BQ727" i="1"/>
  <c r="BG728" i="1"/>
  <c r="BK728" i="1" s="1"/>
  <c r="BI728" i="1"/>
  <c r="BJ728" i="1"/>
  <c r="BH728" i="1" s="1"/>
  <c r="BQ728" i="1"/>
  <c r="BG729" i="1"/>
  <c r="BK729" i="1" s="1"/>
  <c r="BI729" i="1"/>
  <c r="BJ729" i="1"/>
  <c r="BH729" i="1" s="1"/>
  <c r="BQ729" i="1"/>
  <c r="BG730" i="1"/>
  <c r="BK730" i="1" s="1"/>
  <c r="BI730" i="1"/>
  <c r="BJ730" i="1"/>
  <c r="BH730" i="1" s="1"/>
  <c r="BQ730" i="1"/>
  <c r="BG732" i="1"/>
  <c r="BK732" i="1" s="1"/>
  <c r="BI732" i="1"/>
  <c r="BJ732" i="1"/>
  <c r="BH732" i="1" s="1"/>
  <c r="BQ732" i="1"/>
  <c r="BG734" i="1"/>
  <c r="BK734" i="1" s="1"/>
  <c r="BI734" i="1"/>
  <c r="BJ734" i="1"/>
  <c r="BH734" i="1" s="1"/>
  <c r="BQ734" i="1"/>
  <c r="BG737" i="1"/>
  <c r="BK737" i="1" s="1"/>
  <c r="BI737" i="1"/>
  <c r="BJ737" i="1"/>
  <c r="BH737" i="1" s="1"/>
  <c r="BQ737" i="1"/>
  <c r="BQ724" i="1"/>
  <c r="BJ724" i="1"/>
  <c r="BH724" i="1" s="1"/>
  <c r="BI724" i="1"/>
  <c r="BG724" i="1"/>
  <c r="BK724" i="1" s="1"/>
  <c r="BQ723" i="1"/>
  <c r="BJ723" i="1"/>
  <c r="BH723" i="1" s="1"/>
  <c r="BI723" i="1"/>
  <c r="BG723" i="1"/>
  <c r="BK723" i="1" s="1"/>
  <c r="BQ721" i="1"/>
  <c r="BJ721" i="1"/>
  <c r="BH721" i="1" s="1"/>
  <c r="BI721" i="1"/>
  <c r="BG721" i="1"/>
  <c r="BK721" i="1" s="1"/>
  <c r="BQ720" i="1"/>
  <c r="BJ720" i="1"/>
  <c r="BH720" i="1" s="1"/>
  <c r="BI720" i="1"/>
  <c r="BG720" i="1"/>
  <c r="BK720" i="1" s="1"/>
  <c r="BQ719" i="1"/>
  <c r="BJ719" i="1"/>
  <c r="BH719" i="1" s="1"/>
  <c r="BI719" i="1"/>
  <c r="BG719" i="1"/>
  <c r="BK719" i="1" s="1"/>
  <c r="BQ718" i="1"/>
  <c r="BJ718" i="1"/>
  <c r="BH718" i="1" s="1"/>
  <c r="BI718" i="1"/>
  <c r="BG718" i="1"/>
  <c r="BK718" i="1" s="1"/>
  <c r="BQ716" i="1"/>
  <c r="BJ716" i="1"/>
  <c r="BH716" i="1" s="1"/>
  <c r="BI716" i="1"/>
  <c r="BG716" i="1"/>
  <c r="BK716" i="1" s="1"/>
  <c r="BQ715" i="1"/>
  <c r="BJ715" i="1"/>
  <c r="BH715" i="1" s="1"/>
  <c r="BI715" i="1"/>
  <c r="BG715" i="1"/>
  <c r="BK715" i="1" s="1"/>
  <c r="BQ713" i="1"/>
  <c r="BJ713" i="1"/>
  <c r="BH713" i="1" s="1"/>
  <c r="BI713" i="1"/>
  <c r="BG713" i="1"/>
  <c r="BK713" i="1" s="1"/>
  <c r="BQ712" i="1"/>
  <c r="BJ712" i="1"/>
  <c r="BH712" i="1" s="1"/>
  <c r="BI712" i="1"/>
  <c r="BG712" i="1"/>
  <c r="BK712" i="1" s="1"/>
  <c r="BQ707" i="1"/>
  <c r="BJ707" i="1"/>
  <c r="BH707" i="1" s="1"/>
  <c r="BI707" i="1"/>
  <c r="BG707" i="1"/>
  <c r="BK707" i="1" s="1"/>
  <c r="BG701" i="1"/>
  <c r="BK701" i="1" s="1"/>
  <c r="BI701" i="1"/>
  <c r="BJ701" i="1"/>
  <c r="BH701" i="1" s="1"/>
  <c r="BQ701" i="1"/>
  <c r="BG698" i="1"/>
  <c r="BK698" i="1" s="1"/>
  <c r="BI698" i="1"/>
  <c r="BJ698" i="1"/>
  <c r="BH698" i="1" s="1"/>
  <c r="BQ698" i="1"/>
  <c r="BG699" i="1"/>
  <c r="BK699" i="1" s="1"/>
  <c r="BI699" i="1"/>
  <c r="BJ699" i="1"/>
  <c r="BH699" i="1" s="1"/>
  <c r="BQ699" i="1"/>
  <c r="BG702" i="1"/>
  <c r="BK702" i="1" s="1"/>
  <c r="BI702" i="1"/>
  <c r="BJ702" i="1"/>
  <c r="BH702" i="1" s="1"/>
  <c r="BQ702" i="1"/>
  <c r="BQ697" i="1"/>
  <c r="BJ697" i="1"/>
  <c r="BH697" i="1" s="1"/>
  <c r="BI697" i="1"/>
  <c r="BG697" i="1"/>
  <c r="BK697" i="1" s="1"/>
  <c r="BQ696" i="1"/>
  <c r="BJ696" i="1"/>
  <c r="BH696" i="1" s="1"/>
  <c r="BI696" i="1"/>
  <c r="BG696" i="1"/>
  <c r="BK696" i="1" s="1"/>
  <c r="BQ695" i="1"/>
  <c r="BJ695" i="1"/>
  <c r="BH695" i="1" s="1"/>
  <c r="BI695" i="1"/>
  <c r="BG695" i="1"/>
  <c r="BK695" i="1" s="1"/>
  <c r="BQ694" i="1"/>
  <c r="BJ694" i="1"/>
  <c r="BH694" i="1" s="1"/>
  <c r="BI694" i="1"/>
  <c r="BG694" i="1"/>
  <c r="BK694" i="1" s="1"/>
  <c r="G693" i="1"/>
  <c r="BQ692" i="1"/>
  <c r="BJ692" i="1"/>
  <c r="BH692" i="1" s="1"/>
  <c r="BI692" i="1"/>
  <c r="BG692" i="1"/>
  <c r="BK692" i="1" s="1"/>
  <c r="BQ691" i="1"/>
  <c r="BJ691" i="1"/>
  <c r="BH691" i="1" s="1"/>
  <c r="BI691" i="1"/>
  <c r="BG691" i="1"/>
  <c r="BK691" i="1" s="1"/>
  <c r="BQ690" i="1"/>
  <c r="BJ690" i="1"/>
  <c r="BH690" i="1" s="1"/>
  <c r="BI690" i="1"/>
  <c r="BG690" i="1"/>
  <c r="BK690" i="1" s="1"/>
  <c r="BQ689" i="1"/>
  <c r="BJ689" i="1"/>
  <c r="BH689" i="1" s="1"/>
  <c r="BI689" i="1"/>
  <c r="BG689" i="1"/>
  <c r="BK689" i="1" s="1"/>
  <c r="BQ688" i="1"/>
  <c r="BJ688" i="1"/>
  <c r="BH688" i="1" s="1"/>
  <c r="BI688" i="1"/>
  <c r="BG688" i="1"/>
  <c r="BK688" i="1" s="1"/>
  <c r="G687" i="1"/>
  <c r="BG686" i="1"/>
  <c r="BK686" i="1" s="1"/>
  <c r="BI686" i="1"/>
  <c r="BJ686" i="1"/>
  <c r="BH686" i="1" s="1"/>
  <c r="BQ686" i="1"/>
  <c r="BQ685" i="1"/>
  <c r="BJ685" i="1"/>
  <c r="BH685" i="1" s="1"/>
  <c r="BI685" i="1"/>
  <c r="BG685" i="1"/>
  <c r="BK685" i="1" s="1"/>
  <c r="BQ684" i="1"/>
  <c r="BJ684" i="1"/>
  <c r="BH684" i="1" s="1"/>
  <c r="BI684" i="1"/>
  <c r="BG684" i="1"/>
  <c r="BK684" i="1" s="1"/>
  <c r="BQ683" i="1"/>
  <c r="BJ683" i="1"/>
  <c r="BH683" i="1" s="1"/>
  <c r="BI683" i="1"/>
  <c r="BG683" i="1"/>
  <c r="BK683" i="1" s="1"/>
  <c r="BQ682" i="1"/>
  <c r="BJ682" i="1"/>
  <c r="BH682" i="1" s="1"/>
  <c r="BI682" i="1"/>
  <c r="BG682" i="1"/>
  <c r="BK682" i="1" s="1"/>
  <c r="BQ681" i="1"/>
  <c r="BJ681" i="1"/>
  <c r="BH681" i="1" s="1"/>
  <c r="BI681" i="1"/>
  <c r="BG681" i="1"/>
  <c r="BK681" i="1" s="1"/>
  <c r="G680" i="1"/>
  <c r="BQ679" i="1"/>
  <c r="BJ679" i="1"/>
  <c r="BH679" i="1" s="1"/>
  <c r="BI679" i="1"/>
  <c r="BG679" i="1"/>
  <c r="BK679" i="1" s="1"/>
  <c r="BQ678" i="1"/>
  <c r="BJ678" i="1"/>
  <c r="BH678" i="1" s="1"/>
  <c r="BI678" i="1"/>
  <c r="BG678" i="1"/>
  <c r="BK678" i="1" s="1"/>
  <c r="BQ677" i="1"/>
  <c r="BJ677" i="1"/>
  <c r="BH677" i="1" s="1"/>
  <c r="BI677" i="1"/>
  <c r="BG677" i="1"/>
  <c r="BK677" i="1" s="1"/>
  <c r="BQ676" i="1"/>
  <c r="BJ676" i="1"/>
  <c r="BH676" i="1" s="1"/>
  <c r="BI676" i="1"/>
  <c r="BG676" i="1"/>
  <c r="BK676" i="1" s="1"/>
  <c r="BQ675" i="1"/>
  <c r="BJ675" i="1"/>
  <c r="BH675" i="1" s="1"/>
  <c r="BI675" i="1"/>
  <c r="BG675" i="1"/>
  <c r="BK675" i="1" s="1"/>
  <c r="G674" i="1"/>
  <c r="BG672" i="1"/>
  <c r="BK672" i="1" s="1"/>
  <c r="BI672" i="1"/>
  <c r="BJ672" i="1"/>
  <c r="BH672" i="1" s="1"/>
  <c r="BQ672" i="1"/>
  <c r="BG673" i="1"/>
  <c r="BK673" i="1" s="1"/>
  <c r="BI673" i="1"/>
  <c r="BJ673" i="1"/>
  <c r="BH673" i="1" s="1"/>
  <c r="BQ673" i="1"/>
  <c r="BQ671" i="1"/>
  <c r="BJ671" i="1"/>
  <c r="BH671" i="1" s="1"/>
  <c r="BI671" i="1"/>
  <c r="BG671" i="1"/>
  <c r="BK671" i="1" s="1"/>
  <c r="BQ670" i="1"/>
  <c r="BJ670" i="1"/>
  <c r="BH670" i="1" s="1"/>
  <c r="BI670" i="1"/>
  <c r="BG670" i="1"/>
  <c r="BK670" i="1" s="1"/>
  <c r="BQ669" i="1"/>
  <c r="BJ669" i="1"/>
  <c r="BH669" i="1" s="1"/>
  <c r="BI669" i="1"/>
  <c r="BG669" i="1"/>
  <c r="BK669" i="1" s="1"/>
  <c r="BQ668" i="1"/>
  <c r="BJ668" i="1"/>
  <c r="BH668" i="1" s="1"/>
  <c r="BI668" i="1"/>
  <c r="BG668" i="1"/>
  <c r="BK668" i="1" s="1"/>
  <c r="G667" i="1"/>
  <c r="BQ666" i="1"/>
  <c r="BJ666" i="1"/>
  <c r="BH666" i="1" s="1"/>
  <c r="BI666" i="1"/>
  <c r="BG666" i="1"/>
  <c r="BK666" i="1" s="1"/>
  <c r="BQ664" i="1"/>
  <c r="BJ664" i="1"/>
  <c r="BH664" i="1" s="1"/>
  <c r="BI664" i="1"/>
  <c r="BG664" i="1"/>
  <c r="BK664" i="1" s="1"/>
  <c r="BQ663" i="1"/>
  <c r="BJ663" i="1"/>
  <c r="BH663" i="1" s="1"/>
  <c r="BI663" i="1"/>
  <c r="BG663" i="1"/>
  <c r="BK663" i="1" s="1"/>
  <c r="BQ662" i="1"/>
  <c r="BJ662" i="1"/>
  <c r="BH662" i="1" s="1"/>
  <c r="BI662" i="1"/>
  <c r="BG662" i="1"/>
  <c r="BK662" i="1" s="1"/>
  <c r="G661" i="1"/>
  <c r="BQ660" i="1" l="1"/>
  <c r="BJ660" i="1"/>
  <c r="BH660" i="1" s="1"/>
  <c r="BI660" i="1"/>
  <c r="BG660" i="1"/>
  <c r="BK660" i="1" s="1"/>
  <c r="BQ659" i="1"/>
  <c r="BJ659" i="1"/>
  <c r="BH659" i="1" s="1"/>
  <c r="BI659" i="1"/>
  <c r="BG659" i="1"/>
  <c r="BK659" i="1" s="1"/>
  <c r="BQ658" i="1"/>
  <c r="BJ658" i="1"/>
  <c r="BH658" i="1" s="1"/>
  <c r="BI658" i="1"/>
  <c r="BG658" i="1"/>
  <c r="BK658" i="1" s="1"/>
  <c r="BQ657" i="1"/>
  <c r="BJ657" i="1"/>
  <c r="BH657" i="1" s="1"/>
  <c r="BI657" i="1"/>
  <c r="BG657" i="1"/>
  <c r="BK657" i="1" s="1"/>
  <c r="BQ656" i="1"/>
  <c r="BJ656" i="1"/>
  <c r="BH656" i="1" s="1"/>
  <c r="BI656" i="1"/>
  <c r="BG656" i="1"/>
  <c r="BK656" i="1" s="1"/>
  <c r="G655" i="1"/>
  <c r="BQ654" i="1"/>
  <c r="BJ654" i="1"/>
  <c r="BH654" i="1" s="1"/>
  <c r="BI654" i="1"/>
  <c r="BG654" i="1"/>
  <c r="BK654" i="1" s="1"/>
  <c r="BQ653" i="1"/>
  <c r="BJ653" i="1"/>
  <c r="BH653" i="1" s="1"/>
  <c r="BI653" i="1"/>
  <c r="BG653" i="1"/>
  <c r="BK653" i="1" s="1"/>
  <c r="BQ652" i="1"/>
  <c r="BJ652" i="1"/>
  <c r="BH652" i="1" s="1"/>
  <c r="BI652" i="1"/>
  <c r="BG652" i="1"/>
  <c r="BK652" i="1" s="1"/>
  <c r="BQ651" i="1"/>
  <c r="BJ651" i="1"/>
  <c r="BH651" i="1" s="1"/>
  <c r="BI651" i="1"/>
  <c r="BG651" i="1"/>
  <c r="BK651" i="1" s="1"/>
  <c r="BQ650" i="1"/>
  <c r="BJ650" i="1"/>
  <c r="BH650" i="1" s="1"/>
  <c r="BI650" i="1"/>
  <c r="BG650" i="1"/>
  <c r="BK650" i="1" s="1"/>
  <c r="G649" i="1"/>
  <c r="BG647" i="1"/>
  <c r="BK647" i="1" s="1"/>
  <c r="BI647" i="1"/>
  <c r="BJ647" i="1"/>
  <c r="BH647" i="1" s="1"/>
  <c r="BQ647" i="1"/>
  <c r="BG645" i="1"/>
  <c r="BK645" i="1" s="1"/>
  <c r="BI645" i="1"/>
  <c r="BJ645" i="1"/>
  <c r="BH645" i="1" s="1"/>
  <c r="BQ645" i="1"/>
  <c r="BG646" i="1"/>
  <c r="BK646" i="1" s="1"/>
  <c r="BI646" i="1"/>
  <c r="BJ646" i="1"/>
  <c r="BH646" i="1" s="1"/>
  <c r="BQ646" i="1"/>
  <c r="BG648" i="1"/>
  <c r="BK648" i="1" s="1"/>
  <c r="BI648" i="1"/>
  <c r="BJ648" i="1"/>
  <c r="BH648" i="1" s="1"/>
  <c r="BQ648" i="1"/>
  <c r="BQ644" i="1"/>
  <c r="BJ644" i="1"/>
  <c r="BH644" i="1" s="1"/>
  <c r="BI644" i="1"/>
  <c r="BG644" i="1"/>
  <c r="BK644" i="1" s="1"/>
  <c r="G643" i="1"/>
  <c r="BG639" i="1"/>
  <c r="BK639" i="1" s="1"/>
  <c r="BI639" i="1"/>
  <c r="BJ639" i="1"/>
  <c r="BH639" i="1" s="1"/>
  <c r="BQ639" i="1"/>
  <c r="BG640" i="1"/>
  <c r="BK640" i="1" s="1"/>
  <c r="BI640" i="1"/>
  <c r="BJ640" i="1"/>
  <c r="BH640" i="1" s="1"/>
  <c r="BQ640" i="1"/>
  <c r="BQ641" i="1"/>
  <c r="BJ641" i="1"/>
  <c r="BH641" i="1" s="1"/>
  <c r="BG641" i="1"/>
  <c r="BI641" i="1"/>
  <c r="BQ638" i="1"/>
  <c r="BJ638" i="1"/>
  <c r="BH638" i="1" s="1"/>
  <c r="BG638" i="1"/>
  <c r="BI638" i="1"/>
  <c r="BQ637" i="1"/>
  <c r="BJ637" i="1"/>
  <c r="BH637" i="1" s="1"/>
  <c r="BG637" i="1"/>
  <c r="BI637" i="1"/>
  <c r="G636" i="1"/>
  <c r="BK637" i="1" l="1"/>
  <c r="BK641" i="1"/>
  <c r="BK638" i="1"/>
  <c r="Z606" i="1"/>
  <c r="Z605" i="1"/>
  <c r="K458" i="1" l="1"/>
  <c r="K457" i="1"/>
  <c r="K456" i="1"/>
  <c r="K455" i="1"/>
  <c r="K454" i="1"/>
  <c r="P188" i="1" l="1"/>
  <c r="K174" i="1"/>
  <c r="K173" i="1"/>
  <c r="K172" i="1"/>
  <c r="K171" i="1"/>
  <c r="K170" i="1"/>
  <c r="K116" i="1"/>
  <c r="K453" i="1" l="1"/>
  <c r="BG455" i="1" l="1"/>
  <c r="BK455" i="1" s="1"/>
  <c r="BI455" i="1"/>
  <c r="BJ455" i="1"/>
  <c r="BH455" i="1" s="1"/>
  <c r="BG456" i="1"/>
  <c r="BK456" i="1" s="1"/>
  <c r="BI456" i="1"/>
  <c r="BJ456" i="1"/>
  <c r="BH456" i="1" s="1"/>
  <c r="BG457" i="1"/>
  <c r="BK457" i="1" s="1"/>
  <c r="BI457" i="1"/>
  <c r="BJ457" i="1"/>
  <c r="BH457" i="1" s="1"/>
  <c r="BG458" i="1"/>
  <c r="BK458" i="1" s="1"/>
  <c r="BI458" i="1"/>
  <c r="BJ458" i="1"/>
  <c r="BH458" i="1" s="1"/>
  <c r="BJ449" i="1"/>
  <c r="BH449" i="1" s="1"/>
  <c r="BG449" i="1"/>
  <c r="K449" i="1"/>
  <c r="BI449" i="1" s="1"/>
  <c r="BG454" i="1"/>
  <c r="BK454" i="1" s="1"/>
  <c r="BI454" i="1"/>
  <c r="BJ454" i="1"/>
  <c r="BH454" i="1" s="1"/>
  <c r="BK449" i="1" l="1"/>
  <c r="AE63" i="1"/>
  <c r="K378" i="1" l="1"/>
  <c r="U606" i="1" l="1"/>
  <c r="U605" i="1"/>
  <c r="AO476" i="1"/>
  <c r="P190" i="1"/>
  <c r="K179" i="1"/>
  <c r="P186" i="1"/>
  <c r="U169" i="1"/>
  <c r="P115" i="1"/>
  <c r="BG116" i="1" l="1"/>
  <c r="BK116" i="1" s="1"/>
  <c r="BI116" i="1"/>
  <c r="BJ116" i="1"/>
  <c r="BH116" i="1" s="1"/>
  <c r="BQ116" i="1"/>
  <c r="BQ179" i="1" l="1"/>
  <c r="BJ179" i="1"/>
  <c r="BH179" i="1" s="1"/>
  <c r="BG179" i="1"/>
  <c r="BI179" i="1"/>
  <c r="BQ173" i="1"/>
  <c r="BJ173" i="1"/>
  <c r="BH173" i="1" s="1"/>
  <c r="BI173" i="1"/>
  <c r="BG173" i="1"/>
  <c r="BK173" i="1" s="1"/>
  <c r="BQ172" i="1"/>
  <c r="BJ172" i="1"/>
  <c r="BH172" i="1" s="1"/>
  <c r="BI172" i="1"/>
  <c r="BG172" i="1"/>
  <c r="BK172" i="1" s="1"/>
  <c r="BQ171" i="1"/>
  <c r="BJ171" i="1"/>
  <c r="BH171" i="1" s="1"/>
  <c r="BI171" i="1"/>
  <c r="BG171" i="1"/>
  <c r="BK171" i="1" s="1"/>
  <c r="BQ170" i="1"/>
  <c r="BJ170" i="1"/>
  <c r="BH170" i="1" s="1"/>
  <c r="BI170" i="1"/>
  <c r="BG170" i="1"/>
  <c r="BK170" i="1" s="1"/>
  <c r="BQ174" i="1"/>
  <c r="BJ174" i="1"/>
  <c r="BH174" i="1" s="1"/>
  <c r="BG174" i="1"/>
  <c r="BK174" i="1" s="1"/>
  <c r="BI174" i="1"/>
  <c r="BK179" i="1" l="1"/>
  <c r="P377" i="1"/>
  <c r="K612" i="1" l="1"/>
  <c r="K138" i="1" l="1"/>
  <c r="AE137" i="1"/>
  <c r="K135" i="1"/>
  <c r="K126" i="1"/>
  <c r="K127" i="1"/>
  <c r="K123" i="1"/>
  <c r="K115" i="1"/>
  <c r="AJ114" i="1"/>
  <c r="K112" i="1"/>
  <c r="BI378" i="1" l="1"/>
  <c r="BG378" i="1"/>
  <c r="BK378" i="1" s="1"/>
  <c r="BJ378" i="1"/>
  <c r="BH378" i="1" s="1"/>
  <c r="BQ378" i="1"/>
  <c r="BI381" i="1"/>
  <c r="BG381" i="1"/>
  <c r="BJ381" i="1"/>
  <c r="BH381" i="1" s="1"/>
  <c r="BQ381" i="1"/>
  <c r="BK381" i="1" l="1"/>
  <c r="Z616" i="1"/>
  <c r="K25" i="1" l="1"/>
  <c r="K285" i="1" l="1"/>
  <c r="P284" i="1"/>
  <c r="P105" i="1"/>
  <c r="K106" i="1"/>
  <c r="K101" i="1"/>
  <c r="K93" i="1"/>
  <c r="P92" i="1"/>
  <c r="P90" i="1"/>
  <c r="U83" i="1"/>
  <c r="K84" i="1"/>
  <c r="K80" i="1"/>
  <c r="K611" i="1" l="1"/>
  <c r="U574" i="1" l="1"/>
  <c r="U587" i="1" l="1"/>
  <c r="P134" i="1"/>
  <c r="Z122" i="1"/>
  <c r="U111" i="1"/>
  <c r="BQ611" i="1" l="1"/>
  <c r="BJ611" i="1"/>
  <c r="BH611" i="1" s="1"/>
  <c r="BI611" i="1"/>
  <c r="BG611" i="1"/>
  <c r="BK611" i="1" s="1"/>
  <c r="BQ610" i="1"/>
  <c r="BJ610" i="1"/>
  <c r="BH610" i="1" s="1"/>
  <c r="BG610" i="1"/>
  <c r="P610" i="1"/>
  <c r="BI610" i="1" s="1"/>
  <c r="K610" i="1"/>
  <c r="BK610" i="1" l="1"/>
  <c r="U573" i="1"/>
  <c r="Z569" i="1"/>
  <c r="AE224" i="1"/>
  <c r="AE223" i="1"/>
  <c r="U271" i="1"/>
  <c r="P228" i="1"/>
  <c r="P391" i="1"/>
  <c r="P230" i="1"/>
  <c r="U231" i="1"/>
  <c r="P237" i="1"/>
  <c r="BI138" i="1" l="1"/>
  <c r="BG138" i="1"/>
  <c r="BK138" i="1" s="1"/>
  <c r="BJ138" i="1"/>
  <c r="BH138" i="1" s="1"/>
  <c r="BQ138" i="1"/>
  <c r="BG135" i="1"/>
  <c r="BK135" i="1" s="1"/>
  <c r="BI135" i="1"/>
  <c r="BJ135" i="1"/>
  <c r="BH135" i="1" s="1"/>
  <c r="BQ135" i="1"/>
  <c r="BG127" i="1"/>
  <c r="BK127" i="1" s="1"/>
  <c r="BI127" i="1"/>
  <c r="BJ127" i="1"/>
  <c r="BH127" i="1" s="1"/>
  <c r="BQ127" i="1"/>
  <c r="BG126" i="1"/>
  <c r="BK126" i="1" s="1"/>
  <c r="BI126" i="1"/>
  <c r="BJ126" i="1"/>
  <c r="BH126" i="1" s="1"/>
  <c r="BQ126" i="1"/>
  <c r="BI123" i="1"/>
  <c r="BG123" i="1"/>
  <c r="BK123" i="1" s="1"/>
  <c r="BJ123" i="1"/>
  <c r="BH123" i="1" s="1"/>
  <c r="BQ123" i="1"/>
  <c r="AJ475" i="1" l="1"/>
  <c r="AO467" i="1"/>
  <c r="P45" i="1"/>
  <c r="BG115" i="1" l="1"/>
  <c r="BK115" i="1" s="1"/>
  <c r="BI115" i="1"/>
  <c r="BJ115" i="1"/>
  <c r="BH115" i="1" s="1"/>
  <c r="BQ115" i="1"/>
  <c r="BI112" i="1"/>
  <c r="BG112" i="1"/>
  <c r="BK112" i="1" s="1"/>
  <c r="BJ112" i="1"/>
  <c r="BH112" i="1" s="1"/>
  <c r="BQ112" i="1"/>
  <c r="P260" i="1" l="1"/>
  <c r="K634" i="1" l="1"/>
  <c r="Z224" i="1"/>
  <c r="U79" i="1" l="1"/>
  <c r="Z283" i="1"/>
  <c r="P100" i="1"/>
  <c r="Z89" i="1"/>
  <c r="P633" i="1"/>
  <c r="P273" i="1"/>
  <c r="P299" i="1"/>
  <c r="Z300" i="1"/>
  <c r="BI285" i="1" l="1"/>
  <c r="BG285" i="1"/>
  <c r="BK285" i="1" s="1"/>
  <c r="BJ285" i="1"/>
  <c r="BH285" i="1" s="1"/>
  <c r="Z223" i="1" l="1"/>
  <c r="P231" i="1"/>
  <c r="K238" i="1"/>
  <c r="Z75" i="1"/>
  <c r="AJ69" i="1"/>
  <c r="Z67" i="1"/>
  <c r="U62" i="1"/>
  <c r="BI634" i="1" l="1"/>
  <c r="BG634" i="1"/>
  <c r="BK634" i="1" s="1"/>
  <c r="BJ634" i="1"/>
  <c r="BH634" i="1" s="1"/>
  <c r="BQ634" i="1"/>
  <c r="BI106" i="1" l="1"/>
  <c r="BG106" i="1"/>
  <c r="BJ106" i="1"/>
  <c r="BH106" i="1" s="1"/>
  <c r="BQ106" i="1"/>
  <c r="BG101" i="1"/>
  <c r="BK101" i="1" s="1"/>
  <c r="BI101" i="1"/>
  <c r="BJ101" i="1"/>
  <c r="BH101" i="1" s="1"/>
  <c r="BQ101" i="1"/>
  <c r="P93" i="1"/>
  <c r="BI93" i="1" s="1"/>
  <c r="BG93" i="1"/>
  <c r="BJ93" i="1"/>
  <c r="BH93" i="1" s="1"/>
  <c r="BQ93" i="1"/>
  <c r="BG84" i="1"/>
  <c r="BK84" i="1" s="1"/>
  <c r="BI84" i="1"/>
  <c r="BJ84" i="1"/>
  <c r="BH84" i="1" s="1"/>
  <c r="BQ84" i="1"/>
  <c r="BI80" i="1"/>
  <c r="BG80" i="1"/>
  <c r="BJ80" i="1"/>
  <c r="BH80" i="1" s="1"/>
  <c r="BQ80" i="1"/>
  <c r="BK106" i="1" l="1"/>
  <c r="BK93" i="1"/>
  <c r="BK80" i="1"/>
  <c r="P570" i="1"/>
  <c r="BJ237" i="1" l="1"/>
  <c r="BH237" i="1" s="1"/>
  <c r="BG237" i="1"/>
  <c r="K237" i="1"/>
  <c r="BI237" i="1" s="1"/>
  <c r="BK237" i="1" l="1"/>
  <c r="Z298" i="1"/>
  <c r="AJ476" i="1"/>
  <c r="AO468" i="1"/>
  <c r="AJ467" i="1"/>
  <c r="AJ463" i="1"/>
  <c r="K39" i="1" l="1"/>
  <c r="U569" i="1" l="1"/>
  <c r="P37" i="1"/>
  <c r="K58" i="1"/>
  <c r="P56" i="1"/>
  <c r="U24" i="1"/>
  <c r="K45" i="1"/>
  <c r="U43" i="1"/>
  <c r="AE114" i="1"/>
  <c r="P33" i="1"/>
  <c r="Z30" i="1"/>
  <c r="Z51" i="1"/>
  <c r="Z49" i="1"/>
  <c r="P74" i="1"/>
  <c r="Z63" i="1"/>
  <c r="P149" i="1" l="1"/>
  <c r="K236" i="1"/>
  <c r="U300" i="1"/>
  <c r="K299" i="1"/>
  <c r="P227" i="1"/>
  <c r="U224" i="1"/>
  <c r="U223" i="1"/>
  <c r="K222" i="1"/>
  <c r="U221" i="1"/>
  <c r="U292" i="1" l="1"/>
  <c r="P582" i="1"/>
  <c r="P234" i="1"/>
  <c r="U305" i="1"/>
  <c r="Z303" i="1"/>
  <c r="K633" i="1"/>
  <c r="K632" i="1"/>
  <c r="AE475" i="1"/>
  <c r="U319" i="1"/>
  <c r="U318" i="1"/>
  <c r="Z462" i="1"/>
  <c r="BG58" i="1" l="1"/>
  <c r="BK58" i="1" s="1"/>
  <c r="BI58" i="1"/>
  <c r="BJ58" i="1"/>
  <c r="BH58" i="1" s="1"/>
  <c r="BQ58" i="1"/>
  <c r="BG45" i="1"/>
  <c r="BK45" i="1" s="1"/>
  <c r="BI45" i="1"/>
  <c r="BJ45" i="1"/>
  <c r="BH45" i="1" s="1"/>
  <c r="BQ45" i="1"/>
  <c r="BI39" i="1"/>
  <c r="BG39" i="1"/>
  <c r="BK39" i="1" s="1"/>
  <c r="BJ39" i="1"/>
  <c r="BH39" i="1" s="1"/>
  <c r="BQ39" i="1"/>
  <c r="BG25" i="1" l="1"/>
  <c r="BK25" i="1" s="1"/>
  <c r="BI25" i="1"/>
  <c r="BJ25" i="1"/>
  <c r="BH25" i="1" s="1"/>
  <c r="K233" i="1" l="1"/>
  <c r="U104" i="1"/>
  <c r="K284" i="1" l="1"/>
  <c r="BQ632" i="1" l="1"/>
  <c r="BJ632" i="1"/>
  <c r="BH632" i="1" s="1"/>
  <c r="BI632" i="1"/>
  <c r="BG632" i="1"/>
  <c r="BK632" i="1" s="1"/>
  <c r="BJ238" i="1" l="1"/>
  <c r="BH238" i="1" s="1"/>
  <c r="BG238" i="1"/>
  <c r="BK238" i="1" s="1"/>
  <c r="BI238" i="1"/>
  <c r="BQ631" i="1" l="1"/>
  <c r="BJ631" i="1"/>
  <c r="BH631" i="1" s="1"/>
  <c r="BG631" i="1"/>
  <c r="P631" i="1"/>
  <c r="BI631" i="1" s="1"/>
  <c r="K631" i="1"/>
  <c r="BK631" i="1" l="1"/>
  <c r="AE476" i="1"/>
  <c r="K235" i="1"/>
  <c r="U298" i="1"/>
  <c r="P220" i="1" l="1"/>
  <c r="Z144" i="1"/>
  <c r="U175" i="1" l="1"/>
  <c r="AE444" i="1"/>
  <c r="P187" i="1"/>
  <c r="U178" i="1"/>
  <c r="P191" i="1"/>
  <c r="P195" i="1"/>
  <c r="U204" i="1"/>
  <c r="P389" i="1"/>
  <c r="K232" i="1"/>
  <c r="K234" i="1"/>
  <c r="Z82" i="1"/>
  <c r="Z114" i="1"/>
  <c r="AJ91" i="1"/>
  <c r="Z125" i="1"/>
  <c r="Z103" i="1"/>
  <c r="Z137" i="1"/>
  <c r="U283" i="1"/>
  <c r="BI222" i="1" l="1"/>
  <c r="BG222" i="1"/>
  <c r="BK222" i="1" s="1"/>
  <c r="BJ222" i="1"/>
  <c r="BH222" i="1" s="1"/>
  <c r="BJ298" i="1" l="1"/>
  <c r="BH298" i="1" s="1"/>
  <c r="BG298" i="1"/>
  <c r="P298" i="1"/>
  <c r="BI298" i="1" s="1"/>
  <c r="K298" i="1"/>
  <c r="BK298" i="1" l="1"/>
  <c r="BJ235" i="1"/>
  <c r="BH235" i="1" s="1"/>
  <c r="BI235" i="1"/>
  <c r="BG235" i="1"/>
  <c r="BK235" i="1" s="1"/>
  <c r="BJ234" i="1" l="1"/>
  <c r="BH234" i="1" s="1"/>
  <c r="BI234" i="1"/>
  <c r="BG234" i="1"/>
  <c r="BK234" i="1" s="1"/>
  <c r="BJ283" i="1" l="1"/>
  <c r="BH283" i="1" s="1"/>
  <c r="BG283" i="1"/>
  <c r="P283" i="1"/>
  <c r="BI283" i="1" s="1"/>
  <c r="K283" i="1"/>
  <c r="BK283" i="1" l="1"/>
  <c r="P104" i="1"/>
  <c r="BJ233" i="1" l="1"/>
  <c r="BH233" i="1" s="1"/>
  <c r="BI233" i="1"/>
  <c r="BG233" i="1"/>
  <c r="BK233" i="1" s="1"/>
  <c r="BJ232" i="1" l="1"/>
  <c r="BH232" i="1" s="1"/>
  <c r="BI232" i="1"/>
  <c r="BG232" i="1"/>
  <c r="BK232" i="1" s="1"/>
  <c r="BG231" i="1"/>
  <c r="BJ231" i="1"/>
  <c r="BH231" i="1" s="1"/>
  <c r="K231" i="1"/>
  <c r="BI231" i="1" s="1"/>
  <c r="BK231" i="1" l="1"/>
  <c r="P226" i="1"/>
  <c r="K327" i="1"/>
  <c r="K326" i="1"/>
  <c r="P318" i="1"/>
  <c r="P317" i="1"/>
  <c r="P319" i="1"/>
  <c r="Z311" i="1" l="1"/>
  <c r="Z310" i="1"/>
  <c r="K230" i="1" l="1"/>
  <c r="BQ391" i="1" l="1"/>
  <c r="BG391" i="1"/>
  <c r="BJ391" i="1"/>
  <c r="BH391" i="1" s="1"/>
  <c r="K391" i="1"/>
  <c r="BI391" i="1" s="1"/>
  <c r="BK391" i="1" l="1"/>
  <c r="BG236" i="1"/>
  <c r="BK236" i="1" s="1"/>
  <c r="BI236" i="1"/>
  <c r="BJ236" i="1"/>
  <c r="BH236" i="1" s="1"/>
  <c r="K229" i="1" l="1"/>
  <c r="P38" i="1"/>
  <c r="U137" i="1"/>
  <c r="U103" i="1"/>
  <c r="U75" i="1"/>
  <c r="U57" i="1"/>
  <c r="U52" i="1"/>
  <c r="U125" i="1"/>
  <c r="AE32" i="1"/>
  <c r="AE91" i="1"/>
  <c r="AE69" i="1"/>
  <c r="U114" i="1"/>
  <c r="U82" i="1"/>
  <c r="U63" i="1"/>
  <c r="U44" i="1"/>
  <c r="U26" i="1"/>
  <c r="BG230" i="1" l="1"/>
  <c r="BK230" i="1" s="1"/>
  <c r="BI230" i="1"/>
  <c r="BJ230" i="1"/>
  <c r="BH230" i="1" s="1"/>
  <c r="BI229" i="1" l="1"/>
  <c r="BG229" i="1"/>
  <c r="BJ229" i="1"/>
  <c r="BH229" i="1" s="1"/>
  <c r="BK229" i="1" l="1"/>
  <c r="P300" i="1"/>
  <c r="P325" i="1"/>
  <c r="P324" i="1"/>
  <c r="Z482" i="1"/>
  <c r="Z481" i="1"/>
  <c r="Z480" i="1"/>
  <c r="Z479" i="1"/>
  <c r="Z478" i="1"/>
  <c r="Z477" i="1"/>
  <c r="Z476" i="1"/>
  <c r="Z475" i="1"/>
  <c r="U311" i="1"/>
  <c r="U310" i="1"/>
  <c r="U309" i="1"/>
  <c r="P225" i="1" l="1"/>
  <c r="K228" i="1" l="1"/>
  <c r="P253" i="1"/>
  <c r="U303" i="1"/>
  <c r="P305" i="1"/>
  <c r="BQ326" i="1" l="1"/>
  <c r="BJ326" i="1"/>
  <c r="BH326" i="1" s="1"/>
  <c r="BI326" i="1"/>
  <c r="BG326" i="1"/>
  <c r="BK326" i="1" s="1"/>
  <c r="BQ327" i="1"/>
  <c r="BJ327" i="1"/>
  <c r="BH327" i="1" s="1"/>
  <c r="BG327" i="1"/>
  <c r="BK327" i="1" s="1"/>
  <c r="BI327" i="1"/>
  <c r="U308" i="1" l="1"/>
  <c r="AJ254" i="1"/>
  <c r="Z259" i="1"/>
  <c r="P297" i="1"/>
  <c r="P155" i="1" l="1"/>
  <c r="Z474" i="1" l="1"/>
  <c r="K603" i="1" l="1"/>
  <c r="K602" i="1"/>
  <c r="U601" i="1"/>
  <c r="U163" i="1" l="1"/>
  <c r="P164" i="1"/>
  <c r="P162" i="1"/>
  <c r="K151" i="1"/>
  <c r="K150" i="1"/>
  <c r="K149" i="1"/>
  <c r="U146" i="1"/>
  <c r="P145" i="1"/>
  <c r="P157" i="1"/>
  <c r="U156" i="1"/>
  <c r="AJ468" i="1"/>
  <c r="U462" i="1"/>
  <c r="BI228" i="1" l="1"/>
  <c r="BG228" i="1"/>
  <c r="BK228" i="1" s="1"/>
  <c r="BJ228" i="1"/>
  <c r="BH228" i="1" s="1"/>
  <c r="BQ228" i="1"/>
  <c r="K500" i="1" l="1"/>
  <c r="U144" i="1"/>
  <c r="U161" i="1"/>
  <c r="P154" i="1"/>
  <c r="U153" i="1"/>
  <c r="AE467" i="1"/>
  <c r="AE466" i="1"/>
  <c r="AE465" i="1"/>
  <c r="AE464" i="1"/>
  <c r="AE463" i="1"/>
  <c r="AE461" i="1"/>
  <c r="BQ499" i="1" l="1"/>
  <c r="BJ499" i="1"/>
  <c r="BH499" i="1" s="1"/>
  <c r="BG499" i="1"/>
  <c r="K499" i="1"/>
  <c r="BI499" i="1" s="1"/>
  <c r="BK499" i="1" l="1"/>
  <c r="BQ150" i="1" l="1"/>
  <c r="BJ150" i="1"/>
  <c r="BH150" i="1" s="1"/>
  <c r="BI150" i="1"/>
  <c r="BG150" i="1"/>
  <c r="BK150" i="1" s="1"/>
  <c r="BQ149" i="1"/>
  <c r="BJ149" i="1"/>
  <c r="BH149" i="1" s="1"/>
  <c r="BI149" i="1"/>
  <c r="BG149" i="1"/>
  <c r="BK149" i="1" s="1"/>
  <c r="BQ151" i="1"/>
  <c r="BJ151" i="1"/>
  <c r="BH151" i="1" s="1"/>
  <c r="BG151" i="1"/>
  <c r="BI151" i="1"/>
  <c r="BK151" i="1" l="1"/>
  <c r="U600" i="1"/>
  <c r="BG602" i="1" l="1"/>
  <c r="BK602" i="1" s="1"/>
  <c r="BI602" i="1"/>
  <c r="BJ602" i="1"/>
  <c r="BH602" i="1" s="1"/>
  <c r="BQ602" i="1"/>
  <c r="BG603" i="1"/>
  <c r="BK603" i="1" s="1"/>
  <c r="BI603" i="1"/>
  <c r="BJ603" i="1"/>
  <c r="BH603" i="1" s="1"/>
  <c r="BQ603" i="1"/>
  <c r="AE468" i="1" l="1"/>
  <c r="Z467" i="1"/>
  <c r="Z466" i="1"/>
  <c r="Z465" i="1"/>
  <c r="Z464" i="1"/>
  <c r="Z463" i="1"/>
  <c r="P462" i="1"/>
  <c r="U628" i="1"/>
  <c r="U627" i="1"/>
  <c r="U619" i="1"/>
  <c r="P447" i="1" l="1"/>
  <c r="U616" i="1" l="1"/>
  <c r="P425" i="1"/>
  <c r="P630" i="1" l="1"/>
  <c r="P626" i="1"/>
  <c r="P622" i="1"/>
  <c r="K621" i="1"/>
  <c r="P620" i="1"/>
  <c r="Z461" i="1" l="1"/>
  <c r="P618" i="1"/>
  <c r="P629" i="1" l="1"/>
  <c r="P628" i="1"/>
  <c r="P627" i="1"/>
  <c r="P625" i="1"/>
  <c r="P624" i="1"/>
  <c r="P623" i="1"/>
  <c r="P619" i="1"/>
  <c r="K104" i="1"/>
  <c r="P293" i="1" l="1"/>
  <c r="BG621" i="1" l="1"/>
  <c r="BK621" i="1" s="1"/>
  <c r="BI621" i="1"/>
  <c r="BJ621" i="1"/>
  <c r="BH621" i="1" s="1"/>
  <c r="BQ621" i="1"/>
  <c r="P103" i="1" l="1"/>
  <c r="P607" i="1" l="1"/>
  <c r="P604" i="1"/>
  <c r="P601" i="1"/>
  <c r="P600" i="1"/>
  <c r="P598" i="1"/>
  <c r="P597" i="1"/>
  <c r="P592" i="1"/>
  <c r="P591" i="1"/>
  <c r="P587" i="1"/>
  <c r="P574" i="1"/>
  <c r="P573" i="1"/>
  <c r="K572" i="1"/>
  <c r="K571" i="1"/>
  <c r="K570" i="1"/>
  <c r="P608" i="1"/>
  <c r="P595" i="1"/>
  <c r="P593" i="1"/>
  <c r="P580" i="1"/>
  <c r="P579" i="1"/>
  <c r="K578" i="1"/>
  <c r="K577" i="1"/>
  <c r="K576" i="1"/>
  <c r="P137" i="1" l="1"/>
  <c r="Z69" i="1"/>
  <c r="BQ103" i="1" l="1"/>
  <c r="BJ103" i="1"/>
  <c r="BH103" i="1" s="1"/>
  <c r="BG103" i="1"/>
  <c r="K103" i="1"/>
  <c r="BI103" i="1" s="1"/>
  <c r="BK103" i="1" l="1"/>
  <c r="P596" i="1"/>
  <c r="P590" i="1"/>
  <c r="P589" i="1"/>
  <c r="P564" i="1"/>
  <c r="P563" i="1"/>
  <c r="K562" i="1"/>
  <c r="K561" i="1"/>
  <c r="K560" i="1"/>
  <c r="P594" i="1"/>
  <c r="P586" i="1"/>
  <c r="P585" i="1"/>
  <c r="K584" i="1"/>
  <c r="K583" i="1"/>
  <c r="P422" i="1" l="1"/>
  <c r="P421" i="1"/>
  <c r="P420" i="1"/>
  <c r="P616" i="1" l="1"/>
  <c r="K425" i="1"/>
  <c r="Z91" i="1" l="1"/>
  <c r="BG425" i="1" l="1"/>
  <c r="BK425" i="1" s="1"/>
  <c r="BI425" i="1"/>
  <c r="BJ425" i="1"/>
  <c r="BH425" i="1" s="1"/>
  <c r="P75" i="1" l="1"/>
  <c r="BQ630" i="1" l="1"/>
  <c r="BJ630" i="1"/>
  <c r="BH630" i="1" s="1"/>
  <c r="BG630" i="1"/>
  <c r="K630" i="1"/>
  <c r="BI630" i="1" s="1"/>
  <c r="BK630" i="1" l="1"/>
  <c r="P609" i="1"/>
  <c r="P599" i="1"/>
  <c r="P568" i="1"/>
  <c r="P567" i="1"/>
  <c r="P566" i="1"/>
  <c r="P606" i="1"/>
  <c r="P559" i="1" l="1"/>
  <c r="P57" i="1"/>
  <c r="P569" i="1" l="1"/>
  <c r="P52" i="1"/>
  <c r="P575" i="1" l="1"/>
  <c r="K582" i="1"/>
  <c r="P581" i="1"/>
  <c r="BI560" i="1" l="1"/>
  <c r="BG560" i="1"/>
  <c r="BJ560" i="1"/>
  <c r="BH560" i="1" s="1"/>
  <c r="BQ560" i="1"/>
  <c r="BI561" i="1"/>
  <c r="BG561" i="1"/>
  <c r="BJ561" i="1"/>
  <c r="BH561" i="1" s="1"/>
  <c r="BQ561" i="1"/>
  <c r="BI562" i="1"/>
  <c r="BG562" i="1"/>
  <c r="BJ562" i="1"/>
  <c r="BH562" i="1" s="1"/>
  <c r="BQ562" i="1"/>
  <c r="BK562" i="1" l="1"/>
  <c r="BK561" i="1"/>
  <c r="BK560" i="1"/>
  <c r="BG570" i="1"/>
  <c r="BK570" i="1" s="1"/>
  <c r="BI570" i="1"/>
  <c r="BJ570" i="1"/>
  <c r="BH570" i="1" s="1"/>
  <c r="BQ570" i="1"/>
  <c r="BG571" i="1"/>
  <c r="BK571" i="1" s="1"/>
  <c r="BI571" i="1"/>
  <c r="BJ571" i="1"/>
  <c r="BH571" i="1" s="1"/>
  <c r="BQ571" i="1"/>
  <c r="BG572" i="1"/>
  <c r="BK572" i="1" s="1"/>
  <c r="BI572" i="1"/>
  <c r="BJ572" i="1"/>
  <c r="BH572" i="1" s="1"/>
  <c r="BQ572" i="1"/>
  <c r="P565" i="1" l="1"/>
  <c r="BI576" i="1" l="1"/>
  <c r="BG576" i="1"/>
  <c r="BJ576" i="1"/>
  <c r="BH576" i="1" s="1"/>
  <c r="BQ576" i="1"/>
  <c r="BI577" i="1"/>
  <c r="BG577" i="1"/>
  <c r="BJ577" i="1"/>
  <c r="BH577" i="1" s="1"/>
  <c r="BQ577" i="1"/>
  <c r="BI578" i="1"/>
  <c r="BG578" i="1"/>
  <c r="BJ578" i="1"/>
  <c r="BH578" i="1" s="1"/>
  <c r="BQ578" i="1"/>
  <c r="BK578" i="1" l="1"/>
  <c r="BK577" i="1"/>
  <c r="BK576" i="1"/>
  <c r="BI582" i="1"/>
  <c r="BG582" i="1"/>
  <c r="BJ582" i="1"/>
  <c r="BH582" i="1" s="1"/>
  <c r="BQ582" i="1"/>
  <c r="BI583" i="1"/>
  <c r="BG583" i="1"/>
  <c r="BJ583" i="1"/>
  <c r="BH583" i="1" s="1"/>
  <c r="BQ583" i="1"/>
  <c r="BI584" i="1"/>
  <c r="BG584" i="1"/>
  <c r="BJ584" i="1"/>
  <c r="BH584" i="1" s="1"/>
  <c r="BQ584" i="1"/>
  <c r="BK584" i="1" l="1"/>
  <c r="BK583" i="1"/>
  <c r="BK582" i="1"/>
  <c r="P411" i="1"/>
  <c r="K447" i="1" l="1"/>
  <c r="P605" i="1" l="1"/>
  <c r="P418" i="1"/>
  <c r="U442" i="1"/>
  <c r="BG447" i="1" l="1"/>
  <c r="BK447" i="1" s="1"/>
  <c r="BI447" i="1"/>
  <c r="BJ447" i="1"/>
  <c r="BH447" i="1" s="1"/>
  <c r="P445" i="1" l="1"/>
  <c r="Z444" i="1"/>
  <c r="U259" i="1" l="1"/>
  <c r="K184" i="1" l="1"/>
  <c r="P442" i="1" l="1"/>
  <c r="K497" i="1"/>
  <c r="K498" i="1"/>
  <c r="K496" i="1"/>
  <c r="BQ201" i="1" l="1"/>
  <c r="BJ201" i="1"/>
  <c r="BH201" i="1" s="1"/>
  <c r="BG201" i="1"/>
  <c r="P201" i="1"/>
  <c r="BI201" i="1" s="1"/>
  <c r="K201" i="1"/>
  <c r="BK201" i="1" l="1"/>
  <c r="BQ184" i="1"/>
  <c r="BJ184" i="1"/>
  <c r="BH184" i="1" s="1"/>
  <c r="BG184" i="1"/>
  <c r="BI184" i="1"/>
  <c r="BK184" i="1" l="1"/>
  <c r="BJ259" i="1"/>
  <c r="BH259" i="1" s="1"/>
  <c r="BG259" i="1"/>
  <c r="P259" i="1"/>
  <c r="K259" i="1"/>
  <c r="BK259" i="1" l="1"/>
  <c r="BI259" i="1"/>
  <c r="K445" i="1"/>
  <c r="BQ178" i="1" l="1"/>
  <c r="BJ178" i="1"/>
  <c r="BH178" i="1" s="1"/>
  <c r="BG178" i="1"/>
  <c r="P178" i="1"/>
  <c r="BI178" i="1" s="1"/>
  <c r="K178" i="1"/>
  <c r="BK178" i="1" l="1"/>
  <c r="BQ497" i="1"/>
  <c r="BJ497" i="1"/>
  <c r="BH497" i="1" s="1"/>
  <c r="BG497" i="1"/>
  <c r="BI497" i="1"/>
  <c r="BQ500" i="1"/>
  <c r="BG500" i="1"/>
  <c r="BJ500" i="1"/>
  <c r="BH500" i="1" s="1"/>
  <c r="BI500" i="1"/>
  <c r="BQ498" i="1"/>
  <c r="BG498" i="1"/>
  <c r="BJ498" i="1"/>
  <c r="BH498" i="1" s="1"/>
  <c r="BI498" i="1"/>
  <c r="BQ496" i="1"/>
  <c r="BG496" i="1"/>
  <c r="BJ496" i="1"/>
  <c r="BH496" i="1" s="1"/>
  <c r="BI496" i="1"/>
  <c r="BK497" i="1" l="1"/>
  <c r="BK496" i="1"/>
  <c r="BK498" i="1"/>
  <c r="BK500" i="1"/>
  <c r="P311" i="1"/>
  <c r="P310" i="1"/>
  <c r="K568" i="1" l="1"/>
  <c r="K567" i="1"/>
  <c r="K566" i="1"/>
  <c r="P148" i="1"/>
  <c r="K147" i="1"/>
  <c r="P146" i="1"/>
  <c r="K145" i="1"/>
  <c r="P166" i="1"/>
  <c r="P165" i="1"/>
  <c r="K164" i="1"/>
  <c r="P163" i="1"/>
  <c r="K162" i="1"/>
  <c r="Z35" i="1" l="1"/>
  <c r="Z34" i="1"/>
  <c r="U158" i="1"/>
  <c r="K157" i="1"/>
  <c r="P156" i="1"/>
  <c r="K154" i="1"/>
  <c r="K325" i="1"/>
  <c r="K324" i="1"/>
  <c r="K323" i="1"/>
  <c r="K273" i="1"/>
  <c r="K272" i="1"/>
  <c r="K271" i="1"/>
  <c r="BQ198" i="1" l="1"/>
  <c r="BJ198" i="1"/>
  <c r="BH198" i="1" s="1"/>
  <c r="BG198" i="1"/>
  <c r="P198" i="1"/>
  <c r="BI198" i="1" s="1"/>
  <c r="K198" i="1"/>
  <c r="BK198" i="1" l="1"/>
  <c r="P390" i="1" l="1"/>
  <c r="U167" i="1" l="1"/>
  <c r="U159" i="1"/>
  <c r="K296" i="1" l="1"/>
  <c r="K580" i="1" l="1"/>
  <c r="K579" i="1"/>
  <c r="K575" i="1"/>
  <c r="K595" i="1"/>
  <c r="K593" i="1"/>
  <c r="K608" i="1"/>
  <c r="P167" i="1" l="1"/>
  <c r="L155" i="1"/>
  <c r="K155" i="1"/>
  <c r="P153" i="1"/>
  <c r="K270" i="1"/>
  <c r="Z32" i="1" l="1"/>
  <c r="K322" i="1"/>
  <c r="K607" i="1" l="1"/>
  <c r="K604" i="1"/>
  <c r="K601" i="1"/>
  <c r="K600" i="1"/>
  <c r="K598" i="1"/>
  <c r="K597" i="1"/>
  <c r="K592" i="1"/>
  <c r="K591" i="1"/>
  <c r="K574" i="1"/>
  <c r="K573" i="1"/>
  <c r="K390" i="1"/>
  <c r="K389" i="1"/>
  <c r="K558" i="1"/>
  <c r="K557" i="1"/>
  <c r="K556" i="1"/>
  <c r="K590" i="1"/>
  <c r="K564" i="1"/>
  <c r="K563" i="1"/>
  <c r="BJ273" i="1" l="1"/>
  <c r="BH273" i="1" s="1"/>
  <c r="BG273" i="1"/>
  <c r="BI273" i="1"/>
  <c r="BJ272" i="1"/>
  <c r="BH272" i="1" s="1"/>
  <c r="BG272" i="1"/>
  <c r="BI272" i="1"/>
  <c r="BJ271" i="1"/>
  <c r="BH271" i="1" s="1"/>
  <c r="BG271" i="1"/>
  <c r="P271" i="1"/>
  <c r="BJ270" i="1"/>
  <c r="BH270" i="1" s="1"/>
  <c r="BG270" i="1"/>
  <c r="BI270" i="1"/>
  <c r="BQ156" i="1"/>
  <c r="BJ156" i="1"/>
  <c r="BH156" i="1" s="1"/>
  <c r="BG156" i="1"/>
  <c r="K156" i="1"/>
  <c r="BI156" i="1" s="1"/>
  <c r="BQ154" i="1"/>
  <c r="BJ154" i="1"/>
  <c r="BH154" i="1" s="1"/>
  <c r="BG154" i="1"/>
  <c r="BI154" i="1"/>
  <c r="BQ153" i="1"/>
  <c r="BJ153" i="1"/>
  <c r="BH153" i="1" s="1"/>
  <c r="BG153" i="1"/>
  <c r="K153" i="1"/>
  <c r="BI153" i="1" s="1"/>
  <c r="BK273" i="1" l="1"/>
  <c r="BK271" i="1"/>
  <c r="BI271" i="1"/>
  <c r="BK272" i="1"/>
  <c r="BK270" i="1"/>
  <c r="BK156" i="1"/>
  <c r="BK154" i="1"/>
  <c r="BK153" i="1"/>
  <c r="BJ299" i="1"/>
  <c r="BH299" i="1" s="1"/>
  <c r="BG299" i="1"/>
  <c r="BQ297" i="1"/>
  <c r="BJ297" i="1"/>
  <c r="BH297" i="1" s="1"/>
  <c r="BG297" i="1"/>
  <c r="U297" i="1"/>
  <c r="K297" i="1"/>
  <c r="BJ300" i="1"/>
  <c r="BH300" i="1" s="1"/>
  <c r="BG300" i="1"/>
  <c r="K300" i="1"/>
  <c r="BQ296" i="1"/>
  <c r="BJ296" i="1"/>
  <c r="BH296" i="1" s="1"/>
  <c r="BG296" i="1"/>
  <c r="BK296" i="1" s="1"/>
  <c r="BI296" i="1"/>
  <c r="BI299" i="1" l="1"/>
  <c r="BK299" i="1"/>
  <c r="BK297" i="1"/>
  <c r="BI297" i="1"/>
  <c r="BI300" i="1"/>
  <c r="BK300" i="1"/>
  <c r="BQ325" i="1"/>
  <c r="BJ325" i="1"/>
  <c r="BH325" i="1" s="1"/>
  <c r="BG325" i="1"/>
  <c r="BJ324" i="1"/>
  <c r="BH324" i="1" s="1"/>
  <c r="BG324" i="1"/>
  <c r="Z324" i="1"/>
  <c r="BJ323" i="1"/>
  <c r="BH323" i="1" s="1"/>
  <c r="BG323" i="1"/>
  <c r="Z323" i="1"/>
  <c r="P323" i="1"/>
  <c r="BI322" i="1"/>
  <c r="BJ322" i="1"/>
  <c r="BH322" i="1" s="1"/>
  <c r="BG322" i="1"/>
  <c r="BK324" i="1" l="1"/>
  <c r="BI325" i="1"/>
  <c r="BK325" i="1"/>
  <c r="BK323" i="1"/>
  <c r="BI324" i="1"/>
  <c r="BI323" i="1"/>
  <c r="BK322" i="1"/>
  <c r="P224" i="1"/>
  <c r="P223" i="1"/>
  <c r="P221" i="1"/>
  <c r="P159" i="1"/>
  <c r="P266" i="1"/>
  <c r="P292" i="1"/>
  <c r="U384" i="1"/>
  <c r="K388" i="1" l="1"/>
  <c r="P161" i="1" l="1"/>
  <c r="P144" i="1"/>
  <c r="BQ389" i="1" l="1"/>
  <c r="BJ389" i="1"/>
  <c r="BH389" i="1" s="1"/>
  <c r="BG389" i="1"/>
  <c r="BI389" i="1"/>
  <c r="BQ388" i="1"/>
  <c r="BJ388" i="1"/>
  <c r="BH388" i="1" s="1"/>
  <c r="BG388" i="1"/>
  <c r="BI388" i="1"/>
  <c r="BQ390" i="1"/>
  <c r="BJ390" i="1"/>
  <c r="BH390" i="1" s="1"/>
  <c r="BG390" i="1"/>
  <c r="BI390" i="1"/>
  <c r="BK389" i="1" l="1"/>
  <c r="BK390" i="1"/>
  <c r="BK388" i="1"/>
  <c r="BQ146" i="1"/>
  <c r="BJ146" i="1"/>
  <c r="BH146" i="1" s="1"/>
  <c r="BG146" i="1"/>
  <c r="K146" i="1"/>
  <c r="BI146" i="1" s="1"/>
  <c r="BQ145" i="1"/>
  <c r="BJ145" i="1"/>
  <c r="BH145" i="1" s="1"/>
  <c r="BG145" i="1"/>
  <c r="BK145" i="1" s="1"/>
  <c r="BI145" i="1"/>
  <c r="BK146" i="1" l="1"/>
  <c r="BQ163" i="1"/>
  <c r="BJ163" i="1"/>
  <c r="BH163" i="1" s="1"/>
  <c r="BG163" i="1"/>
  <c r="K163" i="1"/>
  <c r="BI163" i="1" s="1"/>
  <c r="BQ162" i="1"/>
  <c r="BJ162" i="1"/>
  <c r="BH162" i="1" s="1"/>
  <c r="BI162" i="1"/>
  <c r="BG162" i="1"/>
  <c r="BK163" i="1" l="1"/>
  <c r="BK162" i="1"/>
  <c r="AE255" i="1"/>
  <c r="AE254" i="1"/>
  <c r="K375" i="1"/>
  <c r="K269" i="1" l="1"/>
  <c r="K268" i="1"/>
  <c r="K267" i="1"/>
  <c r="K266" i="1"/>
  <c r="K385" i="1"/>
  <c r="P384" i="1"/>
  <c r="K386" i="1"/>
  <c r="K227" i="1"/>
  <c r="K226" i="1"/>
  <c r="K225" i="1"/>
  <c r="K224" i="1"/>
  <c r="K223" i="1"/>
  <c r="K221" i="1"/>
  <c r="K220" i="1"/>
  <c r="K219" i="1"/>
  <c r="K218" i="1"/>
  <c r="K295" i="1"/>
  <c r="K294" i="1"/>
  <c r="K293" i="1"/>
  <c r="K292" i="1"/>
  <c r="K291" i="1"/>
  <c r="K321" i="1"/>
  <c r="K320" i="1"/>
  <c r="K319" i="1"/>
  <c r="K318" i="1"/>
  <c r="K317" i="1"/>
  <c r="U444" i="1"/>
  <c r="BQ385" i="1" l="1"/>
  <c r="BJ385" i="1"/>
  <c r="BH385" i="1" s="1"/>
  <c r="BI385" i="1"/>
  <c r="BG385" i="1"/>
  <c r="BK385" i="1" s="1"/>
  <c r="BQ384" i="1" l="1"/>
  <c r="BJ384" i="1"/>
  <c r="BH384" i="1" s="1"/>
  <c r="BG384" i="1"/>
  <c r="K384" i="1"/>
  <c r="BI384" i="1" s="1"/>
  <c r="BK384" i="1" l="1"/>
  <c r="BJ444" i="1"/>
  <c r="BH444" i="1" s="1"/>
  <c r="BG444" i="1"/>
  <c r="P444" i="1"/>
  <c r="BI444" i="1" s="1"/>
  <c r="K444" i="1"/>
  <c r="BK444" i="1" l="1"/>
  <c r="BQ269" i="1"/>
  <c r="BJ269" i="1"/>
  <c r="BH269" i="1" s="1"/>
  <c r="BG269" i="1"/>
  <c r="BK269" i="1" s="1"/>
  <c r="BI269" i="1"/>
  <c r="BQ268" i="1"/>
  <c r="BJ268" i="1"/>
  <c r="BH268" i="1" s="1"/>
  <c r="BG268" i="1"/>
  <c r="BK268" i="1" s="1"/>
  <c r="BI268" i="1"/>
  <c r="BQ267" i="1"/>
  <c r="BJ267" i="1"/>
  <c r="BH267" i="1" s="1"/>
  <c r="BG267" i="1"/>
  <c r="BK267" i="1" s="1"/>
  <c r="BI267" i="1"/>
  <c r="BJ266" i="1"/>
  <c r="BH266" i="1" s="1"/>
  <c r="BG266" i="1"/>
  <c r="BI266" i="1"/>
  <c r="BQ294" i="1"/>
  <c r="BJ294" i="1"/>
  <c r="BH294" i="1" s="1"/>
  <c r="BI294" i="1"/>
  <c r="BG294" i="1"/>
  <c r="BK294" i="1" s="1"/>
  <c r="BQ295" i="1"/>
  <c r="BJ295" i="1"/>
  <c r="BH295" i="1" s="1"/>
  <c r="BI295" i="1"/>
  <c r="BG295" i="1"/>
  <c r="BK295" i="1" s="1"/>
  <c r="BJ293" i="1"/>
  <c r="BH293" i="1" s="1"/>
  <c r="BI293" i="1"/>
  <c r="BG293" i="1"/>
  <c r="BK293" i="1" s="1"/>
  <c r="BJ292" i="1"/>
  <c r="BH292" i="1" s="1"/>
  <c r="BI292" i="1"/>
  <c r="BG292" i="1"/>
  <c r="BK292" i="1" s="1"/>
  <c r="BQ291" i="1"/>
  <c r="BJ291" i="1"/>
  <c r="BH291" i="1" s="1"/>
  <c r="BG291" i="1"/>
  <c r="BK291" i="1" s="1"/>
  <c r="BI291" i="1"/>
  <c r="BJ227" i="1"/>
  <c r="BH227" i="1" s="1"/>
  <c r="BG227" i="1"/>
  <c r="BI227" i="1"/>
  <c r="BJ226" i="1"/>
  <c r="BH226" i="1" s="1"/>
  <c r="BG226" i="1"/>
  <c r="BI226" i="1"/>
  <c r="BJ225" i="1"/>
  <c r="BH225" i="1" s="1"/>
  <c r="BG225" i="1"/>
  <c r="BI225" i="1"/>
  <c r="BJ224" i="1"/>
  <c r="BH224" i="1" s="1"/>
  <c r="BG224" i="1"/>
  <c r="BI224" i="1"/>
  <c r="BJ223" i="1"/>
  <c r="BH223" i="1" s="1"/>
  <c r="BG223" i="1"/>
  <c r="BI223" i="1"/>
  <c r="BJ221" i="1"/>
  <c r="BH221" i="1" s="1"/>
  <c r="BG221" i="1"/>
  <c r="BK221" i="1" s="1"/>
  <c r="BI221" i="1"/>
  <c r="BJ220" i="1"/>
  <c r="BH220" i="1" s="1"/>
  <c r="BG220" i="1"/>
  <c r="BI220" i="1"/>
  <c r="BQ219" i="1"/>
  <c r="BJ219" i="1"/>
  <c r="BH219" i="1" s="1"/>
  <c r="BG219" i="1"/>
  <c r="BI219" i="1"/>
  <c r="BQ218" i="1"/>
  <c r="BJ218" i="1"/>
  <c r="BH218" i="1" s="1"/>
  <c r="BG218" i="1"/>
  <c r="BK218" i="1" s="1"/>
  <c r="BI218" i="1"/>
  <c r="BJ321" i="1"/>
  <c r="BH321" i="1" s="1"/>
  <c r="BI321" i="1"/>
  <c r="BG321" i="1"/>
  <c r="BK321" i="1" s="1"/>
  <c r="BJ320" i="1"/>
  <c r="BH320" i="1" s="1"/>
  <c r="BI320" i="1"/>
  <c r="BG320" i="1"/>
  <c r="BK320" i="1" s="1"/>
  <c r="BK266" i="1" l="1"/>
  <c r="BK219" i="1"/>
  <c r="BK220" i="1"/>
  <c r="BK224" i="1"/>
  <c r="BK223" i="1"/>
  <c r="BK226" i="1"/>
  <c r="BK227" i="1"/>
  <c r="BK225" i="1"/>
  <c r="BJ319" i="1"/>
  <c r="BH319" i="1" s="1"/>
  <c r="BG319" i="1"/>
  <c r="BK319" i="1" s="1"/>
  <c r="BI319" i="1"/>
  <c r="BQ318" i="1"/>
  <c r="BJ318" i="1"/>
  <c r="BH318" i="1" s="1"/>
  <c r="BI318" i="1"/>
  <c r="BG318" i="1"/>
  <c r="BK318" i="1" s="1"/>
  <c r="BQ317" i="1"/>
  <c r="BJ317" i="1"/>
  <c r="BH317" i="1" s="1"/>
  <c r="BG317" i="1"/>
  <c r="BI317" i="1"/>
  <c r="BK316" i="1"/>
  <c r="BK317" i="1" l="1"/>
  <c r="BQ302" i="1"/>
  <c r="BJ302" i="1"/>
  <c r="BH302" i="1" s="1"/>
  <c r="BG302" i="1"/>
  <c r="P302" i="1"/>
  <c r="BI302" i="1" s="1"/>
  <c r="K302" i="1"/>
  <c r="BK302" i="1" l="1"/>
  <c r="U35" i="1"/>
  <c r="U34" i="1"/>
  <c r="K33" i="1"/>
  <c r="U32" i="1"/>
  <c r="K31" i="1"/>
  <c r="U30" i="1"/>
  <c r="U98" i="1"/>
  <c r="U97" i="1"/>
  <c r="U96" i="1"/>
  <c r="K92" i="1"/>
  <c r="U91" i="1"/>
  <c r="K90" i="1"/>
  <c r="U89" i="1"/>
  <c r="U72" i="1"/>
  <c r="U71" i="1"/>
  <c r="K70" i="1"/>
  <c r="U69" i="1"/>
  <c r="K68" i="1"/>
  <c r="U67" i="1"/>
  <c r="B75" i="2" l="1"/>
  <c r="A14" i="1"/>
  <c r="A15" i="1" s="1"/>
  <c r="A16" i="1" s="1"/>
  <c r="A17" i="1" s="1"/>
  <c r="A18" i="1" s="1"/>
  <c r="A19" i="1" s="1"/>
  <c r="A20" i="1" s="1"/>
  <c r="A21" i="1" s="1"/>
  <c r="A24" i="1" s="1"/>
  <c r="A25" i="1" l="1"/>
  <c r="A26" i="1" s="1"/>
  <c r="A27" i="1" s="1"/>
  <c r="A28" i="1" s="1"/>
  <c r="A30" i="1" s="1"/>
  <c r="A31" i="1" s="1"/>
  <c r="A32" i="1" s="1"/>
  <c r="A33" i="1" s="1"/>
  <c r="A34" i="1" s="1"/>
  <c r="A35" i="1" s="1"/>
  <c r="BQ32" i="1"/>
  <c r="BJ32" i="1"/>
  <c r="BH32" i="1" s="1"/>
  <c r="BG32" i="1"/>
  <c r="P32" i="1"/>
  <c r="BI32" i="1" s="1"/>
  <c r="K32" i="1"/>
  <c r="BQ30" i="1"/>
  <c r="BJ30" i="1"/>
  <c r="BH30" i="1" s="1"/>
  <c r="BG30" i="1"/>
  <c r="P30" i="1"/>
  <c r="BI30" i="1" s="1"/>
  <c r="K30" i="1"/>
  <c r="BK32" i="1" l="1"/>
  <c r="BK30" i="1"/>
  <c r="P70" i="1"/>
  <c r="BQ69" i="1"/>
  <c r="BJ69" i="1"/>
  <c r="BH69" i="1" s="1"/>
  <c r="BG69" i="1"/>
  <c r="P69" i="1"/>
  <c r="BI69" i="1" s="1"/>
  <c r="K69" i="1"/>
  <c r="BQ67" i="1"/>
  <c r="BJ67" i="1"/>
  <c r="BH67" i="1" s="1"/>
  <c r="BG67" i="1"/>
  <c r="P67" i="1"/>
  <c r="BI67" i="1" s="1"/>
  <c r="K67" i="1"/>
  <c r="BQ91" i="1"/>
  <c r="BJ91" i="1"/>
  <c r="BH91" i="1" s="1"/>
  <c r="BG91" i="1"/>
  <c r="P91" i="1"/>
  <c r="BI91" i="1" s="1"/>
  <c r="K91" i="1"/>
  <c r="BQ89" i="1"/>
  <c r="BJ89" i="1"/>
  <c r="BH89" i="1" s="1"/>
  <c r="BG89" i="1"/>
  <c r="P89" i="1"/>
  <c r="BI89" i="1" s="1"/>
  <c r="K89" i="1"/>
  <c r="BK69" i="1" l="1"/>
  <c r="BK67" i="1"/>
  <c r="BK91" i="1"/>
  <c r="BK89" i="1"/>
  <c r="U54" i="1"/>
  <c r="U53" i="1"/>
  <c r="K52" i="1"/>
  <c r="U51" i="1"/>
  <c r="K50" i="1"/>
  <c r="U49" i="1"/>
  <c r="BQ51" i="1" l="1"/>
  <c r="BJ51" i="1"/>
  <c r="BH51" i="1" s="1"/>
  <c r="BG51" i="1"/>
  <c r="P51" i="1"/>
  <c r="BI51" i="1" s="1"/>
  <c r="K51" i="1"/>
  <c r="BQ49" i="1"/>
  <c r="BJ49" i="1"/>
  <c r="BH49" i="1" s="1"/>
  <c r="BG49" i="1"/>
  <c r="P49" i="1"/>
  <c r="BI49" i="1" s="1"/>
  <c r="K49" i="1"/>
  <c r="BK51" i="1" l="1"/>
  <c r="BK49" i="1"/>
  <c r="AE337" i="1" l="1"/>
  <c r="Z335" i="1"/>
  <c r="AE333" i="1"/>
  <c r="BG386" i="1" l="1"/>
  <c r="BK386" i="1" s="1"/>
  <c r="BI386" i="1"/>
  <c r="BJ386" i="1"/>
  <c r="BH386" i="1" s="1"/>
  <c r="BQ386" i="1"/>
  <c r="K587" i="1" l="1"/>
  <c r="K569" i="1"/>
  <c r="K596" i="1"/>
  <c r="K589" i="1"/>
  <c r="K559" i="1"/>
  <c r="K555" i="1"/>
  <c r="K606" i="1"/>
  <c r="K605" i="1"/>
  <c r="K609" i="1"/>
  <c r="K599" i="1"/>
  <c r="K565" i="1"/>
  <c r="K629" i="1"/>
  <c r="K628" i="1"/>
  <c r="K627" i="1"/>
  <c r="K626" i="1"/>
  <c r="K625" i="1"/>
  <c r="K624" i="1"/>
  <c r="K623" i="1"/>
  <c r="K622" i="1"/>
  <c r="K620" i="1"/>
  <c r="K619" i="1"/>
  <c r="K618" i="1"/>
  <c r="K617" i="1"/>
  <c r="K616" i="1"/>
  <c r="K615" i="1"/>
  <c r="K594" i="1"/>
  <c r="K586" i="1"/>
  <c r="K585" i="1"/>
  <c r="K581" i="1"/>
  <c r="BG601" i="1" l="1"/>
  <c r="BK601" i="1" s="1"/>
  <c r="BI601" i="1"/>
  <c r="BJ601" i="1"/>
  <c r="BH601" i="1" s="1"/>
  <c r="BQ601" i="1"/>
  <c r="BG592" i="1"/>
  <c r="BK592" i="1" s="1"/>
  <c r="BI592" i="1"/>
  <c r="BJ592" i="1"/>
  <c r="BH592" i="1" s="1"/>
  <c r="BQ592" i="1"/>
  <c r="BG591" i="1"/>
  <c r="BK591" i="1" s="1"/>
  <c r="BI591" i="1"/>
  <c r="BJ591" i="1"/>
  <c r="BH591" i="1" s="1"/>
  <c r="BQ591" i="1"/>
  <c r="BG587" i="1"/>
  <c r="BK587" i="1" s="1"/>
  <c r="BI587" i="1"/>
  <c r="BJ587" i="1"/>
  <c r="BH587" i="1" s="1"/>
  <c r="BQ587" i="1"/>
  <c r="BG606" i="1" l="1"/>
  <c r="BK606" i="1" s="1"/>
  <c r="BI606" i="1"/>
  <c r="BJ606" i="1"/>
  <c r="BH606" i="1" s="1"/>
  <c r="BQ606" i="1"/>
  <c r="BG604" i="1"/>
  <c r="BK604" i="1" s="1"/>
  <c r="BI604" i="1"/>
  <c r="BJ604" i="1"/>
  <c r="BH604" i="1" s="1"/>
  <c r="BQ604" i="1"/>
  <c r="BG566" i="1"/>
  <c r="BK566" i="1" s="1"/>
  <c r="BI566" i="1"/>
  <c r="BJ566" i="1"/>
  <c r="BH566" i="1" s="1"/>
  <c r="BQ566" i="1"/>
  <c r="BG612" i="1" l="1"/>
  <c r="BK612" i="1" s="1"/>
  <c r="BI612" i="1"/>
  <c r="BJ612" i="1"/>
  <c r="BH612" i="1" s="1"/>
  <c r="BQ612" i="1"/>
  <c r="BG633" i="1" l="1"/>
  <c r="BK633" i="1" s="1"/>
  <c r="BI633" i="1"/>
  <c r="BJ633" i="1"/>
  <c r="BH633" i="1" s="1"/>
  <c r="BQ633" i="1"/>
  <c r="BG617" i="1"/>
  <c r="BK617" i="1" s="1"/>
  <c r="BI617" i="1"/>
  <c r="BJ617" i="1"/>
  <c r="BH617" i="1" s="1"/>
  <c r="BQ617" i="1"/>
  <c r="BQ629" i="1" l="1"/>
  <c r="BJ629" i="1"/>
  <c r="BH629" i="1" s="1"/>
  <c r="BI629" i="1"/>
  <c r="BG629" i="1"/>
  <c r="BK629" i="1" s="1"/>
  <c r="BJ628" i="1"/>
  <c r="BH628" i="1" s="1"/>
  <c r="BG628" i="1"/>
  <c r="BI628" i="1"/>
  <c r="BJ627" i="1"/>
  <c r="BH627" i="1" s="1"/>
  <c r="BG627" i="1"/>
  <c r="BI627" i="1"/>
  <c r="BJ626" i="1"/>
  <c r="BH626" i="1" s="1"/>
  <c r="BI626" i="1"/>
  <c r="BG626" i="1"/>
  <c r="BK626" i="1" s="1"/>
  <c r="BQ625" i="1"/>
  <c r="BJ625" i="1"/>
  <c r="BH625" i="1" s="1"/>
  <c r="BI625" i="1"/>
  <c r="BG625" i="1"/>
  <c r="BK625" i="1" s="1"/>
  <c r="BQ624" i="1"/>
  <c r="BJ624" i="1"/>
  <c r="BH624" i="1" s="1"/>
  <c r="BG624" i="1"/>
  <c r="BI624" i="1"/>
  <c r="BQ623" i="1"/>
  <c r="BJ623" i="1"/>
  <c r="BH623" i="1" s="1"/>
  <c r="BG623" i="1"/>
  <c r="BI623" i="1"/>
  <c r="BQ622" i="1"/>
  <c r="BJ622" i="1"/>
  <c r="BH622" i="1" s="1"/>
  <c r="BG622" i="1"/>
  <c r="BI622" i="1"/>
  <c r="BQ620" i="1"/>
  <c r="BJ620" i="1"/>
  <c r="BH620" i="1" s="1"/>
  <c r="BG620" i="1"/>
  <c r="BI620" i="1"/>
  <c r="BQ619" i="1"/>
  <c r="BJ619" i="1"/>
  <c r="BH619" i="1" s="1"/>
  <c r="BI619" i="1"/>
  <c r="BG619" i="1"/>
  <c r="BK619" i="1" s="1"/>
  <c r="BQ618" i="1"/>
  <c r="BJ618" i="1"/>
  <c r="BH618" i="1" s="1"/>
  <c r="BI618" i="1"/>
  <c r="BG618" i="1"/>
  <c r="BK618" i="1" s="1"/>
  <c r="BQ616" i="1"/>
  <c r="BJ616" i="1"/>
  <c r="BH616" i="1" s="1"/>
  <c r="BG616" i="1"/>
  <c r="BI616" i="1"/>
  <c r="BQ615" i="1"/>
  <c r="BJ615" i="1"/>
  <c r="BG615" i="1"/>
  <c r="BI615" i="1"/>
  <c r="G614" i="1"/>
  <c r="BQ609" i="1"/>
  <c r="BJ609" i="1"/>
  <c r="BH609" i="1" s="1"/>
  <c r="BI609" i="1"/>
  <c r="BG609" i="1"/>
  <c r="BK609" i="1" s="1"/>
  <c r="BQ608" i="1"/>
  <c r="BJ608" i="1"/>
  <c r="BH608" i="1" s="1"/>
  <c r="BI608" i="1"/>
  <c r="BG608" i="1"/>
  <c r="BK608" i="1" s="1"/>
  <c r="BQ607" i="1"/>
  <c r="BG607" i="1"/>
  <c r="BJ607" i="1"/>
  <c r="BH607" i="1" s="1"/>
  <c r="BI607" i="1"/>
  <c r="BQ605" i="1"/>
  <c r="BJ605" i="1"/>
  <c r="BH605" i="1" s="1"/>
  <c r="BI605" i="1"/>
  <c r="BG605" i="1"/>
  <c r="BK605" i="1" s="1"/>
  <c r="BQ600" i="1"/>
  <c r="BJ600" i="1"/>
  <c r="BH600" i="1" s="1"/>
  <c r="BI600" i="1"/>
  <c r="BG600" i="1"/>
  <c r="BK600" i="1" s="1"/>
  <c r="BQ599" i="1"/>
  <c r="BG599" i="1"/>
  <c r="BJ599" i="1"/>
  <c r="BH599" i="1" s="1"/>
  <c r="BI599" i="1"/>
  <c r="BQ598" i="1"/>
  <c r="BG598" i="1"/>
  <c r="BJ598" i="1"/>
  <c r="BH598" i="1" s="1"/>
  <c r="BI598" i="1"/>
  <c r="BQ597" i="1"/>
  <c r="BG597" i="1"/>
  <c r="BJ597" i="1"/>
  <c r="BH597" i="1" s="1"/>
  <c r="BI597" i="1"/>
  <c r="BQ596" i="1"/>
  <c r="BG596" i="1"/>
  <c r="BJ596" i="1"/>
  <c r="BH596" i="1" s="1"/>
  <c r="BI596" i="1"/>
  <c r="BQ595" i="1"/>
  <c r="BG595" i="1"/>
  <c r="BJ595" i="1"/>
  <c r="BH595" i="1" s="1"/>
  <c r="BI595" i="1"/>
  <c r="BQ594" i="1"/>
  <c r="BJ594" i="1"/>
  <c r="BH594" i="1" s="1"/>
  <c r="BI594" i="1"/>
  <c r="BG594" i="1"/>
  <c r="BK594" i="1" s="1"/>
  <c r="BQ593" i="1"/>
  <c r="BJ593" i="1"/>
  <c r="BH593" i="1" s="1"/>
  <c r="BI593" i="1"/>
  <c r="BG593" i="1"/>
  <c r="BK593" i="1" s="1"/>
  <c r="BQ590" i="1"/>
  <c r="BJ590" i="1"/>
  <c r="BH590" i="1" s="1"/>
  <c r="BI590" i="1"/>
  <c r="BG590" i="1"/>
  <c r="BK590" i="1" s="1"/>
  <c r="BQ589" i="1"/>
  <c r="BJ589" i="1"/>
  <c r="BI589" i="1"/>
  <c r="BG589" i="1"/>
  <c r="G588" i="1"/>
  <c r="BQ586" i="1"/>
  <c r="BJ586" i="1"/>
  <c r="BH586" i="1" s="1"/>
  <c r="BG586" i="1"/>
  <c r="BI586" i="1"/>
  <c r="BQ585" i="1"/>
  <c r="BJ585" i="1"/>
  <c r="BH585" i="1" s="1"/>
  <c r="BG585" i="1"/>
  <c r="BI585" i="1"/>
  <c r="BQ581" i="1"/>
  <c r="BJ581" i="1"/>
  <c r="BH581" i="1" s="1"/>
  <c r="BG581" i="1"/>
  <c r="BI581" i="1"/>
  <c r="BQ580" i="1"/>
  <c r="BJ580" i="1"/>
  <c r="BH580" i="1" s="1"/>
  <c r="BG580" i="1"/>
  <c r="BI580" i="1"/>
  <c r="BQ579" i="1"/>
  <c r="BJ579" i="1"/>
  <c r="BH579" i="1" s="1"/>
  <c r="BG579" i="1"/>
  <c r="BI579" i="1"/>
  <c r="BQ575" i="1"/>
  <c r="BJ575" i="1"/>
  <c r="BH575" i="1" s="1"/>
  <c r="BG575" i="1"/>
  <c r="BI575" i="1"/>
  <c r="BQ574" i="1"/>
  <c r="BJ574" i="1"/>
  <c r="BH574" i="1" s="1"/>
  <c r="BG574" i="1"/>
  <c r="BI574" i="1"/>
  <c r="BQ573" i="1"/>
  <c r="BJ573" i="1"/>
  <c r="BH573" i="1" s="1"/>
  <c r="BG573" i="1"/>
  <c r="BI573" i="1"/>
  <c r="BQ569" i="1"/>
  <c r="BJ569" i="1"/>
  <c r="BH569" i="1" s="1"/>
  <c r="BG569" i="1"/>
  <c r="BI569" i="1"/>
  <c r="BQ568" i="1"/>
  <c r="BJ568" i="1"/>
  <c r="BH568" i="1" s="1"/>
  <c r="BG568" i="1"/>
  <c r="BI568" i="1"/>
  <c r="BQ567" i="1"/>
  <c r="BJ567" i="1"/>
  <c r="BH567" i="1" s="1"/>
  <c r="BG567" i="1"/>
  <c r="BI567" i="1"/>
  <c r="BQ565" i="1"/>
  <c r="BJ565" i="1"/>
  <c r="BH565" i="1" s="1"/>
  <c r="BG565" i="1"/>
  <c r="BI565" i="1"/>
  <c r="BQ564" i="1"/>
  <c r="BJ564" i="1"/>
  <c r="BH564" i="1" s="1"/>
  <c r="BG564" i="1"/>
  <c r="BI564" i="1"/>
  <c r="BQ563" i="1"/>
  <c r="BJ563" i="1"/>
  <c r="BH563" i="1" s="1"/>
  <c r="BG563" i="1"/>
  <c r="BI563" i="1"/>
  <c r="BQ559" i="1"/>
  <c r="BJ559" i="1"/>
  <c r="BG559" i="1"/>
  <c r="BI559" i="1"/>
  <c r="BQ558" i="1"/>
  <c r="BJ558" i="1"/>
  <c r="BH558" i="1" s="1"/>
  <c r="BG558" i="1"/>
  <c r="BI558" i="1"/>
  <c r="BQ557" i="1"/>
  <c r="BJ557" i="1"/>
  <c r="BH557" i="1" s="1"/>
  <c r="BG557" i="1"/>
  <c r="BI557" i="1"/>
  <c r="BQ556" i="1"/>
  <c r="BJ556" i="1"/>
  <c r="BH556" i="1" s="1"/>
  <c r="BG556" i="1"/>
  <c r="BI556" i="1"/>
  <c r="BQ555" i="1"/>
  <c r="BJ555" i="1"/>
  <c r="BG555" i="1"/>
  <c r="O69" i="2" s="1"/>
  <c r="BI555" i="1"/>
  <c r="G554" i="1"/>
  <c r="BK589" i="1" l="1"/>
  <c r="O71" i="2"/>
  <c r="O73" i="2"/>
  <c r="BH559" i="1"/>
  <c r="BH615" i="1"/>
  <c r="H73" i="2"/>
  <c r="D73" i="2"/>
  <c r="C73" i="2"/>
  <c r="I73" i="2"/>
  <c r="L73" i="2"/>
  <c r="G73" i="2"/>
  <c r="K73" i="2"/>
  <c r="F73" i="2"/>
  <c r="E73" i="2"/>
  <c r="BH589" i="1"/>
  <c r="H71" i="2"/>
  <c r="D71" i="2"/>
  <c r="G71" i="2"/>
  <c r="K71" i="2"/>
  <c r="L71" i="2"/>
  <c r="I71" i="2"/>
  <c r="E71" i="2"/>
  <c r="C71" i="2"/>
  <c r="F71" i="2"/>
  <c r="BH555" i="1"/>
  <c r="H69" i="2"/>
  <c r="C69" i="2"/>
  <c r="F69" i="2"/>
  <c r="K69" i="2"/>
  <c r="I69" i="2"/>
  <c r="E69" i="2"/>
  <c r="D69" i="2"/>
  <c r="L69" i="2"/>
  <c r="G69" i="2"/>
  <c r="BK628" i="1"/>
  <c r="BK556" i="1"/>
  <c r="BK557" i="1"/>
  <c r="BK558" i="1"/>
  <c r="BK559" i="1"/>
  <c r="BK563" i="1"/>
  <c r="BK564" i="1"/>
  <c r="BK573" i="1"/>
  <c r="BK580" i="1"/>
  <c r="BK615" i="1"/>
  <c r="BK585" i="1"/>
  <c r="BK620" i="1"/>
  <c r="BK623" i="1"/>
  <c r="BK595" i="1"/>
  <c r="BK596" i="1"/>
  <c r="BK597" i="1"/>
  <c r="BK598" i="1"/>
  <c r="BK599" i="1"/>
  <c r="BK607" i="1"/>
  <c r="BK555" i="1"/>
  <c r="BK568" i="1"/>
  <c r="BK575" i="1"/>
  <c r="BK579" i="1"/>
  <c r="BK581" i="1"/>
  <c r="BK586" i="1"/>
  <c r="BK616" i="1"/>
  <c r="BK622" i="1"/>
  <c r="BK624" i="1"/>
  <c r="BK627" i="1"/>
  <c r="BK565" i="1"/>
  <c r="BK567" i="1"/>
  <c r="BK569" i="1"/>
  <c r="BK574" i="1"/>
  <c r="Z468" i="1" l="1"/>
  <c r="Z255" i="1" l="1"/>
  <c r="Z254" i="1"/>
  <c r="P383" i="1" l="1"/>
  <c r="P382" i="1"/>
  <c r="P309" i="1" l="1"/>
  <c r="P308" i="1"/>
  <c r="P446" i="1" l="1"/>
  <c r="K377" i="1"/>
  <c r="K373" i="1"/>
  <c r="K372" i="1"/>
  <c r="K371" i="1"/>
  <c r="K383" i="1"/>
  <c r="K382" i="1"/>
  <c r="Z337" i="1"/>
  <c r="Z336" i="1"/>
  <c r="U335" i="1"/>
  <c r="U334" i="1"/>
  <c r="Z333" i="1"/>
  <c r="Z332" i="1"/>
  <c r="U255" i="1"/>
  <c r="U254" i="1"/>
  <c r="P176" i="1"/>
  <c r="P175" i="1"/>
  <c r="P169" i="1"/>
  <c r="BG383" i="1" l="1"/>
  <c r="BK383" i="1" s="1"/>
  <c r="BI383" i="1"/>
  <c r="BJ383" i="1"/>
  <c r="BH383" i="1" s="1"/>
  <c r="BQ383" i="1"/>
  <c r="BG382" i="1"/>
  <c r="BK382" i="1" s="1"/>
  <c r="BI382" i="1"/>
  <c r="BJ382" i="1"/>
  <c r="BH382" i="1" s="1"/>
  <c r="BQ382" i="1"/>
  <c r="U337" i="1" l="1"/>
  <c r="U336" i="1"/>
  <c r="P335" i="1"/>
  <c r="P334" i="1"/>
  <c r="U333" i="1"/>
  <c r="Z262" i="1" l="1"/>
  <c r="Z131" i="1"/>
  <c r="Z130" i="1"/>
  <c r="Z129" i="1"/>
  <c r="Z128" i="1"/>
  <c r="P132" i="1"/>
  <c r="BQ371" i="1" l="1"/>
  <c r="BJ371" i="1"/>
  <c r="BH371" i="1" s="1"/>
  <c r="BI371" i="1"/>
  <c r="BG371" i="1"/>
  <c r="BK371" i="1" s="1"/>
  <c r="BJ376" i="1" l="1"/>
  <c r="BH376" i="1" s="1"/>
  <c r="K376" i="1"/>
  <c r="BI376" i="1" s="1"/>
  <c r="BJ374" i="1"/>
  <c r="BH374" i="1" s="1"/>
  <c r="K374" i="1"/>
  <c r="BI374" i="1" s="1"/>
  <c r="BG372" i="1"/>
  <c r="BK372" i="1" s="1"/>
  <c r="BI372" i="1"/>
  <c r="BJ372" i="1"/>
  <c r="BH372" i="1" s="1"/>
  <c r="BQ372" i="1"/>
  <c r="BG373" i="1"/>
  <c r="BK373" i="1" s="1"/>
  <c r="BI373" i="1"/>
  <c r="BJ373" i="1"/>
  <c r="BH373" i="1" s="1"/>
  <c r="BQ373" i="1"/>
  <c r="BG374" i="1"/>
  <c r="BQ374" i="1"/>
  <c r="BG375" i="1"/>
  <c r="BK375" i="1" s="1"/>
  <c r="BI375" i="1"/>
  <c r="BJ375" i="1"/>
  <c r="BH375" i="1" s="1"/>
  <c r="BQ375" i="1"/>
  <c r="BG376" i="1"/>
  <c r="BQ376" i="1"/>
  <c r="BG377" i="1"/>
  <c r="BK377" i="1" s="1"/>
  <c r="BI377" i="1"/>
  <c r="BJ377" i="1"/>
  <c r="BH377" i="1" s="1"/>
  <c r="BQ377" i="1"/>
  <c r="BJ312" i="1"/>
  <c r="BH312" i="1" s="1"/>
  <c r="K312" i="1"/>
  <c r="BI312" i="1" s="1"/>
  <c r="BG312" i="1"/>
  <c r="BJ289" i="1"/>
  <c r="BH289" i="1" s="1"/>
  <c r="K289" i="1"/>
  <c r="BI289" i="1" s="1"/>
  <c r="BG289" i="1"/>
  <c r="AJ209" i="1"/>
  <c r="U124" i="1"/>
  <c r="U122" i="1"/>
  <c r="BK376" i="1" l="1"/>
  <c r="BK374" i="1"/>
  <c r="BK312" i="1"/>
  <c r="BK289" i="1"/>
  <c r="P304" i="1"/>
  <c r="U131" i="1"/>
  <c r="U130" i="1"/>
  <c r="U129" i="1"/>
  <c r="U128" i="1"/>
  <c r="K75" i="2" l="1"/>
  <c r="F75" i="2"/>
  <c r="I75" i="2"/>
  <c r="D75" i="2"/>
  <c r="E75" i="2"/>
  <c r="H75" i="2"/>
  <c r="G75" i="2"/>
  <c r="C75" i="2"/>
  <c r="L75" i="2"/>
  <c r="O75" i="2"/>
  <c r="BQ131" i="1"/>
  <c r="BJ131" i="1"/>
  <c r="BH131" i="1" s="1"/>
  <c r="BG131" i="1"/>
  <c r="P131" i="1"/>
  <c r="BI131" i="1" s="1"/>
  <c r="K131" i="1"/>
  <c r="J75" i="2" l="1"/>
  <c r="BK131" i="1"/>
  <c r="M75" i="2" l="1"/>
  <c r="J76" i="2" s="1"/>
  <c r="BJ445" i="1"/>
  <c r="BH445" i="1" s="1"/>
  <c r="BG445" i="1"/>
  <c r="BI445" i="1"/>
  <c r="M76" i="2" l="1"/>
  <c r="N75" i="2"/>
  <c r="N76" i="2" s="1"/>
  <c r="G76" i="2"/>
  <c r="F76" i="2"/>
  <c r="D76" i="2"/>
  <c r="I76" i="2"/>
  <c r="L76" i="2"/>
  <c r="C76" i="2"/>
  <c r="E76" i="2"/>
  <c r="K76" i="2"/>
  <c r="O76" i="2"/>
  <c r="H76" i="2"/>
  <c r="BK445" i="1"/>
  <c r="U332" i="1" l="1"/>
  <c r="K167" i="1" l="1"/>
  <c r="BQ167" i="1" l="1"/>
  <c r="BJ167" i="1"/>
  <c r="BH167" i="1" s="1"/>
  <c r="BG167" i="1"/>
  <c r="BQ159" i="1"/>
  <c r="BJ159" i="1"/>
  <c r="BH159" i="1" s="1"/>
  <c r="BG159" i="1"/>
  <c r="K159" i="1"/>
  <c r="BQ158" i="1"/>
  <c r="BJ158" i="1"/>
  <c r="BH158" i="1" s="1"/>
  <c r="BG158" i="1"/>
  <c r="P158" i="1"/>
  <c r="BI158" i="1" s="1"/>
  <c r="K158" i="1"/>
  <c r="BI167" i="1" l="1"/>
  <c r="BK167" i="1"/>
  <c r="BK159" i="1"/>
  <c r="BI159" i="1"/>
  <c r="BK158" i="1"/>
  <c r="K551" i="1"/>
  <c r="K550" i="1"/>
  <c r="K547" i="1"/>
  <c r="K546" i="1"/>
  <c r="K545" i="1"/>
  <c r="K544" i="1"/>
  <c r="K541" i="1"/>
  <c r="U262" i="1" l="1"/>
  <c r="K540" i="1" l="1"/>
  <c r="K536" i="1"/>
  <c r="K531" i="1"/>
  <c r="K530" i="1"/>
  <c r="K529" i="1"/>
  <c r="K528" i="1"/>
  <c r="K527" i="1"/>
  <c r="K520" i="1"/>
  <c r="K521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Z490" i="1"/>
  <c r="BG541" i="1" l="1"/>
  <c r="BK541" i="1" s="1"/>
  <c r="BI541" i="1"/>
  <c r="BJ541" i="1"/>
  <c r="BH541" i="1" s="1"/>
  <c r="BQ541" i="1"/>
  <c r="BG521" i="1"/>
  <c r="BK521" i="1" s="1"/>
  <c r="BI521" i="1"/>
  <c r="BJ521" i="1"/>
  <c r="BH521" i="1" s="1"/>
  <c r="BQ521" i="1"/>
  <c r="BG518" i="1"/>
  <c r="BK518" i="1" s="1"/>
  <c r="BI518" i="1"/>
  <c r="BJ518" i="1"/>
  <c r="BH518" i="1" s="1"/>
  <c r="BQ518" i="1"/>
  <c r="BG515" i="1"/>
  <c r="BK515" i="1" s="1"/>
  <c r="BI515" i="1"/>
  <c r="BJ515" i="1"/>
  <c r="BH515" i="1" s="1"/>
  <c r="BQ515" i="1"/>
  <c r="BG512" i="1"/>
  <c r="BK512" i="1" s="1"/>
  <c r="BI512" i="1"/>
  <c r="BJ512" i="1"/>
  <c r="BH512" i="1" s="1"/>
  <c r="BQ512" i="1"/>
  <c r="BG509" i="1"/>
  <c r="BK509" i="1" s="1"/>
  <c r="BI509" i="1"/>
  <c r="BJ509" i="1"/>
  <c r="BH509" i="1" s="1"/>
  <c r="BQ509" i="1"/>
  <c r="BQ542" i="1"/>
  <c r="BJ542" i="1"/>
  <c r="BH542" i="1" s="1"/>
  <c r="BI542" i="1"/>
  <c r="BG542" i="1"/>
  <c r="BK542" i="1" s="1"/>
  <c r="BQ540" i="1"/>
  <c r="BJ540" i="1"/>
  <c r="BI540" i="1"/>
  <c r="BG540" i="1"/>
  <c r="G539" i="1"/>
  <c r="BQ523" i="1"/>
  <c r="BJ523" i="1"/>
  <c r="BH523" i="1" s="1"/>
  <c r="BI523" i="1"/>
  <c r="BG523" i="1"/>
  <c r="BK523" i="1" s="1"/>
  <c r="G522" i="1"/>
  <c r="BH540" i="1" l="1"/>
  <c r="BK540" i="1"/>
  <c r="BJ552" i="1"/>
  <c r="BH552" i="1" s="1"/>
  <c r="BI552" i="1"/>
  <c r="BG552" i="1"/>
  <c r="BK552" i="1" s="1"/>
  <c r="BJ551" i="1"/>
  <c r="BH551" i="1" s="1"/>
  <c r="BI551" i="1"/>
  <c r="BG551" i="1"/>
  <c r="BK551" i="1" s="1"/>
  <c r="BJ550" i="1"/>
  <c r="BH550" i="1" s="1"/>
  <c r="BI550" i="1"/>
  <c r="BG550" i="1"/>
  <c r="BK550" i="1" s="1"/>
  <c r="BJ549" i="1"/>
  <c r="BH549" i="1" s="1"/>
  <c r="BI549" i="1"/>
  <c r="BG549" i="1"/>
  <c r="BK549" i="1" s="1"/>
  <c r="BJ548" i="1"/>
  <c r="BH548" i="1" s="1"/>
  <c r="BI548" i="1"/>
  <c r="BG548" i="1"/>
  <c r="BK548" i="1" s="1"/>
  <c r="BJ547" i="1"/>
  <c r="BH547" i="1" s="1"/>
  <c r="BI547" i="1"/>
  <c r="BG547" i="1"/>
  <c r="BK547" i="1" s="1"/>
  <c r="BJ546" i="1"/>
  <c r="BH546" i="1" s="1"/>
  <c r="BI546" i="1"/>
  <c r="BG546" i="1"/>
  <c r="BK546" i="1" s="1"/>
  <c r="BJ545" i="1"/>
  <c r="BH545" i="1" s="1"/>
  <c r="BI545" i="1"/>
  <c r="BG545" i="1"/>
  <c r="BK545" i="1" s="1"/>
  <c r="BJ544" i="1"/>
  <c r="BH544" i="1" s="1"/>
  <c r="BI544" i="1"/>
  <c r="BG544" i="1"/>
  <c r="BK544" i="1" s="1"/>
  <c r="BJ543" i="1"/>
  <c r="BH543" i="1" s="1"/>
  <c r="BI543" i="1"/>
  <c r="BG543" i="1"/>
  <c r="BK543" i="1" s="1"/>
  <c r="BJ538" i="1"/>
  <c r="BH538" i="1" s="1"/>
  <c r="BI538" i="1"/>
  <c r="BG538" i="1"/>
  <c r="BK538" i="1" s="1"/>
  <c r="BJ537" i="1"/>
  <c r="BH537" i="1" s="1"/>
  <c r="BI537" i="1"/>
  <c r="BG537" i="1"/>
  <c r="BK537" i="1" s="1"/>
  <c r="BJ536" i="1"/>
  <c r="BH536" i="1" s="1"/>
  <c r="BI536" i="1"/>
  <c r="BG536" i="1"/>
  <c r="BK536" i="1" s="1"/>
  <c r="BJ535" i="1"/>
  <c r="BH535" i="1" s="1"/>
  <c r="BI535" i="1"/>
  <c r="BG535" i="1"/>
  <c r="BK535" i="1" s="1"/>
  <c r="BJ534" i="1"/>
  <c r="BH534" i="1" s="1"/>
  <c r="BI534" i="1"/>
  <c r="BG534" i="1"/>
  <c r="BK534" i="1" s="1"/>
  <c r="BJ533" i="1"/>
  <c r="BH533" i="1" s="1"/>
  <c r="BI533" i="1"/>
  <c r="BG533" i="1"/>
  <c r="BK533" i="1" s="1"/>
  <c r="BJ532" i="1"/>
  <c r="BH532" i="1" s="1"/>
  <c r="BI532" i="1"/>
  <c r="BG532" i="1"/>
  <c r="BK532" i="1" s="1"/>
  <c r="BJ531" i="1"/>
  <c r="BH531" i="1" s="1"/>
  <c r="BI531" i="1"/>
  <c r="BG531" i="1"/>
  <c r="BK531" i="1" s="1"/>
  <c r="BJ530" i="1"/>
  <c r="BH530" i="1" s="1"/>
  <c r="BI530" i="1"/>
  <c r="BG530" i="1"/>
  <c r="BK530" i="1" s="1"/>
  <c r="BJ529" i="1"/>
  <c r="BH529" i="1" s="1"/>
  <c r="BI529" i="1"/>
  <c r="BG529" i="1"/>
  <c r="BK529" i="1" s="1"/>
  <c r="BJ528" i="1"/>
  <c r="BH528" i="1" s="1"/>
  <c r="BI528" i="1"/>
  <c r="BG528" i="1"/>
  <c r="BK528" i="1" s="1"/>
  <c r="BJ527" i="1"/>
  <c r="BI527" i="1"/>
  <c r="BG527" i="1"/>
  <c r="BJ526" i="1"/>
  <c r="BH526" i="1" s="1"/>
  <c r="BI526" i="1"/>
  <c r="BG526" i="1"/>
  <c r="BK526" i="1" s="1"/>
  <c r="BJ525" i="1"/>
  <c r="BH525" i="1" s="1"/>
  <c r="BI525" i="1"/>
  <c r="BG525" i="1"/>
  <c r="BK525" i="1" s="1"/>
  <c r="BJ524" i="1"/>
  <c r="BH524" i="1" s="1"/>
  <c r="BI524" i="1"/>
  <c r="BG524" i="1"/>
  <c r="BK524" i="1" s="1"/>
  <c r="BJ520" i="1"/>
  <c r="BH520" i="1" s="1"/>
  <c r="BI520" i="1"/>
  <c r="BG520" i="1"/>
  <c r="BK520" i="1" s="1"/>
  <c r="BJ519" i="1"/>
  <c r="BH519" i="1" s="1"/>
  <c r="BI519" i="1"/>
  <c r="BG519" i="1"/>
  <c r="BK519" i="1" s="1"/>
  <c r="BJ517" i="1"/>
  <c r="BH517" i="1" s="1"/>
  <c r="BI517" i="1"/>
  <c r="BG517" i="1"/>
  <c r="BK517" i="1" s="1"/>
  <c r="BJ516" i="1"/>
  <c r="BH516" i="1" s="1"/>
  <c r="BI516" i="1"/>
  <c r="BG516" i="1"/>
  <c r="BK516" i="1" s="1"/>
  <c r="BJ514" i="1"/>
  <c r="BH514" i="1" s="1"/>
  <c r="BI514" i="1"/>
  <c r="BG514" i="1"/>
  <c r="BK514" i="1" s="1"/>
  <c r="BJ513" i="1"/>
  <c r="BH513" i="1" s="1"/>
  <c r="BI513" i="1"/>
  <c r="BG513" i="1"/>
  <c r="BK513" i="1" s="1"/>
  <c r="BJ511" i="1"/>
  <c r="BH511" i="1" s="1"/>
  <c r="BI511" i="1"/>
  <c r="BG511" i="1"/>
  <c r="BK511" i="1" s="1"/>
  <c r="BJ510" i="1"/>
  <c r="BH510" i="1" s="1"/>
  <c r="BI510" i="1"/>
  <c r="BG510" i="1"/>
  <c r="BK510" i="1" s="1"/>
  <c r="BJ508" i="1"/>
  <c r="BH508" i="1" s="1"/>
  <c r="BI508" i="1"/>
  <c r="BG508" i="1"/>
  <c r="BK508" i="1" s="1"/>
  <c r="BJ507" i="1"/>
  <c r="BH507" i="1" s="1"/>
  <c r="BI507" i="1"/>
  <c r="BG507" i="1"/>
  <c r="BK507" i="1" s="1"/>
  <c r="BJ506" i="1"/>
  <c r="BH506" i="1" s="1"/>
  <c r="BI506" i="1"/>
  <c r="BG506" i="1"/>
  <c r="BK506" i="1" s="1"/>
  <c r="BJ505" i="1"/>
  <c r="BH505" i="1" s="1"/>
  <c r="BI505" i="1"/>
  <c r="BG505" i="1"/>
  <c r="BK505" i="1" s="1"/>
  <c r="BJ504" i="1"/>
  <c r="BH504" i="1" s="1"/>
  <c r="BI504" i="1"/>
  <c r="BG504" i="1"/>
  <c r="BK504" i="1" s="1"/>
  <c r="BJ503" i="1"/>
  <c r="BI503" i="1"/>
  <c r="BG503" i="1"/>
  <c r="BQ504" i="1"/>
  <c r="BQ505" i="1"/>
  <c r="BQ506" i="1"/>
  <c r="BQ507" i="1"/>
  <c r="BQ508" i="1"/>
  <c r="BQ510" i="1"/>
  <c r="BQ511" i="1"/>
  <c r="BQ513" i="1"/>
  <c r="BQ514" i="1"/>
  <c r="BQ516" i="1"/>
  <c r="BQ517" i="1"/>
  <c r="BQ519" i="1"/>
  <c r="BQ520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43" i="1"/>
  <c r="BQ544" i="1"/>
  <c r="BQ545" i="1"/>
  <c r="BQ546" i="1"/>
  <c r="BQ547" i="1"/>
  <c r="BQ548" i="1"/>
  <c r="BH527" i="1" l="1"/>
  <c r="BK527" i="1"/>
  <c r="BK503" i="1"/>
  <c r="BH503" i="1"/>
  <c r="P262" i="1"/>
  <c r="D67" i="2" l="1"/>
  <c r="F67" i="2"/>
  <c r="J73" i="2"/>
  <c r="M73" i="2" s="1"/>
  <c r="E67" i="2"/>
  <c r="L67" i="2"/>
  <c r="O67" i="2"/>
  <c r="I67" i="2"/>
  <c r="J71" i="2"/>
  <c r="G67" i="2"/>
  <c r="H67" i="2"/>
  <c r="K67" i="2"/>
  <c r="C67" i="2"/>
  <c r="J69" i="2"/>
  <c r="M69" i="2" s="1"/>
  <c r="BJ257" i="1"/>
  <c r="BH257" i="1" s="1"/>
  <c r="K257" i="1"/>
  <c r="BI257" i="1" s="1"/>
  <c r="BG257" i="1"/>
  <c r="P256" i="1"/>
  <c r="P255" i="1"/>
  <c r="P254" i="1"/>
  <c r="U277" i="1"/>
  <c r="M71" i="2" l="1"/>
  <c r="G72" i="2" s="1"/>
  <c r="J74" i="2"/>
  <c r="J67" i="2"/>
  <c r="J70" i="2"/>
  <c r="BK257" i="1"/>
  <c r="K281" i="1"/>
  <c r="K280" i="1"/>
  <c r="H72" i="2" l="1"/>
  <c r="M72" i="2"/>
  <c r="K72" i="2"/>
  <c r="D72" i="2"/>
  <c r="N71" i="2"/>
  <c r="N72" i="2" s="1"/>
  <c r="J72" i="2"/>
  <c r="C72" i="2"/>
  <c r="O72" i="2"/>
  <c r="E72" i="2"/>
  <c r="I72" i="2"/>
  <c r="L72" i="2"/>
  <c r="F72" i="2"/>
  <c r="L74" i="2"/>
  <c r="C74" i="2"/>
  <c r="O74" i="2"/>
  <c r="H74" i="2"/>
  <c r="M74" i="2"/>
  <c r="D74" i="2"/>
  <c r="N73" i="2"/>
  <c r="N74" i="2" s="1"/>
  <c r="I74" i="2"/>
  <c r="G74" i="2"/>
  <c r="E74" i="2"/>
  <c r="K74" i="2"/>
  <c r="F74" i="2"/>
  <c r="M67" i="2"/>
  <c r="L70" i="2"/>
  <c r="D70" i="2"/>
  <c r="K70" i="2"/>
  <c r="M70" i="2"/>
  <c r="N69" i="2"/>
  <c r="H70" i="2"/>
  <c r="F70" i="2"/>
  <c r="O70" i="2"/>
  <c r="E70" i="2"/>
  <c r="G70" i="2"/>
  <c r="C70" i="2"/>
  <c r="I70" i="2"/>
  <c r="U491" i="1"/>
  <c r="U490" i="1"/>
  <c r="U489" i="1"/>
  <c r="U488" i="1"/>
  <c r="U487" i="1"/>
  <c r="K262" i="1"/>
  <c r="K263" i="1"/>
  <c r="K264" i="1"/>
  <c r="N70" i="2" l="1"/>
  <c r="N67" i="2"/>
  <c r="BG262" i="1"/>
  <c r="BK262" i="1" s="1"/>
  <c r="BI262" i="1"/>
  <c r="BJ262" i="1"/>
  <c r="BH262" i="1" s="1"/>
  <c r="BG263" i="1"/>
  <c r="BI263" i="1"/>
  <c r="BJ263" i="1"/>
  <c r="BH263" i="1" s="1"/>
  <c r="BG264" i="1"/>
  <c r="BK264" i="1" s="1"/>
  <c r="BI264" i="1"/>
  <c r="BJ264" i="1"/>
  <c r="BH264" i="1" s="1"/>
  <c r="BK263" i="1" l="1"/>
  <c r="P277" i="1"/>
  <c r="K370" i="1" l="1"/>
  <c r="BI370" i="1" l="1"/>
  <c r="BG370" i="1"/>
  <c r="BK370" i="1" s="1"/>
  <c r="BJ370" i="1"/>
  <c r="BH370" i="1" s="1"/>
  <c r="BQ370" i="1"/>
  <c r="K248" i="1" l="1"/>
  <c r="P247" i="1"/>
  <c r="P246" i="1"/>
  <c r="K247" i="1" l="1"/>
  <c r="K246" i="1"/>
  <c r="K245" i="1"/>
  <c r="BG248" i="1" l="1"/>
  <c r="BK248" i="1" s="1"/>
  <c r="BI248" i="1"/>
  <c r="BJ248" i="1"/>
  <c r="BH248" i="1" s="1"/>
  <c r="U486" i="1" l="1"/>
  <c r="U484" i="1"/>
  <c r="AE216" i="1" l="1"/>
  <c r="Z211" i="1"/>
  <c r="Z212" i="1"/>
  <c r="Z213" i="1"/>
  <c r="Z214" i="1"/>
  <c r="Z215" i="1"/>
  <c r="Z210" i="1" l="1"/>
  <c r="AE209" i="1"/>
  <c r="K252" i="1" l="1"/>
  <c r="K251" i="1"/>
  <c r="P250" i="1"/>
  <c r="Z216" i="1" l="1"/>
  <c r="U215" i="1"/>
  <c r="U214" i="1"/>
  <c r="U213" i="1"/>
  <c r="U212" i="1"/>
  <c r="U211" i="1"/>
  <c r="U210" i="1"/>
  <c r="P249" i="1" l="1"/>
  <c r="P244" i="1"/>
  <c r="K368" i="1" l="1"/>
  <c r="Z209" i="1"/>
  <c r="BI245" i="1" l="1"/>
  <c r="BG245" i="1"/>
  <c r="BJ245" i="1"/>
  <c r="BH245" i="1" s="1"/>
  <c r="BI246" i="1"/>
  <c r="BG246" i="1"/>
  <c r="BJ246" i="1"/>
  <c r="BH246" i="1" s="1"/>
  <c r="BI247" i="1"/>
  <c r="BG247" i="1"/>
  <c r="BJ247" i="1"/>
  <c r="BH247" i="1" s="1"/>
  <c r="BK245" i="1" l="1"/>
  <c r="BK246" i="1"/>
  <c r="BK247" i="1"/>
  <c r="BG251" i="1"/>
  <c r="BK251" i="1" s="1"/>
  <c r="BI251" i="1"/>
  <c r="BJ251" i="1"/>
  <c r="BH251" i="1" s="1"/>
  <c r="BG252" i="1"/>
  <c r="BK252" i="1" s="1"/>
  <c r="BI252" i="1"/>
  <c r="BJ252" i="1"/>
  <c r="BH252" i="1" s="1"/>
  <c r="K470" i="1" l="1"/>
  <c r="K471" i="1"/>
  <c r="K472" i="1"/>
  <c r="BI368" i="1" l="1"/>
  <c r="BG368" i="1"/>
  <c r="BK368" i="1" s="1"/>
  <c r="BJ368" i="1"/>
  <c r="BH368" i="1" s="1"/>
  <c r="BQ368" i="1"/>
  <c r="U450" i="1" l="1"/>
  <c r="P450" i="1"/>
  <c r="P279" i="1"/>
  <c r="U482" i="1"/>
  <c r="U481" i="1"/>
  <c r="U480" i="1"/>
  <c r="U479" i="1"/>
  <c r="U478" i="1"/>
  <c r="U477" i="1"/>
  <c r="U476" i="1"/>
  <c r="U475" i="1"/>
  <c r="U474" i="1"/>
  <c r="P417" i="1"/>
  <c r="U209" i="1"/>
  <c r="BG469" i="1" l="1"/>
  <c r="BG470" i="1"/>
  <c r="BG471" i="1"/>
  <c r="BG472" i="1"/>
  <c r="BI470" i="1"/>
  <c r="BJ470" i="1"/>
  <c r="BH470" i="1" s="1"/>
  <c r="BI471" i="1"/>
  <c r="BJ471" i="1"/>
  <c r="BH471" i="1" s="1"/>
  <c r="BI472" i="1"/>
  <c r="BJ472" i="1"/>
  <c r="BH472" i="1" s="1"/>
  <c r="BJ469" i="1"/>
  <c r="BH469" i="1" s="1"/>
  <c r="K469" i="1"/>
  <c r="BI469" i="1" s="1"/>
  <c r="BK472" i="1" l="1"/>
  <c r="BK470" i="1"/>
  <c r="BK471" i="1"/>
  <c r="BK469" i="1"/>
  <c r="BG280" i="1" l="1"/>
  <c r="BK280" i="1" s="1"/>
  <c r="BI280" i="1"/>
  <c r="BJ280" i="1"/>
  <c r="BH280" i="1" s="1"/>
  <c r="BI281" i="1"/>
  <c r="BG281" i="1"/>
  <c r="BK281" i="1" s="1"/>
  <c r="BJ281" i="1"/>
  <c r="BH281" i="1" s="1"/>
  <c r="Q475" i="1" l="1"/>
  <c r="P475" i="1"/>
  <c r="K462" i="1" l="1"/>
  <c r="U468" i="1"/>
  <c r="U467" i="1"/>
  <c r="U466" i="1"/>
  <c r="U465" i="1"/>
  <c r="U464" i="1"/>
  <c r="U463" i="1"/>
  <c r="P366" i="1" l="1"/>
  <c r="P365" i="1"/>
  <c r="P424" i="1" l="1"/>
  <c r="Z307" i="1" l="1"/>
  <c r="Z306" i="1" l="1"/>
  <c r="P451" i="1" l="1"/>
  <c r="P438" i="1"/>
  <c r="U461" i="1" l="1"/>
  <c r="BI462" i="1" l="1"/>
  <c r="BG462" i="1"/>
  <c r="BK462" i="1" s="1"/>
  <c r="BJ462" i="1"/>
  <c r="BH462" i="1" s="1"/>
  <c r="BQ462" i="1"/>
  <c r="K424" i="1" l="1"/>
  <c r="P416" i="1"/>
  <c r="Z436" i="1" l="1"/>
  <c r="K369" i="1" l="1"/>
  <c r="BQ369" i="1" l="1"/>
  <c r="BJ369" i="1"/>
  <c r="BH369" i="1" s="1"/>
  <c r="BG369" i="1"/>
  <c r="BK369" i="1" s="1"/>
  <c r="BI369" i="1"/>
  <c r="U307" i="1" l="1"/>
  <c r="U306" i="1"/>
  <c r="P412" i="1" l="1"/>
  <c r="P410" i="1"/>
  <c r="P409" i="1"/>
  <c r="P408" i="1"/>
  <c r="P407" i="1"/>
  <c r="P406" i="1"/>
  <c r="U437" i="1"/>
  <c r="U436" i="1"/>
  <c r="P367" i="1"/>
  <c r="BI424" i="1" l="1"/>
  <c r="BG424" i="1"/>
  <c r="BK424" i="1" s="1"/>
  <c r="BJ424" i="1"/>
  <c r="BH424" i="1" s="1"/>
  <c r="U363" i="1" l="1"/>
  <c r="U216" i="1" l="1"/>
  <c r="P474" i="1"/>
  <c r="K475" i="1"/>
  <c r="P482" i="1"/>
  <c r="P481" i="1"/>
  <c r="P480" i="1"/>
  <c r="P479" i="1"/>
  <c r="P478" i="1"/>
  <c r="P477" i="1"/>
  <c r="P476" i="1"/>
  <c r="P486" i="1"/>
  <c r="P487" i="1"/>
  <c r="P488" i="1"/>
  <c r="P489" i="1"/>
  <c r="P490" i="1"/>
  <c r="P491" i="1"/>
  <c r="P484" i="1"/>
  <c r="K367" i="1" l="1"/>
  <c r="BI475" i="1" l="1"/>
  <c r="BG475" i="1"/>
  <c r="BK475" i="1" s="1"/>
  <c r="BJ475" i="1"/>
  <c r="BH475" i="1" s="1"/>
  <c r="P468" i="1" l="1"/>
  <c r="P467" i="1"/>
  <c r="P466" i="1"/>
  <c r="P465" i="1"/>
  <c r="P464" i="1"/>
  <c r="P463" i="1"/>
  <c r="P461" i="1"/>
  <c r="P363" i="1" l="1"/>
  <c r="P261" i="1"/>
  <c r="P339" i="1" l="1"/>
  <c r="P338" i="1"/>
  <c r="P337" i="1"/>
  <c r="P336" i="1"/>
  <c r="K335" i="1"/>
  <c r="K334" i="1"/>
  <c r="P332" i="1"/>
  <c r="P307" i="1" l="1"/>
  <c r="P306" i="1"/>
  <c r="P303" i="1"/>
  <c r="K346" i="1"/>
  <c r="P345" i="1"/>
  <c r="P344" i="1"/>
  <c r="K343" i="1"/>
  <c r="BG334" i="1" l="1"/>
  <c r="BG335" i="1"/>
  <c r="P333" i="1"/>
  <c r="BJ335" i="1"/>
  <c r="BH335" i="1" s="1"/>
  <c r="BI335" i="1"/>
  <c r="BJ334" i="1"/>
  <c r="BH334" i="1" s="1"/>
  <c r="BI334" i="1"/>
  <c r="BI367" i="1"/>
  <c r="BG367" i="1"/>
  <c r="BJ367" i="1"/>
  <c r="BH367" i="1" s="1"/>
  <c r="BQ367" i="1"/>
  <c r="BK335" i="1" l="1"/>
  <c r="BK334" i="1"/>
  <c r="BK367" i="1"/>
  <c r="P216" i="1"/>
  <c r="P215" i="1"/>
  <c r="P214" i="1"/>
  <c r="P213" i="1"/>
  <c r="P212" i="1"/>
  <c r="P211" i="1"/>
  <c r="P210" i="1"/>
  <c r="P209" i="1"/>
  <c r="P199" i="1" l="1"/>
  <c r="P205" i="1"/>
  <c r="P204" i="1"/>
  <c r="P21" i="1"/>
  <c r="P20" i="1"/>
  <c r="P19" i="1"/>
  <c r="P18" i="1"/>
  <c r="P182" i="1"/>
  <c r="P437" i="1"/>
  <c r="BI346" i="1" l="1"/>
  <c r="BG346" i="1"/>
  <c r="BK346" i="1" s="1"/>
  <c r="BJ346" i="1"/>
  <c r="BH346" i="1" s="1"/>
  <c r="BI343" i="1"/>
  <c r="BG343" i="1"/>
  <c r="BK343" i="1" s="1"/>
  <c r="BJ343" i="1"/>
  <c r="BH343" i="1" s="1"/>
  <c r="P359" i="1" l="1"/>
  <c r="P358" i="1"/>
  <c r="P357" i="1"/>
  <c r="P364" i="1" l="1"/>
  <c r="P443" i="1"/>
  <c r="P436" i="1"/>
  <c r="K491" i="1" l="1"/>
  <c r="K490" i="1"/>
  <c r="K489" i="1"/>
  <c r="K488" i="1"/>
  <c r="K487" i="1"/>
  <c r="K486" i="1"/>
  <c r="K484" i="1"/>
  <c r="P286" i="1" l="1"/>
  <c r="BG490" i="1" l="1"/>
  <c r="BK490" i="1" s="1"/>
  <c r="BI490" i="1"/>
  <c r="BJ490" i="1"/>
  <c r="BH490" i="1" s="1"/>
  <c r="BG488" i="1"/>
  <c r="BK488" i="1" s="1"/>
  <c r="BI488" i="1"/>
  <c r="BJ488" i="1"/>
  <c r="BH488" i="1" s="1"/>
  <c r="BG489" i="1"/>
  <c r="BK489" i="1" s="1"/>
  <c r="BI489" i="1"/>
  <c r="BJ489" i="1"/>
  <c r="BH489" i="1" s="1"/>
  <c r="BG491" i="1"/>
  <c r="BK491" i="1" s="1"/>
  <c r="BI491" i="1"/>
  <c r="BJ491" i="1"/>
  <c r="BH491" i="1" s="1"/>
  <c r="K205" i="1" l="1"/>
  <c r="K204" i="1"/>
  <c r="K203" i="1"/>
  <c r="BG288" i="1" l="1"/>
  <c r="BG287" i="1"/>
  <c r="BJ288" i="1"/>
  <c r="BH288" i="1" s="1"/>
  <c r="K288" i="1"/>
  <c r="BI288" i="1" s="1"/>
  <c r="BJ287" i="1"/>
  <c r="BH287" i="1" s="1"/>
  <c r="K287" i="1"/>
  <c r="BI287" i="1" s="1"/>
  <c r="BK287" i="1" l="1"/>
  <c r="BK288" i="1"/>
  <c r="K187" i="1"/>
  <c r="K188" i="1"/>
  <c r="K191" i="1"/>
  <c r="K192" i="1"/>
  <c r="K482" i="1" l="1"/>
  <c r="K481" i="1"/>
  <c r="K480" i="1"/>
  <c r="K479" i="1"/>
  <c r="K478" i="1"/>
  <c r="K477" i="1"/>
  <c r="K476" i="1"/>
  <c r="K474" i="1"/>
  <c r="K463" i="1"/>
  <c r="K464" i="1"/>
  <c r="K465" i="1"/>
  <c r="K466" i="1"/>
  <c r="K467" i="1"/>
  <c r="K468" i="1"/>
  <c r="K461" i="1"/>
  <c r="BG481" i="1" l="1"/>
  <c r="BK481" i="1" s="1"/>
  <c r="BI481" i="1"/>
  <c r="BJ481" i="1"/>
  <c r="BH481" i="1" s="1"/>
  <c r="BG482" i="1"/>
  <c r="BK482" i="1" s="1"/>
  <c r="BI482" i="1"/>
  <c r="BJ482" i="1"/>
  <c r="BH482" i="1" s="1"/>
  <c r="BG480" i="1"/>
  <c r="BK480" i="1" s="1"/>
  <c r="BI480" i="1"/>
  <c r="BJ480" i="1"/>
  <c r="BH480" i="1" s="1"/>
  <c r="BG478" i="1"/>
  <c r="BK478" i="1" s="1"/>
  <c r="BI478" i="1"/>
  <c r="BJ478" i="1"/>
  <c r="BH478" i="1" s="1"/>
  <c r="BG479" i="1"/>
  <c r="BK479" i="1" s="1"/>
  <c r="BI479" i="1"/>
  <c r="BJ479" i="1"/>
  <c r="BH479" i="1" s="1"/>
  <c r="BG466" i="1" l="1"/>
  <c r="BK466" i="1" s="1"/>
  <c r="BI466" i="1"/>
  <c r="BJ466" i="1"/>
  <c r="BH466" i="1" s="1"/>
  <c r="BG467" i="1"/>
  <c r="BK467" i="1" s="1"/>
  <c r="BI467" i="1"/>
  <c r="BJ467" i="1"/>
  <c r="BH467" i="1" s="1"/>
  <c r="K438" i="1" l="1"/>
  <c r="K439" i="1"/>
  <c r="K440" i="1"/>
  <c r="K441" i="1"/>
  <c r="K442" i="1"/>
  <c r="K148" i="1"/>
  <c r="K144" i="1"/>
  <c r="K452" i="1" l="1"/>
  <c r="K360" i="1"/>
  <c r="K359" i="1"/>
  <c r="K358" i="1"/>
  <c r="K451" i="1" l="1"/>
  <c r="P243" i="1"/>
  <c r="K435" i="1" l="1"/>
  <c r="K434" i="1"/>
  <c r="K433" i="1"/>
  <c r="K432" i="1"/>
  <c r="K431" i="1"/>
  <c r="K430" i="1"/>
  <c r="K429" i="1"/>
  <c r="K428" i="1"/>
  <c r="K199" i="1" l="1"/>
  <c r="K190" i="1"/>
  <c r="K196" i="1"/>
  <c r="K195" i="1"/>
  <c r="K194" i="1"/>
  <c r="K315" i="1" l="1"/>
  <c r="K314" i="1"/>
  <c r="K366" i="1"/>
  <c r="K446" i="1"/>
  <c r="K350" i="1"/>
  <c r="K349" i="1"/>
  <c r="K356" i="1"/>
  <c r="K355" i="1"/>
  <c r="K354" i="1"/>
  <c r="K353" i="1"/>
  <c r="K352" i="1"/>
  <c r="BG359" i="1" l="1"/>
  <c r="BK359" i="1" s="1"/>
  <c r="BI359" i="1"/>
  <c r="BJ359" i="1"/>
  <c r="BH359" i="1" s="1"/>
  <c r="BQ359" i="1"/>
  <c r="BG360" i="1"/>
  <c r="BK360" i="1" s="1"/>
  <c r="BI360" i="1"/>
  <c r="BJ360" i="1"/>
  <c r="BH360" i="1" s="1"/>
  <c r="BQ360" i="1"/>
  <c r="BG358" i="1"/>
  <c r="BK358" i="1" s="1"/>
  <c r="BI358" i="1"/>
  <c r="BJ358" i="1"/>
  <c r="BH358" i="1" s="1"/>
  <c r="BQ358" i="1"/>
  <c r="BJ453" i="1" l="1"/>
  <c r="BH453" i="1" s="1"/>
  <c r="BI453" i="1"/>
  <c r="BG453" i="1"/>
  <c r="BK453" i="1" s="1"/>
  <c r="BJ452" i="1"/>
  <c r="BH452" i="1" s="1"/>
  <c r="BI452" i="1"/>
  <c r="BG452" i="1"/>
  <c r="BK452" i="1" s="1"/>
  <c r="BJ451" i="1"/>
  <c r="BH451" i="1" s="1"/>
  <c r="BI451" i="1"/>
  <c r="BG451" i="1"/>
  <c r="BK451" i="1" s="1"/>
  <c r="K365" i="1" l="1"/>
  <c r="K364" i="1"/>
  <c r="K186" i="1"/>
  <c r="K182" i="1"/>
  <c r="P72" i="1" l="1"/>
  <c r="P71" i="1"/>
  <c r="BJ13" i="1" l="1"/>
  <c r="K363" i="1" l="1"/>
  <c r="K362" i="1"/>
  <c r="K361" i="1"/>
  <c r="K443" i="1"/>
  <c r="K339" i="1"/>
  <c r="K338" i="1"/>
  <c r="K337" i="1"/>
  <c r="K336" i="1"/>
  <c r="K333" i="1"/>
  <c r="K332" i="1"/>
  <c r="K331" i="1"/>
  <c r="K330" i="1"/>
  <c r="K260" i="1"/>
  <c r="K258" i="1"/>
  <c r="K256" i="1"/>
  <c r="K255" i="1"/>
  <c r="K254" i="1"/>
  <c r="K242" i="1"/>
  <c r="K357" i="1"/>
  <c r="K176" i="1"/>
  <c r="K175" i="1"/>
  <c r="K169" i="1"/>
  <c r="K166" i="1"/>
  <c r="K165" i="1"/>
  <c r="K161" i="1"/>
  <c r="K286" i="1"/>
  <c r="BG366" i="1" l="1"/>
  <c r="BK366" i="1" s="1"/>
  <c r="BI366" i="1"/>
  <c r="BJ366" i="1"/>
  <c r="BH366" i="1" s="1"/>
  <c r="BQ366" i="1"/>
  <c r="BG365" i="1"/>
  <c r="BK365" i="1" s="1"/>
  <c r="BI365" i="1"/>
  <c r="BJ365" i="1"/>
  <c r="BH365" i="1" s="1"/>
  <c r="BQ365" i="1"/>
  <c r="K57" i="1"/>
  <c r="K59" i="1"/>
  <c r="K60" i="1"/>
  <c r="P53" i="1"/>
  <c r="P54" i="1"/>
  <c r="P81" i="1"/>
  <c r="P82" i="1"/>
  <c r="P83" i="1"/>
  <c r="P85" i="1"/>
  <c r="P86" i="1"/>
  <c r="P87" i="1"/>
  <c r="BG286" i="1" l="1"/>
  <c r="BK286" i="1" s="1"/>
  <c r="BI286" i="1"/>
  <c r="BJ286" i="1"/>
  <c r="BH286" i="1" s="1"/>
  <c r="BI337" i="1" l="1"/>
  <c r="BG337" i="1"/>
  <c r="BJ337" i="1"/>
  <c r="BH337" i="1" s="1"/>
  <c r="BQ337" i="1"/>
  <c r="BI333" i="1"/>
  <c r="BG333" i="1"/>
  <c r="BJ333" i="1"/>
  <c r="BH333" i="1" s="1"/>
  <c r="BQ333" i="1"/>
  <c r="BI331" i="1"/>
  <c r="BG331" i="1"/>
  <c r="BJ331" i="1"/>
  <c r="BH331" i="1" s="1"/>
  <c r="BQ331" i="1"/>
  <c r="BK337" i="1" l="1"/>
  <c r="BK331" i="1"/>
  <c r="BK333" i="1"/>
  <c r="K341" i="1"/>
  <c r="K329" i="1"/>
  <c r="BI284" i="1" l="1"/>
  <c r="BG284" i="1"/>
  <c r="BK284" i="1" s="1"/>
  <c r="BJ284" i="1"/>
  <c r="BH284" i="1" s="1"/>
  <c r="BG255" i="1"/>
  <c r="BK255" i="1" s="1"/>
  <c r="BI255" i="1"/>
  <c r="BJ255" i="1"/>
  <c r="BH255" i="1" s="1"/>
  <c r="BJ242" i="1"/>
  <c r="BH242" i="1" s="1"/>
  <c r="BG242" i="1"/>
  <c r="BK242" i="1" s="1"/>
  <c r="BI242" i="1"/>
  <c r="K313" i="1" l="1"/>
  <c r="K423" i="1" l="1"/>
  <c r="K422" i="1"/>
  <c r="K421" i="1"/>
  <c r="K420" i="1"/>
  <c r="K419" i="1"/>
  <c r="K418" i="1"/>
  <c r="K403" i="1"/>
  <c r="K311" i="1"/>
  <c r="K310" i="1"/>
  <c r="K309" i="1"/>
  <c r="K308" i="1"/>
  <c r="K307" i="1"/>
  <c r="K306" i="1"/>
  <c r="K305" i="1"/>
  <c r="K304" i="1"/>
  <c r="K303" i="1"/>
  <c r="BJ446" i="1" l="1"/>
  <c r="BH446" i="1" s="1"/>
  <c r="BI446" i="1"/>
  <c r="BG446" i="1"/>
  <c r="BK446" i="1" s="1"/>
  <c r="BQ363" i="1"/>
  <c r="BJ363" i="1"/>
  <c r="BH363" i="1" s="1"/>
  <c r="BI363" i="1"/>
  <c r="BG363" i="1"/>
  <c r="BK363" i="1" s="1"/>
  <c r="BQ362" i="1"/>
  <c r="BJ362" i="1"/>
  <c r="BH362" i="1" s="1"/>
  <c r="BI362" i="1"/>
  <c r="BG362" i="1"/>
  <c r="BK362" i="1" s="1"/>
  <c r="BQ364" i="1"/>
  <c r="BJ364" i="1"/>
  <c r="BH364" i="1" s="1"/>
  <c r="BI364" i="1"/>
  <c r="BG364" i="1"/>
  <c r="BK364" i="1" s="1"/>
  <c r="BG443" i="1"/>
  <c r="BJ443" i="1"/>
  <c r="BH443" i="1" s="1"/>
  <c r="BI443" i="1"/>
  <c r="BK443" i="1" l="1"/>
  <c r="BG311" i="1"/>
  <c r="BK311" i="1" s="1"/>
  <c r="BI311" i="1"/>
  <c r="BJ311" i="1"/>
  <c r="BH311" i="1" s="1"/>
  <c r="K427" i="1" l="1"/>
  <c r="K348" i="1"/>
  <c r="K142" i="1"/>
  <c r="K141" i="1"/>
  <c r="K140" i="1"/>
  <c r="K139" i="1"/>
  <c r="K137" i="1"/>
  <c r="K136" i="1"/>
  <c r="K134" i="1"/>
  <c r="BG314" i="1" l="1"/>
  <c r="BK314" i="1" s="1"/>
  <c r="BI314" i="1"/>
  <c r="BJ314" i="1"/>
  <c r="BH314" i="1" s="1"/>
  <c r="BG315" i="1"/>
  <c r="BK315" i="1" s="1"/>
  <c r="BI315" i="1"/>
  <c r="BJ315" i="1"/>
  <c r="BH315" i="1" s="1"/>
  <c r="BG309" i="1"/>
  <c r="BK309" i="1" s="1"/>
  <c r="BI309" i="1"/>
  <c r="BJ309" i="1"/>
  <c r="BH309" i="1" s="1"/>
  <c r="BG307" i="1"/>
  <c r="BK307" i="1" s="1"/>
  <c r="BI307" i="1"/>
  <c r="BJ307" i="1"/>
  <c r="BH307" i="1" s="1"/>
  <c r="K417" i="1" l="1"/>
  <c r="K416" i="1"/>
  <c r="K415" i="1"/>
  <c r="K414" i="1"/>
  <c r="K413" i="1"/>
  <c r="BG428" i="1" l="1"/>
  <c r="BK428" i="1" s="1"/>
  <c r="BI428" i="1"/>
  <c r="BJ428" i="1"/>
  <c r="BH428" i="1" s="1"/>
  <c r="BQ428" i="1"/>
  <c r="BG429" i="1"/>
  <c r="BK429" i="1" s="1"/>
  <c r="BI429" i="1"/>
  <c r="BJ429" i="1"/>
  <c r="BH429" i="1" s="1"/>
  <c r="BQ429" i="1"/>
  <c r="BG430" i="1"/>
  <c r="BK430" i="1" s="1"/>
  <c r="BI430" i="1"/>
  <c r="BJ430" i="1"/>
  <c r="BH430" i="1" s="1"/>
  <c r="BQ430" i="1"/>
  <c r="BG431" i="1"/>
  <c r="BK431" i="1" s="1"/>
  <c r="BI431" i="1"/>
  <c r="BJ431" i="1"/>
  <c r="BH431" i="1" s="1"/>
  <c r="BQ431" i="1"/>
  <c r="BG432" i="1"/>
  <c r="BK432" i="1" s="1"/>
  <c r="BI432" i="1"/>
  <c r="BJ432" i="1"/>
  <c r="BH432" i="1" s="1"/>
  <c r="BQ432" i="1"/>
  <c r="BG433" i="1"/>
  <c r="BK433" i="1" s="1"/>
  <c r="BI433" i="1"/>
  <c r="BJ433" i="1"/>
  <c r="BH433" i="1" s="1"/>
  <c r="BQ433" i="1"/>
  <c r="BG434" i="1"/>
  <c r="BK434" i="1" s="1"/>
  <c r="BI434" i="1"/>
  <c r="BJ434" i="1"/>
  <c r="BH434" i="1" s="1"/>
  <c r="BQ434" i="1"/>
  <c r="BG435" i="1"/>
  <c r="BK435" i="1" s="1"/>
  <c r="BI435" i="1"/>
  <c r="BJ435" i="1"/>
  <c r="BH435" i="1" s="1"/>
  <c r="BQ435" i="1"/>
  <c r="BG142" i="1" l="1"/>
  <c r="BK142" i="1" s="1"/>
  <c r="BI142" i="1"/>
  <c r="BJ142" i="1"/>
  <c r="BH142" i="1" s="1"/>
  <c r="BQ142" i="1"/>
  <c r="K411" i="1" l="1"/>
  <c r="K410" i="1"/>
  <c r="K409" i="1"/>
  <c r="K408" i="1"/>
  <c r="K407" i="1"/>
  <c r="K406" i="1"/>
  <c r="K405" i="1"/>
  <c r="K404" i="1"/>
  <c r="BG349" i="1" l="1"/>
  <c r="BK349" i="1" s="1"/>
  <c r="BI349" i="1"/>
  <c r="BJ349" i="1"/>
  <c r="BH349" i="1" s="1"/>
  <c r="BQ349" i="1"/>
  <c r="BG350" i="1"/>
  <c r="BK350" i="1" s="1"/>
  <c r="BI350" i="1"/>
  <c r="BJ350" i="1"/>
  <c r="BH350" i="1" s="1"/>
  <c r="BQ350" i="1"/>
  <c r="K253" i="1" l="1"/>
  <c r="BG249" i="1"/>
  <c r="BJ249" i="1"/>
  <c r="BH249" i="1" s="1"/>
  <c r="K249" i="1"/>
  <c r="BI249" i="1" s="1"/>
  <c r="K261" i="1"/>
  <c r="K250" i="1"/>
  <c r="BG241" i="1"/>
  <c r="BJ241" i="1"/>
  <c r="BH241" i="1" s="1"/>
  <c r="K241" i="1"/>
  <c r="BI241" i="1" s="1"/>
  <c r="K244" i="1"/>
  <c r="K243" i="1"/>
  <c r="K240" i="1"/>
  <c r="K282" i="1"/>
  <c r="K278" i="1"/>
  <c r="K277" i="1"/>
  <c r="K276" i="1"/>
  <c r="K275" i="1"/>
  <c r="K351" i="1"/>
  <c r="K437" i="1"/>
  <c r="K436" i="1"/>
  <c r="K109" i="1"/>
  <c r="K108" i="1"/>
  <c r="K107" i="1"/>
  <c r="K105" i="1"/>
  <c r="K102" i="1"/>
  <c r="K100" i="1"/>
  <c r="BK249" i="1" l="1"/>
  <c r="BK241" i="1"/>
  <c r="K21" i="1"/>
  <c r="K20" i="1"/>
  <c r="K19" i="1"/>
  <c r="BG276" i="1" l="1"/>
  <c r="BK276" i="1" s="1"/>
  <c r="BI276" i="1"/>
  <c r="BJ276" i="1"/>
  <c r="BH276" i="1" s="1"/>
  <c r="BQ276" i="1"/>
  <c r="BG109" i="1"/>
  <c r="BK109" i="1" s="1"/>
  <c r="BI109" i="1"/>
  <c r="BJ109" i="1"/>
  <c r="BH109" i="1" s="1"/>
  <c r="BQ109" i="1"/>
  <c r="BJ240" i="1" l="1"/>
  <c r="BH240" i="1" s="1"/>
  <c r="BI240" i="1"/>
  <c r="BG240" i="1"/>
  <c r="BK240" i="1" s="1"/>
  <c r="BJ423" i="1"/>
  <c r="BH423" i="1" s="1"/>
  <c r="BI423" i="1"/>
  <c r="BG423" i="1"/>
  <c r="BK423" i="1" s="1"/>
  <c r="BJ422" i="1"/>
  <c r="BH422" i="1" s="1"/>
  <c r="BI422" i="1"/>
  <c r="BG422" i="1"/>
  <c r="BK422" i="1" s="1"/>
  <c r="BJ421" i="1"/>
  <c r="BH421" i="1" s="1"/>
  <c r="BI421" i="1"/>
  <c r="BG421" i="1"/>
  <c r="BK421" i="1" s="1"/>
  <c r="BJ420" i="1"/>
  <c r="BH420" i="1" s="1"/>
  <c r="BI420" i="1"/>
  <c r="BG420" i="1"/>
  <c r="BK420" i="1" s="1"/>
  <c r="BJ419" i="1"/>
  <c r="BH419" i="1" s="1"/>
  <c r="BI419" i="1"/>
  <c r="BG419" i="1"/>
  <c r="BK419" i="1" s="1"/>
  <c r="BJ418" i="1"/>
  <c r="BH418" i="1" s="1"/>
  <c r="BI418" i="1"/>
  <c r="BG418" i="1"/>
  <c r="BK418" i="1" s="1"/>
  <c r="BJ403" i="1" l="1"/>
  <c r="BH403" i="1" s="1"/>
  <c r="BG403" i="1"/>
  <c r="BK403" i="1" s="1"/>
  <c r="BI403" i="1"/>
  <c r="BQ403" i="1"/>
  <c r="BG356" i="1"/>
  <c r="BK356" i="1" s="1"/>
  <c r="BI356" i="1"/>
  <c r="BJ356" i="1"/>
  <c r="BH356" i="1" s="1"/>
  <c r="BQ356" i="1"/>
  <c r="BG355" i="1"/>
  <c r="BK355" i="1" s="1"/>
  <c r="BI355" i="1"/>
  <c r="BJ355" i="1"/>
  <c r="BH355" i="1" s="1"/>
  <c r="BQ355" i="1"/>
  <c r="BG354" i="1"/>
  <c r="BK354" i="1" s="1"/>
  <c r="BI354" i="1"/>
  <c r="BJ354" i="1"/>
  <c r="BH354" i="1" s="1"/>
  <c r="BQ354" i="1"/>
  <c r="BG353" i="1"/>
  <c r="BK353" i="1" s="1"/>
  <c r="BI353" i="1"/>
  <c r="BJ353" i="1"/>
  <c r="BH353" i="1" s="1"/>
  <c r="BQ353" i="1"/>
  <c r="BG352" i="1"/>
  <c r="BK352" i="1" s="1"/>
  <c r="BI352" i="1"/>
  <c r="BJ352" i="1"/>
  <c r="BH352" i="1" s="1"/>
  <c r="BQ352" i="1"/>
  <c r="BG351" i="1"/>
  <c r="BK351" i="1" s="1"/>
  <c r="BI351" i="1"/>
  <c r="BJ351" i="1"/>
  <c r="BH351" i="1" s="1"/>
  <c r="BQ351" i="1"/>
  <c r="BQ205" i="1"/>
  <c r="BJ205" i="1"/>
  <c r="BH205" i="1" s="1"/>
  <c r="BI205" i="1"/>
  <c r="BG205" i="1"/>
  <c r="BK205" i="1" s="1"/>
  <c r="BQ204" i="1"/>
  <c r="BJ204" i="1"/>
  <c r="BH204" i="1" s="1"/>
  <c r="BI204" i="1"/>
  <c r="BG204" i="1"/>
  <c r="BK204" i="1" s="1"/>
  <c r="BQ203" i="1"/>
  <c r="BJ203" i="1"/>
  <c r="BH203" i="1" s="1"/>
  <c r="BI203" i="1"/>
  <c r="BG203" i="1"/>
  <c r="BK203" i="1" s="1"/>
  <c r="BQ196" i="1"/>
  <c r="BJ196" i="1"/>
  <c r="BH196" i="1" s="1"/>
  <c r="BI196" i="1"/>
  <c r="BG196" i="1"/>
  <c r="BK196" i="1" s="1"/>
  <c r="BQ195" i="1"/>
  <c r="BJ195" i="1"/>
  <c r="BH195" i="1" s="1"/>
  <c r="BI195" i="1"/>
  <c r="BG195" i="1"/>
  <c r="BK195" i="1" s="1"/>
  <c r="BQ194" i="1"/>
  <c r="BJ194" i="1"/>
  <c r="BH194" i="1" s="1"/>
  <c r="BI194" i="1"/>
  <c r="BG194" i="1"/>
  <c r="BK194" i="1" s="1"/>
  <c r="BQ188" i="1"/>
  <c r="BJ188" i="1"/>
  <c r="BH188" i="1" s="1"/>
  <c r="BI188" i="1"/>
  <c r="BG188" i="1"/>
  <c r="BK188" i="1" s="1"/>
  <c r="BQ187" i="1"/>
  <c r="BJ187" i="1"/>
  <c r="BH187" i="1" s="1"/>
  <c r="BI187" i="1"/>
  <c r="BG187" i="1"/>
  <c r="BK187" i="1" s="1"/>
  <c r="BQ186" i="1"/>
  <c r="BJ186" i="1"/>
  <c r="BH186" i="1" s="1"/>
  <c r="BI186" i="1"/>
  <c r="BG186" i="1"/>
  <c r="BK186" i="1" s="1"/>
  <c r="BK301" i="1" l="1"/>
  <c r="P28" i="1" l="1"/>
  <c r="P27" i="1"/>
  <c r="P26" i="1"/>
  <c r="K77" i="1" l="1"/>
  <c r="K76" i="1"/>
  <c r="K75" i="1"/>
  <c r="K74" i="1"/>
  <c r="K56" i="1"/>
  <c r="K18" i="1"/>
  <c r="K17" i="1"/>
  <c r="K16" i="1"/>
  <c r="K15" i="1"/>
  <c r="K41" i="1" l="1"/>
  <c r="K40" i="1"/>
  <c r="K38" i="1"/>
  <c r="K37" i="1"/>
  <c r="K412" i="1"/>
  <c r="K402" i="1"/>
  <c r="K345" i="1"/>
  <c r="K344" i="1"/>
  <c r="K342" i="1"/>
  <c r="K216" i="1"/>
  <c r="K215" i="1"/>
  <c r="K214" i="1"/>
  <c r="K213" i="1"/>
  <c r="K212" i="1"/>
  <c r="K211" i="1"/>
  <c r="K210" i="1"/>
  <c r="K209" i="1"/>
  <c r="K208" i="1"/>
  <c r="P35" i="1"/>
  <c r="P34" i="1"/>
  <c r="P31" i="1"/>
  <c r="P120" i="1" l="1"/>
  <c r="P119" i="1"/>
  <c r="P118" i="1"/>
  <c r="P117" i="1"/>
  <c r="P114" i="1"/>
  <c r="P113" i="1"/>
  <c r="P47" i="1" l="1"/>
  <c r="P46" i="1"/>
  <c r="P44" i="1"/>
  <c r="P98" i="1" l="1"/>
  <c r="P97" i="1"/>
  <c r="P96" i="1"/>
  <c r="P95" i="1"/>
  <c r="P94" i="1"/>
  <c r="P68" i="1"/>
  <c r="P79" i="1"/>
  <c r="P130" i="1"/>
  <c r="P129" i="1"/>
  <c r="P128" i="1"/>
  <c r="P125" i="1"/>
  <c r="P124" i="1"/>
  <c r="P122" i="1"/>
  <c r="BG215" i="1" l="1"/>
  <c r="BK215" i="1" s="1"/>
  <c r="BI215" i="1"/>
  <c r="BJ215" i="1"/>
  <c r="BH215" i="1" s="1"/>
  <c r="BG213" i="1"/>
  <c r="BK213" i="1" s="1"/>
  <c r="BI213" i="1"/>
  <c r="BJ213" i="1"/>
  <c r="BH213" i="1" s="1"/>
  <c r="BG404" i="1" l="1"/>
  <c r="BK404" i="1" s="1"/>
  <c r="BI404" i="1"/>
  <c r="BJ404" i="1"/>
  <c r="BH404" i="1" s="1"/>
  <c r="BQ404" i="1"/>
  <c r="BI330" i="1" l="1"/>
  <c r="BG330" i="1"/>
  <c r="BJ330" i="1"/>
  <c r="BH330" i="1" s="1"/>
  <c r="BQ330" i="1"/>
  <c r="BK330" i="1" l="1"/>
  <c r="BG357" i="1"/>
  <c r="BK357" i="1" s="1"/>
  <c r="BI357" i="1"/>
  <c r="BJ357" i="1"/>
  <c r="BH357" i="1" s="1"/>
  <c r="BQ357" i="1"/>
  <c r="BI332" i="1"/>
  <c r="BG332" i="1"/>
  <c r="BJ332" i="1"/>
  <c r="BH332" i="1" s="1"/>
  <c r="BQ332" i="1"/>
  <c r="BG313" i="1"/>
  <c r="BK313" i="1" s="1"/>
  <c r="BI313" i="1"/>
  <c r="BJ313" i="1"/>
  <c r="BH313" i="1" s="1"/>
  <c r="BG277" i="1"/>
  <c r="BJ277" i="1"/>
  <c r="BH277" i="1" s="1"/>
  <c r="BQ277" i="1"/>
  <c r="BK332" i="1" l="1"/>
  <c r="BI277" i="1"/>
  <c r="BK277" i="1"/>
  <c r="P111" i="1"/>
  <c r="K279" i="1"/>
  <c r="K132" i="1"/>
  <c r="K130" i="1"/>
  <c r="K129" i="1"/>
  <c r="K128" i="1"/>
  <c r="K125" i="1"/>
  <c r="K124" i="1"/>
  <c r="K122" i="1"/>
  <c r="K54" i="1"/>
  <c r="K53" i="1"/>
  <c r="K35" i="1"/>
  <c r="K34" i="1"/>
  <c r="A37" i="1" l="1"/>
  <c r="P24" i="1"/>
  <c r="P65" i="1"/>
  <c r="P64" i="1"/>
  <c r="P63" i="1"/>
  <c r="P62" i="1"/>
  <c r="P43" i="1"/>
  <c r="A38" i="1" l="1"/>
  <c r="BJ279" i="1"/>
  <c r="BH279" i="1" s="1"/>
  <c r="BI279" i="1"/>
  <c r="BG279" i="1"/>
  <c r="BK279" i="1" s="1"/>
  <c r="BJ310" i="1"/>
  <c r="BH310" i="1" s="1"/>
  <c r="BI310" i="1"/>
  <c r="BG310" i="1"/>
  <c r="BK310" i="1" s="1"/>
  <c r="BJ308" i="1"/>
  <c r="BH308" i="1" s="1"/>
  <c r="BI308" i="1"/>
  <c r="BG308" i="1"/>
  <c r="BK308" i="1" s="1"/>
  <c r="BJ306" i="1"/>
  <c r="BH306" i="1" s="1"/>
  <c r="BI306" i="1"/>
  <c r="BG306" i="1"/>
  <c r="BK306" i="1" s="1"/>
  <c r="BJ305" i="1"/>
  <c r="BH305" i="1" s="1"/>
  <c r="BI305" i="1"/>
  <c r="BG305" i="1"/>
  <c r="BK305" i="1" s="1"/>
  <c r="BJ442" i="1"/>
  <c r="BH442" i="1" s="1"/>
  <c r="BI442" i="1"/>
  <c r="BG442" i="1"/>
  <c r="BK442" i="1" s="1"/>
  <c r="BJ441" i="1"/>
  <c r="BH441" i="1" s="1"/>
  <c r="BI441" i="1"/>
  <c r="BG441" i="1"/>
  <c r="BK441" i="1" s="1"/>
  <c r="BJ440" i="1"/>
  <c r="BH440" i="1" s="1"/>
  <c r="BI440" i="1"/>
  <c r="BG440" i="1"/>
  <c r="BK440" i="1" s="1"/>
  <c r="BJ345" i="1"/>
  <c r="BH345" i="1" s="1"/>
  <c r="BI345" i="1"/>
  <c r="BG345" i="1"/>
  <c r="BK345" i="1" s="1"/>
  <c r="BJ344" i="1"/>
  <c r="BH344" i="1" s="1"/>
  <c r="BI344" i="1"/>
  <c r="BG344" i="1"/>
  <c r="BK344" i="1" s="1"/>
  <c r="BJ243" i="1"/>
  <c r="BH243" i="1" s="1"/>
  <c r="BI243" i="1"/>
  <c r="BG243" i="1"/>
  <c r="BK243" i="1" s="1"/>
  <c r="BQ253" i="1"/>
  <c r="BJ253" i="1"/>
  <c r="BH253" i="1" s="1"/>
  <c r="BG253" i="1"/>
  <c r="BJ261" i="1"/>
  <c r="BH261" i="1" s="1"/>
  <c r="BI261" i="1"/>
  <c r="BG261" i="1"/>
  <c r="BK261" i="1" s="1"/>
  <c r="BJ260" i="1"/>
  <c r="BH260" i="1" s="1"/>
  <c r="BI260" i="1"/>
  <c r="BG260" i="1"/>
  <c r="BK260" i="1" s="1"/>
  <c r="BJ258" i="1"/>
  <c r="BH258" i="1" s="1"/>
  <c r="BI258" i="1"/>
  <c r="BG258" i="1"/>
  <c r="BK258" i="1" s="1"/>
  <c r="A39" i="1" l="1"/>
  <c r="A40" i="1" s="1"/>
  <c r="A41" i="1" s="1"/>
  <c r="A43" i="1" s="1"/>
  <c r="A44" i="1" s="1"/>
  <c r="BI253" i="1"/>
  <c r="BK253" i="1"/>
  <c r="BQ97" i="1"/>
  <c r="BJ97" i="1"/>
  <c r="BH97" i="1" s="1"/>
  <c r="BG97" i="1"/>
  <c r="K97" i="1"/>
  <c r="K98" i="1"/>
  <c r="K96" i="1"/>
  <c r="K95" i="1"/>
  <c r="K94" i="1"/>
  <c r="A45" i="1" l="1"/>
  <c r="A46" i="1" s="1"/>
  <c r="A47" i="1" s="1"/>
  <c r="A49" i="1" s="1"/>
  <c r="A50" i="1" s="1"/>
  <c r="A51" i="1" s="1"/>
  <c r="A52" i="1" s="1"/>
  <c r="A53" i="1" s="1"/>
  <c r="A54" i="1" s="1"/>
  <c r="A56" i="1" s="1"/>
  <c r="A57" i="1" s="1"/>
  <c r="BI97" i="1"/>
  <c r="BK97" i="1"/>
  <c r="K28" i="1"/>
  <c r="K27" i="1"/>
  <c r="K26" i="1"/>
  <c r="A58" i="1" l="1"/>
  <c r="A59" i="1" s="1"/>
  <c r="A60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9" i="1" s="1"/>
  <c r="BG461" i="1"/>
  <c r="BK461" i="1" s="1"/>
  <c r="BI461" i="1"/>
  <c r="BJ461" i="1"/>
  <c r="BH461" i="1" s="1"/>
  <c r="BG463" i="1"/>
  <c r="BK463" i="1" s="1"/>
  <c r="BI463" i="1"/>
  <c r="BJ463" i="1"/>
  <c r="BH463" i="1" s="1"/>
  <c r="BG464" i="1"/>
  <c r="BK464" i="1" s="1"/>
  <c r="BI464" i="1"/>
  <c r="BJ464" i="1"/>
  <c r="BH464" i="1" s="1"/>
  <c r="BG465" i="1"/>
  <c r="BK465" i="1" s="1"/>
  <c r="BI465" i="1"/>
  <c r="BJ465" i="1"/>
  <c r="BH465" i="1" s="1"/>
  <c r="BG468" i="1"/>
  <c r="BK468" i="1" s="1"/>
  <c r="BI468" i="1"/>
  <c r="BJ468" i="1"/>
  <c r="BH468" i="1" s="1"/>
  <c r="BG474" i="1"/>
  <c r="BK474" i="1" s="1"/>
  <c r="BI474" i="1"/>
  <c r="BJ474" i="1"/>
  <c r="BH474" i="1" s="1"/>
  <c r="BG476" i="1"/>
  <c r="BK476" i="1" s="1"/>
  <c r="BI476" i="1"/>
  <c r="BJ476" i="1"/>
  <c r="BH476" i="1" s="1"/>
  <c r="BG477" i="1"/>
  <c r="BK477" i="1" s="1"/>
  <c r="BI477" i="1"/>
  <c r="BJ477" i="1"/>
  <c r="BH477" i="1" s="1"/>
  <c r="BG484" i="1"/>
  <c r="BK484" i="1" s="1"/>
  <c r="BI484" i="1"/>
  <c r="BJ484" i="1"/>
  <c r="BH484" i="1" s="1"/>
  <c r="BG486" i="1"/>
  <c r="BK486" i="1" s="1"/>
  <c r="BI486" i="1"/>
  <c r="BJ486" i="1"/>
  <c r="BH486" i="1" s="1"/>
  <c r="BG487" i="1"/>
  <c r="BK487" i="1" s="1"/>
  <c r="BI487" i="1"/>
  <c r="BJ487" i="1"/>
  <c r="BH487" i="1" s="1"/>
  <c r="BG436" i="1"/>
  <c r="BK436" i="1" s="1"/>
  <c r="BI436" i="1"/>
  <c r="BJ436" i="1"/>
  <c r="BH436" i="1" s="1"/>
  <c r="BG437" i="1"/>
  <c r="BK437" i="1" s="1"/>
  <c r="BI437" i="1"/>
  <c r="BJ437" i="1"/>
  <c r="BH437" i="1" s="1"/>
  <c r="BG438" i="1"/>
  <c r="BK438" i="1" s="1"/>
  <c r="BI438" i="1"/>
  <c r="BJ438" i="1"/>
  <c r="BH438" i="1" s="1"/>
  <c r="BG439" i="1"/>
  <c r="BK439" i="1" s="1"/>
  <c r="BI439" i="1"/>
  <c r="BJ439" i="1"/>
  <c r="BH439" i="1" s="1"/>
  <c r="BG405" i="1"/>
  <c r="BK405" i="1" s="1"/>
  <c r="BI405" i="1"/>
  <c r="BJ405" i="1"/>
  <c r="BH405" i="1" s="1"/>
  <c r="BG406" i="1"/>
  <c r="BK406" i="1" s="1"/>
  <c r="BI406" i="1"/>
  <c r="BJ406" i="1"/>
  <c r="BH406" i="1" s="1"/>
  <c r="BG407" i="1"/>
  <c r="BK407" i="1" s="1"/>
  <c r="BI407" i="1"/>
  <c r="BJ407" i="1"/>
  <c r="BH407" i="1" s="1"/>
  <c r="BG408" i="1"/>
  <c r="BK408" i="1" s="1"/>
  <c r="BI408" i="1"/>
  <c r="BJ408" i="1"/>
  <c r="BH408" i="1" s="1"/>
  <c r="BG409" i="1"/>
  <c r="BK409" i="1" s="1"/>
  <c r="BI409" i="1"/>
  <c r="BJ409" i="1"/>
  <c r="BH409" i="1" s="1"/>
  <c r="BG410" i="1"/>
  <c r="BK410" i="1" s="1"/>
  <c r="BI410" i="1"/>
  <c r="BJ410" i="1"/>
  <c r="BH410" i="1" s="1"/>
  <c r="BG411" i="1"/>
  <c r="BK411" i="1" s="1"/>
  <c r="BI411" i="1"/>
  <c r="BJ411" i="1"/>
  <c r="BH411" i="1" s="1"/>
  <c r="BG412" i="1"/>
  <c r="BK412" i="1" s="1"/>
  <c r="BI412" i="1"/>
  <c r="BJ412" i="1"/>
  <c r="BH412" i="1" s="1"/>
  <c r="BG413" i="1"/>
  <c r="BK413" i="1" s="1"/>
  <c r="BI413" i="1"/>
  <c r="BJ413" i="1"/>
  <c r="BH413" i="1" s="1"/>
  <c r="BG414" i="1"/>
  <c r="BK414" i="1" s="1"/>
  <c r="BI414" i="1"/>
  <c r="BJ414" i="1"/>
  <c r="BH414" i="1" s="1"/>
  <c r="BG415" i="1"/>
  <c r="BK415" i="1" s="1"/>
  <c r="BI415" i="1"/>
  <c r="BJ415" i="1"/>
  <c r="BH415" i="1" s="1"/>
  <c r="BG416" i="1"/>
  <c r="BK416" i="1" s="1"/>
  <c r="BI416" i="1"/>
  <c r="BJ416" i="1"/>
  <c r="BH416" i="1" s="1"/>
  <c r="BG417" i="1"/>
  <c r="BK417" i="1" s="1"/>
  <c r="BI417" i="1"/>
  <c r="BJ417" i="1"/>
  <c r="BH417" i="1" s="1"/>
  <c r="BG339" i="1"/>
  <c r="BK339" i="1" s="1"/>
  <c r="BI339" i="1"/>
  <c r="BJ339" i="1"/>
  <c r="BH339" i="1" s="1"/>
  <c r="BG340" i="1"/>
  <c r="BK340" i="1" s="1"/>
  <c r="BI340" i="1"/>
  <c r="BJ340" i="1"/>
  <c r="BH340" i="1" s="1"/>
  <c r="BG341" i="1"/>
  <c r="BK341" i="1" s="1"/>
  <c r="BI341" i="1"/>
  <c r="BJ341" i="1"/>
  <c r="BH341" i="1" s="1"/>
  <c r="BG342" i="1"/>
  <c r="BK342" i="1" s="1"/>
  <c r="BI342" i="1"/>
  <c r="BJ342" i="1"/>
  <c r="BH342" i="1" s="1"/>
  <c r="BG348" i="1"/>
  <c r="BK348" i="1" s="1"/>
  <c r="BI348" i="1"/>
  <c r="BJ348" i="1"/>
  <c r="BH348" i="1" s="1"/>
  <c r="BG361" i="1"/>
  <c r="BK361" i="1" s="1"/>
  <c r="BI361" i="1"/>
  <c r="BJ361" i="1"/>
  <c r="BH361" i="1" s="1"/>
  <c r="BG336" i="1"/>
  <c r="BK336" i="1" s="1"/>
  <c r="BG338" i="1"/>
  <c r="BK338" i="1" s="1"/>
  <c r="BI338" i="1"/>
  <c r="BJ338" i="1"/>
  <c r="BH338" i="1" s="1"/>
  <c r="BJ250" i="1"/>
  <c r="BJ254" i="1"/>
  <c r="BJ256" i="1"/>
  <c r="BJ244" i="1"/>
  <c r="BJ209" i="1"/>
  <c r="BJ210" i="1"/>
  <c r="BJ211" i="1"/>
  <c r="BJ212" i="1"/>
  <c r="BJ214" i="1"/>
  <c r="BJ216" i="1"/>
  <c r="BJ199" i="1"/>
  <c r="BJ191" i="1"/>
  <c r="BJ192" i="1"/>
  <c r="BJ182" i="1"/>
  <c r="BJ175" i="1"/>
  <c r="BJ176" i="1"/>
  <c r="BJ164" i="1"/>
  <c r="BJ165" i="1"/>
  <c r="BJ166" i="1"/>
  <c r="BJ157" i="1"/>
  <c r="BJ147" i="1"/>
  <c r="BJ148" i="1"/>
  <c r="BJ136" i="1"/>
  <c r="BJ137" i="1"/>
  <c r="BJ139" i="1"/>
  <c r="BJ140" i="1"/>
  <c r="BJ141" i="1"/>
  <c r="BJ38" i="1"/>
  <c r="BJ40" i="1"/>
  <c r="BJ41" i="1"/>
  <c r="BJ16" i="1"/>
  <c r="BJ17" i="1"/>
  <c r="BJ18" i="1"/>
  <c r="BJ19" i="1"/>
  <c r="BJ20" i="1"/>
  <c r="BJ21" i="1"/>
  <c r="A80" i="1" l="1"/>
  <c r="A81" i="1" s="1"/>
  <c r="A82" i="1" s="1"/>
  <c r="A83" i="1" s="1"/>
  <c r="G502" i="1"/>
  <c r="BJ304" i="1"/>
  <c r="BH304" i="1" s="1"/>
  <c r="BI304" i="1"/>
  <c r="BG304" i="1"/>
  <c r="BK304" i="1" s="1"/>
  <c r="BJ282" i="1"/>
  <c r="BH282" i="1" s="1"/>
  <c r="BI282" i="1"/>
  <c r="BG282" i="1"/>
  <c r="BK282" i="1" s="1"/>
  <c r="BJ303" i="1"/>
  <c r="BH303" i="1" s="1"/>
  <c r="BI303" i="1"/>
  <c r="BG303" i="1"/>
  <c r="BK303" i="1" s="1"/>
  <c r="BJ278" i="1"/>
  <c r="BH278" i="1" s="1"/>
  <c r="BI278" i="1"/>
  <c r="BG278" i="1"/>
  <c r="BK278" i="1" s="1"/>
  <c r="BH256" i="1"/>
  <c r="BI256" i="1"/>
  <c r="BG256" i="1"/>
  <c r="BK256" i="1" s="1"/>
  <c r="BH254" i="1"/>
  <c r="BI254" i="1"/>
  <c r="BG254" i="1"/>
  <c r="BK254" i="1" s="1"/>
  <c r="BH250" i="1"/>
  <c r="BI250" i="1"/>
  <c r="BG250" i="1"/>
  <c r="BK250" i="1" s="1"/>
  <c r="BH244" i="1"/>
  <c r="BI244" i="1"/>
  <c r="BG244" i="1"/>
  <c r="BK244" i="1" s="1"/>
  <c r="BG209" i="1"/>
  <c r="BK209" i="1" s="1"/>
  <c r="BI209" i="1"/>
  <c r="BH209" i="1"/>
  <c r="BG210" i="1"/>
  <c r="BK210" i="1" s="1"/>
  <c r="BI210" i="1"/>
  <c r="BH210" i="1"/>
  <c r="BG211" i="1"/>
  <c r="BK211" i="1" s="1"/>
  <c r="BI211" i="1"/>
  <c r="BH211" i="1"/>
  <c r="BG212" i="1"/>
  <c r="BK212" i="1" s="1"/>
  <c r="BI212" i="1"/>
  <c r="BH212" i="1"/>
  <c r="BG214" i="1"/>
  <c r="BK214" i="1" s="1"/>
  <c r="BI214" i="1"/>
  <c r="BH214" i="1"/>
  <c r="BG216" i="1"/>
  <c r="BK216" i="1" s="1"/>
  <c r="BI216" i="1"/>
  <c r="BH216" i="1"/>
  <c r="A84" i="1" l="1"/>
  <c r="A85" i="1" s="1"/>
  <c r="A86" i="1" s="1"/>
  <c r="A87" i="1" s="1"/>
  <c r="A89" i="1" s="1"/>
  <c r="A90" i="1" s="1"/>
  <c r="A91" i="1" s="1"/>
  <c r="A92" i="1" s="1"/>
  <c r="BJ130" i="1"/>
  <c r="BH130" i="1" s="1"/>
  <c r="BI130" i="1"/>
  <c r="BQ130" i="1"/>
  <c r="BG130" i="1"/>
  <c r="BK130" i="1" s="1"/>
  <c r="A93" i="1" l="1"/>
  <c r="A94" i="1" s="1"/>
  <c r="A95" i="1" s="1"/>
  <c r="A96" i="1" s="1"/>
  <c r="A97" i="1" s="1"/>
  <c r="A98" i="1" s="1"/>
  <c r="A100" i="1" s="1"/>
  <c r="K72" i="1"/>
  <c r="K71" i="1"/>
  <c r="K14" i="1"/>
  <c r="A101" i="1" l="1"/>
  <c r="A102" i="1" s="1"/>
  <c r="A103" i="1" s="1"/>
  <c r="A104" i="1" s="1"/>
  <c r="A105" i="1" s="1"/>
  <c r="K450" i="1"/>
  <c r="A106" i="1" l="1"/>
  <c r="A107" i="1" s="1"/>
  <c r="A108" i="1" s="1"/>
  <c r="A109" i="1" s="1"/>
  <c r="A111" i="1" s="1"/>
  <c r="K47" i="1"/>
  <c r="K46" i="1"/>
  <c r="K44" i="1"/>
  <c r="K43" i="1"/>
  <c r="K24" i="1"/>
  <c r="K13" i="1"/>
  <c r="K65" i="1"/>
  <c r="K64" i="1"/>
  <c r="K63" i="1"/>
  <c r="K62" i="1"/>
  <c r="BG86" i="1"/>
  <c r="K87" i="1"/>
  <c r="BJ86" i="1"/>
  <c r="BH86" i="1" s="1"/>
  <c r="K86" i="1"/>
  <c r="K85" i="1"/>
  <c r="K83" i="1"/>
  <c r="K82" i="1"/>
  <c r="K81" i="1"/>
  <c r="K79" i="1"/>
  <c r="K120" i="1"/>
  <c r="K119" i="1"/>
  <c r="K118" i="1"/>
  <c r="K117" i="1"/>
  <c r="K114" i="1"/>
  <c r="K113" i="1"/>
  <c r="P762" i="1"/>
  <c r="K111" i="1"/>
  <c r="A112" i="1" l="1"/>
  <c r="A113" i="1" s="1"/>
  <c r="A114" i="1" s="1"/>
  <c r="BI86" i="1"/>
  <c r="BK86" i="1"/>
  <c r="BI336" i="1"/>
  <c r="A115" i="1" l="1"/>
  <c r="BG120" i="1"/>
  <c r="BK120" i="1" s="1"/>
  <c r="BI120" i="1"/>
  <c r="BJ120" i="1"/>
  <c r="BH120" i="1" s="1"/>
  <c r="BG119" i="1"/>
  <c r="BK119" i="1" s="1"/>
  <c r="BI119" i="1"/>
  <c r="BJ119" i="1"/>
  <c r="BH119" i="1" s="1"/>
  <c r="A116" i="1" l="1"/>
  <c r="A117" i="1" s="1"/>
  <c r="A118" i="1" s="1"/>
  <c r="A119" i="1" s="1"/>
  <c r="A120" i="1" s="1"/>
  <c r="A122" i="1" s="1"/>
  <c r="A123" i="1" s="1"/>
  <c r="A124" i="1" s="1"/>
  <c r="A125" i="1" s="1"/>
  <c r="BG24" i="1"/>
  <c r="BK24" i="1" s="1"/>
  <c r="BI24" i="1"/>
  <c r="BJ24" i="1"/>
  <c r="BH24" i="1" s="1"/>
  <c r="BQ336" i="1"/>
  <c r="Q762" i="1"/>
  <c r="A126" i="1" l="1"/>
  <c r="BJ336" i="1"/>
  <c r="BH336" i="1" s="1"/>
  <c r="A127" i="1" l="1"/>
  <c r="A128" i="1" s="1"/>
  <c r="A129" i="1" s="1"/>
  <c r="A130" i="1" s="1"/>
  <c r="A131" i="1" s="1"/>
  <c r="A132" i="1" s="1"/>
  <c r="A134" i="1" s="1"/>
  <c r="BQ461" i="1"/>
  <c r="BQ136" i="1"/>
  <c r="BQ124" i="1"/>
  <c r="BQ114" i="1"/>
  <c r="BQ113" i="1"/>
  <c r="BQ102" i="1"/>
  <c r="BQ92" i="1"/>
  <c r="BQ82" i="1"/>
  <c r="BQ81" i="1"/>
  <c r="BQ26" i="1"/>
  <c r="BI199" i="1"/>
  <c r="BH199" i="1"/>
  <c r="BG199" i="1"/>
  <c r="BK199" i="1" s="1"/>
  <c r="BI192" i="1"/>
  <c r="BH192" i="1"/>
  <c r="BG192" i="1"/>
  <c r="BK192" i="1" s="1"/>
  <c r="BI191" i="1"/>
  <c r="BH191" i="1"/>
  <c r="BG191" i="1"/>
  <c r="BK191" i="1" s="1"/>
  <c r="BJ190" i="1"/>
  <c r="BH190" i="1" s="1"/>
  <c r="BI190" i="1"/>
  <c r="BG190" i="1"/>
  <c r="BK190" i="1" s="1"/>
  <c r="BI182" i="1"/>
  <c r="BH182" i="1"/>
  <c r="BG182" i="1"/>
  <c r="BK182" i="1" s="1"/>
  <c r="BI176" i="1"/>
  <c r="BH176" i="1"/>
  <c r="BG176" i="1"/>
  <c r="BK176" i="1" s="1"/>
  <c r="BI175" i="1"/>
  <c r="BH175" i="1"/>
  <c r="BG175" i="1"/>
  <c r="BK175" i="1" s="1"/>
  <c r="BJ169" i="1"/>
  <c r="BH169" i="1" s="1"/>
  <c r="BI169" i="1"/>
  <c r="BG169" i="1"/>
  <c r="BK169" i="1" s="1"/>
  <c r="BI166" i="1"/>
  <c r="BH166" i="1"/>
  <c r="BG166" i="1"/>
  <c r="BK166" i="1" s="1"/>
  <c r="BI165" i="1"/>
  <c r="BH165" i="1"/>
  <c r="BG165" i="1"/>
  <c r="BK165" i="1" s="1"/>
  <c r="BI164" i="1"/>
  <c r="BH164" i="1"/>
  <c r="BG164" i="1"/>
  <c r="BK164" i="1" s="1"/>
  <c r="BJ161" i="1"/>
  <c r="BH161" i="1" s="1"/>
  <c r="BI161" i="1"/>
  <c r="BG161" i="1"/>
  <c r="BK161" i="1" s="1"/>
  <c r="BI157" i="1"/>
  <c r="BH157" i="1"/>
  <c r="BG157" i="1"/>
  <c r="BK157" i="1" s="1"/>
  <c r="BJ155" i="1"/>
  <c r="BH155" i="1" s="1"/>
  <c r="BI155" i="1"/>
  <c r="BG155" i="1"/>
  <c r="BK155" i="1" s="1"/>
  <c r="BI148" i="1"/>
  <c r="BH148" i="1"/>
  <c r="BG148" i="1"/>
  <c r="BK148" i="1" s="1"/>
  <c r="BH147" i="1"/>
  <c r="BI147" i="1"/>
  <c r="BG147" i="1"/>
  <c r="BK147" i="1" s="1"/>
  <c r="BJ144" i="1"/>
  <c r="BH144" i="1" s="1"/>
  <c r="BI144" i="1"/>
  <c r="BG144" i="1"/>
  <c r="BK144" i="1" s="1"/>
  <c r="BI141" i="1"/>
  <c r="BH141" i="1"/>
  <c r="BG141" i="1"/>
  <c r="BK141" i="1" s="1"/>
  <c r="BI140" i="1"/>
  <c r="BH140" i="1"/>
  <c r="BG140" i="1"/>
  <c r="BK140" i="1" s="1"/>
  <c r="BI139" i="1"/>
  <c r="BH139" i="1"/>
  <c r="BG139" i="1"/>
  <c r="BK139" i="1" s="1"/>
  <c r="BH137" i="1"/>
  <c r="BI137" i="1"/>
  <c r="BG137" i="1"/>
  <c r="BK137" i="1" s="1"/>
  <c r="BH136" i="1"/>
  <c r="BI136" i="1"/>
  <c r="BG136" i="1"/>
  <c r="BK136" i="1" s="1"/>
  <c r="BJ134" i="1"/>
  <c r="BH134" i="1" s="1"/>
  <c r="BI134" i="1"/>
  <c r="BG134" i="1"/>
  <c r="BK134" i="1" s="1"/>
  <c r="BJ132" i="1"/>
  <c r="BH132" i="1" s="1"/>
  <c r="BI132" i="1"/>
  <c r="BG132" i="1"/>
  <c r="BK132" i="1" s="1"/>
  <c r="BJ129" i="1"/>
  <c r="BH129" i="1" s="1"/>
  <c r="BI129" i="1"/>
  <c r="BG129" i="1"/>
  <c r="BK129" i="1" s="1"/>
  <c r="BJ128" i="1"/>
  <c r="BH128" i="1" s="1"/>
  <c r="BI128" i="1"/>
  <c r="BG128" i="1"/>
  <c r="BK128" i="1" s="1"/>
  <c r="BJ125" i="1"/>
  <c r="BH125" i="1" s="1"/>
  <c r="BI125" i="1"/>
  <c r="BG125" i="1"/>
  <c r="BK125" i="1" s="1"/>
  <c r="BJ124" i="1"/>
  <c r="BH124" i="1" s="1"/>
  <c r="BI124" i="1"/>
  <c r="BG124" i="1"/>
  <c r="BK124" i="1" s="1"/>
  <c r="BJ122" i="1"/>
  <c r="BH122" i="1" s="1"/>
  <c r="BI122" i="1"/>
  <c r="BG122" i="1"/>
  <c r="BK122" i="1" s="1"/>
  <c r="BJ118" i="1"/>
  <c r="BH118" i="1" s="1"/>
  <c r="BI118" i="1"/>
  <c r="BG118" i="1"/>
  <c r="BK118" i="1" s="1"/>
  <c r="BJ117" i="1"/>
  <c r="BH117" i="1" s="1"/>
  <c r="BI117" i="1"/>
  <c r="BG117" i="1"/>
  <c r="BK117" i="1" s="1"/>
  <c r="BJ114" i="1"/>
  <c r="BH114" i="1" s="1"/>
  <c r="BI114" i="1"/>
  <c r="BG114" i="1"/>
  <c r="BK114" i="1" s="1"/>
  <c r="BJ113" i="1"/>
  <c r="BH113" i="1" s="1"/>
  <c r="BI113" i="1"/>
  <c r="BG113" i="1"/>
  <c r="BK113" i="1" s="1"/>
  <c r="BJ111" i="1"/>
  <c r="BH111" i="1" s="1"/>
  <c r="BI111" i="1"/>
  <c r="BG111" i="1"/>
  <c r="BK111" i="1" s="1"/>
  <c r="BJ108" i="1"/>
  <c r="BH108" i="1" s="1"/>
  <c r="BI108" i="1"/>
  <c r="BG108" i="1"/>
  <c r="BK108" i="1" s="1"/>
  <c r="BJ107" i="1"/>
  <c r="BH107" i="1" s="1"/>
  <c r="BI107" i="1"/>
  <c r="BG107" i="1"/>
  <c r="BK107" i="1" s="1"/>
  <c r="BJ105" i="1"/>
  <c r="BH105" i="1" s="1"/>
  <c r="BI105" i="1"/>
  <c r="BG105" i="1"/>
  <c r="BK105" i="1" s="1"/>
  <c r="BJ104" i="1"/>
  <c r="BH104" i="1" s="1"/>
  <c r="BI104" i="1"/>
  <c r="BG104" i="1"/>
  <c r="BK104" i="1" s="1"/>
  <c r="BJ102" i="1"/>
  <c r="BH102" i="1" s="1"/>
  <c r="BI102" i="1"/>
  <c r="BG102" i="1"/>
  <c r="BK102" i="1" s="1"/>
  <c r="BJ100" i="1"/>
  <c r="BH100" i="1" s="1"/>
  <c r="BI100" i="1"/>
  <c r="BG100" i="1"/>
  <c r="BK100" i="1" s="1"/>
  <c r="BJ98" i="1"/>
  <c r="BH98" i="1" s="1"/>
  <c r="BI98" i="1"/>
  <c r="BG98" i="1"/>
  <c r="BK98" i="1" s="1"/>
  <c r="BJ96" i="1"/>
  <c r="BH96" i="1" s="1"/>
  <c r="BI96" i="1"/>
  <c r="BG96" i="1"/>
  <c r="BK96" i="1" s="1"/>
  <c r="BJ95" i="1"/>
  <c r="BH95" i="1" s="1"/>
  <c r="BI95" i="1"/>
  <c r="BG95" i="1"/>
  <c r="BK95" i="1" s="1"/>
  <c r="BJ94" i="1"/>
  <c r="BH94" i="1" s="1"/>
  <c r="BI94" i="1"/>
  <c r="BG94" i="1"/>
  <c r="BK94" i="1" s="1"/>
  <c r="BJ92" i="1"/>
  <c r="BH92" i="1" s="1"/>
  <c r="BI92" i="1"/>
  <c r="BG92" i="1"/>
  <c r="BK92" i="1" s="1"/>
  <c r="BJ90" i="1"/>
  <c r="BH90" i="1" s="1"/>
  <c r="BI90" i="1"/>
  <c r="BG90" i="1"/>
  <c r="BK90" i="1" s="1"/>
  <c r="BJ87" i="1"/>
  <c r="BH87" i="1" s="1"/>
  <c r="BI87" i="1"/>
  <c r="BG87" i="1"/>
  <c r="BK87" i="1" s="1"/>
  <c r="BJ85" i="1"/>
  <c r="BH85" i="1" s="1"/>
  <c r="BI85" i="1"/>
  <c r="BG85" i="1"/>
  <c r="BK85" i="1" s="1"/>
  <c r="BJ83" i="1"/>
  <c r="BH83" i="1" s="1"/>
  <c r="BI83" i="1"/>
  <c r="BG83" i="1"/>
  <c r="BK83" i="1" s="1"/>
  <c r="BJ82" i="1"/>
  <c r="BH82" i="1" s="1"/>
  <c r="BI82" i="1"/>
  <c r="BG82" i="1"/>
  <c r="BK82" i="1" s="1"/>
  <c r="BJ81" i="1"/>
  <c r="BH81" i="1" s="1"/>
  <c r="BI81" i="1"/>
  <c r="BG81" i="1"/>
  <c r="BK81" i="1" s="1"/>
  <c r="BJ79" i="1"/>
  <c r="BH79" i="1" s="1"/>
  <c r="BI79" i="1"/>
  <c r="BG79" i="1"/>
  <c r="BK79" i="1" s="1"/>
  <c r="BJ77" i="1"/>
  <c r="BH77" i="1" s="1"/>
  <c r="BI77" i="1"/>
  <c r="BG77" i="1"/>
  <c r="BK77" i="1" s="1"/>
  <c r="BJ76" i="1"/>
  <c r="BH76" i="1" s="1"/>
  <c r="BI76" i="1"/>
  <c r="BG76" i="1"/>
  <c r="BK76" i="1" s="1"/>
  <c r="BJ75" i="1"/>
  <c r="BH75" i="1" s="1"/>
  <c r="BI75" i="1"/>
  <c r="BG75" i="1"/>
  <c r="BK75" i="1" s="1"/>
  <c r="BJ74" i="1"/>
  <c r="BH74" i="1" s="1"/>
  <c r="BI74" i="1"/>
  <c r="BG74" i="1"/>
  <c r="BK74" i="1" s="1"/>
  <c r="BJ72" i="1"/>
  <c r="BH72" i="1" s="1"/>
  <c r="BI72" i="1"/>
  <c r="BG72" i="1"/>
  <c r="BK72" i="1" s="1"/>
  <c r="BJ71" i="1"/>
  <c r="BH71" i="1" s="1"/>
  <c r="BI71" i="1"/>
  <c r="BG71" i="1"/>
  <c r="BK71" i="1" s="1"/>
  <c r="BJ70" i="1"/>
  <c r="BH70" i="1" s="1"/>
  <c r="BI70" i="1"/>
  <c r="BG70" i="1"/>
  <c r="BK70" i="1" s="1"/>
  <c r="BJ68" i="1"/>
  <c r="BH68" i="1" s="1"/>
  <c r="BI68" i="1"/>
  <c r="BG68" i="1"/>
  <c r="BK68" i="1" s="1"/>
  <c r="BJ65" i="1"/>
  <c r="BH65" i="1" s="1"/>
  <c r="BI65" i="1"/>
  <c r="BG65" i="1"/>
  <c r="BK65" i="1" s="1"/>
  <c r="BJ64" i="1"/>
  <c r="BH64" i="1" s="1"/>
  <c r="BI64" i="1"/>
  <c r="BG64" i="1"/>
  <c r="BK64" i="1" s="1"/>
  <c r="BJ63" i="1"/>
  <c r="BH63" i="1" s="1"/>
  <c r="BI63" i="1"/>
  <c r="BG63" i="1"/>
  <c r="BK63" i="1" s="1"/>
  <c r="BJ62" i="1"/>
  <c r="BH62" i="1" s="1"/>
  <c r="BI62" i="1"/>
  <c r="BG62" i="1"/>
  <c r="BK62" i="1" s="1"/>
  <c r="BJ60" i="1"/>
  <c r="BH60" i="1" s="1"/>
  <c r="BI60" i="1"/>
  <c r="BG60" i="1"/>
  <c r="BK60" i="1" s="1"/>
  <c r="BJ59" i="1"/>
  <c r="BH59" i="1" s="1"/>
  <c r="BI59" i="1"/>
  <c r="BG59" i="1"/>
  <c r="BK59" i="1" s="1"/>
  <c r="BJ57" i="1"/>
  <c r="BH57" i="1" s="1"/>
  <c r="BI57" i="1"/>
  <c r="BG57" i="1"/>
  <c r="BK57" i="1" s="1"/>
  <c r="BJ56" i="1"/>
  <c r="BH56" i="1" s="1"/>
  <c r="BI56" i="1"/>
  <c r="BG56" i="1"/>
  <c r="BK56" i="1" s="1"/>
  <c r="BJ54" i="1"/>
  <c r="BH54" i="1" s="1"/>
  <c r="BI54" i="1"/>
  <c r="BG54" i="1"/>
  <c r="BK54" i="1" s="1"/>
  <c r="BJ53" i="1"/>
  <c r="BH53" i="1" s="1"/>
  <c r="BI53" i="1"/>
  <c r="BG53" i="1"/>
  <c r="BK53" i="1" s="1"/>
  <c r="BJ52" i="1"/>
  <c r="BH52" i="1" s="1"/>
  <c r="BI52" i="1"/>
  <c r="BG52" i="1"/>
  <c r="BK52" i="1" s="1"/>
  <c r="BJ50" i="1"/>
  <c r="BH50" i="1" s="1"/>
  <c r="BI50" i="1"/>
  <c r="BG50" i="1"/>
  <c r="BK50" i="1" s="1"/>
  <c r="BJ47" i="1"/>
  <c r="BH47" i="1" s="1"/>
  <c r="BI47" i="1"/>
  <c r="BG47" i="1"/>
  <c r="BK47" i="1" s="1"/>
  <c r="BJ46" i="1"/>
  <c r="BH46" i="1" s="1"/>
  <c r="BI46" i="1"/>
  <c r="BG46" i="1"/>
  <c r="BK46" i="1" s="1"/>
  <c r="BJ44" i="1"/>
  <c r="BH44" i="1" s="1"/>
  <c r="BI44" i="1"/>
  <c r="BG44" i="1"/>
  <c r="BK44" i="1" s="1"/>
  <c r="BJ43" i="1"/>
  <c r="BH43" i="1" s="1"/>
  <c r="BI43" i="1"/>
  <c r="BG43" i="1"/>
  <c r="BK43" i="1" s="1"/>
  <c r="BH41" i="1"/>
  <c r="BI41" i="1"/>
  <c r="BG41" i="1"/>
  <c r="BK41" i="1" s="1"/>
  <c r="BH40" i="1"/>
  <c r="BI40" i="1"/>
  <c r="BG40" i="1"/>
  <c r="BK40" i="1" s="1"/>
  <c r="BH38" i="1"/>
  <c r="BI38" i="1"/>
  <c r="BG38" i="1"/>
  <c r="BK38" i="1" s="1"/>
  <c r="BJ37" i="1"/>
  <c r="BH37" i="1" s="1"/>
  <c r="BI37" i="1"/>
  <c r="BG37" i="1"/>
  <c r="BK37" i="1" s="1"/>
  <c r="BJ35" i="1"/>
  <c r="BH35" i="1" s="1"/>
  <c r="BI35" i="1"/>
  <c r="BG35" i="1"/>
  <c r="BK35" i="1" s="1"/>
  <c r="BJ34" i="1"/>
  <c r="BH34" i="1" s="1"/>
  <c r="BI34" i="1"/>
  <c r="BG34" i="1"/>
  <c r="BK34" i="1" s="1"/>
  <c r="BJ33" i="1"/>
  <c r="BH33" i="1" s="1"/>
  <c r="BI33" i="1"/>
  <c r="BG33" i="1"/>
  <c r="BK33" i="1" s="1"/>
  <c r="BJ31" i="1"/>
  <c r="BH31" i="1" s="1"/>
  <c r="BI31" i="1"/>
  <c r="BG31" i="1"/>
  <c r="BK31" i="1" s="1"/>
  <c r="BJ28" i="1"/>
  <c r="BH28" i="1" s="1"/>
  <c r="BI28" i="1"/>
  <c r="BG28" i="1"/>
  <c r="BK28" i="1" s="1"/>
  <c r="BJ27" i="1"/>
  <c r="BH27" i="1" s="1"/>
  <c r="BI27" i="1"/>
  <c r="BG27" i="1"/>
  <c r="BK27" i="1" s="1"/>
  <c r="BJ26" i="1"/>
  <c r="BH26" i="1" s="1"/>
  <c r="BI26" i="1"/>
  <c r="BG26" i="1"/>
  <c r="BK26" i="1" s="1"/>
  <c r="BH21" i="1"/>
  <c r="BI21" i="1"/>
  <c r="BG21" i="1"/>
  <c r="BK21" i="1" s="1"/>
  <c r="BH20" i="1"/>
  <c r="BI20" i="1"/>
  <c r="BG20" i="1"/>
  <c r="BK20" i="1" s="1"/>
  <c r="BH19" i="1"/>
  <c r="BI19" i="1"/>
  <c r="BG19" i="1"/>
  <c r="BK19" i="1" s="1"/>
  <c r="BH18" i="1"/>
  <c r="BI18" i="1"/>
  <c r="BG18" i="1"/>
  <c r="BK18" i="1" s="1"/>
  <c r="BH17" i="1"/>
  <c r="BI17" i="1"/>
  <c r="BG17" i="1"/>
  <c r="BK17" i="1" s="1"/>
  <c r="BH16" i="1"/>
  <c r="BI16" i="1"/>
  <c r="BG16" i="1"/>
  <c r="BK16" i="1" s="1"/>
  <c r="BJ15" i="1"/>
  <c r="BH15" i="1" s="1"/>
  <c r="BI15" i="1"/>
  <c r="BG15" i="1"/>
  <c r="BK15" i="1" s="1"/>
  <c r="BJ14" i="1"/>
  <c r="BH14" i="1" s="1"/>
  <c r="BI14" i="1"/>
  <c r="BG14" i="1"/>
  <c r="BK14" i="1" s="1"/>
  <c r="A135" i="1" l="1"/>
  <c r="A136" i="1" s="1"/>
  <c r="A137" i="1" s="1"/>
  <c r="BQ17" i="1"/>
  <c r="BQ16" i="1"/>
  <c r="BQ15" i="1"/>
  <c r="BQ14" i="1"/>
  <c r="BQ13" i="1"/>
  <c r="BH13" i="1"/>
  <c r="BI13" i="1"/>
  <c r="BG13" i="1"/>
  <c r="BK13" i="1" s="1"/>
  <c r="BQ552" i="1"/>
  <c r="BQ503" i="1"/>
  <c r="BQ486" i="1"/>
  <c r="BQ468" i="1"/>
  <c r="BQ452" i="1"/>
  <c r="BQ451" i="1"/>
  <c r="BQ450" i="1"/>
  <c r="BJ450" i="1"/>
  <c r="BH450" i="1" s="1"/>
  <c r="BI450" i="1"/>
  <c r="BG450" i="1"/>
  <c r="BK450" i="1" s="1"/>
  <c r="BQ436" i="1"/>
  <c r="BQ427" i="1"/>
  <c r="BJ427" i="1"/>
  <c r="BH427" i="1" s="1"/>
  <c r="BI427" i="1"/>
  <c r="BG427" i="1"/>
  <c r="BK427" i="1" s="1"/>
  <c r="BQ417" i="1"/>
  <c r="BQ410" i="1"/>
  <c r="BQ409" i="1"/>
  <c r="BQ408" i="1"/>
  <c r="BQ407" i="1"/>
  <c r="BQ406" i="1"/>
  <c r="BQ405" i="1"/>
  <c r="BQ402" i="1"/>
  <c r="BJ402" i="1"/>
  <c r="BH402" i="1" s="1"/>
  <c r="BI402" i="1"/>
  <c r="BG402" i="1"/>
  <c r="BK402" i="1" s="1"/>
  <c r="BQ361" i="1"/>
  <c r="BQ348" i="1"/>
  <c r="BQ329" i="1"/>
  <c r="BJ329" i="1"/>
  <c r="BH329" i="1" s="1"/>
  <c r="BI329" i="1"/>
  <c r="BG329" i="1"/>
  <c r="BK329" i="1" s="1"/>
  <c r="BQ275" i="1"/>
  <c r="BJ275" i="1"/>
  <c r="BH275" i="1" s="1"/>
  <c r="BI275" i="1"/>
  <c r="BG275" i="1"/>
  <c r="BK275" i="1" s="1"/>
  <c r="BQ209" i="1"/>
  <c r="BQ208" i="1"/>
  <c r="BJ208" i="1"/>
  <c r="BH208" i="1" s="1"/>
  <c r="BI208" i="1"/>
  <c r="BG208" i="1"/>
  <c r="BK208" i="1" s="1"/>
  <c r="BQ199" i="1"/>
  <c r="BQ192" i="1"/>
  <c r="BQ191" i="1"/>
  <c r="BQ190" i="1"/>
  <c r="BQ182" i="1"/>
  <c r="BQ176" i="1"/>
  <c r="BQ175" i="1"/>
  <c r="BQ169" i="1"/>
  <c r="BQ166" i="1"/>
  <c r="BQ165" i="1"/>
  <c r="BQ164" i="1"/>
  <c r="BQ161" i="1"/>
  <c r="BQ157" i="1"/>
  <c r="BQ155" i="1"/>
  <c r="BQ148" i="1"/>
  <c r="BQ147" i="1"/>
  <c r="BQ144" i="1"/>
  <c r="BQ141" i="1"/>
  <c r="BQ140" i="1"/>
  <c r="BQ139" i="1"/>
  <c r="BQ137" i="1"/>
  <c r="BQ134" i="1"/>
  <c r="BQ132" i="1"/>
  <c r="BQ129" i="1"/>
  <c r="BQ128" i="1"/>
  <c r="BQ125" i="1"/>
  <c r="BQ122" i="1"/>
  <c r="BQ118" i="1"/>
  <c r="BQ117" i="1"/>
  <c r="BQ111" i="1"/>
  <c r="BQ108" i="1"/>
  <c r="BQ107" i="1"/>
  <c r="BQ105" i="1"/>
  <c r="BQ104" i="1"/>
  <c r="BQ100" i="1"/>
  <c r="BQ98" i="1"/>
  <c r="BQ96" i="1"/>
  <c r="BQ95" i="1"/>
  <c r="BQ94" i="1"/>
  <c r="BQ90" i="1"/>
  <c r="BQ87" i="1"/>
  <c r="BQ85" i="1"/>
  <c r="BQ83" i="1"/>
  <c r="BQ79" i="1"/>
  <c r="BQ77" i="1"/>
  <c r="BQ76" i="1"/>
  <c r="BQ75" i="1"/>
  <c r="BQ74" i="1"/>
  <c r="BQ72" i="1"/>
  <c r="BQ71" i="1"/>
  <c r="BQ70" i="1"/>
  <c r="BQ68" i="1"/>
  <c r="BQ65" i="1"/>
  <c r="BQ64" i="1"/>
  <c r="BQ63" i="1"/>
  <c r="BQ62" i="1"/>
  <c r="BQ60" i="1"/>
  <c r="BQ59" i="1"/>
  <c r="BQ57" i="1"/>
  <c r="BQ56" i="1"/>
  <c r="BQ54" i="1"/>
  <c r="BQ53" i="1"/>
  <c r="BQ52" i="1"/>
  <c r="BQ50" i="1"/>
  <c r="BQ47" i="1"/>
  <c r="BQ46" i="1"/>
  <c r="BQ44" i="1"/>
  <c r="BQ43" i="1"/>
  <c r="BQ41" i="1"/>
  <c r="BQ40" i="1"/>
  <c r="BQ38" i="1"/>
  <c r="BQ37" i="1"/>
  <c r="BQ35" i="1"/>
  <c r="BQ34" i="1"/>
  <c r="BQ33" i="1"/>
  <c r="BQ31" i="1"/>
  <c r="BQ28" i="1"/>
  <c r="BQ27" i="1"/>
  <c r="BQ21" i="1"/>
  <c r="BQ20" i="1"/>
  <c r="BQ19" i="1"/>
  <c r="BQ18" i="1"/>
  <c r="A138" i="1" l="1"/>
  <c r="A139" i="1" s="1"/>
  <c r="A140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1" i="1" s="1"/>
  <c r="A162" i="1" s="1"/>
  <c r="L57" i="2"/>
  <c r="K59" i="2"/>
  <c r="K47" i="2"/>
  <c r="K51" i="2"/>
  <c r="L65" i="2"/>
  <c r="L63" i="2" s="1"/>
  <c r="K53" i="2"/>
  <c r="C55" i="2"/>
  <c r="E55" i="2"/>
  <c r="G55" i="2"/>
  <c r="I55" i="2"/>
  <c r="L55" i="2"/>
  <c r="D57" i="2"/>
  <c r="F57" i="2"/>
  <c r="H57" i="2"/>
  <c r="K57" i="2"/>
  <c r="C59" i="2"/>
  <c r="E59" i="2"/>
  <c r="G59" i="2"/>
  <c r="I59" i="2"/>
  <c r="L59" i="2"/>
  <c r="D65" i="2"/>
  <c r="D63" i="2" s="1"/>
  <c r="F65" i="2"/>
  <c r="F63" i="2" s="1"/>
  <c r="H65" i="2"/>
  <c r="H63" i="2" s="1"/>
  <c r="K65" i="2"/>
  <c r="K63" i="2" s="1"/>
  <c r="C61" i="2"/>
  <c r="E61" i="2"/>
  <c r="G61" i="2"/>
  <c r="I61" i="2"/>
  <c r="L61" i="2"/>
  <c r="O55" i="2"/>
  <c r="O59" i="2"/>
  <c r="O65" i="2"/>
  <c r="O63" i="2" s="1"/>
  <c r="D55" i="2"/>
  <c r="F55" i="2"/>
  <c r="H55" i="2"/>
  <c r="K55" i="2"/>
  <c r="C57" i="2"/>
  <c r="E57" i="2"/>
  <c r="G57" i="2"/>
  <c r="I57" i="2"/>
  <c r="D59" i="2"/>
  <c r="F59" i="2"/>
  <c r="H59" i="2"/>
  <c r="C65" i="2"/>
  <c r="C63" i="2" s="1"/>
  <c r="E65" i="2"/>
  <c r="E63" i="2" s="1"/>
  <c r="G65" i="2"/>
  <c r="G63" i="2" s="1"/>
  <c r="I65" i="2"/>
  <c r="I63" i="2" s="1"/>
  <c r="D61" i="2"/>
  <c r="F61" i="2"/>
  <c r="H61" i="2"/>
  <c r="K61" i="2"/>
  <c r="O57" i="2"/>
  <c r="O61" i="2"/>
  <c r="C53" i="2"/>
  <c r="E53" i="2"/>
  <c r="G53" i="2"/>
  <c r="I53" i="2"/>
  <c r="L53" i="2"/>
  <c r="D53" i="2"/>
  <c r="F53" i="2"/>
  <c r="H53" i="2"/>
  <c r="O53" i="2"/>
  <c r="L45" i="2"/>
  <c r="K49" i="2"/>
  <c r="C51" i="2"/>
  <c r="E51" i="2"/>
  <c r="G51" i="2"/>
  <c r="I51" i="2"/>
  <c r="L51" i="2"/>
  <c r="O51" i="2"/>
  <c r="D51" i="2"/>
  <c r="F51" i="2"/>
  <c r="H51" i="2"/>
  <c r="C49" i="2"/>
  <c r="E49" i="2"/>
  <c r="G49" i="2"/>
  <c r="I49" i="2"/>
  <c r="L49" i="2"/>
  <c r="D49" i="2"/>
  <c r="F49" i="2"/>
  <c r="H49" i="2"/>
  <c r="O49" i="2"/>
  <c r="C47" i="2"/>
  <c r="E47" i="2"/>
  <c r="G47" i="2"/>
  <c r="I47" i="2"/>
  <c r="L47" i="2"/>
  <c r="O47" i="2"/>
  <c r="D47" i="2"/>
  <c r="F47" i="2"/>
  <c r="H47" i="2"/>
  <c r="D45" i="2"/>
  <c r="F45" i="2"/>
  <c r="H45" i="2"/>
  <c r="K45" i="2"/>
  <c r="O45" i="2"/>
  <c r="K39" i="2"/>
  <c r="K43" i="2"/>
  <c r="C45" i="2"/>
  <c r="E45" i="2"/>
  <c r="G45" i="2"/>
  <c r="I45" i="2"/>
  <c r="C43" i="2"/>
  <c r="E43" i="2"/>
  <c r="G43" i="2"/>
  <c r="I43" i="2"/>
  <c r="L43" i="2"/>
  <c r="O43" i="2"/>
  <c r="D43" i="2"/>
  <c r="F43" i="2"/>
  <c r="H43" i="2"/>
  <c r="C41" i="2"/>
  <c r="E41" i="2"/>
  <c r="G41" i="2"/>
  <c r="I41" i="2"/>
  <c r="L41" i="2"/>
  <c r="D41" i="2"/>
  <c r="F41" i="2"/>
  <c r="H41" i="2"/>
  <c r="K41" i="2"/>
  <c r="O41" i="2"/>
  <c r="C39" i="2"/>
  <c r="E39" i="2"/>
  <c r="G39" i="2"/>
  <c r="I39" i="2"/>
  <c r="L39" i="2"/>
  <c r="O39" i="2"/>
  <c r="D39" i="2"/>
  <c r="F39" i="2"/>
  <c r="H39" i="2"/>
  <c r="K37" i="2"/>
  <c r="C37" i="2"/>
  <c r="E37" i="2"/>
  <c r="G37" i="2"/>
  <c r="I37" i="2"/>
  <c r="L37" i="2"/>
  <c r="D37" i="2"/>
  <c r="F37" i="2"/>
  <c r="H37" i="2"/>
  <c r="O37" i="2"/>
  <c r="K35" i="2"/>
  <c r="C35" i="2"/>
  <c r="E35" i="2"/>
  <c r="G35" i="2"/>
  <c r="I35" i="2"/>
  <c r="L35" i="2"/>
  <c r="O35" i="2"/>
  <c r="D35" i="2"/>
  <c r="F35" i="2"/>
  <c r="H35" i="2"/>
  <c r="L33" i="2"/>
  <c r="L31" i="2"/>
  <c r="K33" i="2"/>
  <c r="D33" i="2"/>
  <c r="F33" i="2"/>
  <c r="H33" i="2"/>
  <c r="O33" i="2"/>
  <c r="K29" i="2"/>
  <c r="C33" i="2"/>
  <c r="E33" i="2"/>
  <c r="G33" i="2"/>
  <c r="I33" i="2"/>
  <c r="K31" i="2"/>
  <c r="D31" i="2"/>
  <c r="F31" i="2"/>
  <c r="H31" i="2"/>
  <c r="K27" i="2"/>
  <c r="C31" i="2"/>
  <c r="E31" i="2"/>
  <c r="G31" i="2"/>
  <c r="I31" i="2"/>
  <c r="O31" i="2"/>
  <c r="C29" i="2"/>
  <c r="E29" i="2"/>
  <c r="G29" i="2"/>
  <c r="I29" i="2"/>
  <c r="L29" i="2"/>
  <c r="D29" i="2"/>
  <c r="F29" i="2"/>
  <c r="H29" i="2"/>
  <c r="O29" i="2"/>
  <c r="K11" i="2"/>
  <c r="K17" i="2"/>
  <c r="K21" i="2"/>
  <c r="K25" i="2"/>
  <c r="L27" i="2"/>
  <c r="C27" i="2"/>
  <c r="E27" i="2"/>
  <c r="G27" i="2"/>
  <c r="I27" i="2"/>
  <c r="O27" i="2"/>
  <c r="L15" i="2"/>
  <c r="K19" i="2"/>
  <c r="K23" i="2"/>
  <c r="D27" i="2"/>
  <c r="F27" i="2"/>
  <c r="H27" i="2"/>
  <c r="C25" i="2"/>
  <c r="E25" i="2"/>
  <c r="G25" i="2"/>
  <c r="I25" i="2"/>
  <c r="L25" i="2"/>
  <c r="D25" i="2"/>
  <c r="F25" i="2"/>
  <c r="H25" i="2"/>
  <c r="O25" i="2"/>
  <c r="C23" i="2"/>
  <c r="E23" i="2"/>
  <c r="G23" i="2"/>
  <c r="I23" i="2"/>
  <c r="L23" i="2"/>
  <c r="O23" i="2"/>
  <c r="D23" i="2"/>
  <c r="F23" i="2"/>
  <c r="H23" i="2"/>
  <c r="C21" i="2"/>
  <c r="E21" i="2"/>
  <c r="G21" i="2"/>
  <c r="I21" i="2"/>
  <c r="L21" i="2"/>
  <c r="D21" i="2"/>
  <c r="F21" i="2"/>
  <c r="H21" i="2"/>
  <c r="O21" i="2"/>
  <c r="C19" i="2"/>
  <c r="E19" i="2"/>
  <c r="G19" i="2"/>
  <c r="I19" i="2"/>
  <c r="L19" i="2"/>
  <c r="O19" i="2"/>
  <c r="D19" i="2"/>
  <c r="F19" i="2"/>
  <c r="H19" i="2"/>
  <c r="C17" i="2"/>
  <c r="E17" i="2"/>
  <c r="G17" i="2"/>
  <c r="I17" i="2"/>
  <c r="L17" i="2"/>
  <c r="D17" i="2"/>
  <c r="F17" i="2"/>
  <c r="H17" i="2"/>
  <c r="O17" i="2"/>
  <c r="C13" i="2"/>
  <c r="E13" i="2"/>
  <c r="G13" i="2"/>
  <c r="I13" i="2"/>
  <c r="L13" i="2"/>
  <c r="D15" i="2"/>
  <c r="F15" i="2"/>
  <c r="H15" i="2"/>
  <c r="K15" i="2"/>
  <c r="O15" i="2"/>
  <c r="D13" i="2"/>
  <c r="F13" i="2"/>
  <c r="H13" i="2"/>
  <c r="K13" i="2"/>
  <c r="C15" i="2"/>
  <c r="E15" i="2"/>
  <c r="G15" i="2"/>
  <c r="I15" i="2"/>
  <c r="O13" i="2"/>
  <c r="C11" i="2"/>
  <c r="E11" i="2"/>
  <c r="G11" i="2"/>
  <c r="I11" i="2"/>
  <c r="L11" i="2"/>
  <c r="D11" i="2"/>
  <c r="F11" i="2"/>
  <c r="H11" i="2"/>
  <c r="O11" i="2"/>
  <c r="O7" i="2"/>
  <c r="L7" i="2"/>
  <c r="K7" i="2"/>
  <c r="I7" i="2"/>
  <c r="H7" i="2"/>
  <c r="G7" i="2"/>
  <c r="F7" i="2"/>
  <c r="E7" i="2"/>
  <c r="C7" i="2"/>
  <c r="D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J41" i="2" l="1"/>
  <c r="M41" i="2" s="1"/>
  <c r="N41" i="2" s="1"/>
  <c r="J49" i="2"/>
  <c r="M49" i="2" s="1"/>
  <c r="N49" i="2" s="1"/>
  <c r="J65" i="2"/>
  <c r="J53" i="2"/>
  <c r="M53" i="2" s="1"/>
  <c r="N53" i="2" s="1"/>
  <c r="J61" i="2"/>
  <c r="M61" i="2" s="1"/>
  <c r="N61" i="2" s="1"/>
  <c r="J47" i="2"/>
  <c r="M47" i="2" s="1"/>
  <c r="N47" i="2" s="1"/>
  <c r="J59" i="2"/>
  <c r="M59" i="2" s="1"/>
  <c r="N59" i="2" s="1"/>
  <c r="J57" i="2"/>
  <c r="M57" i="2" s="1"/>
  <c r="J55" i="2"/>
  <c r="J51" i="2"/>
  <c r="M51" i="2" s="1"/>
  <c r="N51" i="2" s="1"/>
  <c r="J43" i="2"/>
  <c r="M43" i="2" s="1"/>
  <c r="N43" i="2" s="1"/>
  <c r="J45" i="2"/>
  <c r="M45" i="2" s="1"/>
  <c r="N45" i="2" s="1"/>
  <c r="J39" i="2"/>
  <c r="M39" i="2" s="1"/>
  <c r="N39" i="2" s="1"/>
  <c r="J35" i="2"/>
  <c r="M35" i="2" s="1"/>
  <c r="N35" i="2" s="1"/>
  <c r="J37" i="2"/>
  <c r="M37" i="2" s="1"/>
  <c r="N37" i="2" s="1"/>
  <c r="J23" i="2"/>
  <c r="M23" i="2" s="1"/>
  <c r="N23" i="2" s="1"/>
  <c r="J29" i="2"/>
  <c r="M29" i="2" s="1"/>
  <c r="N29" i="2" s="1"/>
  <c r="J31" i="2"/>
  <c r="M31" i="2" s="1"/>
  <c r="N31" i="2" s="1"/>
  <c r="J33" i="2"/>
  <c r="M33" i="2" s="1"/>
  <c r="N33" i="2" s="1"/>
  <c r="K9" i="2"/>
  <c r="K77" i="2" s="1"/>
  <c r="O9" i="2"/>
  <c r="O77" i="2" s="1"/>
  <c r="F9" i="2"/>
  <c r="F77" i="2" s="1"/>
  <c r="L9" i="2"/>
  <c r="L77" i="2" s="1"/>
  <c r="G9" i="2"/>
  <c r="G77" i="2" s="1"/>
  <c r="J19" i="2"/>
  <c r="M19" i="2" s="1"/>
  <c r="N19" i="2" s="1"/>
  <c r="J27" i="2"/>
  <c r="M27" i="2" s="1"/>
  <c r="N27" i="2" s="1"/>
  <c r="H9" i="2"/>
  <c r="H77" i="2" s="1"/>
  <c r="D9" i="2"/>
  <c r="D77" i="2" s="1"/>
  <c r="I9" i="2"/>
  <c r="I77" i="2" s="1"/>
  <c r="E9" i="2"/>
  <c r="E77" i="2" s="1"/>
  <c r="J25" i="2"/>
  <c r="M25" i="2" s="1"/>
  <c r="N25" i="2" s="1"/>
  <c r="J21" i="2"/>
  <c r="M21" i="2" s="1"/>
  <c r="N21" i="2" s="1"/>
  <c r="J17" i="2"/>
  <c r="M17" i="2" s="1"/>
  <c r="N17" i="2" s="1"/>
  <c r="J15" i="2"/>
  <c r="M15" i="2" s="1"/>
  <c r="N15" i="2" s="1"/>
  <c r="J13" i="2"/>
  <c r="M13" i="2" s="1"/>
  <c r="N13" i="2" s="1"/>
  <c r="J11" i="2"/>
  <c r="C9" i="2"/>
  <c r="C77" i="2" s="1"/>
  <c r="J7" i="2"/>
  <c r="M7" i="2" s="1"/>
  <c r="N7" i="2" s="1"/>
  <c r="A2" i="2"/>
  <c r="A4" i="2"/>
  <c r="M55" i="2" l="1"/>
  <c r="J56" i="2" s="1"/>
  <c r="G764" i="1"/>
  <c r="G772" i="1"/>
  <c r="D60" i="2"/>
  <c r="M65" i="2"/>
  <c r="J66" i="2" s="1"/>
  <c r="J63" i="2"/>
  <c r="F60" i="2"/>
  <c r="I62" i="2"/>
  <c r="D62" i="2"/>
  <c r="J9" i="2"/>
  <c r="M11" i="2"/>
  <c r="N57" i="2"/>
  <c r="N58" i="2" s="1"/>
  <c r="H62" i="2"/>
  <c r="J58" i="2"/>
  <c r="E58" i="2"/>
  <c r="I58" i="2"/>
  <c r="F58" i="2"/>
  <c r="H58" i="2"/>
  <c r="J62" i="2"/>
  <c r="F62" i="2"/>
  <c r="E62" i="2"/>
  <c r="D58" i="2"/>
  <c r="I60" i="2"/>
  <c r="J60" i="2"/>
  <c r="M60" i="2"/>
  <c r="N60" i="2"/>
  <c r="O60" i="2"/>
  <c r="G60" i="2"/>
  <c r="C60" i="2"/>
  <c r="M58" i="2"/>
  <c r="O58" i="2"/>
  <c r="G58" i="2"/>
  <c r="C58" i="2"/>
  <c r="J54" i="2"/>
  <c r="H60" i="2"/>
  <c r="M62" i="2"/>
  <c r="N62" i="2"/>
  <c r="O62" i="2"/>
  <c r="G62" i="2"/>
  <c r="C62" i="2"/>
  <c r="E60" i="2"/>
  <c r="M18" i="2"/>
  <c r="J77" i="2" l="1"/>
  <c r="N55" i="2"/>
  <c r="N56" i="2" s="1"/>
  <c r="G768" i="1"/>
  <c r="G774" i="1"/>
  <c r="G773" i="1"/>
  <c r="G769" i="1"/>
  <c r="G766" i="1"/>
  <c r="G767" i="1"/>
  <c r="G770" i="1"/>
  <c r="G765" i="1"/>
  <c r="N65" i="2"/>
  <c r="N63" i="2" s="1"/>
  <c r="M63" i="2"/>
  <c r="H64" i="2" s="1"/>
  <c r="N11" i="2"/>
  <c r="N9" i="2" s="1"/>
  <c r="M9" i="2"/>
  <c r="J18" i="2"/>
  <c r="F18" i="2"/>
  <c r="D18" i="2"/>
  <c r="O18" i="2"/>
  <c r="M66" i="2"/>
  <c r="I66" i="2"/>
  <c r="E66" i="2"/>
  <c r="H66" i="2"/>
  <c r="C66" i="2"/>
  <c r="O66" i="2"/>
  <c r="K66" i="2"/>
  <c r="F66" i="2"/>
  <c r="G66" i="2"/>
  <c r="L66" i="2"/>
  <c r="D66" i="2"/>
  <c r="M52" i="2"/>
  <c r="I52" i="2"/>
  <c r="E52" i="2"/>
  <c r="N52" i="2"/>
  <c r="G52" i="2"/>
  <c r="O52" i="2"/>
  <c r="C52" i="2"/>
  <c r="F52" i="2"/>
  <c r="D52" i="2"/>
  <c r="H52" i="2"/>
  <c r="E18" i="2"/>
  <c r="M54" i="2"/>
  <c r="I54" i="2"/>
  <c r="E54" i="2"/>
  <c r="N54" i="2"/>
  <c r="F54" i="2"/>
  <c r="C54" i="2"/>
  <c r="O54" i="2"/>
  <c r="D54" i="2"/>
  <c r="G54" i="2"/>
  <c r="H54" i="2"/>
  <c r="F56" i="2"/>
  <c r="M56" i="2"/>
  <c r="O56" i="2"/>
  <c r="I56" i="2"/>
  <c r="C56" i="2"/>
  <c r="D56" i="2"/>
  <c r="G56" i="2"/>
  <c r="H56" i="2"/>
  <c r="E56" i="2"/>
  <c r="J52" i="2"/>
  <c r="N18" i="2"/>
  <c r="C18" i="2"/>
  <c r="G18" i="2"/>
  <c r="H46" i="2"/>
  <c r="M46" i="2"/>
  <c r="N46" i="2"/>
  <c r="D46" i="2"/>
  <c r="I46" i="2"/>
  <c r="C46" i="2"/>
  <c r="E46" i="2"/>
  <c r="F46" i="2"/>
  <c r="G46" i="2"/>
  <c r="O46" i="2"/>
  <c r="H48" i="2"/>
  <c r="D48" i="2"/>
  <c r="M48" i="2"/>
  <c r="N48" i="2"/>
  <c r="O48" i="2"/>
  <c r="E48" i="2"/>
  <c r="G48" i="2"/>
  <c r="F48" i="2"/>
  <c r="C48" i="2"/>
  <c r="I48" i="2"/>
  <c r="D50" i="2"/>
  <c r="M50" i="2"/>
  <c r="N50" i="2"/>
  <c r="H50" i="2"/>
  <c r="C50" i="2"/>
  <c r="I50" i="2"/>
  <c r="F50" i="2"/>
  <c r="E50" i="2"/>
  <c r="O50" i="2"/>
  <c r="G50" i="2"/>
  <c r="J50" i="2"/>
  <c r="J46" i="2"/>
  <c r="J48" i="2"/>
  <c r="I18" i="2"/>
  <c r="H18" i="2"/>
  <c r="J30" i="2"/>
  <c r="J20" i="2"/>
  <c r="J28" i="2"/>
  <c r="J34" i="2"/>
  <c r="J16" i="2"/>
  <c r="J42" i="2"/>
  <c r="J32" i="2"/>
  <c r="J24" i="2"/>
  <c r="J26" i="2"/>
  <c r="J14" i="2"/>
  <c r="J40" i="2"/>
  <c r="J36" i="2"/>
  <c r="N77" i="2" l="1"/>
  <c r="M77" i="2"/>
  <c r="G762" i="1"/>
  <c r="D64" i="2"/>
  <c r="F64" i="2"/>
  <c r="C64" i="2"/>
  <c r="G64" i="2"/>
  <c r="N64" i="2"/>
  <c r="E64" i="2"/>
  <c r="I64" i="2"/>
  <c r="M64" i="2"/>
  <c r="J64" i="2"/>
  <c r="O64" i="2"/>
  <c r="N66" i="2"/>
  <c r="F10" i="2"/>
  <c r="C10" i="2"/>
  <c r="D10" i="2"/>
  <c r="E10" i="2"/>
  <c r="M10" i="2"/>
  <c r="G10" i="2"/>
  <c r="O10" i="2"/>
  <c r="H10" i="2"/>
  <c r="I10" i="2"/>
  <c r="J10" i="2"/>
  <c r="N10" i="2"/>
  <c r="M12" i="2"/>
  <c r="I12" i="2"/>
  <c r="E12" i="2"/>
  <c r="N12" i="2"/>
  <c r="F12" i="2"/>
  <c r="O12" i="2"/>
  <c r="D12" i="2"/>
  <c r="C12" i="2"/>
  <c r="H12" i="2"/>
  <c r="G12" i="2"/>
  <c r="J12" i="2"/>
  <c r="F40" i="2"/>
  <c r="M40" i="2"/>
  <c r="I40" i="2"/>
  <c r="N40" i="2"/>
  <c r="H40" i="2"/>
  <c r="G40" i="2"/>
  <c r="O40" i="2"/>
  <c r="E40" i="2"/>
  <c r="C40" i="2"/>
  <c r="D40" i="2"/>
  <c r="M24" i="2"/>
  <c r="N24" i="2"/>
  <c r="F24" i="2"/>
  <c r="E24" i="2"/>
  <c r="H24" i="2"/>
  <c r="C24" i="2"/>
  <c r="O24" i="2"/>
  <c r="G24" i="2"/>
  <c r="D24" i="2"/>
  <c r="I24" i="2"/>
  <c r="F42" i="2"/>
  <c r="M42" i="2"/>
  <c r="I42" i="2"/>
  <c r="E42" i="2"/>
  <c r="N42" i="2"/>
  <c r="H42" i="2"/>
  <c r="C42" i="2"/>
  <c r="O42" i="2"/>
  <c r="G42" i="2"/>
  <c r="D42" i="2"/>
  <c r="M16" i="2"/>
  <c r="I16" i="2"/>
  <c r="E16" i="2"/>
  <c r="N16" i="2"/>
  <c r="C16" i="2"/>
  <c r="D16" i="2"/>
  <c r="F16" i="2"/>
  <c r="G16" i="2"/>
  <c r="H16" i="2"/>
  <c r="O16" i="2"/>
  <c r="M8" i="2"/>
  <c r="I8" i="2"/>
  <c r="E8" i="2"/>
  <c r="F8" i="2"/>
  <c r="H8" i="2"/>
  <c r="C8" i="2"/>
  <c r="G8" i="2"/>
  <c r="D8" i="2"/>
  <c r="O8" i="2"/>
  <c r="M20" i="2"/>
  <c r="N20" i="2"/>
  <c r="F20" i="2"/>
  <c r="D20" i="2"/>
  <c r="H20" i="2"/>
  <c r="E20" i="2"/>
  <c r="G20" i="2"/>
  <c r="O20" i="2"/>
  <c r="I20" i="2"/>
  <c r="C20" i="2"/>
  <c r="M26" i="2"/>
  <c r="N26" i="2"/>
  <c r="F26" i="2"/>
  <c r="C26" i="2"/>
  <c r="H26" i="2"/>
  <c r="I26" i="2"/>
  <c r="G26" i="2"/>
  <c r="O26" i="2"/>
  <c r="D26" i="2"/>
  <c r="E26" i="2"/>
  <c r="F32" i="2"/>
  <c r="M32" i="2"/>
  <c r="N32" i="2"/>
  <c r="D32" i="2"/>
  <c r="H32" i="2"/>
  <c r="G32" i="2"/>
  <c r="O32" i="2"/>
  <c r="E32" i="2"/>
  <c r="I32" i="2"/>
  <c r="C32" i="2"/>
  <c r="J8" i="2"/>
  <c r="F36" i="2"/>
  <c r="M36" i="2"/>
  <c r="N36" i="2"/>
  <c r="D36" i="2"/>
  <c r="C36" i="2"/>
  <c r="H36" i="2"/>
  <c r="E36" i="2"/>
  <c r="G36" i="2"/>
  <c r="O36" i="2"/>
  <c r="I36" i="2"/>
  <c r="M14" i="2"/>
  <c r="I14" i="2"/>
  <c r="E14" i="2"/>
  <c r="N14" i="2"/>
  <c r="C14" i="2"/>
  <c r="D14" i="2"/>
  <c r="F14" i="2"/>
  <c r="G14" i="2"/>
  <c r="H14" i="2"/>
  <c r="O14" i="2"/>
  <c r="F34" i="2"/>
  <c r="M34" i="2"/>
  <c r="N34" i="2"/>
  <c r="H34" i="2"/>
  <c r="C34" i="2"/>
  <c r="G34" i="2"/>
  <c r="D34" i="2"/>
  <c r="E34" i="2"/>
  <c r="I34" i="2"/>
  <c r="O34" i="2"/>
  <c r="F28" i="2"/>
  <c r="M28" i="2"/>
  <c r="N28" i="2"/>
  <c r="D28" i="2"/>
  <c r="G28" i="2"/>
  <c r="H28" i="2"/>
  <c r="E28" i="2"/>
  <c r="O28" i="2"/>
  <c r="I28" i="2"/>
  <c r="C28" i="2"/>
  <c r="F30" i="2"/>
  <c r="M30" i="2"/>
  <c r="N30" i="2"/>
  <c r="H30" i="2"/>
  <c r="G30" i="2"/>
  <c r="E30" i="2"/>
  <c r="D30" i="2"/>
  <c r="I30" i="2"/>
  <c r="C30" i="2"/>
  <c r="O30" i="2"/>
  <c r="G761" i="1" l="1"/>
  <c r="H774" i="1" s="1"/>
  <c r="N68" i="2"/>
  <c r="N8" i="2"/>
  <c r="H762" i="1" l="1"/>
  <c r="H764" i="1"/>
  <c r="H765" i="1"/>
  <c r="H768" i="1"/>
  <c r="H761" i="1"/>
  <c r="H770" i="1"/>
  <c r="H766" i="1"/>
  <c r="H769" i="1"/>
  <c r="H767" i="1"/>
  <c r="J68" i="2"/>
  <c r="M68" i="2"/>
  <c r="C68" i="2"/>
  <c r="D68" i="2"/>
  <c r="I68" i="2"/>
  <c r="F68" i="2"/>
  <c r="E68" i="2"/>
  <c r="H68" i="2"/>
  <c r="G68" i="2"/>
  <c r="O68" i="2"/>
  <c r="F4" i="1"/>
  <c r="J44" i="2" l="1"/>
  <c r="M44" i="2" l="1"/>
  <c r="N44" i="2"/>
  <c r="O44" i="2"/>
  <c r="G44" i="2"/>
  <c r="D44" i="2"/>
  <c r="F44" i="2"/>
  <c r="I44" i="2"/>
  <c r="H44" i="2"/>
  <c r="E44" i="2"/>
  <c r="C44" i="2"/>
  <c r="J22" i="2" l="1"/>
  <c r="M22" i="2" l="1"/>
  <c r="O22" i="2"/>
  <c r="E22" i="2"/>
  <c r="G22" i="2"/>
  <c r="I22" i="2"/>
  <c r="H22" i="2"/>
  <c r="C22" i="2"/>
  <c r="F22" i="2"/>
  <c r="D22" i="2"/>
  <c r="N22" i="2" l="1"/>
  <c r="J38" i="2" l="1"/>
  <c r="M38" i="2" l="1"/>
  <c r="O38" i="2"/>
  <c r="C38" i="2"/>
  <c r="G38" i="2"/>
  <c r="F38" i="2"/>
  <c r="I38" i="2"/>
  <c r="H38" i="2"/>
  <c r="E38" i="2"/>
  <c r="D38" i="2"/>
  <c r="M78" i="2" l="1"/>
  <c r="O78" i="2"/>
  <c r="D78" i="2"/>
  <c r="F78" i="2"/>
  <c r="I78" i="2"/>
  <c r="G78" i="2"/>
  <c r="E78" i="2"/>
  <c r="C78" i="2"/>
  <c r="H78" i="2"/>
  <c r="J78" i="2"/>
  <c r="N38" i="2"/>
  <c r="N78" i="2"/>
  <c r="G763" i="1" l="1"/>
  <c r="H763" i="1" s="1"/>
  <c r="A163" i="1" l="1"/>
  <c r="A164" i="1" s="1"/>
  <c r="A165" i="1" s="1"/>
  <c r="A166" i="1" s="1"/>
  <c r="A167" i="1" s="1"/>
  <c r="A169" i="1" s="1"/>
  <c r="A170" i="1" s="1"/>
  <c r="A171" i="1" s="1"/>
  <c r="A172" i="1" s="1"/>
  <c r="A173" i="1" s="1"/>
  <c r="A174" i="1" l="1"/>
  <c r="A175" i="1" s="1"/>
  <c r="A176" i="1" s="1"/>
  <c r="A178" i="1" s="1"/>
  <c r="A179" i="1" l="1"/>
  <c r="A180" i="1" l="1"/>
  <c r="A181" i="1" l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8" i="1" s="1"/>
  <c r="A199" i="1" s="1"/>
  <c r="A201" i="1" s="1"/>
  <c r="B57" i="2"/>
  <c r="A203" i="1" l="1"/>
  <c r="A204" i="1" s="1"/>
  <c r="A205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l="1"/>
  <c r="A223" i="1" s="1"/>
  <c r="A224" i="1" s="1"/>
  <c r="A225" i="1" s="1"/>
  <c r="A226" i="1" s="1"/>
  <c r="A227" i="1" s="1"/>
  <c r="B59" i="2"/>
  <c r="B61" i="2" l="1"/>
  <c r="B65" i="2" l="1"/>
  <c r="B63" i="2"/>
  <c r="B67" i="2" l="1"/>
  <c r="B69" i="2" l="1"/>
  <c r="B71" i="2" l="1"/>
  <c r="B73" i="2" l="1"/>
  <c r="A228" i="1" l="1"/>
  <c r="A229" i="1" s="1"/>
  <c r="A230" i="1" s="1"/>
  <c r="A231" i="1" l="1"/>
  <c r="A232" i="1" l="1"/>
  <c r="A233" i="1" l="1"/>
  <c r="A234" i="1" l="1"/>
  <c r="A235" i="1" l="1"/>
  <c r="A236" i="1" s="1"/>
  <c r="A237" i="1" s="1"/>
  <c r="A238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l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l="1"/>
  <c r="A286" i="1" s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l="1"/>
  <c r="A379" i="1" l="1"/>
  <c r="A380" i="1" l="1"/>
  <c r="A381" i="1" s="1"/>
  <c r="A382" i="1" s="1"/>
  <c r="A383" i="1" s="1"/>
  <c r="A384" i="1" s="1"/>
  <c r="A385" i="1" s="1"/>
  <c r="A386" i="1" s="1"/>
  <c r="A388" i="1" s="1"/>
  <c r="A389" i="1" s="1"/>
  <c r="A390" i="1" s="1"/>
  <c r="A391" i="1" s="1"/>
  <c r="A392" i="1" s="1"/>
  <c r="A393" i="1" s="1"/>
  <c r="A394" i="1" s="1"/>
  <c r="A395" i="1" l="1"/>
  <c r="A396" i="1" s="1"/>
  <c r="A397" i="1" s="1"/>
  <c r="A398" i="1" s="1"/>
  <c r="A399" i="1" l="1"/>
  <c r="A400" i="1" l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61" i="1" s="1"/>
  <c r="A463" i="1" s="1"/>
  <c r="A462" i="1" l="1"/>
  <c r="A464" i="1"/>
  <c r="A465" i="1"/>
  <c r="A466" i="1" l="1"/>
  <c r="A467" i="1"/>
  <c r="A468" i="1" l="1"/>
  <c r="A469" i="1"/>
  <c r="A471" i="1" l="1"/>
  <c r="A472" i="1" s="1"/>
  <c r="A474" i="1" s="1"/>
  <c r="A475" i="1" s="1"/>
  <c r="A476" i="1" s="1"/>
  <c r="A477" i="1" s="1"/>
  <c r="A478" i="1" s="1"/>
  <c r="A479" i="1" s="1"/>
  <c r="A480" i="1" s="1"/>
  <c r="A481" i="1" s="1"/>
  <c r="A482" i="1" s="1"/>
  <c r="A484" i="1" s="1"/>
  <c r="A470" i="1"/>
  <c r="A485" i="1" l="1"/>
  <c r="A486" i="1" s="1"/>
  <c r="A487" i="1" s="1"/>
  <c r="A488" i="1" s="1"/>
  <c r="A489" i="1" s="1"/>
  <c r="A490" i="1" s="1"/>
  <c r="A491" i="1" s="1"/>
  <c r="A492" i="1" s="1"/>
  <c r="A493" i="1" l="1"/>
  <c r="A494" i="1" l="1"/>
  <c r="A496" i="1" s="1"/>
  <c r="A497" i="1" s="1"/>
  <c r="A498" i="1" s="1"/>
  <c r="A499" i="1" s="1"/>
  <c r="A500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l="1"/>
  <c r="A615" i="1" s="1"/>
  <c r="A616" i="1" l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7" i="1" s="1"/>
  <c r="A638" i="1" s="1"/>
  <c r="A639" i="1" s="1"/>
  <c r="A640" i="1" s="1"/>
  <c r="A641" i="1" s="1"/>
  <c r="A642" i="1" s="1"/>
  <c r="A644" i="1" s="1"/>
  <c r="A645" i="1" s="1"/>
  <c r="A646" i="1" s="1"/>
  <c r="A647" i="1" s="1"/>
  <c r="A648" i="1" s="1"/>
  <c r="A650" i="1" s="1"/>
  <c r="A651" i="1" s="1"/>
  <c r="A652" i="1" s="1"/>
  <c r="A653" i="1" s="1"/>
  <c r="A654" i="1" s="1"/>
  <c r="A656" i="1" s="1"/>
  <c r="A657" i="1" s="1"/>
  <c r="A658" i="1" s="1"/>
  <c r="A659" i="1" s="1"/>
  <c r="A660" i="1" s="1"/>
  <c r="A662" i="1" s="1"/>
  <c r="A663" i="1" s="1"/>
  <c r="A664" i="1" s="1"/>
  <c r="A665" i="1" s="1"/>
  <c r="A666" i="1" s="1"/>
  <c r="A668" i="1" s="1"/>
  <c r="A669" i="1" s="1"/>
  <c r="A670" i="1" s="1"/>
  <c r="A671" i="1" s="1"/>
  <c r="A672" i="1" s="1"/>
  <c r="A673" i="1" s="1"/>
  <c r="A675" i="1" s="1"/>
  <c r="A676" i="1" s="1"/>
  <c r="A677" i="1" s="1"/>
  <c r="A678" i="1" s="1"/>
  <c r="A679" i="1" s="1"/>
  <c r="A681" i="1" s="1"/>
  <c r="A682" i="1" s="1"/>
  <c r="A683" i="1" s="1"/>
  <c r="A684" i="1" s="1"/>
  <c r="A685" i="1" s="1"/>
  <c r="A686" i="1" s="1"/>
  <c r="A688" i="1" s="1"/>
  <c r="A689" i="1" s="1"/>
  <c r="A690" i="1" s="1"/>
  <c r="A691" i="1" s="1"/>
  <c r="A692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7" i="1" s="1"/>
  <c r="A708" i="1" s="1"/>
  <c r="A709" i="1" s="1"/>
  <c r="A710" i="1" s="1"/>
  <c r="A711" i="1" s="1"/>
  <c r="A712" i="1" s="1"/>
  <c r="A713" i="1" s="1"/>
  <c r="A714" i="1" l="1"/>
  <c r="A715" i="1" s="1"/>
  <c r="A716" i="1" s="1"/>
  <c r="A717" i="1" l="1"/>
  <c r="A718" i="1" s="1"/>
  <c r="A719" i="1" s="1"/>
  <c r="A720" i="1" s="1"/>
  <c r="A721" i="1" s="1"/>
  <c r="A722" i="1" l="1"/>
  <c r="A723" i="1" s="1"/>
  <c r="A724" i="1" s="1"/>
  <c r="A725" i="1" l="1"/>
  <c r="A726" i="1" l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9" i="1" s="1"/>
  <c r="A740" i="1" s="1"/>
  <c r="A741" i="1" s="1"/>
  <c r="A743" i="1" s="1"/>
  <c r="A744" i="1" s="1"/>
  <c r="A745" i="1" s="1"/>
  <c r="A746" i="1" s="1"/>
  <c r="A747" i="1" s="1"/>
  <c r="A748" i="1" s="1"/>
  <c r="A749" i="1" s="1"/>
  <c r="A750" i="1" s="1"/>
  <c r="A752" i="1" s="1"/>
  <c r="A753" i="1" s="1"/>
  <c r="A754" i="1" s="1"/>
  <c r="A756" i="1" s="1"/>
  <c r="A757" i="1" s="1"/>
</calcChain>
</file>

<file path=xl/comments1.xml><?xml version="1.0" encoding="utf-8"?>
<comments xmlns="http://schemas.openxmlformats.org/spreadsheetml/2006/main">
  <authors>
    <author>Rommel Logmao</author>
  </authors>
  <commentList>
    <comment ref="R246" authorId="0">
      <text>
        <r>
          <rPr>
            <b/>
            <sz val="16"/>
            <color indexed="81"/>
            <rFont val="Tahoma"/>
            <family val="2"/>
          </rPr>
          <t>Superseded due to the Design Changes</t>
        </r>
      </text>
    </comment>
    <comment ref="R247" authorId="0">
      <text>
        <r>
          <rPr>
            <b/>
            <sz val="16"/>
            <color indexed="81"/>
            <rFont val="Tahoma"/>
            <family val="2"/>
          </rPr>
          <t>Superseded due to the Design Changes</t>
        </r>
      </text>
    </comment>
    <comment ref="M248" authorId="0">
      <text>
        <r>
          <rPr>
            <b/>
            <sz val="16"/>
            <color indexed="81"/>
            <rFont val="Tahoma"/>
            <family val="2"/>
          </rPr>
          <t>Superseded due to the Design Changes</t>
        </r>
      </text>
    </comment>
  </commentList>
</comments>
</file>

<file path=xl/sharedStrings.xml><?xml version="1.0" encoding="utf-8"?>
<sst xmlns="http://schemas.openxmlformats.org/spreadsheetml/2006/main" count="7871" uniqueCount="1657">
  <si>
    <t xml:space="preserve">PROJECT SHOP DRAWING TRACKING LOG </t>
  </si>
  <si>
    <t>STATUS LEGEND</t>
  </si>
  <si>
    <t>A - Approved</t>
  </si>
  <si>
    <t>P - Issued for Approval</t>
  </si>
  <si>
    <t>SS - Superseded by New Revision</t>
  </si>
  <si>
    <t>B - Approved with Comments</t>
  </si>
  <si>
    <t>OD -  Overdue</t>
  </si>
  <si>
    <t xml:space="preserve">IR- Issued for Coordination </t>
  </si>
  <si>
    <t>X - No Longer in Use/Not in Scope</t>
  </si>
  <si>
    <t xml:space="preserve">D - Rejected </t>
  </si>
  <si>
    <t>FI-For Information</t>
  </si>
  <si>
    <t>S/N</t>
  </si>
  <si>
    <t>GLI Submittal Ref.</t>
  </si>
  <si>
    <t>Level</t>
  </si>
  <si>
    <t>Description</t>
  </si>
  <si>
    <t>Drawing No.</t>
  </si>
  <si>
    <t>Scheduled Submittal Date</t>
  </si>
  <si>
    <t>1ST SUBMITTAL</t>
  </si>
  <si>
    <t>2ND SUBMITTAL</t>
  </si>
  <si>
    <t>3RD SUBMITTAL</t>
  </si>
  <si>
    <t>4TH SUBMITTAL</t>
  </si>
  <si>
    <t>FINAL STATUS</t>
  </si>
  <si>
    <t>Date 
Submitted</t>
  </si>
  <si>
    <t>Date 
Commented</t>
  </si>
  <si>
    <t>Time Taken to Reply</t>
  </si>
  <si>
    <t>Status</t>
  </si>
  <si>
    <t>Revision</t>
  </si>
  <si>
    <t>NOS:</t>
  </si>
  <si>
    <t>%</t>
  </si>
  <si>
    <t>APPROVED (A)</t>
  </si>
  <si>
    <t>APPROVED AS NOTED (B)</t>
  </si>
  <si>
    <t>REVISE &amp; RESUBMIT (C):</t>
  </si>
  <si>
    <t>REJECTED (D)</t>
  </si>
  <si>
    <t>SUBMITTED FOR REVIEW (P)</t>
  </si>
  <si>
    <t>OVERDUE (OD)</t>
  </si>
  <si>
    <t>CANCELLED / NOT IN GLI SCOPE (X)</t>
  </si>
  <si>
    <t>TOTAL NO. OF SHOP DRAWING SUBMITTED:</t>
  </si>
  <si>
    <t>BALANCE NO. OF SHOP DRAWING TO BE SUBMITTED:</t>
  </si>
  <si>
    <t xml:space="preserve">ISSUED TO SITE, AWAITED ACKNOWLEDGEMENT </t>
  </si>
  <si>
    <t>Issued To / Commented By</t>
  </si>
  <si>
    <t>TOTAL NO. OF SHOP DRAWINGS :</t>
  </si>
  <si>
    <t>Sheet #</t>
  </si>
  <si>
    <t>C - Resubmit</t>
  </si>
  <si>
    <t>INTERNAL REVIEW RETURN FOR CORRECTION (IR)</t>
  </si>
  <si>
    <t>FOR INFORMATION (FI)</t>
  </si>
  <si>
    <t>5TH SUBMITTAL</t>
  </si>
  <si>
    <t>6TH SUBMITTAL</t>
  </si>
  <si>
    <t>7TH SUBMITTAL</t>
  </si>
  <si>
    <t>NO LONGER IN USE/NOT IN SCOPE (X)</t>
  </si>
  <si>
    <t>300_MILLWORK DETAILS</t>
  </si>
  <si>
    <t>100_GENERAL ARRANGEMENT PLANS</t>
  </si>
  <si>
    <t>8TH SUBMITTAL</t>
  </si>
  <si>
    <t>9TH SUBMITTAL</t>
  </si>
  <si>
    <t>9 to 13</t>
  </si>
  <si>
    <t>14,15 &amp; 17</t>
  </si>
  <si>
    <t>19 to 23</t>
  </si>
  <si>
    <t>24 to 29</t>
  </si>
  <si>
    <t>31 to 36</t>
  </si>
  <si>
    <t>37 to 41</t>
  </si>
  <si>
    <t>General Arrangement Plan 19th to 23rd Floor</t>
  </si>
  <si>
    <t>100_FURNITURE,RCP, WALL FINISHES &amp; KEY PLANS - BY ROOM TYPE</t>
  </si>
  <si>
    <t>APARTMENT STUDIO UNIT A TYPE (ASA1)</t>
  </si>
  <si>
    <t>APARTMENT STUDIO UNIT A TYPE (ASA2)</t>
  </si>
  <si>
    <t>APARTMENT STUDIO UNIT A TYPE (ASA3)</t>
  </si>
  <si>
    <t>APARTMENT STUDIO UNIT B TYPE (ASB1)</t>
  </si>
  <si>
    <t>APARTMENT STUDIO UNIT B TYPE (ASB2)</t>
  </si>
  <si>
    <t>Apartment Studio unit B Type (ASB3)_Elevations</t>
  </si>
  <si>
    <t>APARTMENT 1 BEDROOM UNIT TYPE (A1B1)</t>
  </si>
  <si>
    <t>APARTMENT 1 BEDROOM UNIT TYPE (A1B2)</t>
  </si>
  <si>
    <t>APARTMENT 1 BEDROOM UNIT TYPE (A1B3)</t>
  </si>
  <si>
    <t>APARTMENT 2 BEDROOM UNIT TYPE (A2B1)</t>
  </si>
  <si>
    <t>APARTMENT 2 BEDROOM UNIT TYPE (A2B2)</t>
  </si>
  <si>
    <t>APARTMENT 2 BEDROOM UNIT TYPE (A2B3)</t>
  </si>
  <si>
    <t>Apartment 2 Bedroom unit Type (A2B3)_Elevations</t>
  </si>
  <si>
    <t>APARTMENT 3 BEDROOM UNIT TYPE (A3B1)</t>
  </si>
  <si>
    <t>APARTMENT 3 BEDROOM UNIT TYPE (A3B2)</t>
  </si>
  <si>
    <t>APARTMENT 3 BEDROOM UNIT TYPE (A3B3)</t>
  </si>
  <si>
    <t>GUEST ROOMS 1 BEDROOM SUITE A TYPE (G1BA)</t>
  </si>
  <si>
    <t>GUEST ROOMS 1 BEDROOM SUITE B TYPE (G1BB)</t>
  </si>
  <si>
    <t>GUEST ROOMS STANDARD HANDICAPPED ROOM UNIT TYPE (GSRH)</t>
  </si>
  <si>
    <r>
      <rPr>
        <b/>
        <sz val="16"/>
        <rFont val="Arial"/>
        <family val="2"/>
      </rPr>
      <t>Wafi hotel Complex and Mall expansion - Plot No.:3153804 Um Hurair, Dubai.
Package 8</t>
    </r>
    <r>
      <rPr>
        <b/>
        <sz val="16"/>
        <color rgb="FFFF0000"/>
        <rFont val="Arial"/>
        <family val="2"/>
      </rPr>
      <t xml:space="preserve">
SUMMARY OF THE LOG FOR SHOP DRAWINGS</t>
    </r>
  </si>
  <si>
    <t>1
2</t>
  </si>
  <si>
    <t>1
5</t>
  </si>
  <si>
    <t>1
12</t>
  </si>
  <si>
    <t>1
13</t>
  </si>
  <si>
    <t>1
20</t>
  </si>
  <si>
    <t>1
27</t>
  </si>
  <si>
    <t>1
34</t>
  </si>
  <si>
    <t>1
41</t>
  </si>
  <si>
    <t>1
48</t>
  </si>
  <si>
    <t>1
55</t>
  </si>
  <si>
    <t>1
62</t>
  </si>
  <si>
    <t>1
69</t>
  </si>
  <si>
    <t>1
76</t>
  </si>
  <si>
    <t>1
83</t>
  </si>
  <si>
    <t>1
90</t>
  </si>
  <si>
    <t>1
97</t>
  </si>
  <si>
    <t>1
104</t>
  </si>
  <si>
    <t>1
111</t>
  </si>
  <si>
    <t>1
118</t>
  </si>
  <si>
    <t>1
125</t>
  </si>
  <si>
    <t>1
132</t>
  </si>
  <si>
    <t>1
139</t>
  </si>
  <si>
    <t>1
146</t>
  </si>
  <si>
    <t>1
153</t>
  </si>
  <si>
    <t>1
160</t>
  </si>
  <si>
    <t>1
167</t>
  </si>
  <si>
    <t>1
181</t>
  </si>
  <si>
    <t>1
190</t>
  </si>
  <si>
    <t>1
199</t>
  </si>
  <si>
    <t>1
203</t>
  </si>
  <si>
    <t>1
204</t>
  </si>
  <si>
    <t>1
211</t>
  </si>
  <si>
    <t>GREENLINE INTERIORS</t>
  </si>
  <si>
    <t>Sr. No.</t>
  </si>
  <si>
    <t>Area</t>
  </si>
  <si>
    <t>SUBMITTED FOR CONSULTANT COMMENTS (P)</t>
  </si>
  <si>
    <t>TOTAL DRAWINGS SUBMITTED (A+B+C+D+P+OD+IR)</t>
  </si>
  <si>
    <t>NO LONGER IN USE (X)</t>
  </si>
  <si>
    <t xml:space="preserve">TOTAL DRAWINGS </t>
  </si>
  <si>
    <t>BALANCE DRAWINGS TO BE SUBMITTED</t>
  </si>
  <si>
    <t xml:space="preserve"> SUMMARY OF SHOP DRAWING LOG </t>
  </si>
  <si>
    <t>LEGEND: DRAWING NO: (Example) 1252-MKM-01-SD-0101</t>
  </si>
  <si>
    <t>1252- GLI PROJECT REF, MKM-CLIENT, 01-PACKAGE, SD-SHOP DRAWING, 0101-SEQUENCE NUMBER</t>
  </si>
  <si>
    <t>A</t>
  </si>
  <si>
    <t>B</t>
  </si>
  <si>
    <t>C</t>
  </si>
  <si>
    <t>D</t>
  </si>
  <si>
    <t>E</t>
  </si>
  <si>
    <t>F</t>
  </si>
  <si>
    <t>G</t>
  </si>
  <si>
    <t>G.1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</si>
  <si>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</si>
  <si>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</si>
  <si>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</si>
  <si>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</si>
  <si>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</si>
  <si>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</si>
  <si>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</si>
  <si>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</si>
  <si>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</si>
  <si>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</si>
  <si>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</si>
  <si>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</si>
  <si>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</si>
  <si>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</si>
  <si>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</si>
  <si>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</si>
  <si>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</si>
  <si>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</si>
  <si>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</si>
  <si>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</si>
  <si>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</si>
  <si>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</si>
  <si>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CUMULATIVE TOTAL (A+B+C+D+E+F+G)</t>
  </si>
  <si>
    <t>APARTMENT STUDIO UNIT B TYPE (ASB3)</t>
  </si>
  <si>
    <t>1252-MKM-05Q-IDP-01-DWG-0101</t>
  </si>
  <si>
    <t>1252-MKM-05Q-IDP-01-DWG-0102</t>
  </si>
  <si>
    <t>1252-MKM-05Q-IDP-01-DWG-0103</t>
  </si>
  <si>
    <t>1252-MKM-05Q-IDP-01-DWG-0104</t>
  </si>
  <si>
    <t>1252-MKM-05Q-IDP-01-DWG-0105</t>
  </si>
  <si>
    <t>1252-MKM-05Q-IDP-01-DWG-0106</t>
  </si>
  <si>
    <t>1252-MKM-05Q-IDP-01-DWG-0107</t>
  </si>
  <si>
    <t>1252-MKM-05Q-IDP-01-DWG-0108</t>
  </si>
  <si>
    <t>1252-MKM-05Q-IDP-01-DWG-0109</t>
  </si>
  <si>
    <t>1252-MKM-05Q-IDP-01-DWG-0110</t>
  </si>
  <si>
    <t>1252-MKM-05Q-IDP-01-DWG-0111</t>
  </si>
  <si>
    <t>1252-MKM-05Q-IDP-01-DWG-0112</t>
  </si>
  <si>
    <t>1252-MKM-05Q-IDP-01-DWG-0113</t>
  </si>
  <si>
    <t>1252-MKM-05Q-IDP-01-DWG-0114</t>
  </si>
  <si>
    <t>1252-MKM-05Q-IDP-01-DWG-0115</t>
  </si>
  <si>
    <t>1252-MKM-05Q-IDP-01-DWG-0116</t>
  </si>
  <si>
    <t>1252-MKM-05Q-IDP-01-DWG-0117</t>
  </si>
  <si>
    <t>1252-MKM-05Q-IDP-01-DWG-0118</t>
  </si>
  <si>
    <t>1252-MKM-05Q-IDP-01-DWG-0119</t>
  </si>
  <si>
    <t>1252-MKM-05Q-IDP-01-DWG-0120</t>
  </si>
  <si>
    <t>1252-MKM-05Q-IDP-01-DWG-0121</t>
  </si>
  <si>
    <t>1252-MKM-05Q-IDP-01-DWG-0122</t>
  </si>
  <si>
    <t>1252-MKM-05Q-IDP-01-DWG-0123</t>
  </si>
  <si>
    <t>1252-MKM-05Q-IDP-01-DWG-0124</t>
  </si>
  <si>
    <t>1252-MKM-05Q-IDP-01-DWG-0125</t>
  </si>
  <si>
    <t>1252-MKM-05Q-IDP-01-DWG-0126</t>
  </si>
  <si>
    <t>1252-MKM-05Q-IDP-01-DWG-0127</t>
  </si>
  <si>
    <t>1252-MKM-05Q-IDP-01-DWG-0128</t>
  </si>
  <si>
    <t>1252-MKM-05Q-IDP-01-DWG-0129</t>
  </si>
  <si>
    <t>1252-MKM-05Q-IDP-01-DWG-0130</t>
  </si>
  <si>
    <t>1252-MKM-05Q-IDP-01-DWG-0131</t>
  </si>
  <si>
    <t>1252-MKM-05Q-IDP-01-DWG-0132</t>
  </si>
  <si>
    <t>1252-MKM-05Q-IDP-01-DWG-0133</t>
  </si>
  <si>
    <t>1252-MKM-05Q-IDP-01-DWG-0134</t>
  </si>
  <si>
    <t>1252-MKM-05Q-IDP-01-DWG-0135</t>
  </si>
  <si>
    <t>1252-MKM-05Q-IDP-01-DWG-0136</t>
  </si>
  <si>
    <t>1252-MKM-05Q-IDP-01-DWG-0137</t>
  </si>
  <si>
    <t>1252-MKM-05Q-IDP-01-DWG-0138</t>
  </si>
  <si>
    <t>1252-MKM-05Q-IDP-01-DWG-0139</t>
  </si>
  <si>
    <t>1252-MKM-05Q-IDP-01-DWG-0140</t>
  </si>
  <si>
    <t>1252-MKM-05Q-IDP-01-DWG-0141</t>
  </si>
  <si>
    <t>1252-MKM-05Q-IDP-01-DWG-0142</t>
  </si>
  <si>
    <t>1252-MKM-05Q-IDP-01-DWG-0143</t>
  </si>
  <si>
    <t>1252-MKM-05Q-IDP-01-DWG-0144</t>
  </si>
  <si>
    <t>1252-MKM-05Q-IDP-01-DWG-0145</t>
  </si>
  <si>
    <t>1252-MKM-05Q-IDP-01-DWG-0146</t>
  </si>
  <si>
    <t>1252-MKM-05Q-IDP-01-DWG-0147</t>
  </si>
  <si>
    <t>1252-MKM-05Q-IDP-01-DWG-0148</t>
  </si>
  <si>
    <t>1252-MKM-05Q-IDP-01-DWG-0149</t>
  </si>
  <si>
    <t>1252-MKM-05Q-IDP-01-DWG-0150</t>
  </si>
  <si>
    <t>1252-MKM-05Q-IDP-01-DWG-0151</t>
  </si>
  <si>
    <t>1252-MKM-05Q-IDP-01-DWG-0152</t>
  </si>
  <si>
    <t>1252-MKM-05Q-IDP-01-DWG-0153</t>
  </si>
  <si>
    <t>1252-MKM-05Q-IDP-01-DWG-0154</t>
  </si>
  <si>
    <t>1252-MKM-05Q-IDP-01-DWG-0155</t>
  </si>
  <si>
    <t>1252-MKM-05Q-IDP-01-DWG-0156</t>
  </si>
  <si>
    <t>1252-MKM-05Q-IDP-01-DWG-0157</t>
  </si>
  <si>
    <t>1252-MKM-05Q-IDP-01-DWG-0158</t>
  </si>
  <si>
    <t>1252-MKM-05Q-IDP-01-DWG-0159</t>
  </si>
  <si>
    <t>1252-MKM-05Q-IDP-01-DWG-0160</t>
  </si>
  <si>
    <t>1252-MKM-05Q-IDP-01-DWG-0161</t>
  </si>
  <si>
    <t>1252-MKM-05Q-IDP-01-DWG-0162</t>
  </si>
  <si>
    <t>1252-MKM-05Q-IDP-01-DWG-0163</t>
  </si>
  <si>
    <t>1252-MKM-05Q-IDP-01-DWG-0164</t>
  </si>
  <si>
    <t>1252-MKM-05Q-IDP-01-DWG-0165</t>
  </si>
  <si>
    <t>1252-MKM-05Q-IDP-01-DWG-0166</t>
  </si>
  <si>
    <t>1252-MKM-05Q-IDP-01-DWG-0167</t>
  </si>
  <si>
    <t>1252-MKM-05Q-IDP-01-DWG-0168</t>
  </si>
  <si>
    <t>1252-MKM-05Q-IDP-01-DWG-0169</t>
  </si>
  <si>
    <t>1252-MKM-05Q-IDP-01-DWG-0170</t>
  </si>
  <si>
    <t>1252-MKM-05Q-IDP-01-DWG-0171</t>
  </si>
  <si>
    <t>1252-MKM-05Q-IDP-01-DWG-0172</t>
  </si>
  <si>
    <t>1252-MKM-05Q-IDP-01-DWG-0173</t>
  </si>
  <si>
    <t>1252-MKM-05Q-IDP-01-DWG-0174</t>
  </si>
  <si>
    <t>1252-MKM-05Q-IDP-01-DWG-0175</t>
  </si>
  <si>
    <t>1252-MKM-05Q-IDP-01-DWG-0176</t>
  </si>
  <si>
    <t>1252-MKM-05Q-IDP-01-DWG-0177</t>
  </si>
  <si>
    <t>1252-MKM-05Q-IDP-01-DWG-0178</t>
  </si>
  <si>
    <t>1252-MKM-05Q-IDP-01-DWG-0179</t>
  </si>
  <si>
    <t>1252-MKM-05Q-IDP-01-DWG-0180</t>
  </si>
  <si>
    <t>1252-MKM-05Q-IDP-01-DWG-0181</t>
  </si>
  <si>
    <t>1252-MKM-05Q-IDP-01-DWG-0182</t>
  </si>
  <si>
    <t>1252-MKM-05Q-IDP-01-DWG-0183</t>
  </si>
  <si>
    <t>1252-MKM-05Q-IDP-01-DWG-0184</t>
  </si>
  <si>
    <t>1252-MKM-05Q-IDP-01-DWG-0186</t>
  </si>
  <si>
    <t>1252-MKM-05Q-IDP-01-DWG-0187</t>
  </si>
  <si>
    <t>1252-MKM-05Q-IDP-01-DWG-0188</t>
  </si>
  <si>
    <t>1252-MKM-05Q-IDP-01-DWG-0190</t>
  </si>
  <si>
    <t>1252-MKM-05Q-IDP-01-DWG-0191</t>
  </si>
  <si>
    <t>1252-MKM-05Q-IDP-01-DWG-0192</t>
  </si>
  <si>
    <t>1252-MKM-05Q-IDP-01-DWG-0193</t>
  </si>
  <si>
    <t>1252-MKM-05Q-IDP-01-DWG-0194</t>
  </si>
  <si>
    <t>1252-MKM-05Q-IDP-01-DWG-0195</t>
  </si>
  <si>
    <t>1252-MKM-05Q-IDP-01-DWG-0196</t>
  </si>
  <si>
    <t>1252-MKM-05Q-IDP-01-DWG-0198</t>
  </si>
  <si>
    <t>1252-MKM-05Q-IDP-01-DWG-0200</t>
  </si>
  <si>
    <t>1252-MKM-05Q-IDP-01-DWG-0202</t>
  </si>
  <si>
    <t>1252-MKM-05Q-IDP-01-DWG-0204</t>
  </si>
  <si>
    <t>1252-MKM-05Q-IDP-01-DWG-0205</t>
  </si>
  <si>
    <t>1252-MKM-05Q-IDP-01-DWG-0206</t>
  </si>
  <si>
    <t>1252-MKM-05Q-IDP-01-DWG-0208</t>
  </si>
  <si>
    <t>1252-MKM-05Q-IDP-01-DWG-0209</t>
  </si>
  <si>
    <t>1252-MKM-05Q-IDP-01-DWG-0301</t>
  </si>
  <si>
    <t>1252-MKM-05Q-IDP-01-DWG-0302</t>
  </si>
  <si>
    <t>1252-MKM-05Q-IDP-01-DWG-0303</t>
  </si>
  <si>
    <t>1252-MKM-05Q-IDP-01-DWG-0304</t>
  </si>
  <si>
    <t>1252-MKM-05Q-IDP-01-DWG-0305</t>
  </si>
  <si>
    <t>1252-MKM-05Q-IDP-01-DWG-0306</t>
  </si>
  <si>
    <t>1252-MKM-05Q-IDP-01-DWG-0401</t>
  </si>
  <si>
    <t>1252-MKM-05Q-IDP-01-DWG-0402</t>
  </si>
  <si>
    <t>1252-MKM-05Q-IDP-01-DWG-0403</t>
  </si>
  <si>
    <t>1252-MKM-05Q-IDP-01-DWG-0404</t>
  </si>
  <si>
    <t>1252-MKM-05Q-IDP-01-DWG-0405</t>
  </si>
  <si>
    <t>1252-MKM-05Q-IDP-01-DWG-0406</t>
  </si>
  <si>
    <t>1252-MKM-05Q-IDP-01-DWG-0407</t>
  </si>
  <si>
    <t>1252-MKM-05Q-IDP-01-DWG-0408</t>
  </si>
  <si>
    <t>1252-MKM-05Q-IDP-01-DWG-0501</t>
  </si>
  <si>
    <t>1252-MKM-05Q-IDP-01-DWG-0602</t>
  </si>
  <si>
    <t>1252-MKM-05Q-IDP-01-DWG-0603</t>
  </si>
  <si>
    <t>MKM</t>
  </si>
  <si>
    <t>Apartment Studio unit B Type (ASB1)_Elevations A &amp; B</t>
  </si>
  <si>
    <t>Apartment Studio unit B Type (ASB1)_Elevations C &amp; D</t>
  </si>
  <si>
    <t>SD-0004-00</t>
  </si>
  <si>
    <t>Pantry Units - Schedule</t>
  </si>
  <si>
    <t>1252-MKM-05Q-IDP-01-DWG-0320</t>
  </si>
  <si>
    <t>1252-MKM-05Q-IDP-01-DWG-0321</t>
  </si>
  <si>
    <t>1252-MKM-05Q-IDP-01-DWG-0331</t>
  </si>
  <si>
    <t>1252-MKM-05Q-IDP-01-DWG-0340</t>
  </si>
  <si>
    <t>1252-MKM-05Q-IDP-01-DWG-0343</t>
  </si>
  <si>
    <t>1252-MKM-05Q-IDP-01-DWG-0344</t>
  </si>
  <si>
    <t>1252-MKM-05Q-IDP-01-DWG-0351</t>
  </si>
  <si>
    <t>1252-MKM-05Q-IDP-01-DWG-0361</t>
  </si>
  <si>
    <t>1252-MKM-05Q-IDP-01-DWG-0362</t>
  </si>
  <si>
    <t>1252-MKM-05Q-IDP-01-DWG-0363</t>
  </si>
  <si>
    <t>1252-MKM-05Q-IDP-01-DWG-0364</t>
  </si>
  <si>
    <t>1252-MKM-05Q-IDP-01-DWG-0409</t>
  </si>
  <si>
    <t>1252-MKM-05Q-IDP-01-DWG-0410</t>
  </si>
  <si>
    <t>1252-MKM-05Q-IDP-01-DWG-0411</t>
  </si>
  <si>
    <t>1252-MKM-05Q-IDP-01-DWG-0412</t>
  </si>
  <si>
    <t>1252-MKM-05Q-IDP-01-DWG-0413</t>
  </si>
  <si>
    <t>1252-MKM-05Q-IDP-01-DWG-0414</t>
  </si>
  <si>
    <t>1252-MKM-05Q-IDP-01-DWG-0601</t>
  </si>
  <si>
    <t>SD-0008-00</t>
  </si>
  <si>
    <t>Apartment 3 Bedroom unit Type (A3B2)_Elevation A</t>
  </si>
  <si>
    <t>Apartment 3 Bedroom unit Type (A3B2)_Elevations B &amp; C</t>
  </si>
  <si>
    <t>Apartment 3 Bedroom unit Type (A3B2)_Elevations D &amp; E</t>
  </si>
  <si>
    <t>1252-MKM-05Q-IDP-01-DWG-0322</t>
  </si>
  <si>
    <t>1252-MKM-05Q-IDP-01-DWG-0323</t>
  </si>
  <si>
    <t>1252-MKM-05Q-IDP-01-DWG-0324</t>
  </si>
  <si>
    <t>1252-MKM-05Q-IDP-01-DWG-0325</t>
  </si>
  <si>
    <t>1252-MKM-05Q-IDP-01-DWG-0326</t>
  </si>
  <si>
    <t>1252-MKM-05Q-IDP-01-DWG-0332</t>
  </si>
  <si>
    <t>1252-MKM-05Q-IDP-01-DWG-0333</t>
  </si>
  <si>
    <t>1252-MKM-05Q-IDP-01-DWG-0341</t>
  </si>
  <si>
    <t>1252-MKM-05Q-IDP-01-DWG-0342</t>
  </si>
  <si>
    <t>1252-MKM-05Q-IDP-01-DWG-0352</t>
  </si>
  <si>
    <t>1252-MKM-05Q-IDP-01-DWG-0353</t>
  </si>
  <si>
    <t>1252-MKM-05Q-IDP-01-DWG-0354</t>
  </si>
  <si>
    <t>1252-MKM-05Q-IDP-01-DWG-0355</t>
  </si>
  <si>
    <t>1252-MKM-05Q-IDP-01-DWG-0356</t>
  </si>
  <si>
    <t>1252-MKM-05Q-IDP-01-DWG-0357</t>
  </si>
  <si>
    <t>1252-MKM-05Q-IDP-01-DWG-0502</t>
  </si>
  <si>
    <t>1252-MKM-05Q-IDP-01-DWG-0503</t>
  </si>
  <si>
    <t>1252-MKM-05Q-IDP-01-DWG-0504</t>
  </si>
  <si>
    <t>1252-MKM-05Q-IDP-01-DWG-0505</t>
  </si>
  <si>
    <t>1252-MKM-05Q-IDP-01-DWG-0210</t>
  </si>
  <si>
    <t>1252-MKM-05Q-IDP-01-DWG-0212</t>
  </si>
  <si>
    <t>1252-MKM-05Q-IDP-01-DWG-0213</t>
  </si>
  <si>
    <t>1252-MKM-05Q-IDP-01-DWG-0214</t>
  </si>
  <si>
    <t>1252-MKM-05Q-IDP-01-DWG-0216</t>
  </si>
  <si>
    <t>1252-MKM-05Q-IDP-01-DWG-0218</t>
  </si>
  <si>
    <t>1252-MKM-05Q-IDP-01-DWG-0220</t>
  </si>
  <si>
    <t>1252-MKM-05Q-IDP-01-DWG-0222</t>
  </si>
  <si>
    <t>1252-MKM-05Q-IDP-01-DWG-0223</t>
  </si>
  <si>
    <t>1252-MKM-05Q-IDP-01-DWG-0224</t>
  </si>
  <si>
    <t>1 OF 2</t>
  </si>
  <si>
    <t>2 OF 2</t>
  </si>
  <si>
    <t>1252-MKM-05Q-IDP-01-DWG-0327</t>
  </si>
  <si>
    <t>1252-MKM-05Q-IDP-01-DWG-0328</t>
  </si>
  <si>
    <t>1252-MKM-05Q-IDP-01-DWG-0329</t>
  </si>
  <si>
    <t>1252-MKM-05Q-IDP-01-DWG-0358</t>
  </si>
  <si>
    <t>1252-MKM-05Q-IDP-01-DWG-0359</t>
  </si>
  <si>
    <t>1252-MKM-05Q-IDP-01-DWG-0500</t>
  </si>
  <si>
    <t>1252-MKM-05Q-IDP-01-DWG-0506</t>
  </si>
  <si>
    <t>1252-MKM-05Q-IDP-01-DWG-0507</t>
  </si>
  <si>
    <t>Headboard details - Type-01</t>
  </si>
  <si>
    <t>Headboard details - Type-03</t>
  </si>
  <si>
    <t>Headboard details - Type-05</t>
  </si>
  <si>
    <t>1252-MKM-05Q-IDP-01-DWG-0345</t>
  </si>
  <si>
    <t>1252-MKM-05Q-IDP-01-DWG-0346</t>
  </si>
  <si>
    <t>Work Desk Type - 1A, 1B &amp; 1C</t>
  </si>
  <si>
    <t>Work Desk Type - 7 &amp; 8</t>
  </si>
  <si>
    <t>Work Desk Type - 9</t>
  </si>
  <si>
    <t>Work Desk Type - 11</t>
  </si>
  <si>
    <t>TV Wall unit Type - 1</t>
  </si>
  <si>
    <t>TV Wall unit Type - 2, 2A, 2B &amp; 2C</t>
  </si>
  <si>
    <t>TV Wall unit Type - 3, 3A &amp; 3B</t>
  </si>
  <si>
    <t>TV Wall unit Type - 4 &amp; 4A</t>
  </si>
  <si>
    <t>1252-MKM-05Q-IDP-01-DWG-0334</t>
  </si>
  <si>
    <t>Pantry Unit Type 1 &amp; 1A</t>
  </si>
  <si>
    <t>Pantry Unit Type 2 &amp; 2A</t>
  </si>
  <si>
    <t>Pantry Unit Type 3 &amp; 3A</t>
  </si>
  <si>
    <t>Pantry Unit Type 4 &amp; 4A</t>
  </si>
  <si>
    <t>Pantry Unit Type 5 &amp; 5A</t>
  </si>
  <si>
    <t>Kitchen High Counter Details</t>
  </si>
  <si>
    <t>1252-MKM-05Q-IDP-01-DWG-0300</t>
  </si>
  <si>
    <t>SD-0002-01</t>
  </si>
  <si>
    <t>SD-0007-01</t>
  </si>
  <si>
    <t>SD-0004-01</t>
  </si>
  <si>
    <t>SD-0005-01</t>
  </si>
  <si>
    <t>SD-0001-01</t>
  </si>
  <si>
    <t>SD-0006-01</t>
  </si>
  <si>
    <t>SD-0010-01</t>
  </si>
  <si>
    <t>PANTRY UNITS</t>
  </si>
  <si>
    <t>WORK DESKS</t>
  </si>
  <si>
    <t>TV WALL UNIT</t>
  </si>
  <si>
    <t>WARDROBE DETAILS</t>
  </si>
  <si>
    <t>HEADBOARD DETAILS</t>
  </si>
  <si>
    <t>GENERAL DETAILS</t>
  </si>
  <si>
    <t>1252-MKM-05Q-IDP-01-DWG-0330</t>
  </si>
  <si>
    <t>TV Wall unit Schedule</t>
  </si>
  <si>
    <t>1252-MKM-05Q-IDP-01-DWG-0349</t>
  </si>
  <si>
    <t>Headboard Schedule</t>
  </si>
  <si>
    <t>1252-MKM-05Q-IDP-01-DWG-0350</t>
  </si>
  <si>
    <t>1252-MKM-05Q-IDP-01-DWG-0360</t>
  </si>
  <si>
    <t>1252-MKM-05Q-IDP-01-DWG-0400</t>
  </si>
  <si>
    <t>1 of 2</t>
  </si>
  <si>
    <t>2 of 2</t>
  </si>
  <si>
    <t>SD-0019-00</t>
  </si>
  <si>
    <t>SD-0020-00</t>
  </si>
  <si>
    <t>SD-0021-00</t>
  </si>
  <si>
    <t>SD-0022-00</t>
  </si>
  <si>
    <t>SD-0023-00</t>
  </si>
  <si>
    <t>SD-0024-00</t>
  </si>
  <si>
    <t>SD-0015-00</t>
  </si>
  <si>
    <t>SD-0016-00</t>
  </si>
  <si>
    <t>SD-0018-00</t>
  </si>
  <si>
    <t>SD-0017-00</t>
  </si>
  <si>
    <t>SD-0014-00</t>
  </si>
  <si>
    <t>GUEST ROOMS STANDARD ROOM UNIT TYPE (GSR1) &amp; (GSR1A)</t>
  </si>
  <si>
    <t>GUEST ROOMS JUNIOR SUITE UNIT TYPE (GJS1) &amp; (GJS1A)</t>
  </si>
  <si>
    <t>GUEST ROOMS STANDARD ROOM UNIT TYPE (GSR1B)</t>
  </si>
  <si>
    <t>GUEST ROOMS STANDARD ROOM UNIT TYPE (GSR1C)</t>
  </si>
  <si>
    <t>GUEST ROOMS STANDARD ROOM UNIT TYPE (GSR2) &amp; (GSR2A)</t>
  </si>
  <si>
    <t>EXECUTIVE ROOM UNIT TYPE (GER1) &amp; (GER1A)</t>
  </si>
  <si>
    <t>EXECUTIVE ROOM UNIT TYPE (GER1B)</t>
  </si>
  <si>
    <t>EXECUTIVE ROOM UNIT TYPE (GER1C)</t>
  </si>
  <si>
    <t>EXECUTIVE ROOM UNIT TYPE (GER2)</t>
  </si>
  <si>
    <t>1252-MKM-05Q-IDP-01-DWG-0365</t>
  </si>
  <si>
    <t>1252-MKM-05Q-IDP-01-DWG-0366</t>
  </si>
  <si>
    <t>1252-MKM-05Q-IDP-01-DWG-0367</t>
  </si>
  <si>
    <t>1252-MKM-05Q-IDP-01-DWG-0370</t>
  </si>
  <si>
    <t>1252-MKM-05Q-IDP-01-DWG-0415</t>
  </si>
  <si>
    <t>1252-MKM-05Q-IDP-01-DWG-0416</t>
  </si>
  <si>
    <t>1252-MKM-05Q-IDP-01-DWG-0417</t>
  </si>
  <si>
    <t>1252-MKM-05Q-IDP-01-DWG-0418</t>
  </si>
  <si>
    <t>1252-MKM-05Q-IDP-01-DWG-0419</t>
  </si>
  <si>
    <t>1252-MKM-05Q-IDP-01-DWG-0420</t>
  </si>
  <si>
    <t>1252-MKM-05Q-IDP-01-DWG-0710</t>
  </si>
  <si>
    <t>1252-MKM-05Q-IDP-01-DWG-0711</t>
  </si>
  <si>
    <t>1252-MKM-05Q-IDP-01-DWG-0712</t>
  </si>
  <si>
    <t>1252-MKM-05Q-IDP-01-DWG-0713</t>
  </si>
  <si>
    <t>1252-MKM-05Q-IDP-01-DWG-0714</t>
  </si>
  <si>
    <t>1252-MKM-05Q-IDP-01-DWG-0720</t>
  </si>
  <si>
    <t>1252-MKM-05Q-IDP-01-DWG-0721</t>
  </si>
  <si>
    <t>---</t>
  </si>
  <si>
    <t>SD-0025-00</t>
  </si>
  <si>
    <t>SD-0026-00</t>
  </si>
  <si>
    <t>SD-0027-00</t>
  </si>
  <si>
    <t>1 OF 1</t>
  </si>
  <si>
    <t xml:space="preserve">1 OF 2 </t>
  </si>
  <si>
    <t xml:space="preserve">2 OF 2 </t>
  </si>
  <si>
    <t>SD-0028-00</t>
  </si>
  <si>
    <t xml:space="preserve">8-17th </t>
  </si>
  <si>
    <t>Work Desks -Location Layout</t>
  </si>
  <si>
    <t>1 OF 3</t>
  </si>
  <si>
    <t>2 OF 3</t>
  </si>
  <si>
    <t>3 OF 3</t>
  </si>
  <si>
    <t>SD-0029-00</t>
  </si>
  <si>
    <t>1 OF 9</t>
  </si>
  <si>
    <t>2 OF 9</t>
  </si>
  <si>
    <t>3 OF 9</t>
  </si>
  <si>
    <t>4 OF 9</t>
  </si>
  <si>
    <t>5 OF 9</t>
  </si>
  <si>
    <t>6 OF 9</t>
  </si>
  <si>
    <t>7 OF 9</t>
  </si>
  <si>
    <t>8 OF 9</t>
  </si>
  <si>
    <t>9 OF 9</t>
  </si>
  <si>
    <t>SD-0031-00</t>
  </si>
  <si>
    <t>SD-0033-00</t>
  </si>
  <si>
    <t>1252-MKM-05Q-IDP-01-DWG-0508</t>
  </si>
  <si>
    <t>1252-MKM-05Q-IDP-01-DWG-0371</t>
  </si>
  <si>
    <t>1252-MKM-05Q-IDP-01-DWG-0372</t>
  </si>
  <si>
    <t>1252-MKM-05Q-IDP-01-DWG-0373</t>
  </si>
  <si>
    <t>1252-MKM-05Q-IDP-01-DWG-0509</t>
  </si>
  <si>
    <t>SD-0034-00</t>
  </si>
  <si>
    <t>SD-0039-00</t>
  </si>
  <si>
    <t>1252-MKM-05Q-IDP-01-DWG-0335</t>
  </si>
  <si>
    <t>SD-0041-00</t>
  </si>
  <si>
    <t>SD-0043-00</t>
  </si>
  <si>
    <t>1252-MKM-05Q-IDP-01-DWG-0336</t>
  </si>
  <si>
    <t>19th to 23rd Floor Side Board Unit Detail @ Guestrooms 1 Bedroom Suite type B (G1BB)</t>
  </si>
  <si>
    <t>1252-MKM-05Q-IDP-01-DWG-0374</t>
  </si>
  <si>
    <t>Apartment Studio unit B Type (ASB2) Plans</t>
  </si>
  <si>
    <t>Apartment 2 Bedroom Apartment Type (A2B2) Plans</t>
  </si>
  <si>
    <t>Apartment 2 Bedroom Apartment Type (A2B2) Elevations A &amp; A1</t>
  </si>
  <si>
    <t>Apartment 2 Bedroom Apartment Type (A2B2) Elevations B &amp; C</t>
  </si>
  <si>
    <t>Apartment 2 Bedroom Apartment Type (A2B2) Elevations D</t>
  </si>
  <si>
    <t>Apartment 2 Bedroom unit A Type (A2B3)_Floor finish layout</t>
  </si>
  <si>
    <t>Apartment 3 Bedroom unit A Type (A3B1)_(Type-1)_Plans</t>
  </si>
  <si>
    <t>Apartment  3 Bedroom Unit Type (A3B2) Plans</t>
  </si>
  <si>
    <t>Guest rooms Junior Suite unit A Type (GJS1) &amp; (GJS1A) _Reflected ceiling plan</t>
  </si>
  <si>
    <t>1252-MKM-05Q-IDP-01-DWG-0600</t>
  </si>
  <si>
    <t>SD-0055-00</t>
  </si>
  <si>
    <t>1252-MKM-05Q-IDP-01-DWG-0337</t>
  </si>
  <si>
    <t>1252-MKM-05Q-IDP-01-DWG-0338</t>
  </si>
  <si>
    <t>8th to 17th Floor 2 &amp; 3 Bedroom Apartment Laundry Room Cabinet Details (Type-1)</t>
  </si>
  <si>
    <t>8th to 17th Floor Studio - A &amp; B &amp; 1 Bedroom Apartment Laundry Room Cabinet Details (Type-2)</t>
  </si>
  <si>
    <t>1252-MKM-05Q-IDP-01-DWG-0368</t>
  </si>
  <si>
    <t>Skirting Schedule Details</t>
  </si>
  <si>
    <t>8 to 17</t>
  </si>
  <si>
    <t>16, 19 to 29</t>
  </si>
  <si>
    <t>30 to 41</t>
  </si>
  <si>
    <t>19 to 41</t>
  </si>
  <si>
    <t>SD-0058-00</t>
  </si>
  <si>
    <t>SD-0054-00</t>
  </si>
  <si>
    <t>SD-0028-01</t>
  </si>
  <si>
    <t>1252-MKM-05Q-IDP-01-DWG-0722</t>
  </si>
  <si>
    <t>1252-MKM-05Q-IDP-01-DWG-0730</t>
  </si>
  <si>
    <t>1252-MKM-05Q-IDP-01-DWG-0731</t>
  </si>
  <si>
    <t>1252-MKM-05Q-IDP-01-DWG-0732</t>
  </si>
  <si>
    <t>8th to 17th Floor Corridor Elevation - 1, 2, 3, 4</t>
  </si>
  <si>
    <t>8th to 17th Floor Corridor Elevation - 5, 6, 7, 8</t>
  </si>
  <si>
    <t>1 OF 6</t>
  </si>
  <si>
    <t>2 OF 6</t>
  </si>
  <si>
    <t>3 OF 6</t>
  </si>
  <si>
    <t>4 OF 6</t>
  </si>
  <si>
    <t>5 OF 6</t>
  </si>
  <si>
    <t>6 OF 6</t>
  </si>
  <si>
    <t>SD-0042-01</t>
  </si>
  <si>
    <t>SD-0048-01</t>
  </si>
  <si>
    <t>SD-0014-01</t>
  </si>
  <si>
    <t>SD-0044-01</t>
  </si>
  <si>
    <t>SD-0038-01</t>
  </si>
  <si>
    <t>1 OF 5</t>
  </si>
  <si>
    <t>2 OF 5</t>
  </si>
  <si>
    <t>3 OF 5</t>
  </si>
  <si>
    <t>4 OF 5</t>
  </si>
  <si>
    <t>5 OF 5</t>
  </si>
  <si>
    <t>SD-0020-01</t>
  </si>
  <si>
    <t>SD-0041-01</t>
  </si>
  <si>
    <t>1 OF 4</t>
  </si>
  <si>
    <t>2 OF 4</t>
  </si>
  <si>
    <t>3 OF 4</t>
  </si>
  <si>
    <t>4 OF 4</t>
  </si>
  <si>
    <t xml:space="preserve">          </t>
  </si>
  <si>
    <t>Coffee Table Details</t>
  </si>
  <si>
    <t>8th - 41st</t>
  </si>
  <si>
    <t>1252-MKM-05Q-IDP-01-DWG-0375</t>
  </si>
  <si>
    <t>SD-0028-02</t>
  </si>
  <si>
    <t>SD-0043-02</t>
  </si>
  <si>
    <t>SD-0062-01</t>
  </si>
  <si>
    <t>SD-0025-03</t>
  </si>
  <si>
    <t>SD-0022-01</t>
  </si>
  <si>
    <t>1252-MKM-05Q-IDP-01-DWG-0421</t>
  </si>
  <si>
    <t xml:space="preserve">8th to 41st </t>
  </si>
  <si>
    <t>SD-0021-01</t>
  </si>
  <si>
    <t>SD-0064-00</t>
  </si>
  <si>
    <t>1252-MKM-05Q-IDP-01-DWG-0377</t>
  </si>
  <si>
    <t>8th - 17th</t>
  </si>
  <si>
    <t>SD-0025-04</t>
  </si>
  <si>
    <t>SD-0032-03</t>
  </si>
  <si>
    <t>SD-0025-05</t>
  </si>
  <si>
    <t>SD-0056-01</t>
  </si>
  <si>
    <t>SD-0047-01</t>
  </si>
  <si>
    <t>SD-0063-01</t>
  </si>
  <si>
    <t>SD-0003-02</t>
  </si>
  <si>
    <t>SD-0002-02</t>
  </si>
  <si>
    <t>SD-0022-02</t>
  </si>
  <si>
    <t>SD-0065-00</t>
  </si>
  <si>
    <t>8th Floor Reflected Ceiling Layout</t>
  </si>
  <si>
    <t>1252-MKM-05Q-IDP-01-DWG-0101A</t>
  </si>
  <si>
    <t>1252-MKM-05Q-IDP-01-DWG-0376</t>
  </si>
  <si>
    <t>SD-0066-00</t>
  </si>
  <si>
    <t>SD-0028-03</t>
  </si>
  <si>
    <t>Work Desk Type - 2B</t>
  </si>
  <si>
    <t>Work Desk Type - 2C</t>
  </si>
  <si>
    <t>SD-0019-05</t>
  </si>
  <si>
    <t>SD-0061-02</t>
  </si>
  <si>
    <t>SD-0028-04</t>
  </si>
  <si>
    <t>1252-MKM-05Q-IDP-01-DWG-0378</t>
  </si>
  <si>
    <t>SD-0067-00</t>
  </si>
  <si>
    <t>1252-MKM-05Q-IDP-01-DWG-0379</t>
  </si>
  <si>
    <t>24th-41st</t>
  </si>
  <si>
    <t>SD-0068-00</t>
  </si>
  <si>
    <t>SD-0027-02</t>
  </si>
  <si>
    <t>SD-0039-01</t>
  </si>
  <si>
    <t>General Arrangement Plan</t>
  </si>
  <si>
    <t>1252-MKM-05Q-IDP-01-PA-0101</t>
  </si>
  <si>
    <t>26-11-2017</t>
  </si>
  <si>
    <t>Reflected ceiling layout</t>
  </si>
  <si>
    <t>1252-MKM-05Q-IDP-01-PA-0102</t>
  </si>
  <si>
    <t>Wall finishes layout</t>
  </si>
  <si>
    <t>1252-MKM-05Q-IDP-01-PA-0103</t>
  </si>
  <si>
    <t>References layout</t>
  </si>
  <si>
    <t>1252-MKM-05Q-IDP-01-PA-0104</t>
  </si>
  <si>
    <t>Master Bedroom - plans (1of1)</t>
  </si>
  <si>
    <t>1252-MKM-05Q-IDP-01-PA-0105</t>
  </si>
  <si>
    <t>1252-MKM-05Q-IDP-01-PA-0106</t>
  </si>
  <si>
    <t>Master Dressing &amp; Bath Room  - plans</t>
  </si>
  <si>
    <t>1252-MKM-05Q-IDP-01-PA-0107</t>
  </si>
  <si>
    <t>Master Dressing &amp; Bath Room  - Elevations</t>
  </si>
  <si>
    <t>1252-MKM-05Q-IDP-01-PA-0108</t>
  </si>
  <si>
    <t>29-11-2017</t>
  </si>
  <si>
    <t>Twin Bedroom,Dressing,Bathroom &amp; Gym - plans</t>
  </si>
  <si>
    <t>1252-MKM-05Q-IDP-01-PA-0109</t>
  </si>
  <si>
    <t>Zone C Twin Bedroom,Dressing,Bathroom &amp; Gym - Elevations</t>
  </si>
  <si>
    <t>1252-MKM-05Q-IDP-01-PA-0110</t>
  </si>
  <si>
    <t>Zone D Living Room - plans</t>
  </si>
  <si>
    <t>1252-MKM-05Q-IDP-01-PA-0111</t>
  </si>
  <si>
    <t>Zone D Living Room - Elevations</t>
  </si>
  <si>
    <t>1252-MKM-05Q-IDP-01-PA-0112</t>
  </si>
  <si>
    <t>Zone E Dining Room &amp; Studio - Plans</t>
  </si>
  <si>
    <t>1252-MKM-05Q-IDP-01-PA-0113</t>
  </si>
  <si>
    <t>Zone E Dining Room &amp; Studio - Elevations</t>
  </si>
  <si>
    <t>1252-MKM-05Q-IDP-01-PA-0114</t>
  </si>
  <si>
    <t>Wall cladding details</t>
  </si>
  <si>
    <t>1252-MKM-05Q-IDP-01-PA-0301</t>
  </si>
  <si>
    <t>1252-MKM-05Q-IDP-01-PA-0302</t>
  </si>
  <si>
    <t>1252-MKM-05Q-IDP-01-PA-0303</t>
  </si>
  <si>
    <t>1252-MKM-05Q-IDP-01-PA-0304</t>
  </si>
  <si>
    <t>TV unit - Living room</t>
  </si>
  <si>
    <t>1252-MKM-05Q-IDP-01-PA-0305</t>
  </si>
  <si>
    <t>Shelving unit - Master bedroom</t>
  </si>
  <si>
    <t>1252-MKM-05Q-IDP-01-PA-0306</t>
  </si>
  <si>
    <t>Vanity unit - Guest toilet</t>
  </si>
  <si>
    <t>1252-MKM-05Q-IDP-01-PA-0307</t>
  </si>
  <si>
    <t>Vanity unit - Twin toilet</t>
  </si>
  <si>
    <t>1252-MKM-05Q-IDP-01-PA-0308</t>
  </si>
  <si>
    <t>Vanity unit - Master bedroom</t>
  </si>
  <si>
    <t>1252-MKM-05Q-IDP-01-PA-0309</t>
  </si>
  <si>
    <t>Wardrobe details - Twin bedroom</t>
  </si>
  <si>
    <t>1252-MKM-05Q-IDP-01-PA-0310</t>
  </si>
  <si>
    <t>1252-MKM-05Q-IDP-01-PA-0311</t>
  </si>
  <si>
    <t>Wardrobe details - Master bedroom</t>
  </si>
  <si>
    <t>1252-MKM-05Q-IDP-01-PA-0312</t>
  </si>
  <si>
    <t>Pantry unit details</t>
  </si>
  <si>
    <t>1252-MKM-05Q-IDP-01-PA-0314</t>
  </si>
  <si>
    <t>Gym flooring details</t>
  </si>
  <si>
    <t>1252-MKM-05Q-IDP-01-PA-0315</t>
  </si>
  <si>
    <t>Door handles detail</t>
  </si>
  <si>
    <t>1252-MKM-05Q-IDP-01-PA-0316</t>
  </si>
  <si>
    <t>Ceiling details</t>
  </si>
  <si>
    <t>1252-MKM-05Q-IDP-01-PA-0317</t>
  </si>
  <si>
    <t>Main Double Doors Details (WD04)</t>
  </si>
  <si>
    <t>1252-MKM-05Q-IDP-01-PA-0501</t>
  </si>
  <si>
    <t>Kitchen Door Details (WD05)</t>
  </si>
  <si>
    <t>1252-MKM-05Q-IDP-01-PA-0502</t>
  </si>
  <si>
    <t>Sliding Door Details @ Dining Room (WD06)</t>
  </si>
  <si>
    <t>1252-MKM-05Q-IDP-01-PA-0503</t>
  </si>
  <si>
    <t>Master Bed Room/Passage Door (WD07)</t>
  </si>
  <si>
    <t>1252-MKM-05Q-IDP-01-PA-0504</t>
  </si>
  <si>
    <t>Guest Toilet Door (WD08)</t>
  </si>
  <si>
    <t>1252-MKM-05Q-IDP-01-PA-0505</t>
  </si>
  <si>
    <t>Storage Door (WD09)</t>
  </si>
  <si>
    <t>1252-MKM-05Q-IDP-01-PA-0506</t>
  </si>
  <si>
    <t>Twin Bedroom Door (WD10)</t>
  </si>
  <si>
    <t>1252-MKM-05Q-IDP-01-PA-0507</t>
  </si>
  <si>
    <t>Twin Dresser Door (WD14)</t>
  </si>
  <si>
    <t>1252-MKM-05Q-IDP-01-PA-0508</t>
  </si>
  <si>
    <t>Twin Bathroom Door (WD15)</t>
  </si>
  <si>
    <t>1252-MKM-05Q-IDP-01-PA-0509</t>
  </si>
  <si>
    <t>Gym door (WD16)</t>
  </si>
  <si>
    <t>1252-MKM-05Q-IDP-01-PA-0510</t>
  </si>
  <si>
    <t>Master Dresser Door (WD17)</t>
  </si>
  <si>
    <t>1252-MKM-05Q-IDP-01-PA-0511</t>
  </si>
  <si>
    <t>Master Bathroom Door (WD18)</t>
  </si>
  <si>
    <t>1252-MKM-05Q-IDP-01-PA-0512</t>
  </si>
  <si>
    <t>SD-0069-00</t>
  </si>
  <si>
    <t xml:space="preserve">Master Bedroom - Elevations </t>
  </si>
  <si>
    <t>SD-0070-00</t>
  </si>
  <si>
    <t>SD-0071-00</t>
  </si>
  <si>
    <t>Door schedule Private Room @ 16th Floor</t>
  </si>
  <si>
    <t>1252-MKM-05Q-IDP-01-PA-0500</t>
  </si>
  <si>
    <t>SD-0072-00</t>
  </si>
  <si>
    <t>H</t>
  </si>
  <si>
    <t>H.1</t>
  </si>
  <si>
    <t>H.2</t>
  </si>
  <si>
    <t>H.3</t>
  </si>
  <si>
    <t>SD-0068-03</t>
  </si>
  <si>
    <t>16th Floor</t>
  </si>
  <si>
    <t>19th to 23rd Floor Guest Room 1 Bedroom Suite -A Type (GIBA) DB Cabinet Details</t>
  </si>
  <si>
    <t>1252-MKM-05Q-IDP-01-DWG-0380</t>
  </si>
  <si>
    <t>1252-MKM-05Q-IDP-01-DWG-0381</t>
  </si>
  <si>
    <t>19th to 23rd Floor Guest Room 1 Bedroom Suite Type B (GIBB) DB Cabinet Details</t>
  </si>
  <si>
    <t>SD-0012-02</t>
  </si>
  <si>
    <t>SD-0019-06</t>
  </si>
  <si>
    <t>SD-0027-03</t>
  </si>
  <si>
    <t>1252-MKM-05Q-IDP-01-DWG-0513</t>
  </si>
  <si>
    <t>L9</t>
  </si>
  <si>
    <t>SD-0075-00</t>
  </si>
  <si>
    <t>TV unit details -Type -1 @ Master Bedroom</t>
  </si>
  <si>
    <t>1252-MKM-05Q-IDP-01-DWG-0339</t>
  </si>
  <si>
    <t>1252-MKM-05Q-IDP-01-DWG-0347</t>
  </si>
  <si>
    <t>Work Desk detail -Type -1 @ Master Bedroom</t>
  </si>
  <si>
    <t>1252-MKM-05Q-IDP-01-DWG-0382</t>
  </si>
  <si>
    <t>Work Desk detail -Type -2 @ King &amp; Twin Bedrooms</t>
  </si>
  <si>
    <t>1252-MKM-05Q-IDP-01-DWG-0383</t>
  </si>
  <si>
    <t>TV unit details -Type -2 &amp; 2A @ King &amp; Twin Bedrooms</t>
  </si>
  <si>
    <t>1252-MKM-05Q-IDP-01-DWG-0384</t>
  </si>
  <si>
    <t>Bed side Table detail -Type -2 @ King &amp; Twin Bedrooms</t>
  </si>
  <si>
    <t>1252-MKM-05Q-IDP-01-DWG-0385</t>
  </si>
  <si>
    <t>Bed side Table detail -Type -1 @ Master Bedroom</t>
  </si>
  <si>
    <t>1252-MKM-05Q-IDP-01-DWG-0386</t>
  </si>
  <si>
    <t>1252-MKM-05Q-IDP-01-DWG-0387</t>
  </si>
  <si>
    <t>SD-0074-01</t>
  </si>
  <si>
    <t>SD-0076-00</t>
  </si>
  <si>
    <t>SD-0077-00</t>
  </si>
  <si>
    <t>SD-0012-04</t>
  </si>
  <si>
    <t>SS</t>
  </si>
  <si>
    <t>Superseded due to the Design Changes</t>
  </si>
  <si>
    <t>SD-0037-01</t>
  </si>
  <si>
    <t>1252-MKM-05Q-IDP-01-DWG-0388</t>
  </si>
  <si>
    <t>Mock-up Rom Bed Side Wall Mirror Cladding Details</t>
  </si>
  <si>
    <t>1252-MKM-05Q-IDP-01-DWG-0389</t>
  </si>
  <si>
    <t>Guest Room Mock-up Bedside Table Details</t>
  </si>
  <si>
    <t>SD-0078-01</t>
  </si>
  <si>
    <t>1252-MKM-05Q-IDP-01-PA-0513</t>
  </si>
  <si>
    <t>SD-0079-00</t>
  </si>
  <si>
    <t>16th Floor Private Apartment Door Schedule &amp; Layout</t>
  </si>
  <si>
    <t>16th Floor Private Apartment Handle Details @ Main Entrance Door</t>
  </si>
  <si>
    <t>16th Floor Private Apartment Dining Room Sliding Door – (SD1) Details</t>
  </si>
  <si>
    <t>16th Floor Private Apartment Guest Toilet Door – (WD2) Details</t>
  </si>
  <si>
    <t>16th Floor Private Apartment Storage Room Door – (WD3c) Details</t>
  </si>
  <si>
    <t>16th Floor Private Apartment Twin Bedroom Door – (WD3b) Details</t>
  </si>
  <si>
    <t>16th Floor Private Apartment Twin Bedroom Dressing Area Door Details (WD-2a)</t>
  </si>
  <si>
    <t>16th Floor Private Apartment Gym Door Details (WD3e)</t>
  </si>
  <si>
    <t>16th Floor Private Apartment Living Room Shaft Door Details</t>
  </si>
  <si>
    <t>1252-MKM-05Q-IDP-01-PA-0318</t>
  </si>
  <si>
    <t>16th Floor Private Apartment Master Bedroom Elevations 1, 2, 3 &amp; 4</t>
  </si>
  <si>
    <t>16th Floor Private Apartment Master Bedroom Elevations 5, 6, 7 &amp; 8</t>
  </si>
  <si>
    <t>16th Floor Private Apartment Master Dresser &amp; Bathroom Plans</t>
  </si>
  <si>
    <t>16th Floor Private Apartment Master Dresser &amp; Bathroom Elevations 1, 2 &amp; 3</t>
  </si>
  <si>
    <t>16th Floor Private Apartment Master Dresser &amp; Bathroom Elevations 4, 5, 6 &amp; 7</t>
  </si>
  <si>
    <t>16th Floor Private Apartment Master Dresser &amp; Bathroom Details</t>
  </si>
  <si>
    <t>16th Floor Private Apartment Dining Room &amp; Studio Elevation 1, 2, 3 &amp; 4</t>
  </si>
  <si>
    <t>16th Floor Private Apartment Dining Room &amp; Studio Elevation 5, 6 &amp; 7</t>
  </si>
  <si>
    <t>1252-MKM-05Q-IDP-01-PA-0313</t>
  </si>
  <si>
    <t>16th Floor Private Apartment Kitchen Pantry Unit Details</t>
  </si>
  <si>
    <t>16th Floor Private Apartment Main Entrance Door – (WD1) 60min. Fire Rated Details</t>
  </si>
  <si>
    <t xml:space="preserve">16th Floor Private Apartment Kitchen Door (WD-03) 60min. Fire Rated </t>
  </si>
  <si>
    <t>16th Floor Private Apartment Master Bedroom – (WD3f) Details</t>
  </si>
  <si>
    <t>16th Floor Private Apartment Master Bedroom Shelf Details</t>
  </si>
  <si>
    <t>16th Floor Private Apartment Master Bedroom TV Shelf Unit Details</t>
  </si>
  <si>
    <t xml:space="preserve">16th Floor Private Apartment Master Bedroom Vanity Unit Detail </t>
  </si>
  <si>
    <t>16th Floor Private Apartment Dining Room &amp; Studio Typical Details</t>
  </si>
  <si>
    <t>SD-0084-00</t>
  </si>
  <si>
    <t>16th Floor Private Apartment Living Room Elevations 1 &amp; 2</t>
  </si>
  <si>
    <t>16th Floor Private Apartment Living Room Elevations 3 &amp; 4</t>
  </si>
  <si>
    <t>16th Floor Private Apartment Living Room TV Unit Detail</t>
  </si>
  <si>
    <t>16th Floor Private Apartment Living Room DB Cabinet Details</t>
  </si>
  <si>
    <t>16th Floor Private Apartment General Arrangement Layout</t>
  </si>
  <si>
    <t>16th Floor Private Apartment Reflected Ceiling Layout</t>
  </si>
  <si>
    <t>16th Floor Private Apartment Wall Finishes Layout</t>
  </si>
  <si>
    <t>16th Floor Private Apartment References Layout</t>
  </si>
  <si>
    <t>1252-MKM-05Q-IDP-01-PA-0115</t>
  </si>
  <si>
    <t>16th Floor Private Apartment Twin Bedroom, Dressing, Bathroom &amp; Gym Plan</t>
  </si>
  <si>
    <t>16th Floor Private Apartment Twin Bedroom, Dressing, Bathroom &amp; Gym Elevation 1,2,3,4</t>
  </si>
  <si>
    <t>16th Floor Private Apartment Twin Bedroom, Dressing, Bathroom &amp; Gym Elevation 5, 6, 7, 8, 9</t>
  </si>
  <si>
    <t>16th Floor Private Apartment Guest Rest Room &amp; Passage Elevations</t>
  </si>
  <si>
    <t>16th Floor Private Apartment Twin Bedroom, Dressing, Bathroom &amp; Gym Details</t>
  </si>
  <si>
    <t>16th Floor Private Apartment Guest Toilet Vanity Unit Detail</t>
  </si>
  <si>
    <t>16th Floor Private Apartment Twin Toilet Vanity Unit Detail</t>
  </si>
  <si>
    <t>16th Floor Private Apartment Dressing Area @ Wardrobe Details</t>
  </si>
  <si>
    <t>16th Floor Private Apartment Laundry Cabinet Detail</t>
  </si>
  <si>
    <t>16th Floor Private Apartment Gym Flooring Layout</t>
  </si>
  <si>
    <t>Mock-up Guest Room Vanity Mirror Details</t>
  </si>
  <si>
    <t>1252-MKM-05Q-IDP-01-DWG-0390</t>
  </si>
  <si>
    <t>SD-0013-02</t>
  </si>
  <si>
    <t>SD-0010-02</t>
  </si>
  <si>
    <t>SD-0009-02</t>
  </si>
  <si>
    <t>SD-0011-02</t>
  </si>
  <si>
    <t>I</t>
  </si>
  <si>
    <t>SD-0002-04</t>
  </si>
  <si>
    <t>SD-0032-06</t>
  </si>
  <si>
    <t>Headboard details - Type-02 @ King Headboard</t>
  </si>
  <si>
    <t>SD-0027-04</t>
  </si>
  <si>
    <t>SD-0088-00</t>
  </si>
  <si>
    <t>8th to 17th Floor</t>
  </si>
  <si>
    <t>SD-0091-00</t>
  </si>
  <si>
    <t>SD-0089-00</t>
  </si>
  <si>
    <t>SD-0090-00</t>
  </si>
  <si>
    <t xml:space="preserve">8th-17th </t>
  </si>
  <si>
    <t>SD-0087-01</t>
  </si>
  <si>
    <t>1252-MKM-05Q-IDP-01-DWG-0392</t>
  </si>
  <si>
    <t>SD-0092-00</t>
  </si>
  <si>
    <t>1252-MKM-05Q-IDP-01-DWG-0391</t>
  </si>
  <si>
    <t>9th to 13th Floor Three Bedroom Apartment Master Bedroom Mirror (SWA-503) Detail</t>
  </si>
  <si>
    <t>9th Floor Mock - Up Apartment (901) Master Bathroom Vanity Mirror Detail</t>
  </si>
  <si>
    <t>SD-0030-01</t>
  </si>
  <si>
    <t>Not Reviewed</t>
  </si>
  <si>
    <t>SD-0093-00</t>
  </si>
  <si>
    <t>8th to 17th Floor Bed Side Table Schedule</t>
  </si>
  <si>
    <t>1252-MKM-05Q-IDP-01-DWG-0393</t>
  </si>
  <si>
    <t>SD-0090-01</t>
  </si>
  <si>
    <t>SD-0087-02</t>
  </si>
  <si>
    <t>19th to 23rd Floor</t>
  </si>
  <si>
    <t>SD-0094-00</t>
  </si>
  <si>
    <t>SD-0095-00</t>
  </si>
  <si>
    <t>SD-0011-03</t>
  </si>
  <si>
    <t>SD-0035-02</t>
  </si>
  <si>
    <t>19th to 21st Floor 1 Bedroom Suite-A Elevations A, B, C, D, E</t>
  </si>
  <si>
    <t>SD-0096-00</t>
  </si>
  <si>
    <t>SD-0073-02</t>
  </si>
  <si>
    <t>SD-0093-01</t>
  </si>
  <si>
    <t>8th Floor</t>
  </si>
  <si>
    <t>SD-0097-00</t>
  </si>
  <si>
    <t>8th Floor Corridor Wall Feature 1</t>
  </si>
  <si>
    <t>8th Floor Corridor Wall Feature 2</t>
  </si>
  <si>
    <t>8th Floor Corridor Wall Feature 1 &amp; 2 Details</t>
  </si>
  <si>
    <t>8th Floor Corridor Display Unit</t>
  </si>
  <si>
    <t>1252-MKM-05Q-IDP-01-DWG-0715</t>
  </si>
  <si>
    <t>1252-MKM-05Q-IDP-01-DWG-0716</t>
  </si>
  <si>
    <t>1252-MKM-05Q-IDP-01-DWG-0717</t>
  </si>
  <si>
    <t>SD-0051-01</t>
  </si>
  <si>
    <t xml:space="preserve">Modified Status </t>
  </si>
  <si>
    <t>A/C</t>
  </si>
  <si>
    <t>Resub..reqd</t>
  </si>
  <si>
    <t>Approved</t>
  </si>
  <si>
    <t>NA</t>
  </si>
  <si>
    <t>B/C</t>
  </si>
  <si>
    <t>P</t>
  </si>
  <si>
    <t>X</t>
  </si>
  <si>
    <t>Resub..reqd. Awaiting RFI</t>
  </si>
  <si>
    <t>Remarks/Notes</t>
  </si>
  <si>
    <t>10TH SUBMITTAL</t>
  </si>
  <si>
    <t>Planned
Re-submission  Date</t>
  </si>
  <si>
    <t>Reason/ Notes</t>
  </si>
  <si>
    <t>SD-0049-00</t>
  </si>
  <si>
    <t>SD-0050-00</t>
  </si>
  <si>
    <t>SD-0053-00</t>
  </si>
  <si>
    <t>SD-0053-01</t>
  </si>
  <si>
    <t>SD-0046-01</t>
  </si>
  <si>
    <t>SD-0037-00</t>
  </si>
  <si>
    <t>SD-0021-02</t>
  </si>
  <si>
    <t>SD-0034-01</t>
  </si>
  <si>
    <t>SD-0025-07</t>
  </si>
  <si>
    <t>1252-MKM-05Q-IDP-01-DWG-0514</t>
  </si>
  <si>
    <t>SD-0081-01</t>
  </si>
  <si>
    <t>SD-0082-01</t>
  </si>
  <si>
    <t>SD-0085-01</t>
  </si>
  <si>
    <t>SD-0086-01</t>
  </si>
  <si>
    <t>SD-0080-01</t>
  </si>
  <si>
    <t>16th Floor Private Apartment Master Bedroom General Arrangement Plan</t>
  </si>
  <si>
    <t>16th Floor Private Apartment Master Bedroom Reflected Ceiling Plan</t>
  </si>
  <si>
    <t>16th Floor Private Apartment Master Bedroom Wall Finishes Plan</t>
  </si>
  <si>
    <t xml:space="preserve">16th Floor Private Apartment Master Bedroom Flooring &amp; Power Plan </t>
  </si>
  <si>
    <t>16th Floor Private Apartment Dining Room &amp; Studio General Arrangement Plan</t>
  </si>
  <si>
    <t>16th Floor Private Apartment Dining Room &amp; Studio Reflected Ceiling Plan</t>
  </si>
  <si>
    <t>16th Floor Private Apartment Dining Room &amp; Studio Wall Finishing Plan</t>
  </si>
  <si>
    <t>16th Floor Private Apartment Dining Room &amp; Studio Flooring &amp; Power Plan</t>
  </si>
  <si>
    <t>16th Floor Private Apartment Living Room General Arrangement Plan</t>
  </si>
  <si>
    <t>16th Floor Private Apartment Living Room Reflected Ceiling Plan</t>
  </si>
  <si>
    <t>16th Floor Private Apartment Living Room Wall Finishes Plan</t>
  </si>
  <si>
    <t>16th Floor Private Apartment Living Room Floor Finish &amp; Power Plan</t>
  </si>
  <si>
    <t>1252-MKM-05Q-IDP-01-PA-0514</t>
  </si>
  <si>
    <t>16th Floor Private Apartment Kitchen Shaft Door Details</t>
  </si>
  <si>
    <t>SD-0079-01</t>
  </si>
  <si>
    <t>Door Schedule</t>
  </si>
  <si>
    <t>2BR, 3BR &amp; Studio - Type B Apartments Bath-Tub Ledge &amp; Structure Support Details</t>
  </si>
  <si>
    <t>1252-MKM-05Q-IDP-01-DWG-0422</t>
  </si>
  <si>
    <t>14,15,16th Floor 2 Bedroom Unit Apartment (A2B3) Type-3 Reflected Ceiling Plan</t>
  </si>
  <si>
    <t>17th Floor 2 Bedroom Unit Apartment (A2B3) Type-3 Reflected Ceiling Plan</t>
  </si>
  <si>
    <t>SD-0079-02</t>
  </si>
  <si>
    <t>16th Floor Private Apartment Passage Door – (WD3a) Details</t>
  </si>
  <si>
    <t>16th Floor Private Apartment Master Bedroom (WD-3d) Details</t>
  </si>
  <si>
    <t>SD-0100-01</t>
  </si>
  <si>
    <t>SD-0098-01</t>
  </si>
  <si>
    <t>SD-0099-01</t>
  </si>
  <si>
    <t>SD-0079-03</t>
  </si>
  <si>
    <t>SD-0086-02</t>
  </si>
  <si>
    <t>SD-0059-06</t>
  </si>
  <si>
    <t>SD-0030-02</t>
  </si>
  <si>
    <t>1252-MKM-05Q-IDP-01-DWG-0185</t>
  </si>
  <si>
    <t>22nd to 23rd  Floor Junior Suite (Type-1A) Furniture Layout</t>
  </si>
  <si>
    <t>22nd to 23rd  Floor Junior Suite (Type-1A) Reflected Ceiling Plan</t>
  </si>
  <si>
    <t>SD-0101-00</t>
  </si>
  <si>
    <t>1252-MKM-05Q-IDP-01-DWG-0718</t>
  </si>
  <si>
    <t>SD-0035-03</t>
  </si>
  <si>
    <t>SD-0036-02</t>
  </si>
  <si>
    <t>24th to 41st  Floor Disabled King Room &amp; STD King Room Head Board Type -1 Detail</t>
  </si>
  <si>
    <t>500_DOORS</t>
  </si>
  <si>
    <t>16TH FLOOR PRIVATE ROOM</t>
  </si>
  <si>
    <t>Corridor Wall Feature</t>
  </si>
  <si>
    <t>Corridor Details, Plan &amp; Elevation</t>
  </si>
  <si>
    <t xml:space="preserve">CORRIDOR </t>
  </si>
  <si>
    <t>Corridor Details, Plan &amp; Elevation @ 8th to 17th Floor</t>
  </si>
  <si>
    <t>Corridor Details, Plan &amp; Elevation @ 19th to 41st Floor</t>
  </si>
  <si>
    <t>SD-0094-01</t>
  </si>
  <si>
    <t>SD-0095-01</t>
  </si>
  <si>
    <t>SD-0039-06</t>
  </si>
  <si>
    <t>SD-0096-01</t>
  </si>
  <si>
    <t>1252-MKM-05Q-IDP-01-DWG-0394</t>
  </si>
  <si>
    <t>24th to 29th Floor STD King Room - Type-4 Work desk Type 5 Details</t>
  </si>
  <si>
    <t>SD-0039-05</t>
  </si>
  <si>
    <t>Mock Up Apartment - 901 TV Unit Type-01 &amp; Dresser Table Details (Modified)</t>
  </si>
  <si>
    <t>SD-0028-05</t>
  </si>
  <si>
    <t>SD-0091-02</t>
  </si>
  <si>
    <t>SD-0088-02</t>
  </si>
  <si>
    <t>1252-MKM-05Q-IDP-01-DWG-0395</t>
  </si>
  <si>
    <t>SD-0011-04</t>
  </si>
  <si>
    <t>SD-0023-01</t>
  </si>
  <si>
    <t>SD-0001-02</t>
  </si>
  <si>
    <t>SD-0004-02</t>
  </si>
  <si>
    <t>SD-0013-04</t>
  </si>
  <si>
    <t>SD-0015-02</t>
  </si>
  <si>
    <t>1252-MKM-05Q-IDP-01-DWG-0307</t>
  </si>
  <si>
    <t>SD-0103-00</t>
  </si>
  <si>
    <t>1252-MKM-05Q-IDP-01-DWG-0308</t>
  </si>
  <si>
    <t>19th to 23rd Floor Junior Suites 1 &amp; 1A Work Desk Type - 4A Details</t>
  </si>
  <si>
    <t>SD-0089-02</t>
  </si>
  <si>
    <t>8th to 17th Floor One Bedroom Apartment Niche Details</t>
  </si>
  <si>
    <t>1252-MKM-05Q-IDP-01-DWG-0309</t>
  </si>
  <si>
    <t>Work Desk Typical Details</t>
  </si>
  <si>
    <t>SD-0091-03</t>
  </si>
  <si>
    <t>SD-0042-04</t>
  </si>
  <si>
    <t>SD-0053-03</t>
  </si>
  <si>
    <t>SD-0050-01</t>
  </si>
  <si>
    <t>SD-0045-01</t>
  </si>
  <si>
    <t>SD-0037-02</t>
  </si>
  <si>
    <t>SD-0049-01</t>
  </si>
  <si>
    <t>1252-MKM-05Q-IDP-01-DWG-0310</t>
  </si>
  <si>
    <t>1252-MKM-05Q-IDP-01-DWG-0311</t>
  </si>
  <si>
    <t>SD-0106-00</t>
  </si>
  <si>
    <t>1252-MKM-05Q-IDP-01-DWG-0312</t>
  </si>
  <si>
    <t>SD-0093-02</t>
  </si>
  <si>
    <t>8th Floor 1 Bedroom Apartment Handicapped Bathroom Detail Room # S' 0808 &amp; 0809</t>
  </si>
  <si>
    <t>1252-MKM-05Q-IDP-01-DWG-0307a</t>
  </si>
  <si>
    <t>SD-0006-03</t>
  </si>
  <si>
    <t>SD-0010-05</t>
  </si>
  <si>
    <t>SD-0017-03</t>
  </si>
  <si>
    <t>SD-0012-06</t>
  </si>
  <si>
    <t>SD-0108-00</t>
  </si>
  <si>
    <t>8th Floor 1 Bedroom Apartments Handicapped Bathroom Door Detail Room # S' 0808 &amp; 0809</t>
  </si>
  <si>
    <t>1252-MKM-05Q-IDP-01-DWG-0313</t>
  </si>
  <si>
    <t>1252-MKM-05Q-IDP-01-DWG-0314</t>
  </si>
  <si>
    <t>8th Floor 1 Bedroom Apartments Handicapped Apartments Main Entrance Door  (WD1) 60 Min. Fire Rated</t>
  </si>
  <si>
    <t>19th to 21st Floor Junior Suite – (Type 1) Dining Unit (Type-1) Details</t>
  </si>
  <si>
    <t>22nd to 23rd Floor Junior Suite – (Type 1A) Dining Unit (Type-1A) Details</t>
  </si>
  <si>
    <t>19th to 23rd Floor Junior Suite – (Type 2 &amp; 3) Dining Unit (Type-2) Details</t>
  </si>
  <si>
    <t>SD-0030-03</t>
  </si>
  <si>
    <t>1252-MKM-05Q-IDP-01-PA-0515</t>
  </si>
  <si>
    <t>SD-0109-00</t>
  </si>
  <si>
    <t>8th to 17th Floor Apartments TV  Unit (Type-3) Detail</t>
  </si>
  <si>
    <t>SD-0089-03</t>
  </si>
  <si>
    <t>24th to 33rd Floor King Room Type-4 &amp; 5 Work Desk (Type-06) Details</t>
  </si>
  <si>
    <t>1252-MKM-05Q-IDP-01-DWG-0315</t>
  </si>
  <si>
    <t>SD-0088-03</t>
  </si>
  <si>
    <t>1252-MKM-05Q-IDP-01-PA-0516</t>
  </si>
  <si>
    <t>16th Floor Private Laundry/Storage Plan &amp; Elevations</t>
  </si>
  <si>
    <t>16th Floor Private Apartment Kitchen Pantry Plan &amp; Elevations</t>
  </si>
  <si>
    <t>FI</t>
  </si>
  <si>
    <t>SD-0107-01</t>
  </si>
  <si>
    <t>SD-0059-07</t>
  </si>
  <si>
    <t>SD-0001-03</t>
  </si>
  <si>
    <t>8th Floor Studio unit-A Type-1  Apartment (ASA1) General Arrangement Plan</t>
  </si>
  <si>
    <t>8th Floor Studio unit-A Type-1  Apartment (ASA1) Power Plan</t>
  </si>
  <si>
    <t>SD-0011-05</t>
  </si>
  <si>
    <t>9th to 13th Floor Studio Unit ‘A’ Type-2 Apartment (ASA2) General Arrangement Plan</t>
  </si>
  <si>
    <t>9th to 13th Floor Studio Unit ‘A’ Type-2 Apartment (ASA2) Power Plan</t>
  </si>
  <si>
    <t>SD-0023-02</t>
  </si>
  <si>
    <t>SD-0004-03</t>
  </si>
  <si>
    <t>14th to 17th Floor Studio Unit ‘A’ Type-3 Apartment (ASA3) General Arrangement Plan</t>
  </si>
  <si>
    <t>14th to 17th Floor Studio Unit ‘A’ Type-3 Apartment (ASA3) Power Plan</t>
  </si>
  <si>
    <t>SD-0013-05</t>
  </si>
  <si>
    <t>9th to 13th Floor Studio Unit ‘B’ Type-2 Apartment (ASB2) General Arrangement Plan</t>
  </si>
  <si>
    <t>9th to 13th Floor Studio Unit ‘B’ Type-2 Apartment (ASB2) Power Plan</t>
  </si>
  <si>
    <t>SD-0015-03</t>
  </si>
  <si>
    <t>SD-0086-03</t>
  </si>
  <si>
    <t>SD-0104-01</t>
  </si>
  <si>
    <t>SD-0032-10</t>
  </si>
  <si>
    <t>SD-0030-04</t>
  </si>
  <si>
    <t>SD-0005-03</t>
  </si>
  <si>
    <t>SD-0009-05</t>
  </si>
  <si>
    <t>SD-0016-03</t>
  </si>
  <si>
    <t>14th to 17th Floor One Bedroom Unit Apartment (A1B3) Type-3 General Arrangement Plan</t>
  </si>
  <si>
    <t>14th to 17th Floor One Bedroom Unit Apartment (A1B3) Type-3 Power Plan</t>
  </si>
  <si>
    <t>SD-0095-03</t>
  </si>
  <si>
    <t>SD-0059-08</t>
  </si>
  <si>
    <t>1252-MKM-05Q-IDP-01-DWG-0316</t>
  </si>
  <si>
    <t>SD-0111-00</t>
  </si>
  <si>
    <t>8th Floor_1 Bedroom Apartments Handicapped Bedroom Door Details Room No's 0808 &amp; 0809</t>
  </si>
  <si>
    <t xml:space="preserve"> </t>
  </si>
  <si>
    <t>SD-0006-04</t>
  </si>
  <si>
    <t>SD-0010-06</t>
  </si>
  <si>
    <t>SD-0017-04</t>
  </si>
  <si>
    <t>SD-0109-01</t>
  </si>
  <si>
    <t>1252-MKM-05Q-IDP-01-PA-0517</t>
  </si>
  <si>
    <t>16th Floor Private Laundry Shaft Door Details</t>
  </si>
  <si>
    <t>SD-0112-00</t>
  </si>
  <si>
    <t>8th to 17th Floor 1BR, 2BR &amp; 3BR Apartments TV Shelf Details</t>
  </si>
  <si>
    <t>19th to 41st Floor Junior Suites &amp; Guest Rooms TV Shelf Details</t>
  </si>
  <si>
    <t>SD-0040-03</t>
  </si>
  <si>
    <t>SD-0004-04</t>
  </si>
  <si>
    <t>SD-0059-09</t>
  </si>
  <si>
    <t>SD-0102-01</t>
  </si>
  <si>
    <t>SD-0110-01</t>
  </si>
  <si>
    <t>SD-0096-02</t>
  </si>
  <si>
    <t>SD-0007-05</t>
  </si>
  <si>
    <t>SD-0042-03</t>
  </si>
  <si>
    <t>SD-0086-04</t>
  </si>
  <si>
    <t>SD-0091-05</t>
  </si>
  <si>
    <t>SD-0105-02</t>
  </si>
  <si>
    <t>8th Floor 3 Bedroom Unit Apartment (A3B3) General Arrangement Plans</t>
  </si>
  <si>
    <t>8th Floor 3 Bedroom Unit Apartment (A3B3) Power Plan</t>
  </si>
  <si>
    <t>SD-0012-07</t>
  </si>
  <si>
    <t>9th to 13th Floor Three Bedroom Unit Apartment (A3B2) General Arrangement Plans</t>
  </si>
  <si>
    <t>9th to 13th Floor Three Bedroom Unit Apartment (A3B2) Power Plan</t>
  </si>
  <si>
    <t>SD-0018-04</t>
  </si>
  <si>
    <t>SD-0086-05</t>
  </si>
  <si>
    <t>1252-MKM-05Q-IDP-01-PA-0319</t>
  </si>
  <si>
    <t>16th Floor Private Apartment Dressing Area Wardrobe Details</t>
  </si>
  <si>
    <t>SD-0113-00</t>
  </si>
  <si>
    <t>SD-0079-04</t>
  </si>
  <si>
    <t>8th to 17th Floor 1 Bedroom Apartment Archway Details</t>
  </si>
  <si>
    <t>8th to 17th Floor 2 Bedroom Apartment Archway Details</t>
  </si>
  <si>
    <t>8th to 17th Floor 3 Bedroom Apartment Archway Details</t>
  </si>
  <si>
    <t>SD-0037-03</t>
  </si>
  <si>
    <t>Issued to Site on 27-06-2018</t>
  </si>
  <si>
    <t>24th to 27th Floor Guest Rooms Standard King Room_Type-04 (SKG4) General Arrangement  &amp; Power Plan</t>
  </si>
  <si>
    <t>30th to 33th Floor Guest Rooms Standard King Room Type_05B (SKG5B) General Arrangement&amp; Power Plan</t>
  </si>
  <si>
    <t>34th to 35th  Floor Guest Rooms Standard King Room Type_05A (SKG5A) General Arrangement&amp; Power Plan</t>
  </si>
  <si>
    <t>346th  Floor Guest Rooms Standard King Room Type_05 (SKG5) General Arrangement&amp; Power Plan</t>
  </si>
  <si>
    <t>SD-0046-04</t>
  </si>
  <si>
    <t>24th to 41st Floor King Guest Room Type-3 (SKG3) General Arrangement &amp; Power Plan</t>
  </si>
  <si>
    <t>24th to 41st Floor King Guest Room Type-3 (SKG3) Reflected Ceiling Plan</t>
  </si>
  <si>
    <t>37th to 41st  Floor Guest Rooms Standard King Room Type_06 (SKG6) General Arrangement &amp; Power Plan</t>
  </si>
  <si>
    <t>SD-0045-02</t>
  </si>
  <si>
    <t>24th to 41st Floor Guest Room Standard Room Twin Bed-Type (STW) General Arrangement  &amp; Power Plan</t>
  </si>
  <si>
    <t>SD-0007-06</t>
  </si>
  <si>
    <t>2 of 3</t>
  </si>
  <si>
    <t>SD-0005-04</t>
  </si>
  <si>
    <t>1252-MKM-05Q-IDP-01-DWG-0604</t>
  </si>
  <si>
    <t>1252-MKM-05Q-IDP-01-DWG-0605</t>
  </si>
  <si>
    <t>1252-MKM-05Q-IDP-01-DWG-0606</t>
  </si>
  <si>
    <t>1252-MKM-05Q-IDP-01-DWG-0607</t>
  </si>
  <si>
    <t>1252-MKM-05Q-IDP-01-DWG-0608</t>
  </si>
  <si>
    <t>1252-MKM-05Q-IDP-01-DWG-0609</t>
  </si>
  <si>
    <t>(8th Floor) Gypsum Cladding Plan</t>
  </si>
  <si>
    <t>(9th to 15th Floor) Gypsum Cladding Plan</t>
  </si>
  <si>
    <t>(16th Floor) Gypsum Cladding Plan</t>
  </si>
  <si>
    <t>(17th Floor) Gypsum Cladding Plan</t>
  </si>
  <si>
    <t>(19th to 23rd Floor) Gypsum Cladding Plan</t>
  </si>
  <si>
    <t>Typical Gypsum Cladding Plan</t>
  </si>
  <si>
    <t>SD-0114-00</t>
  </si>
  <si>
    <t>SD-0083-03</t>
  </si>
  <si>
    <t>SD-0052-02</t>
  </si>
  <si>
    <t>SD-0050-02</t>
  </si>
  <si>
    <t>24th to 41st King Guest Room - Type - 1 (SKG1) General Arrangement &amp; Power Plan</t>
  </si>
  <si>
    <t>Executive Suite</t>
  </si>
  <si>
    <t>1252-MKM-05Q-IDP-01-WES-0100</t>
  </si>
  <si>
    <t>1252-MKM-05Q-IDP-01-WES-0101</t>
  </si>
  <si>
    <t>1252-MKM-05Q-IDP-01-WES-0102</t>
  </si>
  <si>
    <t>1252-MKM-05Q-IDP-01-WES-0103</t>
  </si>
  <si>
    <t>1252-MKM-05Q-IDP-01-WES-0104</t>
  </si>
  <si>
    <t>KEY PLAN (45 TO 50 FLOORS)</t>
  </si>
  <si>
    <t>Executive Suite - Type 1</t>
  </si>
  <si>
    <t>1252-MKM-05Q-IDP-01-WES1-0100</t>
  </si>
  <si>
    <t>1252-MKM-05Q-IDP-01-WES1-0120</t>
  </si>
  <si>
    <t>1252-MKM-05Q-IDP-01-WES1-0200</t>
  </si>
  <si>
    <t>1252-MKM-05Q-IDP-01-WES1-0300</t>
  </si>
  <si>
    <t>1252-MKM-05Q-IDP-01-WES1-0301</t>
  </si>
  <si>
    <t>Furniture Plan</t>
  </si>
  <si>
    <t>Power Plan</t>
  </si>
  <si>
    <t>Ceiling Plan</t>
  </si>
  <si>
    <t>Elevations-AA,BB,CC, DD &amp; EE</t>
  </si>
  <si>
    <t>Elevations-FF,GG,HH,JJ &amp; KK</t>
  </si>
  <si>
    <t>Executive Suite - Type 2</t>
  </si>
  <si>
    <t>1252-MKM-05Q-IDP-01-WES2-0100</t>
  </si>
  <si>
    <t>1252-MKM-05Q-IDP-01-WES2-0120</t>
  </si>
  <si>
    <t>1252-MKM-05Q-IDP-01-WES2-0200</t>
  </si>
  <si>
    <t>1252-MKM-05Q-IDP-01-WES2-0300</t>
  </si>
  <si>
    <t>1252-MKM-05Q-IDP-01-WES2-0301</t>
  </si>
  <si>
    <t>Executive Suite - Type 3</t>
  </si>
  <si>
    <t>1252-MKM-05Q-IDP-01-WES3-0100</t>
  </si>
  <si>
    <t>1252-MKM-05Q-IDP-01-WES3-0120</t>
  </si>
  <si>
    <t>1252-MKM-05Q-IDP-01-WES3-0200</t>
  </si>
  <si>
    <t>1252-MKM-05Q-IDP-01-WES3-0300</t>
  </si>
  <si>
    <t>1252-MKM-05Q-IDP-01-WES3-0301</t>
  </si>
  <si>
    <t>Executive Suite - Type 4</t>
  </si>
  <si>
    <t>1252-MKM-05Q-IDP-01-WES3A-0100</t>
  </si>
  <si>
    <t>1252-MKM-05Q-IDP-01-WES3A-0120</t>
  </si>
  <si>
    <t>1252-MKM-05Q-IDP-01-WES3A-0200</t>
  </si>
  <si>
    <t>1252-MKM-05Q-IDP-01-WES3A-0300</t>
  </si>
  <si>
    <t>Executive Suite - Type 3A</t>
  </si>
  <si>
    <t>1252-MKM-05Q-IDP-01-WES4-0100</t>
  </si>
  <si>
    <t>1252-MKM-05Q-IDP-01-WES4-0120</t>
  </si>
  <si>
    <t>1252-MKM-05Q-IDP-01-WES4-0200</t>
  </si>
  <si>
    <t>1252-MKM-05Q-IDP-01-WES4-0300</t>
  </si>
  <si>
    <t>1252-MKM-05Q-IDP-01-WES4-0301</t>
  </si>
  <si>
    <t>1252-MKM-05Q-IDP-01-WES4-0302</t>
  </si>
  <si>
    <t>Executive Suite - Type 5</t>
  </si>
  <si>
    <t>1252-MKM-05Q-IDP-01-WES5-0100</t>
  </si>
  <si>
    <t>1252-MKM-05Q-IDP-01-WES5-0120</t>
  </si>
  <si>
    <t>1252-MKM-05Q-IDP-01-WES5-0200</t>
  </si>
  <si>
    <t>1252-MKM-05Q-IDP-01-WES5-0300</t>
  </si>
  <si>
    <t>1252-MKM-05Q-IDP-01-WES5-0301</t>
  </si>
  <si>
    <t>Executive Suite - Type 6</t>
  </si>
  <si>
    <t>1252-MKM-05Q-IDP-01-WES6-0100</t>
  </si>
  <si>
    <t>1252-MKM-05Q-IDP-01-WES6-0120</t>
  </si>
  <si>
    <t>1252-MKM-05Q-IDP-01-WES6-0200</t>
  </si>
  <si>
    <t>1252-MKM-05Q-IDP-01-WES6-0300</t>
  </si>
  <si>
    <t>1252-MKM-05Q-IDP-01-WES6-0301</t>
  </si>
  <si>
    <t>1252-MKM-05Q-IDP-01-WES6-0302</t>
  </si>
  <si>
    <t>Executive Suite - Type 7</t>
  </si>
  <si>
    <t>1252-MKM-05Q-IDP-01-WES7-0100</t>
  </si>
  <si>
    <t>1252-MKM-05Q-IDP-01-WES7-0120</t>
  </si>
  <si>
    <t>1252-MKM-05Q-IDP-01-WES7-0200</t>
  </si>
  <si>
    <t>1252-MKM-05Q-IDP-01-WES7-0300</t>
  </si>
  <si>
    <t>1252-MKM-05Q-IDP-01-WES7-0301</t>
  </si>
  <si>
    <t>Executive Suite - Wardrobe Details</t>
  </si>
  <si>
    <t>1252-MKM-05Q-IDP-01-WESW-0400</t>
  </si>
  <si>
    <t>1252-MKM-05Q-IDP-01-WESW-0401</t>
  </si>
  <si>
    <t>1252-MKM-05Q-IDP-01-WESW-0402</t>
  </si>
  <si>
    <t>1252-MKM-05Q-IDP-01-WESW-0403</t>
  </si>
  <si>
    <t>1252-MKM-05Q-IDP-01-WESW-0404</t>
  </si>
  <si>
    <t>1252-MKM-05Q-IDP-01-WESW-0405</t>
  </si>
  <si>
    <t>1252-MKM-05Q-IDP-01-WESW-0406</t>
  </si>
  <si>
    <t>1252-MKM-05Q-IDP-01-WESW-0407</t>
  </si>
  <si>
    <t xml:space="preserve">Wardrobe Details -Type 1 - Executive Suite Type 1 </t>
  </si>
  <si>
    <t>Wardrobe Details -Type 2 - Executive Suite Type 1</t>
  </si>
  <si>
    <t>Wardrobe Details -Type 3 - Executive Suite Type 2</t>
  </si>
  <si>
    <t>Wardrobe Details -Type 4 - Executive Suite Type 3 &amp; 3A</t>
  </si>
  <si>
    <t>Wardrobe Details -Type 5 - Executive Suite Type 3 &amp; 3A</t>
  </si>
  <si>
    <t>Wardrobe Details -Type 6 - Executive Suite Type 4 &amp; 6</t>
  </si>
  <si>
    <t>Wardrobe Details -Type 8 - Executive Suite Type 7</t>
  </si>
  <si>
    <t>Executive Suite - Joinery</t>
  </si>
  <si>
    <t>1252-MKM-05Q-IDP-01-WESD-0400</t>
  </si>
  <si>
    <t>1252-MKM-05Q-IDP-01-WESD-0401</t>
  </si>
  <si>
    <t>1252-MKM-05Q-IDP-01-WESD-0402</t>
  </si>
  <si>
    <t>1252-MKM-05Q-IDP-01-WESD-0403</t>
  </si>
  <si>
    <t>1252-MKM-05Q-IDP-01-WESD-0404</t>
  </si>
  <si>
    <t>1252-MKM-05Q-IDP-01-WESD-0405</t>
  </si>
  <si>
    <t>1252-MKM-05Q-IDP-01-WESD-0406</t>
  </si>
  <si>
    <t>1252-MKM-05Q-IDP-01-WESD-0407</t>
  </si>
  <si>
    <t>1252-MKM-05Q-IDP-01-WESD-0408</t>
  </si>
  <si>
    <t>1252-MKM-05Q-IDP-01-WESD-0409</t>
  </si>
  <si>
    <t>1252-MKM-05Q-IDP-01-WESD-0410</t>
  </si>
  <si>
    <t>1252-MKM-05Q-IDP-01-WESD-0411</t>
  </si>
  <si>
    <t>1252-MKM-05Q-IDP-01-WESD-0412</t>
  </si>
  <si>
    <t>1252-MKM-05Q-IDP-01-WESD-0413</t>
  </si>
  <si>
    <t>1252-MKM-05Q-IDP-01-WESD-0414</t>
  </si>
  <si>
    <t>1252-MKM-05Q-IDP-01-WESD-0415</t>
  </si>
  <si>
    <t>1252-MKM-05Q-IDP-01-WESD-0416</t>
  </si>
  <si>
    <t>1252-MKM-05Q-IDP-01-WESD-0417</t>
  </si>
  <si>
    <t>Headboard Details @ Twin Bed</t>
  </si>
  <si>
    <t>T.V Unit/ Feature wall Details -Type1 (Ex.Suite Type-1,4,5 &amp; 6)</t>
  </si>
  <si>
    <t>Niche Details</t>
  </si>
  <si>
    <t>Silver Mirror Details (WES 119)</t>
  </si>
  <si>
    <t>Bronze Mirror Details (WES 110)</t>
  </si>
  <si>
    <t>1252-MKM-05Q-IDP-01-WESB-0408</t>
  </si>
  <si>
    <t>1252-MKM-05Q-IDP-01-WESB-0409</t>
  </si>
  <si>
    <t>Vanity Details - Plans</t>
  </si>
  <si>
    <t>Vanity Details - Elevations &amp; Details</t>
  </si>
  <si>
    <t>Executive Suite - Bathroom Details</t>
  </si>
  <si>
    <t>Executive Suite - Doors</t>
  </si>
  <si>
    <t>ID3-Bathroom door (Executive Suites)</t>
  </si>
  <si>
    <t>ID5-Entrance door (Executive Suites)(3 &amp;3A)</t>
  </si>
  <si>
    <t>ID6-Master Bedroom door (Executive Suites)(3 &amp;3A)</t>
  </si>
  <si>
    <t>1252-MKM-05Q-IDP-01-WESDD-0400</t>
  </si>
  <si>
    <t>1252-MKM-05Q-IDP-01-WESDD-0401</t>
  </si>
  <si>
    <t>1252-MKM-05Q-IDP-01-WESDD-0402</t>
  </si>
  <si>
    <t>1252-MKM-05Q-IDP-01-WESDD-0403</t>
  </si>
  <si>
    <t>1252-MKM-05Q-IDP-01-WESDD-0404</t>
  </si>
  <si>
    <t>1252-MKM-05Q-IDP-01-WESDD-0405</t>
  </si>
  <si>
    <t>1252-MKM-05Q-IDP-01-WESDD-0406</t>
  </si>
  <si>
    <t>Executive Suite - Typical Details</t>
  </si>
  <si>
    <t>Typical Ceiling Details</t>
  </si>
  <si>
    <t>Typical Wall Details</t>
  </si>
  <si>
    <t>1252-MKM-05Q-IDP-01-DWG-0396</t>
  </si>
  <si>
    <t>1252-MKM-05Q-IDP-01-DWG-0397</t>
  </si>
  <si>
    <t>1252-MKM-05Q-IDP-01-DWG-0398</t>
  </si>
  <si>
    <t>8th to 17th Floor 2 &amp; 3 Bedroom Apartment Maid's Room Bed Details (SWA-334)</t>
  </si>
  <si>
    <t>8th to 17th Floor 2 &amp; 3 Bedroom Apartment Maid's Room Bed Side Table Details (SWA-335)</t>
  </si>
  <si>
    <t>8th to 17th Floor 3 Bedroom Apartment Maid's Room Chest of Drawers Details (SWA-336)</t>
  </si>
  <si>
    <t>SD-0115-00</t>
  </si>
  <si>
    <t>1252-MKM-05Q-IDP-01-WES-0105</t>
  </si>
  <si>
    <t>ARK-0001-00</t>
  </si>
  <si>
    <t xml:space="preserve">Executive Suite Key Plan - 45th Floor </t>
  </si>
  <si>
    <t>Executive Suite Key Plan - 46th Floor</t>
  </si>
  <si>
    <t>Executive Suite Key Plan - 47th Floor</t>
  </si>
  <si>
    <t>Executive Suite Key Plan - 48th Floor</t>
  </si>
  <si>
    <t>Executive Suite Key Plan - 49th Floor</t>
  </si>
  <si>
    <t>Executive Suite Key Plan - 50th Floor</t>
  </si>
  <si>
    <t>ARK-0002-00</t>
  </si>
  <si>
    <t>45th to 46th Floor Executive Suite - Type 2 Furniture Plan</t>
  </si>
  <si>
    <t>45th to 46th Floor Executive Suite - Type 2 Elevations-A &amp; B</t>
  </si>
  <si>
    <t>45th to 46th Floor Executive Suite - Type 2 Elevations-C &amp; D</t>
  </si>
  <si>
    <t>45th to 46th Floor Executive Suite - Type 2 Ceiling Plan</t>
  </si>
  <si>
    <t>ARK-0003-00</t>
  </si>
  <si>
    <t>ARK-0004-00</t>
  </si>
  <si>
    <t>45th to 46th Floor Executive Suite - Type 3 Furniture Plan</t>
  </si>
  <si>
    <t>45th to 46th Floor Executive Suite - Type 3 Elevations-A, B, C &amp; D</t>
  </si>
  <si>
    <t>45th to 46th Floor Executive Suite - Type 3 Elevations-E, F, G, H, J &amp; K</t>
  </si>
  <si>
    <t>ARK-0005-00</t>
  </si>
  <si>
    <t>Headboard Typical Details @ Master Bedroom</t>
  </si>
  <si>
    <t>Headboard (WES-314C) Details @ Master Bed</t>
  </si>
  <si>
    <t>Headboard (WES-314B) Details @ Master Bed</t>
  </si>
  <si>
    <t>Headboard (WES-314A) Details @ Master Bed</t>
  </si>
  <si>
    <t>ARK Submittal Ref.</t>
  </si>
  <si>
    <t>SD-0120-00</t>
  </si>
  <si>
    <t>SD-0121-00</t>
  </si>
  <si>
    <t>ARK-0006-00</t>
  </si>
  <si>
    <t>ARK-0007-00</t>
  </si>
  <si>
    <t>SD-0122-00</t>
  </si>
  <si>
    <t>SD-0049-03</t>
  </si>
  <si>
    <t>ARK-0008-00</t>
  </si>
  <si>
    <t>ARK-0009-00</t>
  </si>
  <si>
    <t>SD-0116-00</t>
  </si>
  <si>
    <t>SD-0117-00</t>
  </si>
  <si>
    <t>SD-0118-00</t>
  </si>
  <si>
    <t>1252-MKM-05Q-IDP-01-WESTD-WD-0400</t>
  </si>
  <si>
    <t>SD-0119-00</t>
  </si>
  <si>
    <t>ARK-0010-00</t>
  </si>
  <si>
    <t>SD-0123-00</t>
  </si>
  <si>
    <t>ARK-0011-00</t>
  </si>
  <si>
    <t>SD-0124-00</t>
  </si>
  <si>
    <t>ARK-0012-00</t>
  </si>
  <si>
    <t>SD-0125-00</t>
  </si>
  <si>
    <t>SD-0126-00</t>
  </si>
  <si>
    <t>ARK-0013-00</t>
  </si>
  <si>
    <t>2OF 2</t>
  </si>
  <si>
    <t>Ground Floor- 50th Floor Lift Car Details</t>
  </si>
  <si>
    <t>Lift Car Details</t>
  </si>
  <si>
    <t>1252-MKM-05Q-IDP-01-WLCD-0400</t>
  </si>
  <si>
    <t>ARK-0014-00</t>
  </si>
  <si>
    <t>SD-0127-00</t>
  </si>
  <si>
    <t>SD-0128-00</t>
  </si>
  <si>
    <t>ARK-0015-00</t>
  </si>
  <si>
    <t>47th Floor Executive Suite - Type 4 &amp; 4A Furniture Plan</t>
  </si>
  <si>
    <t>47th Floor Executive Suite - Type 4 &amp; 4A Elevations A &amp; B</t>
  </si>
  <si>
    <t>47th Floor Executive Suite - Type 4 &amp; 4A Elevations C &amp; D</t>
  </si>
  <si>
    <t>47th Floor Executive Suite - Type 4 &amp; 4A Elevations E, F &amp; G</t>
  </si>
  <si>
    <t>45th to 46th Floor Executive Suite - Type 2 Power Plan</t>
  </si>
  <si>
    <t>SD-0129-00</t>
  </si>
  <si>
    <t>ARK-0016-00</t>
  </si>
  <si>
    <t>ARK-0017-00</t>
  </si>
  <si>
    <t>SD-0130-00</t>
  </si>
  <si>
    <t>Elevations-A,B,C &amp; D</t>
  </si>
  <si>
    <t>Elevations-E,F,G,H,J &amp; K</t>
  </si>
  <si>
    <t>1252-MKM-05Q-IDP-01-WES3A-0301</t>
  </si>
  <si>
    <t>SD-0131-00</t>
  </si>
  <si>
    <t>ARK-0018-00</t>
  </si>
  <si>
    <t>SD-0059-10</t>
  </si>
  <si>
    <t>ARK-0020-00</t>
  </si>
  <si>
    <t>ARK-0021-00</t>
  </si>
  <si>
    <t>SD-0132-00</t>
  </si>
  <si>
    <t>SD-0133-00</t>
  </si>
  <si>
    <t>ARK-0022-00</t>
  </si>
  <si>
    <t>SD-0134-00</t>
  </si>
  <si>
    <t>ARK-0023-00</t>
  </si>
  <si>
    <t>1252-MKM-05Q-IDP-01-WESTD-CD-0400</t>
  </si>
  <si>
    <t>SD-0135-00</t>
  </si>
  <si>
    <t>ARK-0024-00</t>
  </si>
  <si>
    <t>SD-0136-00</t>
  </si>
  <si>
    <t>ARK-0025-00</t>
  </si>
  <si>
    <t>SD-0137-00</t>
  </si>
  <si>
    <t>ARK-0026-00</t>
  </si>
  <si>
    <t>SD-0138-00</t>
  </si>
  <si>
    <t>ARK-0027-00</t>
  </si>
  <si>
    <t>Elevations-A &amp; B</t>
  </si>
  <si>
    <t>Elevations-C &amp; D</t>
  </si>
  <si>
    <t>Elevations-E, F, &amp; G</t>
  </si>
  <si>
    <t>SD-0139-00</t>
  </si>
  <si>
    <t>ARK-0028-00</t>
  </si>
  <si>
    <t>Elevations-A, B, C &amp; D</t>
  </si>
  <si>
    <t>Elevations- E, F,G &amp; H</t>
  </si>
  <si>
    <t>SD-0140-00</t>
  </si>
  <si>
    <t>ARK-0029-00</t>
  </si>
  <si>
    <t xml:space="preserve">Wardrobe Typical Details - Executive Suite </t>
  </si>
  <si>
    <t>1252-MKM-05Q-IDP-01-WESW-0408</t>
  </si>
  <si>
    <t>SD-0141-00</t>
  </si>
  <si>
    <t>ARK-0030-00</t>
  </si>
  <si>
    <t>SD-0142-00</t>
  </si>
  <si>
    <t>ARK-0031-00</t>
  </si>
  <si>
    <t xml:space="preserve">Executive Suite Entrance Door - (ID1) 60min. Fire Rated 45th to 50th Floor </t>
  </si>
  <si>
    <t xml:space="preserve">Executive Suite Bedroom - Non Fire Rated Door - (ID2) 45th to 50th Floor </t>
  </si>
  <si>
    <t>1252-MKM-05Q-IDP-01-WESD-0402A</t>
  </si>
  <si>
    <t>SD-0143-00</t>
  </si>
  <si>
    <t>ARK-0032-00</t>
  </si>
  <si>
    <t>45th to 50th Floor Executive Suite Bedside Table Details @ Master Bedroom</t>
  </si>
  <si>
    <t>45th to 50th Floor Executive Suite Bedside Table Details @ Twin Bedroom</t>
  </si>
  <si>
    <t>SD-0144-00</t>
  </si>
  <si>
    <t>ARK-0033-00</t>
  </si>
  <si>
    <t>SD-0145-00</t>
  </si>
  <si>
    <t>ARK-0034-00</t>
  </si>
  <si>
    <t>1252-MKM-05Q-IDP-01-WESDD-0407</t>
  </si>
  <si>
    <t>issued to site on 28-10-18</t>
  </si>
  <si>
    <t>SD-0146-00</t>
  </si>
  <si>
    <t>ARK-0035-00</t>
  </si>
  <si>
    <t xml:space="preserve">(ID4) - WC/ Shower Cubicle door 45th to 50th Executive Suites </t>
  </si>
  <si>
    <t xml:space="preserve">60Min. Fire Rated Door - (ID7) 45th to 50th Floor Executive Suites Type 1 </t>
  </si>
  <si>
    <t xml:space="preserve">Door Architrave Details 45th to 50th Floor Executive Suites </t>
  </si>
  <si>
    <t>SD-0147-00</t>
  </si>
  <si>
    <t>ARK-0036-00</t>
  </si>
  <si>
    <t>47th to 49th Floors Executive Suite (Type 4 &amp; 6) Floating T.V unit (Type-02) Details</t>
  </si>
  <si>
    <t>45th, 46th, 48th, 49th  &amp; 50th Floors Executive Suites (Type 1, 3, 3A, 5 &amp; 7) Master Bedroom T.V Unit (Type-03) (WES-324) Details</t>
  </si>
  <si>
    <t>45th &amp; 46th Floor Executive Suite - Type1 Minibar Details - (Type1)</t>
  </si>
  <si>
    <t>45th, 46th &amp; 50th Floor Executive Suite - Type 3 &amp; 3A Minibar Details - (Type 2)</t>
  </si>
  <si>
    <t>50th Floor Executive Suite - Type 7 Minibar Details - (Type 2)</t>
  </si>
  <si>
    <t>47th, 48th &amp; 49th Floor Executive Suite - Type 4 &amp; 6 Minibar Details - (Type 3)</t>
  </si>
  <si>
    <t>47th, 48th &amp; 49th Floor Executive Suite - Type 5 Minibar Details - (Type 3)</t>
  </si>
  <si>
    <t>AS PER HASSAN</t>
  </si>
  <si>
    <t>AS PER RAMZI</t>
  </si>
  <si>
    <t>8th Floor 3 Bedroom Unit Apartment (A3B1) Power Plan</t>
  </si>
  <si>
    <t>Guest Rooms Twin Room (SWGS-316) Bed Base Typical Details</t>
  </si>
  <si>
    <t>1252-MKM-05Q-IDP-01-DWG-0399A</t>
  </si>
  <si>
    <t>Apartments Master Bed (SWA-310) Bed Base Typical Details</t>
  </si>
  <si>
    <t>1252-MKM-05Q-IDP-01-DWG-0399B</t>
  </si>
  <si>
    <t>Apartment Secondary King (SWA-319) Bed Base Typical Details</t>
  </si>
  <si>
    <t>Apartment Secondary King (SWA-327) Bed Base Typical Details</t>
  </si>
  <si>
    <t>Guest Rooms &amp; Junior Suites King Rooms (SWGS-301) Bed Base Typical Details</t>
  </si>
  <si>
    <t>1252-MKM-05Q-IDP-01-DWG-0399C</t>
  </si>
  <si>
    <t>1252-MKM-05Q-IDP-01-DWG-0399D</t>
  </si>
  <si>
    <t>1252-MKM-05Q-IDP-01-DWG-0399E</t>
  </si>
  <si>
    <t>Superseded as previously approved with Rev-04 (As per Hassan)</t>
  </si>
  <si>
    <t>1 of 3</t>
  </si>
  <si>
    <t>SD-0061-04</t>
  </si>
  <si>
    <t>ARK-0038-00</t>
  </si>
  <si>
    <t>SD-0060-09</t>
  </si>
  <si>
    <t>ARK-0039-00</t>
  </si>
  <si>
    <t>SD-0060-008</t>
  </si>
  <si>
    <t>SD-0060-007</t>
  </si>
  <si>
    <t>24th to 29th Floor Disable King Room (DKG1) Reflected Ceiling Plan</t>
  </si>
  <si>
    <t>24th to 41st Floor Guest Rooms Standard King Room_Type-01 (SKG1) Reflected Ceiling Plan</t>
  </si>
  <si>
    <t>SD-0046-03</t>
  </si>
  <si>
    <t>24th to 41st Floor Standard Twin Room (STW) Reflected Ceiling Plan</t>
  </si>
  <si>
    <t>30th to 36th Floor King Guest Room (Type-05) (SKG5) Reflected Ceiling Plan</t>
  </si>
  <si>
    <t>1252-MKM-05Q-IDP-01-WESD-0412A</t>
  </si>
  <si>
    <t>1252-MKM-05Q-IDP-01-WESD-0413A</t>
  </si>
  <si>
    <t>SD-0115-01</t>
  </si>
  <si>
    <t>ARK-0040-00</t>
  </si>
  <si>
    <t>ARK-0041-00</t>
  </si>
  <si>
    <t>SD-0020-02</t>
  </si>
  <si>
    <t>ARK-0042-00</t>
  </si>
  <si>
    <t>8th Floor Studio Unit 'A' Type-1 Apartment (ASA1) Plans Ceiling Plan &amp; Details</t>
  </si>
  <si>
    <t>8th Floor Studio Unit 'A' Type-1 Apartment (ASA1) Elevations A &amp; B</t>
  </si>
  <si>
    <t>8th Floor Studio Unit 'A' Type-1 Apartment (ASA1) Elevations C &amp; D</t>
  </si>
  <si>
    <t>9th to 13th Floor Studio Type-A TV Unit &amp; Dressing Table (Type-3A) Detail Drawing</t>
  </si>
  <si>
    <t>14th to 17th Floor Studio Type-A TV Unit &amp; Dressing Table (Type-3B) Detail Drawing</t>
  </si>
  <si>
    <t>Wardrobe Type-6 Detailed Drawing</t>
  </si>
  <si>
    <t>Wardrobe Type-7 Detailed Drawing</t>
  </si>
  <si>
    <t>Typical Ceiling Details at Studio (A &amp; B) &amp; 1,2,3 Bedrooms Types</t>
  </si>
  <si>
    <t>8th Floor Studio Unit 'B' Type-1 Apartment (ASB1) Power Plan</t>
  </si>
  <si>
    <t>8th Floor Studio Unit 'B' Type-1 Apartment (ASB1) General Arrangement Plan</t>
  </si>
  <si>
    <t>8th Floor Studio Unit 'B' Type -1 Apartment (ASB1) Reflected Ceiling Plan</t>
  </si>
  <si>
    <t>(8th Floor) General Arrangement Plan</t>
  </si>
  <si>
    <t>8th Floor 1 Bedroom Unit Apartment (A1B1) Type-1 Power Plan</t>
  </si>
  <si>
    <t>8th Floor 1 Bedroom Unit Apartment (A1B1) Type-1 General Arrangement Plan</t>
  </si>
  <si>
    <t>8th Floor 1 Bedroom Unit Apartment (A1B1) Type-1 Elevations C &amp; D</t>
  </si>
  <si>
    <t>8th Floor 1 Bedroom Unit Apartment (A1B1) Type-1 Elevations A &amp; B</t>
  </si>
  <si>
    <t>8th  Floor 2 Bedroom Unit Apartment (A2B1) General Arrangement Plans</t>
  </si>
  <si>
    <t>8th Floor 2 Bedroom Unit Apartment (A2B1) Power Plan</t>
  </si>
  <si>
    <t>8th Floor 2 Bedroom Unit Apartment Type (A2B1) Plans</t>
  </si>
  <si>
    <t>8th Floor 2 Bedroom Unit Apartment (A2B1) Plans</t>
  </si>
  <si>
    <t>8th Floor 2 Bedroom Unit Apartment (A2B1) Elevations A</t>
  </si>
  <si>
    <t>8th Floor 2 Bedroom Unit Apartment (A2B1) Elevations B &amp; C</t>
  </si>
  <si>
    <t>8th Floor 2 Bedroom Unit Apartment (A2B1) Elevations D &amp; E</t>
  </si>
  <si>
    <t>3 of 3</t>
  </si>
  <si>
    <t>8th Floor 3 Bedroom Unit Apartment (A3B1) Type-1 Plans</t>
  </si>
  <si>
    <t>8th Floor 3 Bedroom Unit Apartment (A3B1) Elevations A</t>
  </si>
  <si>
    <t>8th Floor 3 Bedroom Unit Apartment (A3B1) Elevations B &amp; C</t>
  </si>
  <si>
    <t>8th Floor 3 Bedroom Unit Apartment (A3B1) Elevations D &amp; E</t>
  </si>
  <si>
    <t xml:space="preserve">(9th to 13th Floor) General Arrangement Plan </t>
  </si>
  <si>
    <t>9th to 13th Floor One Bedroom Unit Apartment (A1B2) Type-2 Power Plan</t>
  </si>
  <si>
    <t>9th to 13th Floor 1 Bedroom Unit Apartment (A1B2) Type-2 Plans</t>
  </si>
  <si>
    <t>9th to 13th Floor One Bedroom Unit Apartment (A1B2) Type-2 General Arrangement Plan</t>
  </si>
  <si>
    <t>9th to 13th Floor One Bedroom Unit Apartment (A1B2) Type-2 Plans</t>
  </si>
  <si>
    <t>9th to 13th Floor 1 Bedroom Unit Apartment (A1B2) Type-2 Elevations A &amp; B</t>
  </si>
  <si>
    <t>9th to 13th Floor 1 Bedroom Unit Apartment (A1B2) Type-2 Elevations C &amp; D</t>
  </si>
  <si>
    <t>9th to 13th Floor 2 Bedroom Unit Apartment (A2B2) General Arrangement Plans</t>
  </si>
  <si>
    <t>9th to 13th Floor 2 Bedroom Apartment Unit (A2B2) Reflected Ceiling Layout</t>
  </si>
  <si>
    <t>9th to 13th Floor 2 Bedroom Apartment Unit Type (A2B2) Power Plan</t>
  </si>
  <si>
    <t>9th to 13th Floor Studio Unit-A Type-2 Apartment (ASA2) Ceiling Plan &amp; Details</t>
  </si>
  <si>
    <t>9th to 13th Floor Studio Unit 'A' Type-2 Apartment (ASA2) Elevations A &amp; B</t>
  </si>
  <si>
    <t>9th to 13th Floor Studio Unit 'A' Type-2 Apartment (ASA2) Elevations C &amp; D</t>
  </si>
  <si>
    <t>9th to 13th Studio Unit 'A' Type-2 Apartment (ASA2) Flooring Plan</t>
  </si>
  <si>
    <t>9th to 13th Floor 3 Bedroom Unit Apartment (Type-2) Reflected Ceiling Plan</t>
  </si>
  <si>
    <t>9th to 13th Studio Unit 'B' Type- 2 Apartment (ASB2) Reflected Ceiling Plan</t>
  </si>
  <si>
    <t>9th to 13 Floor Studio Unit 'B' Type-2 Apartment (ASB2) Elevations A &amp; B</t>
  </si>
  <si>
    <t>9th to 13 Floor Studio Unit 'B' Type-2 Apartment (ASB2) Elevations C</t>
  </si>
  <si>
    <t xml:space="preserve">(37th to 41st Floor) General Arrangement Plan </t>
  </si>
  <si>
    <t xml:space="preserve">(31st to 36th Floor) General Arrangement Plan </t>
  </si>
  <si>
    <t xml:space="preserve">(30th Floor) General Arrangement Plan </t>
  </si>
  <si>
    <t xml:space="preserve">(24th to 29th Floor) General Arrangement Plan </t>
  </si>
  <si>
    <t>14th to 17th Floor Studio Unit ‘B’ Type-3 Apartment (ASB3) Power Plan</t>
  </si>
  <si>
    <t>14th to 17th Floor Studio Unit ‘B’ Type-3 Apartment (ASB3) General Arrangement Plan</t>
  </si>
  <si>
    <t>14th to 16th Floor Studio Unit 'B' Type-3 Apartment (ASB3) Reflected Ceiling Plan</t>
  </si>
  <si>
    <t>14,15,16,17th Floor 1 Bedroom Unit Apartment (A1B3) Type-3 Elevation A &amp; B</t>
  </si>
  <si>
    <t>14,15,16,17th Floor 1 Bedroom Unit Apartment (A1B3) Type-3 Elevation C &amp; D</t>
  </si>
  <si>
    <t>14th to 17th Floor 2 Bedroom Unit Apartment (A2B3) General Arragement Plans</t>
  </si>
  <si>
    <t>14th to 17th Floor 2 Bedroom Unit (A2B3) Power Plan</t>
  </si>
  <si>
    <t>14th, 15th &amp; 17th Floor Three Bedroom Unit Apartment  (A3B3) Power Plan</t>
  </si>
  <si>
    <t>14th, 15th &amp; 17th Floor Three Bedroom Unit Apartment  (A3B3) General Arrangement Plans</t>
  </si>
  <si>
    <t>14th, 15th &amp; 17th Floor 3 Bedroom Unit Apartment (A3B3) Type-3 Plans</t>
  </si>
  <si>
    <t>14th, 15ht &amp; 17th Floor 3 Bedroom Unit Apartment (A3B3) Type-3 Plans</t>
  </si>
  <si>
    <t>14th, 15tjh &amp; 17th Floor 3 Bedroom Unit Apartment (A3B3) Type-3 Elevations</t>
  </si>
  <si>
    <t>14th, 15th &amp; 17th Floor 3 Bedroom Unit  Apartment (A3B3) Type-3 Elevations</t>
  </si>
  <si>
    <t xml:space="preserve">8th - 17th Floor Wardrobe Type - 11 &amp; 12 Detailed Drawing </t>
  </si>
  <si>
    <t xml:space="preserve">8th - 17th Floor Wardrobe Type - 10 Detailed Drawing </t>
  </si>
  <si>
    <t xml:space="preserve">8th - 17th Floor Wardrobe Type - 08 &amp; 09 Detailed Drawing </t>
  </si>
  <si>
    <t>3 Bedroom Apartment Guest Toilet Detail (Bath-2)</t>
  </si>
  <si>
    <t>3 Bedroom Apartment Bedroom-3 Bathroom Details (Bath-3)</t>
  </si>
  <si>
    <t>3 Bedroom Apartment Twin Bedroom  Bathroom Detail (Bath-4)</t>
  </si>
  <si>
    <t>2 Bedroom Apartment Twin Bedroom  Bathroom Detail (Bath-4A)</t>
  </si>
  <si>
    <t>3 Bedroom Apartment Master Bedroom - 1 Bathroom Details (Bath-5)</t>
  </si>
  <si>
    <t>2 Bedroom Apartment Twin Bedroom - 2 Bathroom Details (Bath-5A)</t>
  </si>
  <si>
    <t>2 &amp; 3 Bedroom Apartment Master Bathroom -1 Bathroom Details (Bath-5B)</t>
  </si>
  <si>
    <t>3 Bedroom Apartment Maids Bathroom Details (Bath-1)</t>
  </si>
  <si>
    <t>8th - 17th Floor Bathroom / Toilet Schedule</t>
  </si>
  <si>
    <t>19th - 41st Floor Bathroom / Toilet Schedule</t>
  </si>
  <si>
    <t>ARK-0043-00</t>
  </si>
  <si>
    <t>SD-0032-11</t>
  </si>
  <si>
    <t>Studio - A &amp; B - Apartment Master Bedroom Details (Bath-6)</t>
  </si>
  <si>
    <t>1 Bedroom Apartment Bathroom Detail (Bath-10)</t>
  </si>
  <si>
    <t>Studio - B - Apartment Master Bedroom Bathroom Details (Bath-11)</t>
  </si>
  <si>
    <t>2 Bedroom Apartment Maid's Bathroom Detail (Bath-7)</t>
  </si>
  <si>
    <t>1 Bedroom Apartment Guest Toilet Detail (Bath-8)</t>
  </si>
  <si>
    <t>1 Bedroom Apartment Guest Toilet Detail (Bath-9)</t>
  </si>
  <si>
    <t>14th to 17th Floor Studio Unit ‘A’ Type-3 Apartment (ASA3) Ceiling Plan &amp; Details</t>
  </si>
  <si>
    <t>14th to 17th Floor Studio Unit 'A' Type-3 Apartment (ASA3) Elevation C &amp; D</t>
  </si>
  <si>
    <t>14th to 17th Floor Studio Unit 'A' Type-3 Apartment (ASA3) Elevation A &amp; B</t>
  </si>
  <si>
    <t>(16th Floor) General Arrangement Plan</t>
  </si>
  <si>
    <t xml:space="preserve">(14th, 15th, 17th Floor) General Arrangement Plan </t>
  </si>
  <si>
    <t>Disabled Bathroom Door - (WD13) 24th Floor to 29th Floor</t>
  </si>
  <si>
    <t>Maids Bathroom Door - (WD2a) 8th Floor to 17th Floor</t>
  </si>
  <si>
    <t>Main Entrance Door - (WD1) 60Min. Fire Rated 8th to 17th Floor</t>
  </si>
  <si>
    <t>Bathroom Door - (WD2) ''Mock Up Door''</t>
  </si>
  <si>
    <t>Bedroom Door - (WD3) 8th Floor to 41st Floor</t>
  </si>
  <si>
    <t>Maid Room Door - (WD3a) 8th Floor to 17th Floor</t>
  </si>
  <si>
    <t>Maid Room Door - (WD3b) 8th Floor to 17th Floor</t>
  </si>
  <si>
    <t>Vanity Counter Detail Type - 05 19th to 23rd Floor</t>
  </si>
  <si>
    <t>Vanity Counter Details Type - 04 8th to 17th Floor</t>
  </si>
  <si>
    <t>Vanity Counter Detail Type - 03 8th to 17th Floor</t>
  </si>
  <si>
    <t>Vanity Counter Detail Type - 02A 24th to 29th Floor</t>
  </si>
  <si>
    <t>Vanity Counter Detail Type - 02 8th to 17th Floor</t>
  </si>
  <si>
    <t>Vanity Counter Detail Type - 01 &amp; 01A 8th to 41st Floor</t>
  </si>
  <si>
    <t>(19th to 23rd Floor) TV Wall Unit Type - 1 Detail</t>
  </si>
  <si>
    <t>8th to 17th Floor Apartment Work Desk Type-1 @ Studio - A Detail Drawing</t>
  </si>
  <si>
    <t>8th Floor Apartment Type-2 Work Desk Detail Drawing</t>
  </si>
  <si>
    <t>9th to 11th Floor Apartment Type-2A Work Desk Detail Drawing</t>
  </si>
  <si>
    <t>45th &amp; 46th Floor Executive Suite Type-1 Bar Counter Details @ Living Room</t>
  </si>
  <si>
    <t>SD-0149-00</t>
  </si>
  <si>
    <t>ARK-0044-00</t>
  </si>
  <si>
    <t>45th &amp; 46th Floors Executive Suite (Type 1 &amp; 2) T.V Unit with Mini Bar (Type-04) Details</t>
  </si>
  <si>
    <t>45th, 46th &amp; 50th Floors Executive Suites (Type 3 &amp; 3A) T.V Unit (WES-308) Type-05 Details</t>
  </si>
  <si>
    <t>T.V Display Unit Details in Living Room (Ex. Suite Type-7) @ 50th Floor</t>
  </si>
  <si>
    <t>8th to 17th Floor Apartment Type-5A Work Desk Detail Drawing</t>
  </si>
  <si>
    <t>8th to 17th Floor Apartment Type-5 Work Desk Detail Drawing</t>
  </si>
  <si>
    <t>8th to 17th Floor Apartment Type-3A Work Desk Detail Drawing</t>
  </si>
  <si>
    <t>8th to 17th Floor Apartment Type-3 Work Desk Detail Drawing</t>
  </si>
  <si>
    <t xml:space="preserve">Vanity Counter Schedule Apartments 8th - 17th </t>
  </si>
  <si>
    <t>Vanity Counter Schedule 19-23 Junior Suites 24-30 STD Rooms</t>
  </si>
  <si>
    <t>19th-30th</t>
  </si>
  <si>
    <t>Vanity Counter Schedule STD &amp; Executive Rooms (31-41)</t>
  </si>
  <si>
    <t>31st-41st</t>
  </si>
  <si>
    <t>22nd to 23rd  Floor Junior Suite (Type-1A) Power Layout</t>
  </si>
  <si>
    <t>19th to 21st Floor Junior Suite (Type-1) Power Layout</t>
  </si>
  <si>
    <t>45-46</t>
  </si>
  <si>
    <t>45-50</t>
  </si>
  <si>
    <t>47-49</t>
  </si>
  <si>
    <t>Under review by GLI</t>
  </si>
  <si>
    <t>19-21</t>
  </si>
  <si>
    <t>22-23</t>
  </si>
  <si>
    <t>19th to 21st Floor Junior Suite (Type-1) Furniture Layout</t>
  </si>
  <si>
    <t>19th to 21st Floor Junior Suite (Type-1) Reflected Ceiling Plan</t>
  </si>
  <si>
    <t>19-23</t>
  </si>
  <si>
    <t>19th to 23rd Floor Guest Room Junior Suite Type-1 Elevations A,B &amp; C</t>
  </si>
  <si>
    <t>48-49</t>
  </si>
  <si>
    <t>48th to 49th Floor Executive Suite Type-5 Wardrobe Details Type-7</t>
  </si>
  <si>
    <t>SD-0150-00</t>
  </si>
  <si>
    <t>ARK-0045-00</t>
  </si>
  <si>
    <t>8th</t>
  </si>
  <si>
    <t>8th Floor Door Schedule</t>
  </si>
  <si>
    <t>9th - 13th</t>
  </si>
  <si>
    <t>9th to 13th Floor Door Schedule</t>
  </si>
  <si>
    <t>14th, 15th &amp; 17th Floor Door Schedule</t>
  </si>
  <si>
    <t>16th</t>
  </si>
  <si>
    <t>16th Floor Door Schedule</t>
  </si>
  <si>
    <t>37th-41st</t>
  </si>
  <si>
    <t>37th to 41st Floor Door Schedule</t>
  </si>
  <si>
    <t>31st - 36th</t>
  </si>
  <si>
    <t>31st to 36th Floor Door Schedule</t>
  </si>
  <si>
    <t>30th</t>
  </si>
  <si>
    <t>30th Floor Door Schedule</t>
  </si>
  <si>
    <t>24th to 29th</t>
  </si>
  <si>
    <t>24th to 29th Floor Door Schedule</t>
  </si>
  <si>
    <t>19th - 23rd</t>
  </si>
  <si>
    <t>19th to 23rd Floor Door Schedule</t>
  </si>
  <si>
    <t>9th - 17th</t>
  </si>
  <si>
    <t>9th to 17th Floor 2 Bedroom Apartments Secondary Twin Bed_Headboard Type-04 (SWA-326) Details</t>
  </si>
  <si>
    <t>8th Floor 2 &amp; 3 Bedroom Apartments Secondary Twin Bed_Headboard Type-02 (SWA-326) Details</t>
  </si>
  <si>
    <t>Level 24 to 41 STD Twin Room Head Board Details Type-2</t>
  </si>
  <si>
    <t>9th to 17th Floor</t>
  </si>
  <si>
    <t>9th to 17th Floor 3 Bedroom Apartments Secondary Twin Bed_Headboard Type-03 (SWA-326) Details</t>
  </si>
  <si>
    <t>8th to 17th Floor_3 Bedroom Apartments, Secondary King Bed_Headboard &amp; Side Table Type-01 (SWA-318) Details</t>
  </si>
  <si>
    <t xml:space="preserve">19th to 23rd </t>
  </si>
  <si>
    <t>19th to 23rd Floor Junior Suites Head Board Type-1A Detail</t>
  </si>
  <si>
    <t>19th to 41st</t>
  </si>
  <si>
    <t>19th to 41st Floor Typical Bed Side Table Details</t>
  </si>
  <si>
    <t>19th to 23rd Floor Junior Suites Headboard &amp; Bed Side Table Schedule</t>
  </si>
  <si>
    <t>31st - 41st</t>
  </si>
  <si>
    <t>31st to 41st Floor Headboard Schedule</t>
  </si>
  <si>
    <t>8th to 17th Floor Apartments Headboard Schedule</t>
  </si>
  <si>
    <t>8th to 17th</t>
  </si>
  <si>
    <t>19th-41st</t>
  </si>
  <si>
    <t>1 - Bedroom Suite - B Guest Toilet Details (Bath-13)</t>
  </si>
  <si>
    <t>1 - Bedroom Suite - A Bathroom Details (Bath-12)</t>
  </si>
  <si>
    <t>Junior Suite/Standard Room/Executive Room Bathroom Details (Bath-14)</t>
  </si>
  <si>
    <t>Junior Suite/Standard Room/Executive Room Bathroom Details (Bath-14A)</t>
  </si>
  <si>
    <t>Junior Suite/Standard Room/Executive Room Bathroom Details (Bath-14B)</t>
  </si>
  <si>
    <t>Disabled Guest Toilet Detail (Bath 15)</t>
  </si>
  <si>
    <t>19th - 21st</t>
  </si>
  <si>
    <t>Junior Suite Type-2 1 Bedroom Suite-A 19th to 21st Floor Finish Plan</t>
  </si>
  <si>
    <t>Junior Suite Type-2 1 Bedroom Suite-A 19th to 23rd Power Layout Plan</t>
  </si>
  <si>
    <t>Junior Suite Type-2 1 Bedroom Suite-A 19th to 21st Floor Furniture Plan</t>
  </si>
  <si>
    <t>22nd - 23rd</t>
  </si>
  <si>
    <t>Junior Suite Type-2 1 Bedroom Suite-A 22nd &amp; 23rd Floor Furniture Plan</t>
  </si>
  <si>
    <t>Junior Suite Type-2 1 Bedroom Suite-A 19th - 23rd Reflected Ceiling Plan</t>
  </si>
  <si>
    <t>Junior Suite Type-3 1 Bedroom Suite - B 19th to 23rd Floor Reflected Ceiling plan</t>
  </si>
  <si>
    <t>Junior Suite Type-3 1 Bedroom Suite - B 19th to 23rd Floor Power Layout</t>
  </si>
  <si>
    <t>Junior Suite Type-3 1 Bedroom Suite - B 19th to 23rd Floor Furniture Plan</t>
  </si>
  <si>
    <t>Junior Suite Type-3 1 Bedroom Suite - B 19th to 23rd Floor Finishes Plan</t>
  </si>
  <si>
    <t>24th - 27th</t>
  </si>
  <si>
    <t>28th</t>
  </si>
  <si>
    <t>28th Floor Guest Rooms Standard King Room Type_04A (SKG4A) General Arrangement &amp; Power Plan</t>
  </si>
  <si>
    <t>29th</t>
  </si>
  <si>
    <t>29th Floor Guest Rooms Standard King Room Type_04B (SKG4B) General Arrangement &amp; Power Plan</t>
  </si>
  <si>
    <t>19th to 23rd Floor Guest Rooms 1 Bedroom Suite Type B (G1BB) Elevation C &amp; D</t>
  </si>
  <si>
    <r>
      <t xml:space="preserve">19th to 23rd Floor Guest Rooms 1 Bedroom Suite Type B (G1BB) Elevation A &amp; </t>
    </r>
    <r>
      <rPr>
        <b/>
        <sz val="16"/>
        <color theme="1"/>
        <rFont val="Arial"/>
        <family val="2"/>
      </rPr>
      <t>D</t>
    </r>
  </si>
  <si>
    <t>30th - 33rd</t>
  </si>
  <si>
    <t>34th - 35th</t>
  </si>
  <si>
    <t>36th</t>
  </si>
  <si>
    <t>24th - 41st</t>
  </si>
  <si>
    <t>24th - 36th</t>
  </si>
  <si>
    <t>24th to 36th Floor Guest Rooms Standard Room King Bed-Type (GSR1) &amp; (GSR1A) General Arrangement Plans</t>
  </si>
  <si>
    <t>24th to 36th Floor Guest Rooms Standard Room King Bed-Type (GSR1C) Plan &amp; Elevation</t>
  </si>
  <si>
    <t>19 - 23</t>
  </si>
  <si>
    <t>Niche/Display Shelf Details (19 to 23 Floor)</t>
  </si>
  <si>
    <t>24th to 41st Floor Work Desk (SWGS-319) Details</t>
  </si>
  <si>
    <t>24th to 41st Floor Work Desk Details Type-06</t>
  </si>
  <si>
    <t>19th - 41st</t>
  </si>
  <si>
    <t>19th to 41st Floor Wardrobe Type-3 Detailed Drawing</t>
  </si>
  <si>
    <t>19th to 41st Floor Wardrobe Type-1 Detailed Drawing</t>
  </si>
  <si>
    <t>24th to 41st Floor Wardrobe Type-2 Detailed Drawing</t>
  </si>
  <si>
    <t>19th to 23rd Floor Wardrobe Type-4 Detailed Drawing</t>
  </si>
  <si>
    <t>19th to 23rd Floor Wardrobe Type-5 Detailed Drawing</t>
  </si>
  <si>
    <t>31st to 41st Floor Wardrobe Schedule</t>
  </si>
  <si>
    <t>19th - 30th</t>
  </si>
  <si>
    <t>19th to 30th Floor Wardrobe Schedule</t>
  </si>
  <si>
    <t>8th Floor to 17th Floor Wardrobe Location Layout</t>
  </si>
  <si>
    <t>19th to 41st Floor Lift Lobby Door - (WD11) 60Min. Fire Rated</t>
  </si>
  <si>
    <t>24th -41st</t>
  </si>
  <si>
    <t>Interconnecting Door - (WD12) 60Min. Fire Rated 24th to 41st Floor</t>
  </si>
  <si>
    <t>8th to 17th Floor Luggage Storage Cabinet-Detail</t>
  </si>
  <si>
    <t>Luggage Shelf &amp; Luggage Storage Cabinet Schedule</t>
  </si>
  <si>
    <t>Luggage Shelf-Detail 8th Floor 1,2 &amp; 3 Bedroom Apartment</t>
  </si>
  <si>
    <t>24th-36th</t>
  </si>
  <si>
    <t>24tf to 36th Floor Guest Rooms Standard Room Unit Type (GSR1B) Elevation A &amp; B</t>
  </si>
  <si>
    <t>8th Floor 2 Bedroom Apartment Wooden Paneling Details @ Kitchen Area</t>
  </si>
  <si>
    <t>8th Floor 3 Bedroom Apartment Wooden Paneling Details @ Kitchen Area</t>
  </si>
  <si>
    <t>8th to 17th Floor Apartments DB Cabinet Shutter-Detail</t>
  </si>
  <si>
    <t>8th-41st</t>
  </si>
  <si>
    <t>Shower Bench Detail 8th to 41st Floor</t>
  </si>
  <si>
    <t>24th-29th</t>
  </si>
  <si>
    <t>24th to 29th Floor Guest Room Standard Room Disabled Room-Type (DGG1) General Arrangement &amp; Power Plan</t>
  </si>
  <si>
    <t>24th to 29th Guest Room Standard Room Handicapped-Type (GSRH) Elevation A, B &amp;C</t>
  </si>
  <si>
    <t>37th to 41st Floor Standard Kingroom Type-6 (SKG6) Reflected Ceiling Plan</t>
  </si>
  <si>
    <t>37th to 41st Floor Executive Room Unit Type (GER1) &amp; (GER1A) Elevations</t>
  </si>
  <si>
    <t>37th to 41st Floor Executive Room Unit Type (GER1B) General Arragement Plans</t>
  </si>
  <si>
    <t>37th to 41st Floor Executive Room Unit Type (GER1B) Elevation A &amp; B</t>
  </si>
  <si>
    <t>37th to 41st Floor Executive Room Type (GER1C) Plan &amp; Elevation</t>
  </si>
  <si>
    <t>30th - 36th</t>
  </si>
  <si>
    <t xml:space="preserve">37th - 41st </t>
  </si>
  <si>
    <t>37th to 41st Floor Executive Twin Bed Room Type-(GER2) Elevation A,B&amp;C</t>
  </si>
  <si>
    <t>37th to 41st Floor Executive Twin Bed Room Type-(GER2) General Arragement Plan</t>
  </si>
  <si>
    <t>8th-17th</t>
  </si>
  <si>
    <t>8th to 41st Floor Threshold &amp; Skirting Details</t>
  </si>
  <si>
    <t>8th to 41st Floor Gypsum Ceiling Suspension System Layout</t>
  </si>
  <si>
    <t>19th to 41st Floor Typical Ceiling Details at Suite &amp; Guestrooms</t>
  </si>
  <si>
    <t>17th</t>
  </si>
  <si>
    <t xml:space="preserve">17th Floor Corridor Reflected Ceiling Plan &amp; Details </t>
  </si>
  <si>
    <t>16th Floor Corridor Partial Plan &amp; Elevation - 10, 11</t>
  </si>
  <si>
    <t>9th-17th</t>
  </si>
  <si>
    <t xml:space="preserve">9th to 17th  Floor Corridor Wall Paneling Layout </t>
  </si>
  <si>
    <t xml:space="preserve">8th  to 17th Corridor Wall Paneling Details </t>
  </si>
  <si>
    <t xml:space="preserve">8th Floor Corridor Wall Paneling Layout </t>
  </si>
  <si>
    <t>8th - 16th</t>
  </si>
  <si>
    <t>8th to 16th Floor Corridor Reflected Ceiling Plan &amp; Details</t>
  </si>
  <si>
    <t xml:space="preserve">19th to 41st Floor Corridor Reflected Ceiling Plan </t>
  </si>
  <si>
    <t xml:space="preserve">19th to 41st Corridor Wall Paneling Layout </t>
  </si>
  <si>
    <t>19th to 41st Floor Corridor Wall Paneling Elevation- 'A'</t>
  </si>
  <si>
    <t>19th to 41st Floor Corridor Wall Paneling Elevation- 'B'</t>
  </si>
  <si>
    <t>19th to 41st Floor Corridor Wall Paneling Elevation- 'C'</t>
  </si>
  <si>
    <t>19th to 41st Floor Corridor Wall Paneling Elevation- 'D'</t>
  </si>
  <si>
    <t>19th to 41st Floor Corridor Wall Paneling Elevation- 'E'</t>
  </si>
  <si>
    <t>19th to 41st Floor Corridor Wall Paneling Elevation- 'F'</t>
  </si>
  <si>
    <t>24th to 41st Floor Corridor Wall Paneling Elevation 'D'</t>
  </si>
  <si>
    <t xml:space="preserve">24th to 41st Floor Corridor Wall Panel Layout </t>
  </si>
  <si>
    <t>24th to 41st Floor Corridor Reflected Ceiling Plan &amp; Details</t>
  </si>
  <si>
    <t>24th to 41st Floor Corridor Wall Paneling Elevation 'E &amp; F'</t>
  </si>
  <si>
    <t>8th to 41st Floor Typical WC Ledge Details</t>
  </si>
  <si>
    <t>8th to 17th Floor Wooden Structure Details 9Above Ceiling) @ TV Unit (Type-3)</t>
  </si>
  <si>
    <t>8th Floor Reflected Ceiling Layout with Access Panel</t>
  </si>
  <si>
    <t>Three Bedroom Corridor Shaft Door Plan &amp; Elevations</t>
  </si>
  <si>
    <t>24th-31st</t>
  </si>
  <si>
    <t>24th to 31st Floor Work Desk Details Type-12</t>
  </si>
  <si>
    <t>24th to 41st Floor Work Desk Details Type-12</t>
  </si>
  <si>
    <t>SD-0151-00</t>
  </si>
  <si>
    <t>ARK-0046-00</t>
  </si>
  <si>
    <t>45th,46th&amp;50th</t>
  </si>
  <si>
    <t>Executive Suites 3 &amp; 3A Master Bed Dressing Unit (WES-328) Detail @ 45th, 46th &amp; 50th Floor</t>
  </si>
  <si>
    <t>45th-50th</t>
  </si>
  <si>
    <t>45th to 50th Floor Executive Suites Typical Desk Details (Type-1)</t>
  </si>
  <si>
    <t>45th to 50th Floor Executive Suites Typical Desk Details (Type-2)</t>
  </si>
  <si>
    <t>45th to 50th Floor Executive Suites Typical Desk Details (Type-3)</t>
  </si>
  <si>
    <t>45th to 50th Floor Executive Suites Typical Desk Details (Type-1,2 &amp; 3)</t>
  </si>
  <si>
    <t>Mock Up Apartment Master Bathroom Door Detail - (WD-2b)</t>
  </si>
  <si>
    <t>16th Floor Private Apartment Master Bathroom Door – (WD 2C) Details</t>
  </si>
  <si>
    <t>16th Floor Private Apartment Twin Bathroom Door Details (WD-2b)</t>
  </si>
  <si>
    <t>16th Floor Private Apartment Blow Up Details</t>
  </si>
  <si>
    <t>16th Floor Private Apartment Master Bedroom Plans</t>
  </si>
  <si>
    <t>16th Floor Private Apartment Ceiling Typical Details</t>
  </si>
  <si>
    <t>16th Floor Private Apartment Twin Bedroom, Dressing, Bathroom, Gym &amp; Guest Retroom General Arrangement Plan</t>
  </si>
  <si>
    <t>8th to 17th Floor Apartments 1BR, 2BR &amp; 3BR Master Bedroom Head Board (SWA-309C) Details</t>
  </si>
  <si>
    <t xml:space="preserve">8th to 17th Floor Apartments Studio-A Master Bedroom Head Board (SWA-309A) Details </t>
  </si>
  <si>
    <t>8th to 17th Floor Apartments Studio-B Master Bedroom Head Board (SWA-309B) Details</t>
  </si>
  <si>
    <t xml:space="preserve">8th to 17th Floor Apartments King Headboard Type-02 Details </t>
  </si>
  <si>
    <t>8th to 17th Floor Apartments TV Unit Schedule</t>
  </si>
  <si>
    <t>8th to 17th Floor Apartments TV Unit Type -2 &amp; 2A Detail</t>
  </si>
  <si>
    <t>8th &amp; 9th to 13th Floor Apartments Workdesk Location Layout</t>
  </si>
  <si>
    <t>8th &amp; 17th Floor Apartments Work Desk Type -2 Detail</t>
  </si>
  <si>
    <t>8th &amp; 17th Floor Apartments Oval Work Desk Type - 01 Details</t>
  </si>
  <si>
    <t>Pantry Unit Type -1 (Left) Pantry Unit Type - 1A (Right) Details</t>
  </si>
  <si>
    <t>Pantry Unit Type 2 (Left) Pantry Unit - 2A (Right) Details</t>
  </si>
  <si>
    <t>Pantry Unit Type - 3 (Left) Pantry Unit Type - 3A (Right) Details</t>
  </si>
  <si>
    <t>Pantry Unit Type - 5 (Left) Pantry Unit Type - 5A (Right) Details</t>
  </si>
  <si>
    <t>8th to 17th Floor Pantry / Pantry Schedule</t>
  </si>
  <si>
    <t>8th Floor Apartment Type-A Kitchen Counter Detail Drawing</t>
  </si>
  <si>
    <t>8th to 17th Floor Apartment Master Bedroom Bed Side Table Details (Type-1)</t>
  </si>
  <si>
    <t>8th to 17th Floor Apartment King &amp; Twin Bedroom Bed Side Table Details (Type -2 &amp; 3)</t>
  </si>
  <si>
    <t>19th to 21st Floor</t>
  </si>
  <si>
    <t>19th to 23rd Floor @ Dresser / Work Desk Type-7 Junior Suite Type-2</t>
  </si>
  <si>
    <t>19th to 23rd Floor @ Dresser / Work Desk Type-7 Details Junior Suite Type-2</t>
  </si>
  <si>
    <t>19th to 23rd Floor Junior Suite Type-1 Work Desk Details 4A &amp; 4B</t>
  </si>
  <si>
    <t>24th - 29th Floor</t>
  </si>
  <si>
    <t>24th to 29th Floor Handicapped Guest Room Main Entrance Door - (WD1a) 60min. Fire Rated</t>
  </si>
  <si>
    <t>901 Maid Room Door - (WD3a) 3 Bedroom Apartment Option 2</t>
  </si>
  <si>
    <t>17th Floor Studio Unit 'B' Apartment Rooms # 1707 &amp; 1710 Reflected Ceiling Plan</t>
  </si>
  <si>
    <t>17th Floor</t>
  </si>
  <si>
    <t>19th - 23rd Floor</t>
  </si>
  <si>
    <t>24th - 41st Floor</t>
  </si>
  <si>
    <t>24th to 41st Floor Guest Rooms Standard King Room_Type-02 (SKG2) Reflected Ceiling Plan</t>
  </si>
  <si>
    <t>24th to 29thFloor Guest Rooms Standard King Room_Type-02 (SKG2) Reflected Ceiling Plan</t>
  </si>
  <si>
    <t>SD-0032-12</t>
  </si>
  <si>
    <t>ARK-0047-00</t>
  </si>
  <si>
    <t>SD-0041-06</t>
  </si>
  <si>
    <t>ARK-0048-01</t>
  </si>
  <si>
    <t>24th 29th Floor Handicapped Guest Room Wardrobe Type - 6 A Detailed Drawing</t>
  </si>
  <si>
    <t>1252-MKM-05Q-IDP-01-DWG-0733</t>
  </si>
  <si>
    <t>SD-0076-05</t>
  </si>
  <si>
    <t>ARK-0019-03</t>
  </si>
  <si>
    <t>SD-0153-00</t>
  </si>
  <si>
    <t>ARK-0050-00</t>
  </si>
  <si>
    <t>Gypsum upstand tyical details</t>
  </si>
  <si>
    <t>1252-MKM-05Q-IDP-01-DWG-0734</t>
  </si>
  <si>
    <t>SD-0041-07</t>
  </si>
  <si>
    <t>ARK-0048-02</t>
  </si>
  <si>
    <t>SD-0041-08</t>
  </si>
  <si>
    <t>ARK-0048-03</t>
  </si>
  <si>
    <t>SD-0154-00</t>
  </si>
  <si>
    <t>ARK-0051-00</t>
  </si>
  <si>
    <t>30th Floor King guest Room - Type (SKG3) General Arrangement &amp; Power Plan)</t>
  </si>
  <si>
    <t>30th Floor King guest Room - Type (SKG3) Reflected Ceiling Plan</t>
  </si>
  <si>
    <t>1252-MKM-05Q-IDP-01-DWG-0199</t>
  </si>
  <si>
    <t>SD-0082-02</t>
  </si>
  <si>
    <t>SD-0080-02</t>
  </si>
  <si>
    <t>ARK-0052-00</t>
  </si>
  <si>
    <t>SD-0155-00</t>
  </si>
  <si>
    <t>ARK-0053-00</t>
  </si>
  <si>
    <t>16th Floor Private Apartment Master Bedroom TV Wall Unit Details</t>
  </si>
  <si>
    <t>1252-MKM-05Q-IDP-01-PA-0320</t>
  </si>
  <si>
    <t>SD-0152-02</t>
  </si>
  <si>
    <t>ARK-0049-02</t>
  </si>
  <si>
    <t>SD-0057-02</t>
  </si>
  <si>
    <t>ARK-0054-00</t>
  </si>
  <si>
    <t>ARK-0055-00</t>
  </si>
  <si>
    <t>SD-0148-02</t>
  </si>
  <si>
    <t>ARK-0037-02</t>
  </si>
  <si>
    <t>SD-0036-04</t>
  </si>
  <si>
    <t>XYZ PROJECT
CITY ABC
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</si>
</sst>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21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b/>
      <sz val="24"/>
      <color theme="1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rgb="FFFF0000"/>
      <name val="Arial"/>
      <family val="2"/>
    </font>
    <font>
      <sz val="10"/>
      <name val="MS Sans Serif"/>
      <family val="2"/>
    </font>
    <font>
      <b/>
      <sz val="2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  <font>
      <sz val="16"/>
      <color rgb="FFFF0000"/>
      <name val="Arial"/>
      <family val="2"/>
    </font>
    <font>
      <b/>
      <sz val="16"/>
      <color indexed="81"/>
      <name val="Tahoma"/>
      <family val="2"/>
    </font>
    <font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394">
    <xf numFmtId="0" fontId="0" fillId="0" borderId="0" xfId="0"/>
    <xf numFmtId="165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protection locked="0"/>
    </xf>
    <xf numFmtId="0" fontId="0" fillId="0" borderId="0" xfId="0" applyNumberFormat="1" applyFill="1" applyAlignment="1" applyProtection="1">
      <protection locked="0"/>
    </xf>
    <xf numFmtId="164" fontId="0" fillId="0" borderId="0" xfId="0" applyNumberFormat="1" applyFill="1" applyAlignment="1" applyProtection="1"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0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Font="1" applyFill="1" applyAlignment="1" applyProtection="1">
      <protection locked="0"/>
    </xf>
    <xf numFmtId="0" fontId="0" fillId="0" borderId="0" xfId="0" applyNumberFormat="1" applyFont="1" applyAlignment="1" applyProtection="1">
      <protection locked="0"/>
    </xf>
    <xf numFmtId="1" fontId="0" fillId="0" borderId="0" xfId="0" applyNumberFormat="1" applyFill="1" applyAlignment="1" applyProtection="1">
      <protection locked="0"/>
    </xf>
    <xf numFmtId="1" fontId="0" fillId="0" borderId="0" xfId="0" applyNumberFormat="1" applyAlignment="1" applyProtection="1"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11" borderId="9" xfId="0" applyNumberFormat="1" applyFill="1" applyBorder="1" applyAlignment="1" applyProtection="1">
      <protection locked="0"/>
    </xf>
    <xf numFmtId="164" fontId="0" fillId="11" borderId="9" xfId="0" applyNumberFormat="1" applyFill="1" applyBorder="1" applyAlignment="1" applyProtection="1">
      <alignment horizontal="center"/>
      <protection locked="0"/>
    </xf>
    <xf numFmtId="1" fontId="0" fillId="11" borderId="9" xfId="0" applyNumberFormat="1" applyFill="1" applyBorder="1" applyAlignment="1" applyProtection="1">
      <protection locked="0"/>
    </xf>
    <xf numFmtId="0" fontId="7" fillId="0" borderId="0" xfId="0" applyFont="1" applyProtection="1"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164" fontId="1" fillId="0" borderId="18" xfId="0" applyNumberFormat="1" applyFont="1" applyBorder="1" applyAlignment="1" applyProtection="1">
      <alignment horizontal="center" vertical="center" wrapText="1"/>
      <protection locked="0"/>
    </xf>
    <xf numFmtId="164" fontId="1" fillId="0" borderId="19" xfId="0" applyNumberFormat="1" applyFont="1" applyBorder="1" applyAlignment="1" applyProtection="1">
      <alignment horizontal="center" vertical="center" wrapText="1"/>
      <protection locked="0"/>
    </xf>
    <xf numFmtId="1" fontId="1" fillId="0" borderId="19" xfId="0" applyNumberFormat="1" applyFont="1" applyBorder="1" applyAlignment="1" applyProtection="1">
      <alignment horizontal="center" vertical="center" wrapText="1"/>
      <protection locked="0"/>
    </xf>
    <xf numFmtId="0" fontId="2" fillId="12" borderId="2" xfId="0" applyFont="1" applyFill="1" applyBorder="1" applyAlignment="1" applyProtection="1">
      <alignment horizontal="center" vertical="center"/>
      <protection hidden="1"/>
    </xf>
    <xf numFmtId="164" fontId="2" fillId="12" borderId="3" xfId="0" applyNumberFormat="1" applyFont="1" applyFill="1" applyBorder="1" applyAlignment="1" applyProtection="1">
      <alignment horizontal="center" vertical="center"/>
      <protection hidden="1"/>
    </xf>
    <xf numFmtId="1" fontId="3" fillId="0" borderId="5" xfId="0" applyNumberFormat="1" applyFont="1" applyFill="1" applyBorder="1" applyAlignment="1" applyProtection="1">
      <alignment horizontal="center" vertical="center"/>
      <protection hidden="1"/>
    </xf>
    <xf numFmtId="10" fontId="5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5" xfId="0" applyNumberFormat="1" applyFont="1" applyFill="1" applyBorder="1" applyAlignment="1" applyProtection="1">
      <alignment horizontal="center" vertical="center"/>
      <protection hidden="1"/>
    </xf>
    <xf numFmtId="10" fontId="5" fillId="0" borderId="16" xfId="0" applyNumberFormat="1" applyFont="1" applyFill="1" applyBorder="1" applyAlignment="1" applyProtection="1">
      <alignment horizontal="center" vertical="center"/>
      <protection hidden="1"/>
    </xf>
    <xf numFmtId="164" fontId="0" fillId="11" borderId="9" xfId="0" applyNumberFormat="1" applyFill="1" applyBorder="1" applyAlignment="1" applyProtection="1">
      <alignment horizontal="center"/>
      <protection hidden="1"/>
    </xf>
    <xf numFmtId="1" fontId="0" fillId="11" borderId="9" xfId="0" applyNumberFormat="1" applyFill="1" applyBorder="1" applyAlignment="1" applyProtection="1">
      <alignment horizontal="center"/>
      <protection hidden="1"/>
    </xf>
    <xf numFmtId="0" fontId="0" fillId="11" borderId="10" xfId="0" applyNumberFormat="1" applyFill="1" applyBorder="1" applyAlignment="1" applyProtection="1">
      <alignment horizontal="center"/>
      <protection hidden="1"/>
    </xf>
    <xf numFmtId="1" fontId="8" fillId="11" borderId="9" xfId="0" applyNumberFormat="1" applyFont="1" applyFill="1" applyBorder="1" applyAlignment="1" applyProtection="1">
      <alignment horizontal="center"/>
      <protection hidden="1"/>
    </xf>
    <xf numFmtId="1" fontId="8" fillId="0" borderId="0" xfId="0" applyNumberFormat="1" applyFont="1" applyFill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8" fillId="11" borderId="9" xfId="0" applyNumberFormat="1" applyFont="1" applyFill="1" applyBorder="1" applyAlignment="1" applyProtection="1">
      <protection locked="0"/>
    </xf>
    <xf numFmtId="0" fontId="8" fillId="0" borderId="0" xfId="0" applyNumberFormat="1" applyFont="1" applyFill="1" applyAlignment="1" applyProtection="1">
      <protection locked="0"/>
    </xf>
    <xf numFmtId="0" fontId="8" fillId="0" borderId="0" xfId="0" applyNumberFormat="1" applyFont="1" applyAlignment="1" applyProtection="1">
      <protection locked="0"/>
    </xf>
    <xf numFmtId="10" fontId="5" fillId="0" borderId="23" xfId="0" applyNumberFormat="1" applyFont="1" applyFill="1" applyBorder="1" applyAlignment="1" applyProtection="1">
      <alignment horizontal="center" vertical="center"/>
      <protection hidden="1"/>
    </xf>
    <xf numFmtId="164" fontId="3" fillId="9" borderId="28" xfId="0" applyNumberFormat="1" applyFont="1" applyFill="1" applyBorder="1" applyAlignment="1" applyProtection="1">
      <alignment horizontal="center" vertical="center" wrapText="1"/>
      <protection locked="0"/>
    </xf>
    <xf numFmtId="164" fontId="3" fillId="9" borderId="24" xfId="0" applyNumberFormat="1" applyFont="1" applyFill="1" applyBorder="1" applyAlignment="1" applyProtection="1">
      <alignment horizontal="center" vertical="center" wrapText="1"/>
      <protection locked="0"/>
    </xf>
    <xf numFmtId="1" fontId="3" fillId="9" borderId="24" xfId="0" applyNumberFormat="1" applyFont="1" applyFill="1" applyBorder="1" applyAlignment="1" applyProtection="1">
      <alignment horizontal="center" vertical="center" wrapText="1"/>
      <protection locked="0"/>
    </xf>
    <xf numFmtId="165" fontId="3" fillId="9" borderId="24" xfId="0" applyNumberFormat="1" applyFont="1" applyFill="1" applyBorder="1" applyAlignment="1" applyProtection="1">
      <alignment horizontal="center" vertical="center" wrapText="1"/>
      <protection locked="0"/>
    </xf>
    <xf numFmtId="165" fontId="3" fillId="9" borderId="29" xfId="0" applyNumberFormat="1" applyFont="1" applyFill="1" applyBorder="1" applyAlignment="1" applyProtection="1">
      <alignment horizontal="center" vertical="center" wrapText="1"/>
      <protection locked="0"/>
    </xf>
    <xf numFmtId="164" fontId="3" fillId="10" borderId="24" xfId="0" applyNumberFormat="1" applyFont="1" applyFill="1" applyBorder="1" applyAlignment="1" applyProtection="1">
      <alignment horizontal="center" vertical="center" wrapText="1"/>
      <protection hidden="1"/>
    </xf>
    <xf numFmtId="1" fontId="3" fillId="10" borderId="24" xfId="0" applyNumberFormat="1" applyFont="1" applyFill="1" applyBorder="1" applyAlignment="1" applyProtection="1">
      <alignment horizontal="center" vertical="center" wrapText="1"/>
      <protection hidden="1"/>
    </xf>
    <xf numFmtId="0" fontId="3" fillId="10" borderId="29" xfId="0" applyNumberFormat="1" applyFont="1" applyFill="1" applyBorder="1" applyAlignment="1" applyProtection="1">
      <alignment horizontal="center" vertical="center" wrapText="1"/>
      <protection hidden="1"/>
    </xf>
    <xf numFmtId="0" fontId="1" fillId="10" borderId="26" xfId="0" applyFont="1" applyFill="1" applyBorder="1" applyAlignment="1" applyProtection="1">
      <alignment horizontal="center" vertical="center" wrapText="1"/>
      <protection locked="0"/>
    </xf>
    <xf numFmtId="0" fontId="1" fillId="10" borderId="26" xfId="0" applyFont="1" applyFill="1" applyBorder="1" applyAlignment="1" applyProtection="1">
      <alignment vertical="center" wrapText="1"/>
      <protection locked="0"/>
    </xf>
    <xf numFmtId="0" fontId="1" fillId="13" borderId="26" xfId="0" applyFont="1" applyFill="1" applyBorder="1" applyAlignment="1" applyProtection="1">
      <alignment horizontal="center" vertical="center" wrapText="1"/>
      <protection locked="0"/>
    </xf>
    <xf numFmtId="0" fontId="1" fillId="13" borderId="26" xfId="0" applyFont="1" applyFill="1" applyBorder="1" applyAlignment="1" applyProtection="1">
      <alignment vertical="center" wrapText="1"/>
      <protection locked="0"/>
    </xf>
    <xf numFmtId="164" fontId="1" fillId="10" borderId="18" xfId="0" applyNumberFormat="1" applyFont="1" applyFill="1" applyBorder="1" applyAlignment="1" applyProtection="1">
      <alignment horizontal="right" vertical="center"/>
      <protection hidden="1"/>
    </xf>
    <xf numFmtId="164" fontId="0" fillId="0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4" fontId="1" fillId="13" borderId="26" xfId="0" applyNumberFormat="1" applyFont="1" applyFill="1" applyBorder="1" applyAlignment="1" applyProtection="1">
      <alignment horizontal="right" vertical="center"/>
      <protection hidden="1"/>
    </xf>
    <xf numFmtId="164" fontId="1" fillId="0" borderId="18" xfId="0" applyNumberFormat="1" applyFont="1" applyBorder="1" applyAlignment="1" applyProtection="1">
      <alignment horizontal="left" vertical="center"/>
      <protection locked="0"/>
    </xf>
    <xf numFmtId="164" fontId="3" fillId="10" borderId="30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0" fillId="11" borderId="17" xfId="0" applyNumberFormat="1" applyFill="1" applyBorder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11" borderId="9" xfId="0" applyNumberFormat="1" applyFill="1" applyBorder="1" applyAlignment="1" applyProtection="1">
      <alignment horizontal="right"/>
      <protection hidden="1"/>
    </xf>
    <xf numFmtId="164" fontId="1" fillId="0" borderId="18" xfId="0" applyNumberFormat="1" applyFont="1" applyBorder="1" applyAlignment="1" applyProtection="1">
      <alignment horizontal="center" vertical="center"/>
      <protection locked="0"/>
    </xf>
    <xf numFmtId="0" fontId="1" fillId="10" borderId="25" xfId="0" applyFont="1" applyFill="1" applyBorder="1" applyAlignment="1" applyProtection="1">
      <alignment horizontal="left" vertical="center" indent="1"/>
      <protection locked="0"/>
    </xf>
    <xf numFmtId="164" fontId="1" fillId="13" borderId="26" xfId="0" applyNumberFormat="1" applyFont="1" applyFill="1" applyBorder="1" applyAlignment="1" applyProtection="1">
      <alignment horizontal="center" vertical="center"/>
      <protection locked="0"/>
    </xf>
    <xf numFmtId="1" fontId="1" fillId="13" borderId="26" xfId="0" applyNumberFormat="1" applyFont="1" applyFill="1" applyBorder="1" applyAlignment="1" applyProtection="1">
      <alignment horizontal="center" vertical="center"/>
      <protection locked="0"/>
    </xf>
    <xf numFmtId="0" fontId="2" fillId="13" borderId="26" xfId="0" applyFont="1" applyFill="1" applyBorder="1" applyAlignment="1" applyProtection="1">
      <alignment horizontal="center" vertical="center"/>
      <protection locked="0"/>
    </xf>
    <xf numFmtId="0" fontId="1" fillId="13" borderId="26" xfId="0" applyFont="1" applyFill="1" applyBorder="1" applyAlignment="1" applyProtection="1">
      <alignment horizontal="center" vertical="center"/>
      <protection locked="0"/>
    </xf>
    <xf numFmtId="164" fontId="1" fillId="13" borderId="26" xfId="0" applyNumberFormat="1" applyFont="1" applyFill="1" applyBorder="1" applyAlignment="1" applyProtection="1">
      <alignment horizontal="center" vertical="center"/>
      <protection hidden="1"/>
    </xf>
    <xf numFmtId="1" fontId="1" fillId="13" borderId="26" xfId="0" applyNumberFormat="1" applyFont="1" applyFill="1" applyBorder="1" applyAlignment="1" applyProtection="1">
      <alignment horizontal="center" vertical="center"/>
      <protection hidden="1"/>
    </xf>
    <xf numFmtId="1" fontId="2" fillId="13" borderId="26" xfId="0" applyNumberFormat="1" applyFont="1" applyFill="1" applyBorder="1" applyAlignment="1" applyProtection="1">
      <alignment horizontal="center" vertical="center"/>
      <protection hidden="1"/>
    </xf>
    <xf numFmtId="164" fontId="1" fillId="13" borderId="27" xfId="0" applyNumberFormat="1" applyFont="1" applyFill="1" applyBorder="1" applyAlignment="1" applyProtection="1">
      <alignment horizontal="center" vertical="center"/>
      <protection hidden="1"/>
    </xf>
    <xf numFmtId="164" fontId="1" fillId="0" borderId="19" xfId="0" applyNumberFormat="1" applyFont="1" applyBorder="1" applyAlignment="1" applyProtection="1">
      <alignment horizontal="center" vertical="center"/>
      <protection locked="0"/>
    </xf>
    <xf numFmtId="1" fontId="1" fillId="0" borderId="19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164" fontId="1" fillId="10" borderId="19" xfId="0" applyNumberFormat="1" applyFont="1" applyFill="1" applyBorder="1" applyAlignment="1" applyProtection="1">
      <alignment horizontal="center" vertical="center"/>
      <protection hidden="1"/>
    </xf>
    <xf numFmtId="1" fontId="1" fillId="10" borderId="19" xfId="0" applyNumberFormat="1" applyFont="1" applyFill="1" applyBorder="1" applyAlignment="1" applyProtection="1">
      <alignment horizontal="center" vertical="center"/>
      <protection hidden="1"/>
    </xf>
    <xf numFmtId="1" fontId="2" fillId="10" borderId="19" xfId="0" applyNumberFormat="1" applyFont="1" applyFill="1" applyBorder="1" applyAlignment="1" applyProtection="1">
      <alignment horizontal="center" vertical="center"/>
      <protection hidden="1"/>
    </xf>
    <xf numFmtId="164" fontId="1" fillId="10" borderId="20" xfId="0" applyNumberFormat="1" applyFont="1" applyFill="1" applyBorder="1" applyAlignment="1" applyProtection="1">
      <alignment horizontal="center" vertical="center"/>
      <protection hidden="1"/>
    </xf>
    <xf numFmtId="164" fontId="1" fillId="10" borderId="26" xfId="0" applyNumberFormat="1" applyFont="1" applyFill="1" applyBorder="1" applyAlignment="1" applyProtection="1">
      <alignment horizontal="center" vertical="center"/>
      <protection locked="0"/>
    </xf>
    <xf numFmtId="1" fontId="1" fillId="10" borderId="26" xfId="0" applyNumberFormat="1" applyFont="1" applyFill="1" applyBorder="1" applyAlignment="1" applyProtection="1">
      <alignment horizontal="center" vertical="center"/>
      <protection locked="0"/>
    </xf>
    <xf numFmtId="0" fontId="2" fillId="10" borderId="26" xfId="0" applyFont="1" applyFill="1" applyBorder="1" applyAlignment="1" applyProtection="1">
      <alignment horizontal="center" vertical="center"/>
      <protection locked="0"/>
    </xf>
    <xf numFmtId="0" fontId="1" fillId="10" borderId="26" xfId="0" applyFont="1" applyFill="1" applyBorder="1" applyAlignment="1" applyProtection="1">
      <alignment horizontal="center" vertical="center"/>
      <protection locked="0"/>
    </xf>
    <xf numFmtId="164" fontId="1" fillId="10" borderId="26" xfId="0" applyNumberFormat="1" applyFont="1" applyFill="1" applyBorder="1" applyAlignment="1" applyProtection="1">
      <alignment horizontal="center" vertical="center"/>
      <protection hidden="1"/>
    </xf>
    <xf numFmtId="1" fontId="1" fillId="10" borderId="26" xfId="0" applyNumberFormat="1" applyFont="1" applyFill="1" applyBorder="1" applyAlignment="1" applyProtection="1">
      <alignment horizontal="center" vertical="center"/>
      <protection hidden="1"/>
    </xf>
    <xf numFmtId="0" fontId="2" fillId="10" borderId="26" xfId="0" applyFont="1" applyFill="1" applyBorder="1" applyAlignment="1" applyProtection="1">
      <alignment horizontal="center" vertical="center"/>
      <protection hidden="1"/>
    </xf>
    <xf numFmtId="0" fontId="1" fillId="10" borderId="26" xfId="0" applyFont="1" applyFill="1" applyBorder="1" applyAlignment="1" applyProtection="1">
      <alignment horizontal="center" vertical="center"/>
      <protection hidden="1"/>
    </xf>
    <xf numFmtId="164" fontId="1" fillId="10" borderId="27" xfId="0" applyNumberFormat="1" applyFont="1" applyFill="1" applyBorder="1" applyAlignment="1" applyProtection="1">
      <alignment horizontal="center" vertical="center"/>
      <protection hidden="1"/>
    </xf>
    <xf numFmtId="0" fontId="0" fillId="6" borderId="12" xfId="0" applyNumberFormat="1" applyFill="1" applyBorder="1" applyAlignment="1" applyProtection="1">
      <alignment vertical="center"/>
      <protection locked="0"/>
    </xf>
    <xf numFmtId="0" fontId="0" fillId="6" borderId="36" xfId="0" applyNumberFormat="1" applyFill="1" applyBorder="1" applyAlignment="1" applyProtection="1">
      <alignment vertical="center"/>
      <protection locked="0"/>
    </xf>
    <xf numFmtId="164" fontId="3" fillId="2" borderId="28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24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2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29" xfId="0" applyNumberFormat="1" applyFont="1" applyFill="1" applyBorder="1" applyAlignment="1" applyProtection="1">
      <alignment horizontal="center" vertical="center" wrapText="1"/>
      <protection locked="0"/>
    </xf>
    <xf numFmtId="164" fontId="3" fillId="4" borderId="39" xfId="0" applyNumberFormat="1" applyFont="1" applyFill="1" applyBorder="1" applyAlignment="1" applyProtection="1">
      <alignment vertical="center"/>
      <protection locked="0"/>
    </xf>
    <xf numFmtId="164" fontId="3" fillId="4" borderId="12" xfId="0" applyNumberFormat="1" applyFont="1" applyFill="1" applyBorder="1" applyAlignment="1" applyProtection="1">
      <alignment vertical="center"/>
      <protection locked="0"/>
    </xf>
    <xf numFmtId="164" fontId="3" fillId="14" borderId="39" xfId="0" applyNumberFormat="1" applyFont="1" applyFill="1" applyBorder="1" applyAlignment="1" applyProtection="1">
      <alignment vertical="center"/>
      <protection locked="0"/>
    </xf>
    <xf numFmtId="0" fontId="0" fillId="14" borderId="12" xfId="0" applyNumberFormat="1" applyFill="1" applyBorder="1" applyAlignment="1" applyProtection="1">
      <alignment vertical="center"/>
      <protection locked="0"/>
    </xf>
    <xf numFmtId="164" fontId="3" fillId="6" borderId="39" xfId="0" applyNumberFormat="1" applyFont="1" applyFill="1" applyBorder="1" applyAlignment="1" applyProtection="1">
      <alignment vertical="center"/>
      <protection locked="0"/>
    </xf>
    <xf numFmtId="164" fontId="3" fillId="7" borderId="40" xfId="0" applyNumberFormat="1" applyFont="1" applyFill="1" applyBorder="1" applyAlignment="1" applyProtection="1">
      <alignment vertical="center"/>
      <protection locked="0"/>
    </xf>
    <xf numFmtId="0" fontId="0" fillId="7" borderId="13" xfId="0" applyNumberFormat="1" applyFill="1" applyBorder="1" applyAlignment="1" applyProtection="1">
      <alignment vertical="center"/>
      <protection locked="0"/>
    </xf>
    <xf numFmtId="164" fontId="3" fillId="4" borderId="36" xfId="0" applyNumberFormat="1" applyFont="1" applyFill="1" applyBorder="1" applyAlignment="1" applyProtection="1">
      <alignment vertical="center"/>
      <protection locked="0"/>
    </xf>
    <xf numFmtId="0" fontId="0" fillId="14" borderId="36" xfId="0" applyNumberFormat="1" applyFill="1" applyBorder="1" applyAlignment="1" applyProtection="1">
      <alignment vertical="center"/>
      <protection locked="0"/>
    </xf>
    <xf numFmtId="0" fontId="0" fillId="7" borderId="41" xfId="0" applyNumberFormat="1" applyFill="1" applyBorder="1" applyAlignment="1" applyProtection="1">
      <alignment vertical="center"/>
      <protection locked="0"/>
    </xf>
    <xf numFmtId="0" fontId="0" fillId="11" borderId="9" xfId="0" applyNumberForma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6" fontId="1" fillId="0" borderId="19" xfId="0" applyNumberFormat="1" applyFont="1" applyBorder="1" applyAlignment="1" applyProtection="1">
      <alignment horizontal="center" vertical="center" wrapText="1"/>
      <protection locked="0"/>
    </xf>
    <xf numFmtId="164" fontId="1" fillId="0" borderId="25" xfId="0" applyNumberFormat="1" applyFont="1" applyBorder="1" applyAlignment="1" applyProtection="1">
      <alignment horizontal="center" vertical="center" wrapText="1"/>
      <protection locked="0"/>
    </xf>
    <xf numFmtId="164" fontId="1" fillId="10" borderId="26" xfId="0" applyNumberFormat="1" applyFont="1" applyFill="1" applyBorder="1" applyAlignment="1" applyProtection="1">
      <alignment horizontal="center" vertical="center" wrapText="1"/>
      <protection locked="0"/>
    </xf>
    <xf numFmtId="164" fontId="1" fillId="13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0" borderId="35" xfId="0" applyBorder="1"/>
    <xf numFmtId="0" fontId="0" fillId="0" borderId="9" xfId="0" applyBorder="1"/>
    <xf numFmtId="0" fontId="0" fillId="0" borderId="10" xfId="0" applyBorder="1"/>
    <xf numFmtId="0" fontId="1" fillId="13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10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" fillId="9" borderId="25" xfId="0" applyFont="1" applyFill="1" applyBorder="1" applyAlignment="1" applyProtection="1">
      <alignment horizontal="left" vertical="center" indent="1"/>
      <protection locked="0"/>
    </xf>
    <xf numFmtId="0" fontId="1" fillId="9" borderId="26" xfId="0" applyFont="1" applyFill="1" applyBorder="1" applyAlignment="1" applyProtection="1">
      <alignment horizontal="center" vertical="center" wrapText="1"/>
      <protection locked="0"/>
    </xf>
    <xf numFmtId="0" fontId="1" fillId="9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9" borderId="26" xfId="0" applyFont="1" applyFill="1" applyBorder="1" applyAlignment="1" applyProtection="1">
      <alignment vertical="center" wrapText="1"/>
      <protection locked="0"/>
    </xf>
    <xf numFmtId="164" fontId="1" fillId="9" borderId="26" xfId="0" applyNumberFormat="1" applyFont="1" applyFill="1" applyBorder="1" applyAlignment="1" applyProtection="1">
      <alignment horizontal="center" vertical="center" wrapText="1"/>
      <protection locked="0"/>
    </xf>
    <xf numFmtId="164" fontId="1" fillId="9" borderId="26" xfId="0" applyNumberFormat="1" applyFont="1" applyFill="1" applyBorder="1" applyAlignment="1" applyProtection="1">
      <alignment horizontal="center" vertical="center"/>
      <protection locked="0"/>
    </xf>
    <xf numFmtId="1" fontId="1" fillId="9" borderId="26" xfId="0" applyNumberFormat="1" applyFont="1" applyFill="1" applyBorder="1" applyAlignment="1" applyProtection="1">
      <alignment horizontal="center" vertical="center"/>
      <protection locked="0"/>
    </xf>
    <xf numFmtId="0" fontId="2" fillId="9" borderId="26" xfId="0" applyFont="1" applyFill="1" applyBorder="1" applyAlignment="1" applyProtection="1">
      <alignment horizontal="center" vertical="center"/>
      <protection locked="0"/>
    </xf>
    <xf numFmtId="0" fontId="1" fillId="9" borderId="26" xfId="0" applyFont="1" applyFill="1" applyBorder="1" applyAlignment="1" applyProtection="1">
      <alignment horizontal="center" vertical="center"/>
      <protection locked="0"/>
    </xf>
    <xf numFmtId="164" fontId="1" fillId="9" borderId="26" xfId="0" applyNumberFormat="1" applyFont="1" applyFill="1" applyBorder="1" applyAlignment="1" applyProtection="1">
      <alignment horizontal="center" vertical="center"/>
      <protection hidden="1"/>
    </xf>
    <xf numFmtId="1" fontId="1" fillId="9" borderId="26" xfId="0" applyNumberFormat="1" applyFont="1" applyFill="1" applyBorder="1" applyAlignment="1" applyProtection="1">
      <alignment horizontal="center" vertical="center"/>
      <protection hidden="1"/>
    </xf>
    <xf numFmtId="0" fontId="2" fillId="9" borderId="26" xfId="0" applyFont="1" applyFill="1" applyBorder="1" applyAlignment="1" applyProtection="1">
      <alignment horizontal="center" vertical="center"/>
      <protection hidden="1"/>
    </xf>
    <xf numFmtId="0" fontId="1" fillId="9" borderId="26" xfId="0" applyFont="1" applyFill="1" applyBorder="1" applyAlignment="1" applyProtection="1">
      <alignment horizontal="center" vertical="center"/>
      <protection hidden="1"/>
    </xf>
    <xf numFmtId="164" fontId="1" fillId="9" borderId="27" xfId="0" applyNumberFormat="1" applyFont="1" applyFill="1" applyBorder="1" applyAlignment="1" applyProtection="1">
      <alignment horizontal="center" vertical="center"/>
      <protection hidden="1"/>
    </xf>
    <xf numFmtId="0" fontId="13" fillId="11" borderId="9" xfId="0" applyNumberFormat="1" applyFont="1" applyFill="1" applyBorder="1" applyAlignment="1" applyProtection="1">
      <alignment horizontal="center" vertical="center"/>
      <protection locked="0"/>
    </xf>
    <xf numFmtId="1" fontId="3" fillId="0" borderId="1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10" borderId="26" xfId="0" applyFont="1" applyFill="1" applyBorder="1" applyAlignment="1" applyProtection="1">
      <alignment horizontal="left" vertical="center" wrapText="1"/>
      <protection locked="0"/>
    </xf>
    <xf numFmtId="0" fontId="1" fillId="0" borderId="19" xfId="0" applyFont="1" applyBorder="1" applyAlignment="1" applyProtection="1">
      <alignment horizontal="left" vertical="center" wrapText="1"/>
      <protection locked="0"/>
    </xf>
    <xf numFmtId="0" fontId="1" fillId="9" borderId="26" xfId="0" applyFont="1" applyFill="1" applyBorder="1" applyAlignment="1" applyProtection="1">
      <alignment horizontal="left" vertical="center" wrapText="1"/>
      <protection locked="0"/>
    </xf>
    <xf numFmtId="0" fontId="1" fillId="13" borderId="26" xfId="0" applyFont="1" applyFill="1" applyBorder="1" applyAlignment="1" applyProtection="1">
      <alignment horizontal="left" vertical="center" wrapText="1"/>
      <protection locked="0"/>
    </xf>
    <xf numFmtId="0" fontId="0" fillId="11" borderId="9" xfId="0" applyNumberFormat="1" applyFill="1" applyBorder="1" applyAlignment="1" applyProtection="1">
      <alignment horizontal="left"/>
      <protection locked="0"/>
    </xf>
    <xf numFmtId="0" fontId="2" fillId="12" borderId="46" xfId="0" applyFont="1" applyFill="1" applyBorder="1" applyAlignment="1" applyProtection="1">
      <alignment horizontal="center" vertical="center" wrapText="1"/>
      <protection hidden="1"/>
    </xf>
    <xf numFmtId="0" fontId="2" fillId="12" borderId="47" xfId="0" applyFont="1" applyFill="1" applyBorder="1" applyAlignment="1" applyProtection="1">
      <alignment horizontal="center" vertical="center" wrapText="1"/>
      <protection hidden="1"/>
    </xf>
    <xf numFmtId="0" fontId="2" fillId="12" borderId="48" xfId="0" applyFont="1" applyFill="1" applyBorder="1" applyAlignment="1" applyProtection="1">
      <alignment horizontal="center" vertical="center" wrapText="1"/>
      <protection hidden="1"/>
    </xf>
    <xf numFmtId="10" fontId="1" fillId="0" borderId="5" xfId="0" applyNumberFormat="1" applyFont="1" applyFill="1" applyBorder="1" applyAlignment="1" applyProtection="1">
      <alignment horizontal="center" vertical="center"/>
      <protection hidden="1"/>
    </xf>
    <xf numFmtId="10" fontId="1" fillId="0" borderId="6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wrapText="1"/>
      <protection locked="0"/>
    </xf>
    <xf numFmtId="1" fontId="14" fillId="4" borderId="2" xfId="0" applyNumberFormat="1" applyFont="1" applyFill="1" applyBorder="1" applyAlignment="1" applyProtection="1">
      <alignment horizontal="center" vertical="center"/>
      <protection hidden="1"/>
    </xf>
    <xf numFmtId="10" fontId="16" fillId="4" borderId="15" xfId="0" applyNumberFormat="1" applyFont="1" applyFill="1" applyBorder="1" applyAlignment="1" applyProtection="1">
      <alignment horizontal="center" vertical="center"/>
      <protection hidden="1"/>
    </xf>
    <xf numFmtId="10" fontId="16" fillId="4" borderId="16" xfId="0" applyNumberFormat="1" applyFont="1" applyFill="1" applyBorder="1" applyAlignment="1" applyProtection="1">
      <alignment horizontal="center" vertical="center"/>
      <protection hidden="1"/>
    </xf>
    <xf numFmtId="10" fontId="1" fillId="4" borderId="49" xfId="0" applyNumberFormat="1" applyFont="1" applyFill="1" applyBorder="1" applyAlignment="1" applyProtection="1">
      <alignment horizontal="center" vertical="center"/>
      <protection hidden="1"/>
    </xf>
    <xf numFmtId="0" fontId="17" fillId="10" borderId="0" xfId="0" applyNumberFormat="1" applyFont="1" applyFill="1" applyBorder="1" applyAlignment="1" applyProtection="1">
      <alignment horizontal="left" vertical="center" wrapText="1"/>
      <protection locked="0"/>
    </xf>
    <xf numFmtId="10" fontId="1" fillId="0" borderId="24" xfId="0" applyNumberFormat="1" applyFont="1" applyFill="1" applyBorder="1" applyAlignment="1" applyProtection="1">
      <alignment horizontal="center" vertical="center"/>
      <protection hidden="1"/>
    </xf>
    <xf numFmtId="10" fontId="1" fillId="0" borderId="29" xfId="0" applyNumberFormat="1" applyFont="1" applyFill="1" applyBorder="1" applyAlignment="1" applyProtection="1">
      <alignment horizontal="center" vertical="center"/>
      <protection hidden="1"/>
    </xf>
    <xf numFmtId="0" fontId="1" fillId="16" borderId="5" xfId="0" applyFont="1" applyFill="1" applyBorder="1" applyAlignment="1" applyProtection="1">
      <alignment horizontal="center" vertical="center"/>
      <protection hidden="1"/>
    </xf>
    <xf numFmtId="0" fontId="1" fillId="16" borderId="5" xfId="0" applyNumberFormat="1" applyFont="1" applyFill="1" applyBorder="1" applyAlignment="1" applyProtection="1">
      <alignment horizontal="center" vertical="center"/>
      <protection hidden="1"/>
    </xf>
    <xf numFmtId="1" fontId="1" fillId="16" borderId="5" xfId="0" applyNumberFormat="1" applyFont="1" applyFill="1" applyBorder="1" applyAlignment="1" applyProtection="1">
      <alignment horizontal="center" vertical="center"/>
      <protection hidden="1"/>
    </xf>
    <xf numFmtId="1" fontId="1" fillId="16" borderId="6" xfId="0" applyNumberFormat="1" applyFont="1" applyFill="1" applyBorder="1" applyAlignment="1" applyProtection="1">
      <alignment horizontal="center" vertical="center"/>
      <protection hidden="1"/>
    </xf>
    <xf numFmtId="0" fontId="1" fillId="16" borderId="22" xfId="0" applyFont="1" applyFill="1" applyBorder="1" applyAlignment="1" applyProtection="1">
      <alignment horizontal="center" vertical="center"/>
      <protection hidden="1"/>
    </xf>
    <xf numFmtId="0" fontId="1" fillId="16" borderId="22" xfId="0" applyNumberFormat="1" applyFont="1" applyFill="1" applyBorder="1" applyAlignment="1" applyProtection="1">
      <alignment horizontal="center" vertical="center"/>
      <protection hidden="1"/>
    </xf>
    <xf numFmtId="1" fontId="1" fillId="16" borderId="22" xfId="0" applyNumberFormat="1" applyFont="1" applyFill="1" applyBorder="1" applyAlignment="1" applyProtection="1">
      <alignment horizontal="center" vertical="center"/>
      <protection hidden="1"/>
    </xf>
    <xf numFmtId="1" fontId="1" fillId="16" borderId="23" xfId="0" applyNumberFormat="1" applyFont="1" applyFill="1" applyBorder="1" applyAlignment="1" applyProtection="1">
      <alignment horizontal="center" vertical="center"/>
      <protection hidden="1"/>
    </xf>
    <xf numFmtId="0" fontId="2" fillId="14" borderId="22" xfId="0" applyFont="1" applyFill="1" applyBorder="1" applyAlignment="1" applyProtection="1">
      <alignment horizontal="center" vertical="center"/>
      <protection hidden="1"/>
    </xf>
    <xf numFmtId="0" fontId="2" fillId="14" borderId="22" xfId="0" applyNumberFormat="1" applyFont="1" applyFill="1" applyBorder="1" applyAlignment="1" applyProtection="1">
      <alignment horizontal="center" vertical="center"/>
      <protection hidden="1"/>
    </xf>
    <xf numFmtId="1" fontId="2" fillId="14" borderId="22" xfId="0" applyNumberFormat="1" applyFont="1" applyFill="1" applyBorder="1" applyAlignment="1" applyProtection="1">
      <alignment horizontal="center" vertical="center"/>
      <protection hidden="1"/>
    </xf>
    <xf numFmtId="1" fontId="2" fillId="14" borderId="23" xfId="0" applyNumberFormat="1" applyFont="1" applyFill="1" applyBorder="1" applyAlignment="1" applyProtection="1">
      <alignment horizontal="center" vertical="center"/>
      <protection hidden="1"/>
    </xf>
    <xf numFmtId="10" fontId="2" fillId="14" borderId="24" xfId="0" applyNumberFormat="1" applyFont="1" applyFill="1" applyBorder="1" applyAlignment="1" applyProtection="1">
      <alignment horizontal="center" vertical="center"/>
      <protection hidden="1"/>
    </xf>
    <xf numFmtId="10" fontId="2" fillId="14" borderId="29" xfId="0" applyNumberFormat="1" applyFont="1" applyFill="1" applyBorder="1" applyAlignment="1" applyProtection="1">
      <alignment horizontal="center" vertical="center"/>
      <protection hidden="1"/>
    </xf>
    <xf numFmtId="0" fontId="2" fillId="14" borderId="5" xfId="0" applyFont="1" applyFill="1" applyBorder="1" applyAlignment="1" applyProtection="1">
      <alignment horizontal="center" vertical="center"/>
      <protection hidden="1"/>
    </xf>
    <xf numFmtId="0" fontId="2" fillId="14" borderId="5" xfId="0" applyNumberFormat="1" applyFont="1" applyFill="1" applyBorder="1" applyAlignment="1" applyProtection="1">
      <alignment horizontal="center" vertical="center"/>
      <protection hidden="1"/>
    </xf>
    <xf numFmtId="1" fontId="2" fillId="14" borderId="5" xfId="0" applyNumberFormat="1" applyFont="1" applyFill="1" applyBorder="1" applyAlignment="1" applyProtection="1">
      <alignment horizontal="center" vertical="center"/>
      <protection hidden="1"/>
    </xf>
    <xf numFmtId="1" fontId="2" fillId="14" borderId="6" xfId="0" applyNumberFormat="1" applyFont="1" applyFill="1" applyBorder="1" applyAlignment="1" applyProtection="1">
      <alignment horizontal="center" vertical="center"/>
      <protection hidden="1"/>
    </xf>
    <xf numFmtId="10" fontId="2" fillId="14" borderId="5" xfId="0" applyNumberFormat="1" applyFont="1" applyFill="1" applyBorder="1" applyAlignment="1" applyProtection="1">
      <alignment horizontal="center" vertical="center"/>
      <protection hidden="1"/>
    </xf>
    <xf numFmtId="10" fontId="2" fillId="14" borderId="6" xfId="0" applyNumberFormat="1" applyFont="1" applyFill="1" applyBorder="1" applyAlignment="1" applyProtection="1">
      <alignment horizontal="center" vertical="center"/>
      <protection hidden="1"/>
    </xf>
    <xf numFmtId="0" fontId="2" fillId="14" borderId="2" xfId="0" applyFont="1" applyFill="1" applyBorder="1" applyAlignment="1" applyProtection="1">
      <alignment horizontal="center" vertical="center"/>
      <protection hidden="1"/>
    </xf>
    <xf numFmtId="0" fontId="2" fillId="14" borderId="2" xfId="0" applyNumberFormat="1" applyFont="1" applyFill="1" applyBorder="1" applyAlignment="1" applyProtection="1">
      <alignment horizontal="center" vertical="center"/>
      <protection hidden="1"/>
    </xf>
    <xf numFmtId="1" fontId="2" fillId="14" borderId="2" xfId="0" applyNumberFormat="1" applyFont="1" applyFill="1" applyBorder="1" applyAlignment="1" applyProtection="1">
      <alignment horizontal="center" vertical="center"/>
      <protection hidden="1"/>
    </xf>
    <xf numFmtId="1" fontId="2" fillId="14" borderId="3" xfId="0" applyNumberFormat="1" applyFont="1" applyFill="1" applyBorder="1" applyAlignment="1" applyProtection="1">
      <alignment horizontal="center" vertical="center"/>
      <protection hidden="1"/>
    </xf>
    <xf numFmtId="0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vertical="center" wrapText="1"/>
      <protection locked="0"/>
    </xf>
    <xf numFmtId="0" fontId="1" fillId="0" borderId="19" xfId="0" applyFont="1" applyFill="1" applyBorder="1" applyAlignment="1" applyProtection="1">
      <alignment horizontal="left" vertical="center" wrapText="1"/>
      <protection locked="0"/>
    </xf>
    <xf numFmtId="164" fontId="1" fillId="0" borderId="18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9" xfId="0" applyFont="1" applyFill="1" applyBorder="1" applyAlignment="1" applyProtection="1">
      <alignment horizontal="center" vertical="center" wrapText="1"/>
      <protection locked="0"/>
    </xf>
    <xf numFmtId="164" fontId="1" fillId="0" borderId="18" xfId="0" applyNumberFormat="1" applyFont="1" applyFill="1" applyBorder="1" applyAlignment="1" applyProtection="1">
      <alignment horizontal="center" vertical="center"/>
      <protection locked="0"/>
    </xf>
    <xf numFmtId="164" fontId="1" fillId="0" borderId="19" xfId="0" applyNumberFormat="1" applyFont="1" applyFill="1" applyBorder="1" applyAlignment="1" applyProtection="1">
      <alignment horizontal="center" vertical="center"/>
      <protection locked="0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" fontId="2" fillId="0" borderId="1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164" fontId="1" fillId="0" borderId="50" xfId="0" applyNumberFormat="1" applyFont="1" applyFill="1" applyBorder="1" applyAlignment="1" applyProtection="1">
      <alignment horizontal="center" vertical="center"/>
      <protection locked="0"/>
    </xf>
    <xf numFmtId="1" fontId="2" fillId="10" borderId="0" xfId="0" applyNumberFormat="1" applyFont="1" applyFill="1" applyBorder="1" applyAlignment="1" applyProtection="1">
      <alignment horizontal="center" vertical="center"/>
      <protection hidden="1"/>
    </xf>
    <xf numFmtId="0" fontId="1" fillId="17" borderId="19" xfId="0" applyFont="1" applyFill="1" applyBorder="1" applyAlignment="1" applyProtection="1">
      <alignment horizontal="left" vertical="center" wrapText="1"/>
      <protection locked="0"/>
    </xf>
    <xf numFmtId="16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8" xfId="0" applyNumberFormat="1" applyFont="1" applyFill="1" applyBorder="1" applyAlignment="1" applyProtection="1">
      <alignment horizontal="right" vertical="center"/>
      <protection hidden="1"/>
    </xf>
    <xf numFmtId="164" fontId="1" fillId="0" borderId="19" xfId="0" applyNumberFormat="1" applyFont="1" applyFill="1" applyBorder="1" applyAlignment="1" applyProtection="1">
      <alignment horizontal="center" vertical="center"/>
      <protection hidden="1"/>
    </xf>
    <xf numFmtId="1" fontId="1" fillId="0" borderId="19" xfId="0" applyNumberFormat="1" applyFont="1" applyFill="1" applyBorder="1" applyAlignment="1" applyProtection="1">
      <alignment horizontal="center" vertical="center"/>
      <protection hidden="1"/>
    </xf>
    <xf numFmtId="16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vertical="center" wrapText="1"/>
      <protection locked="0"/>
    </xf>
    <xf numFmtId="0" fontId="1" fillId="2" borderId="19" xfId="0" applyFont="1" applyFill="1" applyBorder="1" applyAlignment="1" applyProtection="1">
      <alignment horizontal="left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164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164" fontId="1" fillId="2" borderId="18" xfId="0" applyNumberFormat="1" applyFont="1" applyFill="1" applyBorder="1" applyAlignment="1" applyProtection="1">
      <alignment horizontal="left" vertical="center"/>
      <protection locked="0"/>
    </xf>
    <xf numFmtId="164" fontId="1" fillId="2" borderId="19" xfId="0" applyNumberFormat="1" applyFont="1" applyFill="1" applyBorder="1" applyAlignment="1" applyProtection="1">
      <alignment horizontal="center" vertical="center"/>
      <protection locked="0"/>
    </xf>
    <xf numFmtId="164" fontId="1" fillId="2" borderId="18" xfId="0" applyNumberFormat="1" applyFont="1" applyFill="1" applyBorder="1" applyAlignment="1" applyProtection="1">
      <alignment horizontal="center" vertical="center"/>
      <protection locked="0"/>
    </xf>
    <xf numFmtId="1" fontId="1" fillId="2" borderId="19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164" fontId="1" fillId="2" borderId="18" xfId="0" applyNumberFormat="1" applyFont="1" applyFill="1" applyBorder="1" applyAlignment="1" applyProtection="1">
      <alignment horizontal="right" vertical="center"/>
      <protection hidden="1"/>
    </xf>
    <xf numFmtId="164" fontId="1" fillId="2" borderId="19" xfId="0" applyNumberFormat="1" applyFont="1" applyFill="1" applyBorder="1" applyAlignment="1" applyProtection="1">
      <alignment horizontal="center" vertical="center"/>
      <protection hidden="1"/>
    </xf>
    <xf numFmtId="1" fontId="1" fillId="2" borderId="19" xfId="0" applyNumberFormat="1" applyFont="1" applyFill="1" applyBorder="1" applyAlignment="1" applyProtection="1">
      <alignment horizontal="center" vertical="center"/>
      <protection hidden="1"/>
    </xf>
    <xf numFmtId="1" fontId="2" fillId="2" borderId="19" xfId="0" applyNumberFormat="1" applyFont="1" applyFill="1" applyBorder="1" applyAlignment="1" applyProtection="1">
      <alignment horizontal="center" vertical="center"/>
      <protection hidden="1"/>
    </xf>
    <xf numFmtId="0" fontId="17" fillId="2" borderId="0" xfId="0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ill="1"/>
    <xf numFmtId="164" fontId="1" fillId="10" borderId="26" xfId="0" applyNumberFormat="1" applyFont="1" applyFill="1" applyBorder="1" applyAlignment="1" applyProtection="1">
      <alignment horizontal="center" vertical="center"/>
      <protection hidden="1"/>
    </xf>
    <xf numFmtId="164" fontId="1" fillId="10" borderId="27" xfId="0" applyNumberFormat="1" applyFont="1" applyFill="1" applyBorder="1" applyAlignment="1" applyProtection="1">
      <alignment horizontal="center" vertical="center"/>
      <protection hidden="1"/>
    </xf>
    <xf numFmtId="164" fontId="1" fillId="0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9" xfId="0" applyNumberFormat="1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" fontId="3" fillId="0" borderId="22" xfId="0" applyNumberFormat="1" applyFont="1" applyFill="1" applyBorder="1" applyAlignment="1" applyProtection="1">
      <alignment horizontal="center" vertical="center"/>
      <protection hidden="1"/>
    </xf>
    <xf numFmtId="10" fontId="5" fillId="0" borderId="6" xfId="0" quotePrefix="1" applyNumberFormat="1" applyFont="1" applyFill="1" applyBorder="1" applyAlignment="1" applyProtection="1">
      <alignment horizontal="center" vertical="center"/>
      <protection hidden="1"/>
    </xf>
    <xf numFmtId="0" fontId="1" fillId="0" borderId="51" xfId="0" applyFont="1" applyBorder="1" applyAlignment="1" applyProtection="1">
      <alignment horizontal="center" vertical="center" wrapText="1"/>
      <protection locked="0"/>
    </xf>
    <xf numFmtId="164" fontId="1" fillId="10" borderId="26" xfId="0" applyNumberFormat="1" applyFont="1" applyFill="1" applyBorder="1" applyAlignment="1" applyProtection="1">
      <alignment horizontal="center" vertical="center"/>
      <protection hidden="1"/>
    </xf>
    <xf numFmtId="164" fontId="1" fillId="10" borderId="27" xfId="0" applyNumberFormat="1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 wrapText="1"/>
      <protection locked="0"/>
    </xf>
    <xf numFmtId="164" fontId="18" fillId="0" borderId="18" xfId="0" applyNumberFormat="1" applyFont="1" applyBorder="1" applyAlignment="1" applyProtection="1">
      <alignment horizontal="center" vertical="center"/>
      <protection locked="0"/>
    </xf>
    <xf numFmtId="164" fontId="1" fillId="10" borderId="26" xfId="0" applyNumberFormat="1" applyFont="1" applyFill="1" applyBorder="1" applyAlignment="1" applyProtection="1">
      <alignment vertical="center"/>
      <protection hidden="1"/>
    </xf>
    <xf numFmtId="164" fontId="1" fillId="10" borderId="27" xfId="0" applyNumberFormat="1" applyFont="1" applyFill="1" applyBorder="1" applyAlignment="1" applyProtection="1">
      <alignment vertical="center"/>
      <protection hidden="1"/>
    </xf>
    <xf numFmtId="0" fontId="0" fillId="0" borderId="27" xfId="0" applyBorder="1"/>
    <xf numFmtId="0" fontId="0" fillId="2" borderId="27" xfId="0" applyFill="1" applyBorder="1"/>
    <xf numFmtId="0" fontId="0" fillId="0" borderId="27" xfId="0" applyFill="1" applyBorder="1"/>
    <xf numFmtId="0" fontId="0" fillId="0" borderId="52" xfId="0" applyBorder="1"/>
    <xf numFmtId="0" fontId="0" fillId="0" borderId="53" xfId="0" applyBorder="1"/>
    <xf numFmtId="0" fontId="0" fillId="11" borderId="54" xfId="0" applyNumberFormat="1" applyFill="1" applyBorder="1" applyAlignment="1" applyProtection="1">
      <alignment horizontal="center"/>
      <protection hidden="1"/>
    </xf>
    <xf numFmtId="0" fontId="7" fillId="0" borderId="0" xfId="0" applyFont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164" fontId="7" fillId="0" borderId="27" xfId="0" applyNumberFormat="1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11" borderId="54" xfId="0" applyNumberFormat="1" applyFont="1" applyFill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left" vertical="center"/>
      <protection locked="0"/>
    </xf>
    <xf numFmtId="0" fontId="2" fillId="13" borderId="25" xfId="0" applyFont="1" applyFill="1" applyBorder="1" applyAlignment="1" applyProtection="1">
      <alignment horizontal="left" vertical="center" indent="1"/>
      <protection locked="0"/>
    </xf>
    <xf numFmtId="0" fontId="1" fillId="13" borderId="26" xfId="0" applyFont="1" applyFill="1" applyBorder="1" applyAlignment="1" applyProtection="1">
      <alignment horizontal="left" vertical="center"/>
      <protection locked="0"/>
    </xf>
    <xf numFmtId="0" fontId="2" fillId="10" borderId="25" xfId="0" applyFont="1" applyFill="1" applyBorder="1" applyAlignment="1" applyProtection="1">
      <alignment horizontal="left" vertical="center" indent="1"/>
      <protection locked="0"/>
    </xf>
    <xf numFmtId="0" fontId="3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1" fillId="14" borderId="4" xfId="0" applyFont="1" applyFill="1" applyBorder="1" applyAlignment="1" applyProtection="1">
      <alignment horizontal="center" vertical="center"/>
      <protection hidden="1"/>
    </xf>
    <xf numFmtId="0" fontId="2" fillId="14" borderId="5" xfId="0" applyFont="1" applyFill="1" applyBorder="1" applyAlignment="1" applyProtection="1">
      <alignment vertical="center" wrapText="1"/>
      <protection hidden="1"/>
    </xf>
    <xf numFmtId="0" fontId="14" fillId="4" borderId="1" xfId="0" applyFont="1" applyFill="1" applyBorder="1" applyAlignment="1" applyProtection="1">
      <alignment horizontal="left" vertical="center"/>
      <protection hidden="1"/>
    </xf>
    <xf numFmtId="0" fontId="14" fillId="4" borderId="2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5" xfId="0" applyFont="1" applyFill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5" xfId="0" applyFont="1" applyFill="1" applyBorder="1" applyAlignment="1" applyProtection="1">
      <alignment vertical="center" wrapText="1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vertical="center" wrapText="1"/>
      <protection hidden="1"/>
    </xf>
    <xf numFmtId="0" fontId="14" fillId="0" borderId="31" xfId="0" applyFont="1" applyBorder="1" applyAlignment="1" applyProtection="1">
      <alignment horizontal="center" vertical="center" wrapText="1"/>
      <protection hidden="1"/>
    </xf>
    <xf numFmtId="0" fontId="14" fillId="0" borderId="32" xfId="0" applyFont="1" applyBorder="1" applyAlignment="1" applyProtection="1">
      <alignment horizontal="center" vertical="center" wrapText="1"/>
      <protection hidden="1"/>
    </xf>
    <xf numFmtId="0" fontId="14" fillId="0" borderId="33" xfId="0" applyFont="1" applyBorder="1" applyAlignment="1" applyProtection="1">
      <alignment horizontal="center" vertical="center" wrapText="1"/>
      <protection hidden="1"/>
    </xf>
    <xf numFmtId="0" fontId="14" fillId="0" borderId="34" xfId="0" applyFont="1" applyBorder="1" applyAlignment="1" applyProtection="1">
      <alignment horizontal="center" vertical="center" wrapText="1"/>
      <protection hidden="1"/>
    </xf>
    <xf numFmtId="0" fontId="14" fillId="0" borderId="0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horizontal="center" vertical="center" wrapText="1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2" borderId="43" xfId="0" applyFont="1" applyFill="1" applyBorder="1" applyAlignment="1" applyProtection="1">
      <alignment horizontal="center" vertical="center" shrinkToFit="1"/>
      <protection hidden="1"/>
    </xf>
    <xf numFmtId="0" fontId="1" fillId="2" borderId="44" xfId="0" applyFont="1" applyFill="1" applyBorder="1" applyAlignment="1" applyProtection="1">
      <alignment horizontal="center" vertical="center" shrinkToFit="1"/>
      <protection hidden="1"/>
    </xf>
    <xf numFmtId="0" fontId="1" fillId="2" borderId="45" xfId="0" applyFont="1" applyFill="1" applyBorder="1" applyAlignment="1" applyProtection="1">
      <alignment horizontal="center" vertical="center" shrinkToFit="1"/>
      <protection hidden="1"/>
    </xf>
    <xf numFmtId="0" fontId="1" fillId="0" borderId="43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1" fillId="14" borderId="1" xfId="0" applyFont="1" applyFill="1" applyBorder="1" applyAlignment="1" applyProtection="1">
      <alignment horizontal="center" vertical="center"/>
      <protection hidden="1"/>
    </xf>
    <xf numFmtId="0" fontId="1" fillId="14" borderId="28" xfId="0" applyFont="1" applyFill="1" applyBorder="1" applyAlignment="1" applyProtection="1">
      <alignment horizontal="center" vertical="center"/>
      <protection hidden="1"/>
    </xf>
    <xf numFmtId="0" fontId="1" fillId="14" borderId="2" xfId="0" applyFont="1" applyFill="1" applyBorder="1" applyAlignment="1" applyProtection="1">
      <alignment vertical="center" wrapText="1"/>
      <protection hidden="1"/>
    </xf>
    <xf numFmtId="0" fontId="1" fillId="14" borderId="5" xfId="0" applyFont="1" applyFill="1" applyBorder="1" applyAlignment="1" applyProtection="1">
      <alignment vertical="center" wrapText="1"/>
      <protection hidden="1"/>
    </xf>
    <xf numFmtId="164" fontId="3" fillId="2" borderId="39" xfId="0" applyNumberFormat="1" applyFont="1" applyFill="1" applyBorder="1" applyAlignment="1" applyProtection="1">
      <alignment horizontal="left" vertical="center"/>
      <protection locked="0"/>
    </xf>
    <xf numFmtId="164" fontId="3" fillId="2" borderId="12" xfId="0" applyNumberFormat="1" applyFont="1" applyFill="1" applyBorder="1" applyAlignment="1" applyProtection="1">
      <alignment horizontal="left" vertical="center"/>
      <protection locked="0"/>
    </xf>
    <xf numFmtId="164" fontId="3" fillId="2" borderId="36" xfId="0" applyNumberFormat="1" applyFont="1" applyFill="1" applyBorder="1" applyAlignment="1" applyProtection="1">
      <alignment horizontal="left" vertical="center"/>
      <protection locked="0"/>
    </xf>
    <xf numFmtId="164" fontId="3" fillId="5" borderId="39" xfId="0" applyNumberFormat="1" applyFont="1" applyFill="1" applyBorder="1" applyAlignment="1" applyProtection="1">
      <alignment horizontal="left" vertical="center"/>
      <protection locked="0"/>
    </xf>
    <xf numFmtId="164" fontId="3" fillId="5" borderId="12" xfId="0" applyNumberFormat="1" applyFont="1" applyFill="1" applyBorder="1" applyAlignment="1" applyProtection="1">
      <alignment horizontal="left" vertical="center"/>
      <protection locked="0"/>
    </xf>
    <xf numFmtId="164" fontId="3" fillId="5" borderId="36" xfId="0" applyNumberFormat="1" applyFont="1" applyFill="1" applyBorder="1" applyAlignment="1" applyProtection="1">
      <alignment horizontal="left" vertical="center"/>
      <protection locked="0"/>
    </xf>
    <xf numFmtId="164" fontId="1" fillId="10" borderId="26" xfId="0" applyNumberFormat="1" applyFont="1" applyFill="1" applyBorder="1" applyAlignment="1" applyProtection="1">
      <alignment horizontal="center" vertical="center"/>
      <protection hidden="1"/>
    </xf>
    <xf numFmtId="164" fontId="1" fillId="10" borderId="27" xfId="0" applyNumberFormat="1" applyFont="1" applyFill="1" applyBorder="1" applyAlignment="1" applyProtection="1">
      <alignment horizontal="center" vertical="center"/>
      <protection hidden="1"/>
    </xf>
    <xf numFmtId="164" fontId="2" fillId="15" borderId="17" xfId="0" applyNumberFormat="1" applyFont="1" applyFill="1" applyBorder="1" applyAlignment="1" applyProtection="1">
      <alignment horizontal="left" vertical="center"/>
      <protection locked="0"/>
    </xf>
    <xf numFmtId="164" fontId="2" fillId="15" borderId="9" xfId="0" applyNumberFormat="1" applyFont="1" applyFill="1" applyBorder="1" applyAlignment="1" applyProtection="1">
      <alignment horizontal="left" vertical="center"/>
      <protection locked="0"/>
    </xf>
    <xf numFmtId="164" fontId="2" fillId="15" borderId="10" xfId="0" applyNumberFormat="1" applyFont="1" applyFill="1" applyBorder="1" applyAlignment="1" applyProtection="1">
      <alignment horizontal="left" vertical="center"/>
      <protection locked="0"/>
    </xf>
    <xf numFmtId="164" fontId="3" fillId="2" borderId="40" xfId="0" applyNumberFormat="1" applyFont="1" applyFill="1" applyBorder="1" applyAlignment="1" applyProtection="1">
      <alignment horizontal="left" vertical="center"/>
      <protection locked="0"/>
    </xf>
    <xf numFmtId="164" fontId="3" fillId="2" borderId="13" xfId="0" applyNumberFormat="1" applyFont="1" applyFill="1" applyBorder="1" applyAlignment="1" applyProtection="1">
      <alignment horizontal="left" vertical="center"/>
      <protection locked="0"/>
    </xf>
    <xf numFmtId="164" fontId="3" fillId="2" borderId="41" xfId="0" applyNumberFormat="1" applyFont="1" applyFill="1" applyBorder="1" applyAlignment="1" applyProtection="1">
      <alignment horizontal="left" vertical="center"/>
      <protection locked="0"/>
    </xf>
    <xf numFmtId="164" fontId="2" fillId="8" borderId="42" xfId="0" applyNumberFormat="1" applyFont="1" applyFill="1" applyBorder="1" applyAlignment="1" applyProtection="1">
      <alignment horizontal="left" vertical="center"/>
      <protection locked="0"/>
    </xf>
    <xf numFmtId="164" fontId="2" fillId="8" borderId="7" xfId="0" applyNumberFormat="1" applyFont="1" applyFill="1" applyBorder="1" applyAlignment="1" applyProtection="1">
      <alignment horizontal="left" vertical="center"/>
      <protection locked="0"/>
    </xf>
    <xf numFmtId="164" fontId="2" fillId="8" borderId="8" xfId="0" applyNumberFormat="1" applyFont="1" applyFill="1" applyBorder="1" applyAlignment="1" applyProtection="1">
      <alignment horizontal="left" vertical="center"/>
      <protection locked="0"/>
    </xf>
    <xf numFmtId="164" fontId="12" fillId="2" borderId="31" xfId="0" applyNumberFormat="1" applyFont="1" applyFill="1" applyBorder="1" applyAlignment="1" applyProtection="1">
      <alignment horizontal="right" vertical="center" wrapText="1"/>
      <protection locked="0"/>
    </xf>
    <xf numFmtId="164" fontId="6" fillId="2" borderId="32" xfId="0" applyNumberFormat="1" applyFont="1" applyFill="1" applyBorder="1" applyAlignment="1" applyProtection="1">
      <alignment horizontal="right" vertical="center"/>
      <protection locked="0"/>
    </xf>
    <xf numFmtId="0" fontId="6" fillId="2" borderId="32" xfId="0" applyNumberFormat="1" applyFont="1" applyFill="1" applyBorder="1" applyAlignment="1" applyProtection="1">
      <alignment horizontal="right" vertical="center"/>
      <protection locked="0"/>
    </xf>
    <xf numFmtId="164" fontId="6" fillId="2" borderId="33" xfId="0" applyNumberFormat="1" applyFont="1" applyFill="1" applyBorder="1" applyAlignment="1" applyProtection="1">
      <alignment horizontal="right" vertical="center"/>
      <protection locked="0"/>
    </xf>
    <xf numFmtId="164" fontId="6" fillId="2" borderId="34" xfId="0" applyNumberFormat="1" applyFont="1" applyFill="1" applyBorder="1" applyAlignment="1" applyProtection="1">
      <alignment horizontal="right" vertical="center"/>
      <protection locked="0"/>
    </xf>
    <xf numFmtId="164" fontId="6" fillId="2" borderId="0" xfId="0" applyNumberFormat="1" applyFont="1" applyFill="1" applyBorder="1" applyAlignment="1" applyProtection="1">
      <alignment horizontal="right" vertical="center"/>
      <protection locked="0"/>
    </xf>
    <xf numFmtId="0" fontId="6" fillId="2" borderId="0" xfId="0" applyNumberFormat="1" applyFont="1" applyFill="1" applyBorder="1" applyAlignment="1" applyProtection="1">
      <alignment horizontal="right" vertical="center"/>
      <protection locked="0"/>
    </xf>
    <xf numFmtId="164" fontId="6" fillId="2" borderId="35" xfId="0" applyNumberFormat="1" applyFont="1" applyFill="1" applyBorder="1" applyAlignment="1" applyProtection="1">
      <alignment horizontal="right" vertical="center"/>
      <protection locked="0"/>
    </xf>
    <xf numFmtId="164" fontId="6" fillId="2" borderId="17" xfId="0" applyNumberFormat="1" applyFont="1" applyFill="1" applyBorder="1" applyAlignment="1" applyProtection="1">
      <alignment horizontal="right" vertical="center"/>
      <protection locked="0"/>
    </xf>
    <xf numFmtId="164" fontId="6" fillId="2" borderId="9" xfId="0" applyNumberFormat="1" applyFont="1" applyFill="1" applyBorder="1" applyAlignment="1" applyProtection="1">
      <alignment horizontal="right" vertical="center"/>
      <protection locked="0"/>
    </xf>
    <xf numFmtId="0" fontId="6" fillId="2" borderId="9" xfId="0" applyNumberFormat="1" applyFont="1" applyFill="1" applyBorder="1" applyAlignment="1" applyProtection="1">
      <alignment horizontal="right" vertical="center"/>
      <protection locked="0"/>
    </xf>
    <xf numFmtId="164" fontId="6" fillId="2" borderId="10" xfId="0" applyNumberFormat="1" applyFont="1" applyFill="1" applyBorder="1" applyAlignment="1" applyProtection="1">
      <alignment horizontal="right" vertical="center"/>
      <protection locked="0"/>
    </xf>
    <xf numFmtId="164" fontId="6" fillId="2" borderId="1" xfId="0" applyNumberFormat="1" applyFont="1" applyFill="1" applyBorder="1" applyAlignment="1" applyProtection="1">
      <alignment horizontal="left" vertical="center"/>
      <protection locked="0"/>
    </xf>
    <xf numFmtId="164" fontId="6" fillId="2" borderId="2" xfId="0" applyNumberFormat="1" applyFont="1" applyFill="1" applyBorder="1" applyAlignment="1" applyProtection="1">
      <alignment horizontal="left" vertical="center"/>
      <protection locked="0"/>
    </xf>
    <xf numFmtId="164" fontId="6" fillId="2" borderId="3" xfId="0" applyNumberFormat="1" applyFont="1" applyFill="1" applyBorder="1" applyAlignment="1" applyProtection="1">
      <alignment horizontal="left" vertical="center"/>
      <protection locked="0"/>
    </xf>
    <xf numFmtId="164" fontId="6" fillId="2" borderId="4" xfId="0" applyNumberFormat="1" applyFont="1" applyFill="1" applyBorder="1" applyAlignment="1" applyProtection="1">
      <alignment horizontal="left" vertical="center"/>
      <protection locked="0"/>
    </xf>
    <xf numFmtId="164" fontId="6" fillId="2" borderId="5" xfId="0" applyNumberFormat="1" applyFont="1" applyFill="1" applyBorder="1" applyAlignment="1" applyProtection="1">
      <alignment horizontal="left" vertical="center"/>
      <protection locked="0"/>
    </xf>
    <xf numFmtId="164" fontId="6" fillId="2" borderId="6" xfId="0" applyNumberFormat="1" applyFont="1" applyFill="1" applyBorder="1" applyAlignment="1" applyProtection="1">
      <alignment horizontal="left" vertical="center"/>
      <protection locked="0"/>
    </xf>
    <xf numFmtId="164" fontId="6" fillId="2" borderId="14" xfId="0" applyNumberFormat="1" applyFont="1" applyFill="1" applyBorder="1" applyAlignment="1" applyProtection="1">
      <alignment horizontal="left" vertical="center"/>
      <protection locked="0"/>
    </xf>
    <xf numFmtId="164" fontId="6" fillId="2" borderId="15" xfId="0" applyNumberFormat="1" applyFont="1" applyFill="1" applyBorder="1" applyAlignment="1" applyProtection="1">
      <alignment horizontal="left" vertical="center"/>
      <protection locked="0"/>
    </xf>
    <xf numFmtId="164" fontId="6" fillId="2" borderId="16" xfId="0" applyNumberFormat="1" applyFont="1" applyFill="1" applyBorder="1" applyAlignment="1" applyProtection="1">
      <alignment horizontal="left" vertical="center"/>
      <protection locked="0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164" fontId="6" fillId="2" borderId="11" xfId="0" applyNumberFormat="1" applyFont="1" applyFill="1" applyBorder="1" applyAlignment="1" applyProtection="1">
      <alignment horizontal="center" vertical="center"/>
      <protection locked="0"/>
    </xf>
    <xf numFmtId="164" fontId="6" fillId="2" borderId="3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12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vertical="center"/>
      <protection locked="0"/>
    </xf>
    <xf numFmtId="164" fontId="6" fillId="2" borderId="14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16" xfId="0" applyNumberFormat="1" applyFont="1" applyFill="1" applyBorder="1" applyAlignment="1" applyProtection="1">
      <alignment horizontal="center" vertical="center"/>
      <protection locked="0"/>
    </xf>
    <xf numFmtId="0" fontId="3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31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32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33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66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67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68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31" xfId="0" applyNumberFormat="1" applyFont="1" applyFill="1" applyBorder="1" applyAlignment="1" applyProtection="1">
      <alignment horizontal="center" vertical="center"/>
      <protection locked="0"/>
    </xf>
    <xf numFmtId="165" fontId="3" fillId="0" borderId="32" xfId="0" applyNumberFormat="1" applyFont="1" applyFill="1" applyBorder="1" applyAlignment="1" applyProtection="1">
      <alignment horizontal="center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66" xfId="0" applyNumberFormat="1" applyFont="1" applyFill="1" applyBorder="1" applyAlignment="1" applyProtection="1">
      <alignment horizontal="center" vertical="center"/>
      <protection locked="0"/>
    </xf>
    <xf numFmtId="165" fontId="3" fillId="0" borderId="67" xfId="0" applyNumberFormat="1" applyFont="1" applyFill="1" applyBorder="1" applyAlignment="1" applyProtection="1">
      <alignment horizontal="center" vertical="center"/>
      <protection locked="0"/>
    </xf>
    <xf numFmtId="165" fontId="3" fillId="0" borderId="68" xfId="0" applyNumberFormat="1" applyFont="1" applyFill="1" applyBorder="1" applyAlignment="1" applyProtection="1">
      <alignment horizontal="center" vertical="center"/>
      <protection locked="0"/>
    </xf>
    <xf numFmtId="0" fontId="3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38" xfId="0" applyNumberFormat="1" applyFont="1" applyFill="1" applyBorder="1" applyAlignment="1" applyProtection="1">
      <alignment horizontal="center" vertical="center"/>
      <protection locked="0"/>
    </xf>
    <xf numFmtId="164" fontId="3" fillId="6" borderId="39" xfId="0" applyNumberFormat="1" applyFont="1" applyFill="1" applyBorder="1" applyAlignment="1" applyProtection="1">
      <alignment horizontal="left" vertical="center"/>
      <protection locked="0"/>
    </xf>
    <xf numFmtId="164" fontId="3" fillId="6" borderId="12" xfId="0" applyNumberFormat="1" applyFont="1" applyFill="1" applyBorder="1" applyAlignment="1" applyProtection="1">
      <alignment horizontal="left" vertical="center"/>
      <protection locked="0"/>
    </xf>
    <xf numFmtId="164" fontId="3" fillId="6" borderId="36" xfId="0" applyNumberFormat="1" applyFont="1" applyFill="1" applyBorder="1" applyAlignment="1" applyProtection="1">
      <alignment horizontal="left" vertical="center"/>
      <protection locked="0"/>
    </xf>
    <xf numFmtId="1" fontId="3" fillId="3" borderId="39" xfId="0" applyNumberFormat="1" applyFont="1" applyFill="1" applyBorder="1" applyAlignment="1" applyProtection="1">
      <alignment horizontal="left" vertical="center"/>
      <protection locked="0"/>
    </xf>
    <xf numFmtId="1" fontId="3" fillId="3" borderId="12" xfId="0" applyNumberFormat="1" applyFont="1" applyFill="1" applyBorder="1" applyAlignment="1" applyProtection="1">
      <alignment horizontal="left" vertical="center"/>
      <protection locked="0"/>
    </xf>
    <xf numFmtId="1" fontId="3" fillId="3" borderId="36" xfId="0" applyNumberFormat="1" applyFont="1" applyFill="1" applyBorder="1" applyAlignment="1" applyProtection="1">
      <alignment horizontal="left" vertical="center"/>
      <protection locked="0"/>
    </xf>
    <xf numFmtId="0" fontId="14" fillId="17" borderId="55" xfId="0" applyFont="1" applyFill="1" applyBorder="1" applyAlignment="1">
      <alignment horizontal="center" vertical="center"/>
    </xf>
    <xf numFmtId="0" fontId="14" fillId="17" borderId="56" xfId="0" applyFont="1" applyFill="1" applyBorder="1" applyAlignment="1">
      <alignment horizontal="center" vertical="center"/>
    </xf>
    <xf numFmtId="0" fontId="14" fillId="17" borderId="57" xfId="0" applyFont="1" applyFill="1" applyBorder="1" applyAlignment="1">
      <alignment horizontal="center" vertical="center"/>
    </xf>
    <xf numFmtId="165" fontId="3" fillId="2" borderId="48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60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61" xfId="0" applyNumberFormat="1" applyFont="1" applyFill="1" applyBorder="1" applyAlignment="1" applyProtection="1">
      <alignment horizontal="center" vertical="center" wrapText="1"/>
      <protection locked="0"/>
    </xf>
    <xf numFmtId="0" fontId="2" fillId="17" borderId="55" xfId="0" applyFont="1" applyFill="1" applyBorder="1" applyAlignment="1">
      <alignment horizontal="center" vertical="center" wrapText="1"/>
    </xf>
    <xf numFmtId="0" fontId="2" fillId="17" borderId="56" xfId="0" applyFont="1" applyFill="1" applyBorder="1" applyAlignment="1">
      <alignment horizontal="center" vertical="center" wrapText="1"/>
    </xf>
    <xf numFmtId="0" fontId="2" fillId="17" borderId="57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0" fontId="2" fillId="12" borderId="2" xfId="0" applyFont="1" applyFill="1" applyBorder="1" applyAlignment="1" applyProtection="1">
      <alignment horizontal="center" vertical="center" wrapText="1"/>
      <protection hidden="1"/>
    </xf>
    <xf numFmtId="165" fontId="3" fillId="2" borderId="47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62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63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58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56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5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left" vertical="center"/>
      <protection hidden="1"/>
    </xf>
    <xf numFmtId="0" fontId="1" fillId="0" borderId="15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21" xfId="0" applyFont="1" applyBorder="1" applyAlignment="1" applyProtection="1">
      <alignment horizontal="left" vertical="center"/>
      <protection hidden="1"/>
    </xf>
    <xf numFmtId="0" fontId="1" fillId="0" borderId="22" xfId="0" applyFont="1" applyBorder="1" applyAlignment="1" applyProtection="1">
      <alignment horizontal="left" vertical="center"/>
      <protection hidden="1"/>
    </xf>
  </cellXfs>
  <cellStyles count="3">
    <cellStyle name="Excel Built-in Normal" xfId="1"/>
    <cellStyle name="Normal" xfId="0" builtinId="0"/>
    <cellStyle name="Normal 2" xfId="2"/>
  </cellStyles>
  <dxfs count="35124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theme="0" tint="-0.49998474074526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FFCC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CC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1</xdr:col>
      <xdr:colOff>1543050</xdr:colOff>
      <xdr:row>2</xdr:row>
      <xdr:rowOff>466725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3825"/>
          <a:ext cx="195262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161595</xdr:rowOff>
    </xdr:from>
    <xdr:to>
      <xdr:col>1</xdr:col>
      <xdr:colOff>1201448</xdr:colOff>
      <xdr:row>2</xdr:row>
      <xdr:rowOff>318655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61595"/>
          <a:ext cx="1524000" cy="1057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tabSelected="1" view="pageBreakPreview" zoomScale="50" zoomScaleNormal="40" zoomScaleSheetLayoutView="50" workbookViewId="0">
      <selection sqref="A1:O1"/>
    </sheetView>
  </sheetViews>
  <sheetFormatPr defaultColWidth="9.140625" defaultRowHeight="15" x14ac:dyDescent="0.25"/>
  <cols>
    <col min="1" max="1" width="8.42578125" style="9" customWidth="1"/>
    <col min="2" max="2" width="69.5703125" style="9" customWidth="1"/>
    <col min="3" max="9" width="21.7109375" style="9" customWidth="1"/>
    <col min="10" max="10" width="23.140625" style="9" customWidth="1"/>
    <col min="11" max="15" width="21.7109375" style="9" customWidth="1"/>
    <col min="16" max="16384" width="9.140625" style="9"/>
  </cols>
  <sheetData>
    <row r="1" spans="1:15" ht="46.5" customHeight="1" x14ac:dyDescent="0.25">
      <c r="A1" s="278" t="s">
        <v>113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80"/>
    </row>
    <row r="2" spans="1:15" ht="46.5" customHeight="1" x14ac:dyDescent="0.25">
      <c r="A2" s="281" t="str">
        <f>SDS_Tracking_Log!A1</f>
        <v>XYZ PROJECT
CITY ABC
2564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3"/>
    </row>
    <row r="3" spans="1:15" ht="46.5" customHeight="1" x14ac:dyDescent="0.25">
      <c r="A3" s="281" t="s">
        <v>121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3"/>
    </row>
    <row r="4" spans="1:15" ht="36.75" customHeight="1" thickBot="1" x14ac:dyDescent="0.3">
      <c r="A4" s="284" t="str">
        <f ca="1">"As of: "&amp; DAY(NOW())&amp; "/" &amp; MONTH(NOW())&amp;"/"&amp;YEAR(NOW())</f>
        <v>As of: 26/8/2019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6"/>
    </row>
    <row r="5" spans="1:15" ht="57.75" customHeight="1" thickBot="1" x14ac:dyDescent="0.3">
      <c r="A5" s="287" t="s">
        <v>122</v>
      </c>
      <c r="B5" s="288"/>
      <c r="C5" s="288"/>
      <c r="D5" s="289"/>
      <c r="E5" s="290" t="s">
        <v>123</v>
      </c>
      <c r="F5" s="291"/>
      <c r="G5" s="291"/>
      <c r="H5" s="291"/>
      <c r="I5" s="291"/>
      <c r="J5" s="291"/>
      <c r="K5" s="291"/>
      <c r="L5" s="291"/>
      <c r="M5" s="291"/>
      <c r="N5" s="291"/>
      <c r="O5" s="292"/>
    </row>
    <row r="6" spans="1:15" ht="126.75" customHeight="1" thickBot="1" x14ac:dyDescent="0.3">
      <c r="A6" s="151" t="s">
        <v>114</v>
      </c>
      <c r="B6" s="152" t="s">
        <v>115</v>
      </c>
      <c r="C6" s="152" t="s">
        <v>29</v>
      </c>
      <c r="D6" s="152" t="s">
        <v>30</v>
      </c>
      <c r="E6" s="152" t="s">
        <v>43</v>
      </c>
      <c r="F6" s="152" t="s">
        <v>31</v>
      </c>
      <c r="G6" s="152" t="s">
        <v>32</v>
      </c>
      <c r="H6" s="152" t="s">
        <v>116</v>
      </c>
      <c r="I6" s="152" t="s">
        <v>34</v>
      </c>
      <c r="J6" s="152" t="s">
        <v>117</v>
      </c>
      <c r="K6" s="152" t="s">
        <v>118</v>
      </c>
      <c r="L6" s="152" t="s">
        <v>44</v>
      </c>
      <c r="M6" s="152" t="s">
        <v>119</v>
      </c>
      <c r="N6" s="153" t="s">
        <v>120</v>
      </c>
      <c r="O6" s="153" t="s">
        <v>38</v>
      </c>
    </row>
    <row r="7" spans="1:15" ht="28.5" customHeight="1" x14ac:dyDescent="0.25">
      <c r="A7" s="293" t="s">
        <v>124</v>
      </c>
      <c r="B7" s="295" t="str">
        <f>SDS_Tracking_Log!A12</f>
        <v>100_GENERAL ARRANGEMENT PLANS</v>
      </c>
      <c r="C7" s="184">
        <f>COUNTIF(SDS_Tracking_Log!BJ12:BJ22,"A")</f>
        <v>9</v>
      </c>
      <c r="D7" s="184">
        <f>COUNTIF(SDS_Tracking_Log!BJ12:BJ22,"B")</f>
        <v>0</v>
      </c>
      <c r="E7" s="184">
        <f>COUNTIF(SDS_Tracking_Log!BJ12:BJ22,"IR")</f>
        <v>0</v>
      </c>
      <c r="F7" s="184">
        <f>COUNTIF(SDS_Tracking_Log!BJ12:BJ22,"C")</f>
        <v>0</v>
      </c>
      <c r="G7" s="184">
        <f>COUNTIF(SDS_Tracking_Log!BJ12:BJ22,"D")</f>
        <v>0</v>
      </c>
      <c r="H7" s="184">
        <f>COUNTIF(SDS_Tracking_Log!BJ12:BJ22,"P")</f>
        <v>0</v>
      </c>
      <c r="I7" s="184">
        <f>COUNTIF(SDS_Tracking_Log!BJ12:BJ22,"OD")</f>
        <v>0</v>
      </c>
      <c r="J7" s="185">
        <f>C7+D7+E7+F7+G7+H7+I7</f>
        <v>9</v>
      </c>
      <c r="K7" s="184">
        <f>COUNTIF(SDS_Tracking_Log!BJ12:BJ22,"X")</f>
        <v>0</v>
      </c>
      <c r="L7" s="184">
        <f>COUNTIF(SDS_Tracking_Log!BJ12:BJ22,"FI")</f>
        <v>0</v>
      </c>
      <c r="M7" s="186">
        <f>J7+COUNTIF(SDS_Tracking_Log!BJ12:BJ22,"0")</f>
        <v>9</v>
      </c>
      <c r="N7" s="187">
        <f>M7-J7</f>
        <v>0</v>
      </c>
      <c r="O7" s="187">
        <f>COUNTIF(SDS_Tracking_Log!BG12:BG22,"ISSUED TO SITE*")</f>
        <v>0</v>
      </c>
    </row>
    <row r="8" spans="1:15" ht="28.5" customHeight="1" x14ac:dyDescent="0.25">
      <c r="A8" s="294"/>
      <c r="B8" s="296"/>
      <c r="C8" s="176">
        <f>C7/M7</f>
        <v>1</v>
      </c>
      <c r="D8" s="176">
        <f>D7/M7</f>
        <v>0</v>
      </c>
      <c r="E8" s="176">
        <f>E7/M7</f>
        <v>0</v>
      </c>
      <c r="F8" s="176">
        <f>F7/M7</f>
        <v>0</v>
      </c>
      <c r="G8" s="176">
        <f>G7/M7</f>
        <v>0</v>
      </c>
      <c r="H8" s="176">
        <f>H7/M7</f>
        <v>0</v>
      </c>
      <c r="I8" s="176">
        <f>I7/M7</f>
        <v>0</v>
      </c>
      <c r="J8" s="176">
        <f>J7/M7</f>
        <v>1</v>
      </c>
      <c r="K8" s="176"/>
      <c r="L8" s="176"/>
      <c r="M8" s="176">
        <f>M7/M7</f>
        <v>1</v>
      </c>
      <c r="N8" s="177">
        <f>N7/M7</f>
        <v>0</v>
      </c>
      <c r="O8" s="177">
        <f>O7/M7</f>
        <v>0</v>
      </c>
    </row>
    <row r="9" spans="1:15" ht="28.5" customHeight="1" x14ac:dyDescent="0.25">
      <c r="A9" s="268" t="s">
        <v>125</v>
      </c>
      <c r="B9" s="296" t="str">
        <f>SDS_Tracking_Log!A22</f>
        <v>100_FURNITURE,RCP, WALL FINISHES &amp; KEY PLANS - BY ROOM TYPE</v>
      </c>
      <c r="C9" s="178">
        <f ca="1">C11+C13+C15+C17+C19+C21+C23+C25+C27+C29+C31+C33+C35+C37+C39+C41+C43+C45+C47+C49+C51+C53</f>
        <v>11</v>
      </c>
      <c r="D9" s="178">
        <f t="shared" ref="D9:O9" ca="1" si="0">D11+D13+D15+D17+D19+D21+D23+D25+D27+D29+D31+D33+D35+D37+D39+D41+D43+D45+D47+D49+D51+D53</f>
        <v>131</v>
      </c>
      <c r="E9" s="178">
        <f t="shared" ca="1" si="0"/>
        <v>0</v>
      </c>
      <c r="F9" s="178">
        <f t="shared" ca="1" si="0"/>
        <v>10</v>
      </c>
      <c r="G9" s="178">
        <f t="shared" ca="1" si="0"/>
        <v>0</v>
      </c>
      <c r="H9" s="178">
        <f t="shared" ca="1" si="0"/>
        <v>0</v>
      </c>
      <c r="I9" s="178">
        <f t="shared" ca="1" si="0"/>
        <v>2</v>
      </c>
      <c r="J9" s="178">
        <f t="shared" ca="1" si="0"/>
        <v>154</v>
      </c>
      <c r="K9" s="178">
        <f t="shared" ca="1" si="0"/>
        <v>1</v>
      </c>
      <c r="L9" s="178">
        <f t="shared" ca="1" si="0"/>
        <v>0</v>
      </c>
      <c r="M9" s="178">
        <f t="shared" ca="1" si="0"/>
        <v>154</v>
      </c>
      <c r="N9" s="178">
        <f t="shared" ca="1" si="0"/>
        <v>0</v>
      </c>
      <c r="O9" s="178">
        <f t="shared" si="0"/>
        <v>1</v>
      </c>
    </row>
    <row r="10" spans="1:15" ht="28.5" customHeight="1" x14ac:dyDescent="0.25">
      <c r="A10" s="268"/>
      <c r="B10" s="296"/>
      <c r="C10" s="182">
        <f ca="1">C9/M9</f>
        <v>7.1428571428571425E-2</v>
      </c>
      <c r="D10" s="182">
        <f ca="1">D9/M9</f>
        <v>0.85064935064935066</v>
      </c>
      <c r="E10" s="182">
        <f ca="1">E9/M9</f>
        <v>0</v>
      </c>
      <c r="F10" s="182">
        <f ca="1">F9/M9</f>
        <v>6.4935064935064929E-2</v>
      </c>
      <c r="G10" s="182">
        <f ca="1">G9/M9</f>
        <v>0</v>
      </c>
      <c r="H10" s="182">
        <f ca="1">H9/M9</f>
        <v>0</v>
      </c>
      <c r="I10" s="182">
        <f ca="1">I9/M9</f>
        <v>1.2987012987012988E-2</v>
      </c>
      <c r="J10" s="182">
        <f ca="1">J9/M9</f>
        <v>1</v>
      </c>
      <c r="K10" s="182"/>
      <c r="L10" s="182"/>
      <c r="M10" s="182">
        <f ca="1">M9/M9</f>
        <v>1</v>
      </c>
      <c r="N10" s="183">
        <f ca="1">N9/M9</f>
        <v>0</v>
      </c>
      <c r="O10" s="183">
        <f ca="1">O9/M9</f>
        <v>6.4935064935064939E-3</v>
      </c>
    </row>
    <row r="11" spans="1:15" ht="28.5" customHeight="1" x14ac:dyDescent="0.25">
      <c r="A11" s="274" t="s">
        <v>132</v>
      </c>
      <c r="B11" s="275" t="str">
        <f>SDS_Tracking_Log!A23</f>
        <v>APARTMENT STUDIO UNIT A TYPE (ASA1)</v>
      </c>
      <c r="C11" s="164">
        <f>COUNTIF(SDS_Tracking_Log!BJ23:BJ29,"A")</f>
        <v>0</v>
      </c>
      <c r="D11" s="164">
        <f>COUNTIF(SDS_Tracking_Log!BJ23:BJ29,"B")</f>
        <v>5</v>
      </c>
      <c r="E11" s="164">
        <f>COUNTIF(SDS_Tracking_Log!BJ23:BJ29,"IR")</f>
        <v>0</v>
      </c>
      <c r="F11" s="164">
        <f>COUNTIF(SDS_Tracking_Log!BJ23:BJ29,"C")</f>
        <v>0</v>
      </c>
      <c r="G11" s="164">
        <f>COUNTIF(SDS_Tracking_Log!BJ23:BJ29,"D")</f>
        <v>0</v>
      </c>
      <c r="H11" s="164">
        <f>COUNTIF(SDS_Tracking_Log!BJ23:BJ29,"P")</f>
        <v>0</v>
      </c>
      <c r="I11" s="164">
        <f>COUNTIF(SDS_Tracking_Log!BJ23:BJ29,"OD")</f>
        <v>0</v>
      </c>
      <c r="J11" s="165">
        <f>C11+D11+E11+F11+G11+H11+I11</f>
        <v>5</v>
      </c>
      <c r="K11" s="164">
        <f>COUNTIF(SDS_Tracking_Log!BJ23:BJ29,"X")</f>
        <v>0</v>
      </c>
      <c r="L11" s="164">
        <f>COUNTIF(SDS_Tracking_Log!BJ23:BJ29,"FI")</f>
        <v>0</v>
      </c>
      <c r="M11" s="166">
        <f>J11+COUNTIF(SDS_Tracking_Log!BJ23:BJ29,"0")</f>
        <v>5</v>
      </c>
      <c r="N11" s="167">
        <f>M11-J11</f>
        <v>0</v>
      </c>
      <c r="O11" s="167">
        <f>COUNTIF(SDS_Tracking_Log!BG23:BG29,"ISSUED TO SITE*")</f>
        <v>0</v>
      </c>
    </row>
    <row r="12" spans="1:15" ht="28.5" customHeight="1" x14ac:dyDescent="0.25">
      <c r="A12" s="274"/>
      <c r="B12" s="275"/>
      <c r="C12" s="154">
        <f>C11/M11</f>
        <v>0</v>
      </c>
      <c r="D12" s="154">
        <f>D11/M11</f>
        <v>1</v>
      </c>
      <c r="E12" s="154">
        <f>E11/M11</f>
        <v>0</v>
      </c>
      <c r="F12" s="154">
        <f>F11/M11</f>
        <v>0</v>
      </c>
      <c r="G12" s="154">
        <f>G11/M11</f>
        <v>0</v>
      </c>
      <c r="H12" s="154">
        <f>H11/M11</f>
        <v>0</v>
      </c>
      <c r="I12" s="154">
        <f>I11/M11</f>
        <v>0</v>
      </c>
      <c r="J12" s="154">
        <f>J11/M11</f>
        <v>1</v>
      </c>
      <c r="K12" s="154"/>
      <c r="L12" s="154"/>
      <c r="M12" s="154">
        <f>M11/M11</f>
        <v>1</v>
      </c>
      <c r="N12" s="155">
        <f>N11/M11</f>
        <v>0</v>
      </c>
      <c r="O12" s="155">
        <f>O11/M11</f>
        <v>0</v>
      </c>
    </row>
    <row r="13" spans="1:15" ht="28.5" customHeight="1" x14ac:dyDescent="0.25">
      <c r="A13" s="274" t="s">
        <v>133</v>
      </c>
      <c r="B13" s="275" t="str">
        <f>SDS_Tracking_Log!A29</f>
        <v>APARTMENT STUDIO UNIT A TYPE (ASA2)</v>
      </c>
      <c r="C13" s="164">
        <f>COUNTIF(SDS_Tracking_Log!BJ29:BJ36,"A")</f>
        <v>0</v>
      </c>
      <c r="D13" s="164">
        <f>COUNTIF(SDS_Tracking_Log!BJ29:BJ36,"B")</f>
        <v>4</v>
      </c>
      <c r="E13" s="164">
        <f>COUNTIF(SDS_Tracking_Log!BJ29:BJ36,"IR")</f>
        <v>0</v>
      </c>
      <c r="F13" s="164">
        <f>COUNTIF(SDS_Tracking_Log!BJ29:BJ36,"C")</f>
        <v>2</v>
      </c>
      <c r="G13" s="164">
        <f>COUNTIF(SDS_Tracking_Log!BJ29:BJ36,"D")</f>
        <v>0</v>
      </c>
      <c r="H13" s="164">
        <f>COUNTIF(SDS_Tracking_Log!BJ29:BJ36,"P")</f>
        <v>0</v>
      </c>
      <c r="I13" s="164">
        <f>COUNTIF(SDS_Tracking_Log!BJ29:BJ36,"OD")</f>
        <v>0</v>
      </c>
      <c r="J13" s="165">
        <f>C13+D13+E13+F13+G13+H13+I13</f>
        <v>6</v>
      </c>
      <c r="K13" s="164">
        <f>COUNTIF(SDS_Tracking_Log!BJ29:BJ36,"X")</f>
        <v>0</v>
      </c>
      <c r="L13" s="164">
        <f>COUNTIF(SDS_Tracking_Log!BJ29:BJ36,"FI")</f>
        <v>0</v>
      </c>
      <c r="M13" s="166">
        <f>J13+COUNTIF(SDS_Tracking_Log!BJ29:BJ36,"0")</f>
        <v>6</v>
      </c>
      <c r="N13" s="167">
        <f>M13-J13</f>
        <v>0</v>
      </c>
      <c r="O13" s="167">
        <f>COUNTIF(SDS_Tracking_Log!BG29:BG36,"ISSUED TO SITE*")</f>
        <v>0</v>
      </c>
    </row>
    <row r="14" spans="1:15" ht="28.5" customHeight="1" x14ac:dyDescent="0.25">
      <c r="A14" s="274"/>
      <c r="B14" s="275"/>
      <c r="C14" s="154">
        <f>C13/M13</f>
        <v>0</v>
      </c>
      <c r="D14" s="154">
        <f>D13/M13</f>
        <v>0.66666666666666663</v>
      </c>
      <c r="E14" s="154">
        <f>E13/M13</f>
        <v>0</v>
      </c>
      <c r="F14" s="154">
        <f>F13/M13</f>
        <v>0.33333333333333331</v>
      </c>
      <c r="G14" s="154">
        <f>G13/M13</f>
        <v>0</v>
      </c>
      <c r="H14" s="154">
        <f>H13/M13</f>
        <v>0</v>
      </c>
      <c r="I14" s="154">
        <f>I13/M13</f>
        <v>0</v>
      </c>
      <c r="J14" s="154">
        <f>J13/M13</f>
        <v>1</v>
      </c>
      <c r="K14" s="154"/>
      <c r="L14" s="154"/>
      <c r="M14" s="154">
        <f>M13/M13</f>
        <v>1</v>
      </c>
      <c r="N14" s="155">
        <f>N13/M13</f>
        <v>0</v>
      </c>
      <c r="O14" s="155">
        <f>O13/M13</f>
        <v>0</v>
      </c>
    </row>
    <row r="15" spans="1:15" ht="28.5" customHeight="1" x14ac:dyDescent="0.25">
      <c r="A15" s="274" t="s">
        <v>134</v>
      </c>
      <c r="B15" s="275" t="str">
        <f>SDS_Tracking_Log!A36</f>
        <v>APARTMENT STUDIO UNIT A TYPE (ASA3)</v>
      </c>
      <c r="C15" s="164">
        <f>COUNTIF(SDS_Tracking_Log!BJ36:BJ42,"A")</f>
        <v>1</v>
      </c>
      <c r="D15" s="164">
        <f>COUNTIF(SDS_Tracking_Log!BJ36:BJ42,"B")</f>
        <v>4</v>
      </c>
      <c r="E15" s="164">
        <f>COUNTIF(SDS_Tracking_Log!BJ36:BJ42,"IR")</f>
        <v>0</v>
      </c>
      <c r="F15" s="164">
        <f>COUNTIF(SDS_Tracking_Log!BJ36:BJ42,"C")</f>
        <v>0</v>
      </c>
      <c r="G15" s="164">
        <f>COUNTIF(SDS_Tracking_Log!BJ36:BJ42,"D")</f>
        <v>0</v>
      </c>
      <c r="H15" s="164">
        <f>COUNTIF(SDS_Tracking_Log!BJ36:BJ42,"P")</f>
        <v>0</v>
      </c>
      <c r="I15" s="164">
        <f>COUNTIF(SDS_Tracking_Log!BJ36:BJ42,"OD")</f>
        <v>0</v>
      </c>
      <c r="J15" s="165">
        <f>C15+D15+E15+F15+G15+H15+I15</f>
        <v>5</v>
      </c>
      <c r="K15" s="164">
        <f>COUNTIF(SDS_Tracking_Log!BJ36:BJ42,"X")</f>
        <v>0</v>
      </c>
      <c r="L15" s="164">
        <f>COUNTIF(SDS_Tracking_Log!BJ36:BJ42,"FI")</f>
        <v>0</v>
      </c>
      <c r="M15" s="166">
        <f>J15+COUNTIF(SDS_Tracking_Log!BJ36:BJ42,"0")</f>
        <v>5</v>
      </c>
      <c r="N15" s="167">
        <f>M15-J15</f>
        <v>0</v>
      </c>
      <c r="O15" s="167">
        <f>COUNTIF(SDS_Tracking_Log!BG36:BG42,"ISSUED TO SITE*")</f>
        <v>0</v>
      </c>
    </row>
    <row r="16" spans="1:15" ht="28.5" customHeight="1" x14ac:dyDescent="0.25">
      <c r="A16" s="274"/>
      <c r="B16" s="275"/>
      <c r="C16" s="154">
        <f>C15/M15</f>
        <v>0.2</v>
      </c>
      <c r="D16" s="154">
        <f>D15/M15</f>
        <v>0.8</v>
      </c>
      <c r="E16" s="154">
        <f>E15/M15</f>
        <v>0</v>
      </c>
      <c r="F16" s="154">
        <f>F15/M15</f>
        <v>0</v>
      </c>
      <c r="G16" s="154">
        <f>G15/M15</f>
        <v>0</v>
      </c>
      <c r="H16" s="154">
        <f>H15/M15</f>
        <v>0</v>
      </c>
      <c r="I16" s="154">
        <f>I15/M15</f>
        <v>0</v>
      </c>
      <c r="J16" s="154">
        <f>J15/M15</f>
        <v>1</v>
      </c>
      <c r="K16" s="154"/>
      <c r="L16" s="154"/>
      <c r="M16" s="154">
        <f>M15/M15</f>
        <v>1</v>
      </c>
      <c r="N16" s="155">
        <f>N15/M15</f>
        <v>0</v>
      </c>
      <c r="O16" s="155">
        <f>O15/M15</f>
        <v>0</v>
      </c>
    </row>
    <row r="17" spans="1:15" ht="28.5" customHeight="1" x14ac:dyDescent="0.25">
      <c r="A17" s="274" t="s">
        <v>135</v>
      </c>
      <c r="B17" s="275" t="str">
        <f>SDS_Tracking_Log!A42</f>
        <v>APARTMENT STUDIO UNIT B TYPE (ASB1)</v>
      </c>
      <c r="C17" s="164">
        <f>COUNTIF(SDS_Tracking_Log!BJ42:BJ48,"A")</f>
        <v>0</v>
      </c>
      <c r="D17" s="164">
        <f>COUNTIF(SDS_Tracking_Log!BJ42:BJ48,"B")</f>
        <v>5</v>
      </c>
      <c r="E17" s="164">
        <f>COUNTIF(SDS_Tracking_Log!BJ42:BJ48,"IR")</f>
        <v>0</v>
      </c>
      <c r="F17" s="164">
        <f>COUNTIF(SDS_Tracking_Log!BJ42:BJ48,"C")</f>
        <v>0</v>
      </c>
      <c r="G17" s="164">
        <f>COUNTIF(SDS_Tracking_Log!BJ42:BJ48,"D")</f>
        <v>0</v>
      </c>
      <c r="H17" s="164">
        <f>COUNTIF(SDS_Tracking_Log!BJ42:BJ48,"P")</f>
        <v>0</v>
      </c>
      <c r="I17" s="164">
        <f>COUNTIF(SDS_Tracking_Log!BJ42:BJ48,"OD")</f>
        <v>0</v>
      </c>
      <c r="J17" s="165">
        <f>C17+D17+E17+F17+G17+H17+I17</f>
        <v>5</v>
      </c>
      <c r="K17" s="164">
        <f>COUNTIF(SDS_Tracking_Log!BJ42:BJ48,"X")</f>
        <v>0</v>
      </c>
      <c r="L17" s="164">
        <f>COUNTIF(SDS_Tracking_Log!BJ42:BJ48,"FI")</f>
        <v>0</v>
      </c>
      <c r="M17" s="166">
        <f>J17+COUNTIF(SDS_Tracking_Log!BJ42:BJ48,"0")</f>
        <v>5</v>
      </c>
      <c r="N17" s="167">
        <f>M17-J17</f>
        <v>0</v>
      </c>
      <c r="O17" s="167">
        <f>COUNTIF(SDS_Tracking_Log!BG42:BG48,"ISSUED TO SITE*")</f>
        <v>0</v>
      </c>
    </row>
    <row r="18" spans="1:15" ht="28.5" customHeight="1" x14ac:dyDescent="0.25">
      <c r="A18" s="274"/>
      <c r="B18" s="275"/>
      <c r="C18" s="154">
        <f>C17/M17</f>
        <v>0</v>
      </c>
      <c r="D18" s="154">
        <f>D17/M17</f>
        <v>1</v>
      </c>
      <c r="E18" s="154">
        <f>E17/M17</f>
        <v>0</v>
      </c>
      <c r="F18" s="154">
        <f>F17/M17</f>
        <v>0</v>
      </c>
      <c r="G18" s="154">
        <f>G17/M17</f>
        <v>0</v>
      </c>
      <c r="H18" s="154">
        <f>H17/M17</f>
        <v>0</v>
      </c>
      <c r="I18" s="154">
        <f>I17/M17</f>
        <v>0</v>
      </c>
      <c r="J18" s="154">
        <f>J17/M17</f>
        <v>1</v>
      </c>
      <c r="K18" s="154"/>
      <c r="L18" s="154"/>
      <c r="M18" s="154">
        <f>M17/M17</f>
        <v>1</v>
      </c>
      <c r="N18" s="155">
        <f>N17/M17</f>
        <v>0</v>
      </c>
      <c r="O18" s="155">
        <f>O17/M17</f>
        <v>0</v>
      </c>
    </row>
    <row r="19" spans="1:15" ht="28.5" customHeight="1" x14ac:dyDescent="0.25">
      <c r="A19" s="274" t="s">
        <v>136</v>
      </c>
      <c r="B19" s="275" t="str">
        <f>SDS_Tracking_Log!A48</f>
        <v>APARTMENT STUDIO UNIT B TYPE (ASB2)</v>
      </c>
      <c r="C19" s="164">
        <f>COUNTIF(SDS_Tracking_Log!BJ48:BJ55,"A")</f>
        <v>0</v>
      </c>
      <c r="D19" s="164">
        <f>COUNTIF(SDS_Tracking_Log!BJ48:BJ55,"B")</f>
        <v>4</v>
      </c>
      <c r="E19" s="164">
        <f>COUNTIF(SDS_Tracking_Log!BJ48:BJ55,"IR")</f>
        <v>0</v>
      </c>
      <c r="F19" s="164">
        <f>COUNTIF(SDS_Tracking_Log!BJ48:BJ55,"C")</f>
        <v>2</v>
      </c>
      <c r="G19" s="164">
        <f>COUNTIF(SDS_Tracking_Log!BJ48:BJ55,"D")</f>
        <v>0</v>
      </c>
      <c r="H19" s="164">
        <f>COUNTIF(SDS_Tracking_Log!BJ48:BJ55,"P")</f>
        <v>0</v>
      </c>
      <c r="I19" s="164">
        <f>COUNTIF(SDS_Tracking_Log!BJ48:BJ55,"OD")</f>
        <v>0</v>
      </c>
      <c r="J19" s="165">
        <f>C19+D19+E19+F19+G19+H19+I19</f>
        <v>6</v>
      </c>
      <c r="K19" s="164">
        <f>COUNTIF(SDS_Tracking_Log!BJ48:BJ55,"X")</f>
        <v>0</v>
      </c>
      <c r="L19" s="164">
        <f>COUNTIF(SDS_Tracking_Log!BJ48:BJ55,"FI")</f>
        <v>0</v>
      </c>
      <c r="M19" s="166">
        <f>J19+COUNTIF(SDS_Tracking_Log!BJ48:BJ55,"0")</f>
        <v>6</v>
      </c>
      <c r="N19" s="167">
        <f>M19-J19</f>
        <v>0</v>
      </c>
      <c r="O19" s="167">
        <f>COUNTIF(SDS_Tracking_Log!BG48:BG55,"ISSUED TO SITE*")</f>
        <v>0</v>
      </c>
    </row>
    <row r="20" spans="1:15" ht="28.5" customHeight="1" x14ac:dyDescent="0.25">
      <c r="A20" s="274"/>
      <c r="B20" s="275"/>
      <c r="C20" s="154">
        <f>C19/M19</f>
        <v>0</v>
      </c>
      <c r="D20" s="154">
        <f>D19/M19</f>
        <v>0.66666666666666663</v>
      </c>
      <c r="E20" s="154">
        <f>E19/M19</f>
        <v>0</v>
      </c>
      <c r="F20" s="154">
        <f>F19/M19</f>
        <v>0.33333333333333331</v>
      </c>
      <c r="G20" s="154">
        <f>G19/M19</f>
        <v>0</v>
      </c>
      <c r="H20" s="154">
        <f>H19/M19</f>
        <v>0</v>
      </c>
      <c r="I20" s="154">
        <f>I19/M19</f>
        <v>0</v>
      </c>
      <c r="J20" s="154">
        <f>J19/M19</f>
        <v>1</v>
      </c>
      <c r="K20" s="154"/>
      <c r="L20" s="154"/>
      <c r="M20" s="154">
        <f>M19/M19</f>
        <v>1</v>
      </c>
      <c r="N20" s="155">
        <f>N19/M19</f>
        <v>0</v>
      </c>
      <c r="O20" s="155">
        <f>O19/M19</f>
        <v>0</v>
      </c>
    </row>
    <row r="21" spans="1:15" ht="28.5" customHeight="1" x14ac:dyDescent="0.25">
      <c r="A21" s="274" t="s">
        <v>137</v>
      </c>
      <c r="B21" s="275" t="str">
        <f>SDS_Tracking_Log!A55</f>
        <v>APARTMENT STUDIO UNIT B TYPE (ASB3)</v>
      </c>
      <c r="C21" s="164">
        <f>COUNTIF(SDS_Tracking_Log!BJ55:BJ61,"A")</f>
        <v>2</v>
      </c>
      <c r="D21" s="164">
        <f>COUNTIF(SDS_Tracking_Log!BJ55:BJ61,"B")</f>
        <v>3</v>
      </c>
      <c r="E21" s="164">
        <f>COUNTIF(SDS_Tracking_Log!BJ55:BJ61,"IR")</f>
        <v>0</v>
      </c>
      <c r="F21" s="164">
        <f>COUNTIF(SDS_Tracking_Log!BJ55:BJ61,"C")</f>
        <v>0</v>
      </c>
      <c r="G21" s="164">
        <f>COUNTIF(SDS_Tracking_Log!BJ55:BJ61,"D")</f>
        <v>0</v>
      </c>
      <c r="H21" s="164">
        <f>COUNTIF(SDS_Tracking_Log!BJ55:BJ61,"P")</f>
        <v>0</v>
      </c>
      <c r="I21" s="164">
        <f>COUNTIF(SDS_Tracking_Log!BJ55:BJ61,"OD")</f>
        <v>0</v>
      </c>
      <c r="J21" s="165">
        <f>C21+D21+E21+F21+G21+H21+I21</f>
        <v>5</v>
      </c>
      <c r="K21" s="164">
        <f>COUNTIF(SDS_Tracking_Log!BJ55:BJ61,"X")</f>
        <v>0</v>
      </c>
      <c r="L21" s="164">
        <f>COUNTIF(SDS_Tracking_Log!BJ55:BJ61,"FI")</f>
        <v>0</v>
      </c>
      <c r="M21" s="166">
        <f>J21+COUNTIF(SDS_Tracking_Log!BJ55:BJ61,"0")</f>
        <v>5</v>
      </c>
      <c r="N21" s="167">
        <f>M21-J21</f>
        <v>0</v>
      </c>
      <c r="O21" s="167">
        <f>COUNTIF(SDS_Tracking_Log!BG55:BG61,"ISSUED TO SITE*")</f>
        <v>0</v>
      </c>
    </row>
    <row r="22" spans="1:15" ht="28.5" customHeight="1" x14ac:dyDescent="0.25">
      <c r="A22" s="274"/>
      <c r="B22" s="275"/>
      <c r="C22" s="154">
        <f>C21/M21</f>
        <v>0.4</v>
      </c>
      <c r="D22" s="154">
        <f>D21/M21</f>
        <v>0.6</v>
      </c>
      <c r="E22" s="154">
        <f>E21/M21</f>
        <v>0</v>
      </c>
      <c r="F22" s="154">
        <f>F21/M21</f>
        <v>0</v>
      </c>
      <c r="G22" s="154">
        <f>G21/M21</f>
        <v>0</v>
      </c>
      <c r="H22" s="154">
        <f>H21/M21</f>
        <v>0</v>
      </c>
      <c r="I22" s="154">
        <f>I21/M21</f>
        <v>0</v>
      </c>
      <c r="J22" s="154">
        <f>J21/M21</f>
        <v>1</v>
      </c>
      <c r="K22" s="154"/>
      <c r="L22" s="154"/>
      <c r="M22" s="154">
        <f>M21/M21</f>
        <v>1</v>
      </c>
      <c r="N22" s="155">
        <f>N21/M21</f>
        <v>0</v>
      </c>
      <c r="O22" s="155">
        <f>O21/M21</f>
        <v>0</v>
      </c>
    </row>
    <row r="23" spans="1:15" ht="28.5" customHeight="1" x14ac:dyDescent="0.25">
      <c r="A23" s="274" t="s">
        <v>138</v>
      </c>
      <c r="B23" s="275" t="str">
        <f>SDS_Tracking_Log!A61</f>
        <v>APARTMENT 1 BEDROOM UNIT TYPE (A1B1)</v>
      </c>
      <c r="C23" s="164">
        <f>COUNTIF(SDS_Tracking_Log!BJ61:BJ66,"A")</f>
        <v>0</v>
      </c>
      <c r="D23" s="164">
        <f>COUNTIF(SDS_Tracking_Log!BJ61:BJ66,"B")</f>
        <v>4</v>
      </c>
      <c r="E23" s="164">
        <f>COUNTIF(SDS_Tracking_Log!BJ61:BJ66,"IR")</f>
        <v>0</v>
      </c>
      <c r="F23" s="164">
        <f>COUNTIF(SDS_Tracking_Log!BJ61:BJ66,"C")</f>
        <v>0</v>
      </c>
      <c r="G23" s="164">
        <f>COUNTIF(SDS_Tracking_Log!BJ61:BJ66,"D")</f>
        <v>0</v>
      </c>
      <c r="H23" s="164">
        <f>COUNTIF(SDS_Tracking_Log!BJ61:BJ66,"P")</f>
        <v>0</v>
      </c>
      <c r="I23" s="164">
        <f>COUNTIF(SDS_Tracking_Log!BJ61:BJ66,"OD")</f>
        <v>0</v>
      </c>
      <c r="J23" s="165">
        <f>C23+D23+E23+F23+G23+H23+I23</f>
        <v>4</v>
      </c>
      <c r="K23" s="164">
        <f>COUNTIF(SDS_Tracking_Log!BJ61:BJ66,"X")</f>
        <v>0</v>
      </c>
      <c r="L23" s="164">
        <f>COUNTIF(SDS_Tracking_Log!BJ61:BJ66,"FI")</f>
        <v>0</v>
      </c>
      <c r="M23" s="166">
        <f>J23+COUNTIF(SDS_Tracking_Log!BJ61:BJ66,"0")</f>
        <v>4</v>
      </c>
      <c r="N23" s="167">
        <f>M23-J23</f>
        <v>0</v>
      </c>
      <c r="O23" s="167">
        <f>COUNTIF(SDS_Tracking_Log!BG61:BG66,"ISSUED TO SITE*")</f>
        <v>0</v>
      </c>
    </row>
    <row r="24" spans="1:15" ht="28.5" customHeight="1" x14ac:dyDescent="0.25">
      <c r="A24" s="274"/>
      <c r="B24" s="275"/>
      <c r="C24" s="154">
        <f>C23/M23</f>
        <v>0</v>
      </c>
      <c r="D24" s="154">
        <f>D23/M23</f>
        <v>1</v>
      </c>
      <c r="E24" s="154">
        <f>E23/M23</f>
        <v>0</v>
      </c>
      <c r="F24" s="154">
        <f>F23/M23</f>
        <v>0</v>
      </c>
      <c r="G24" s="154">
        <f>G23/M23</f>
        <v>0</v>
      </c>
      <c r="H24" s="154">
        <f>H23/M23</f>
        <v>0</v>
      </c>
      <c r="I24" s="154">
        <f>I23/M23</f>
        <v>0</v>
      </c>
      <c r="J24" s="154">
        <f>J23/M23</f>
        <v>1</v>
      </c>
      <c r="K24" s="154"/>
      <c r="L24" s="154"/>
      <c r="M24" s="154">
        <f>M23/M23</f>
        <v>1</v>
      </c>
      <c r="N24" s="155">
        <f>N23/M23</f>
        <v>0</v>
      </c>
      <c r="O24" s="155">
        <f>O23/M23</f>
        <v>0</v>
      </c>
    </row>
    <row r="25" spans="1:15" ht="28.5" customHeight="1" x14ac:dyDescent="0.25">
      <c r="A25" s="274" t="s">
        <v>139</v>
      </c>
      <c r="B25" s="275" t="str">
        <f>SDS_Tracking_Log!A66</f>
        <v>APARTMENT 1 BEDROOM UNIT TYPE (A1B2)</v>
      </c>
      <c r="C25" s="164">
        <f>COUNTIF(SDS_Tracking_Log!BJ66:BJ73,"A")</f>
        <v>0</v>
      </c>
      <c r="D25" s="164">
        <f>COUNTIF(SDS_Tracking_Log!BJ66:BJ73,"B")</f>
        <v>4</v>
      </c>
      <c r="E25" s="164">
        <f>COUNTIF(SDS_Tracking_Log!BJ66:BJ73,"IR")</f>
        <v>0</v>
      </c>
      <c r="F25" s="164">
        <f>COUNTIF(SDS_Tracking_Log!BJ66:BJ73,"C")</f>
        <v>2</v>
      </c>
      <c r="G25" s="164">
        <f>COUNTIF(SDS_Tracking_Log!BJ66:BJ73,"D")</f>
        <v>0</v>
      </c>
      <c r="H25" s="164">
        <f>COUNTIF(SDS_Tracking_Log!BJ66:BJ73,"P")</f>
        <v>0</v>
      </c>
      <c r="I25" s="164">
        <f>COUNTIF(SDS_Tracking_Log!BJ66:BJ73,"OD")</f>
        <v>0</v>
      </c>
      <c r="J25" s="165">
        <f>C25+D25+E25+F25+G25+H25+I25</f>
        <v>6</v>
      </c>
      <c r="K25" s="164">
        <f>COUNTIF(SDS_Tracking_Log!BJ66:BJ73,"X")</f>
        <v>0</v>
      </c>
      <c r="L25" s="164">
        <f>COUNTIF(SDS_Tracking_Log!BJ66:BJ73,"FI")</f>
        <v>0</v>
      </c>
      <c r="M25" s="166">
        <f>J25+COUNTIF(SDS_Tracking_Log!BJ66:BJ73,"0")</f>
        <v>6</v>
      </c>
      <c r="N25" s="167">
        <f>M25-J25</f>
        <v>0</v>
      </c>
      <c r="O25" s="167">
        <f>COUNTIF(SDS_Tracking_Log!BG66:BG73,"ISSUED TO SITE*")</f>
        <v>0</v>
      </c>
    </row>
    <row r="26" spans="1:15" ht="28.5" customHeight="1" x14ac:dyDescent="0.25">
      <c r="A26" s="274"/>
      <c r="B26" s="275"/>
      <c r="C26" s="154">
        <f>C25/M25</f>
        <v>0</v>
      </c>
      <c r="D26" s="154">
        <f>D25/M25</f>
        <v>0.66666666666666663</v>
      </c>
      <c r="E26" s="154">
        <f>E25/M25</f>
        <v>0</v>
      </c>
      <c r="F26" s="154">
        <f>F25/M25</f>
        <v>0.33333333333333331</v>
      </c>
      <c r="G26" s="154">
        <f>G25/M25</f>
        <v>0</v>
      </c>
      <c r="H26" s="154">
        <f>H25/M25</f>
        <v>0</v>
      </c>
      <c r="I26" s="154">
        <f>I25/M25</f>
        <v>0</v>
      </c>
      <c r="J26" s="154">
        <f>J25/M25</f>
        <v>1</v>
      </c>
      <c r="K26" s="154"/>
      <c r="L26" s="154"/>
      <c r="M26" s="154">
        <f>M25/M25</f>
        <v>1</v>
      </c>
      <c r="N26" s="155">
        <f>N25/M25</f>
        <v>0</v>
      </c>
      <c r="O26" s="155">
        <f>O25/M25</f>
        <v>0</v>
      </c>
    </row>
    <row r="27" spans="1:15" ht="28.5" customHeight="1" x14ac:dyDescent="0.25">
      <c r="A27" s="274" t="s">
        <v>140</v>
      </c>
      <c r="B27" s="275" t="str">
        <f>SDS_Tracking_Log!A73</f>
        <v>APARTMENT 1 BEDROOM UNIT TYPE (A1B3)</v>
      </c>
      <c r="C27" s="164">
        <f>COUNTIF(SDS_Tracking_Log!BJ73:BJ78,"A")</f>
        <v>0</v>
      </c>
      <c r="D27" s="164">
        <f>COUNTIF(SDS_Tracking_Log!BJ73:BJ78,"B")</f>
        <v>4</v>
      </c>
      <c r="E27" s="164">
        <f>COUNTIF(SDS_Tracking_Log!BJ73:BJ78,"IR")</f>
        <v>0</v>
      </c>
      <c r="F27" s="164">
        <f>COUNTIF(SDS_Tracking_Log!BJ73:BJ78,"C")</f>
        <v>0</v>
      </c>
      <c r="G27" s="164">
        <f>COUNTIF(SDS_Tracking_Log!BJ73:BJ78,"D")</f>
        <v>0</v>
      </c>
      <c r="H27" s="164">
        <f>COUNTIF(SDS_Tracking_Log!BJ73:BJ78,"P")</f>
        <v>0</v>
      </c>
      <c r="I27" s="164">
        <f>COUNTIF(SDS_Tracking_Log!BJ73:BJ78,"OD")</f>
        <v>0</v>
      </c>
      <c r="J27" s="165">
        <f>C27+D27+E27+F27+G27+H27+I27</f>
        <v>4</v>
      </c>
      <c r="K27" s="164">
        <f>COUNTIF(SDS_Tracking_Log!BJ73:BJ78,"X")</f>
        <v>0</v>
      </c>
      <c r="L27" s="164">
        <f>COUNTIF(SDS_Tracking_Log!BJ73:BJ78,"FI")</f>
        <v>0</v>
      </c>
      <c r="M27" s="166">
        <f>J27+COUNTIF(SDS_Tracking_Log!BJ73:BJ78,"0")</f>
        <v>4</v>
      </c>
      <c r="N27" s="167">
        <f>M27-J27</f>
        <v>0</v>
      </c>
      <c r="O27" s="167">
        <f>COUNTIF(SDS_Tracking_Log!BG73:BG78,"ISSUED TO SITE*")</f>
        <v>0</v>
      </c>
    </row>
    <row r="28" spans="1:15" ht="28.5" customHeight="1" x14ac:dyDescent="0.25">
      <c r="A28" s="274"/>
      <c r="B28" s="275"/>
      <c r="C28" s="154">
        <f>C27/M27</f>
        <v>0</v>
      </c>
      <c r="D28" s="154">
        <f>D27/M27</f>
        <v>1</v>
      </c>
      <c r="E28" s="154">
        <f>E27/M27</f>
        <v>0</v>
      </c>
      <c r="F28" s="154">
        <f>F27/M27</f>
        <v>0</v>
      </c>
      <c r="G28" s="154">
        <f>G27/M27</f>
        <v>0</v>
      </c>
      <c r="H28" s="154">
        <f>H27/M27</f>
        <v>0</v>
      </c>
      <c r="I28" s="154">
        <f>I27/M27</f>
        <v>0</v>
      </c>
      <c r="J28" s="154">
        <f>J27/M27</f>
        <v>1</v>
      </c>
      <c r="K28" s="154"/>
      <c r="L28" s="154"/>
      <c r="M28" s="154">
        <f>M27/M27</f>
        <v>1</v>
      </c>
      <c r="N28" s="155">
        <f>N27/M27</f>
        <v>0</v>
      </c>
      <c r="O28" s="155">
        <f>O27/M27</f>
        <v>0</v>
      </c>
    </row>
    <row r="29" spans="1:15" ht="28.5" customHeight="1" x14ac:dyDescent="0.25">
      <c r="A29" s="274" t="s">
        <v>141</v>
      </c>
      <c r="B29" s="275" t="str">
        <f>SDS_Tracking_Log!A78</f>
        <v>APARTMENT 2 BEDROOM UNIT TYPE (A2B1)</v>
      </c>
      <c r="C29" s="164">
        <f>COUNTIF(SDS_Tracking_Log!BJ78:BJ88,"A")</f>
        <v>0</v>
      </c>
      <c r="D29" s="164">
        <f>COUNTIF(SDS_Tracking_Log!BJ78:BJ88,"B")</f>
        <v>9</v>
      </c>
      <c r="E29" s="164">
        <f>COUNTIF(SDS_Tracking_Log!BJ78:BJ88,"IR")</f>
        <v>0</v>
      </c>
      <c r="F29" s="164">
        <f>COUNTIF(SDS_Tracking_Log!BJ78:BJ88,"C")</f>
        <v>0</v>
      </c>
      <c r="G29" s="164">
        <f>COUNTIF(SDS_Tracking_Log!BJ78:BJ88,"D")</f>
        <v>0</v>
      </c>
      <c r="H29" s="164">
        <f>COUNTIF(SDS_Tracking_Log!BJ78:BJ88,"P")</f>
        <v>0</v>
      </c>
      <c r="I29" s="164">
        <f>COUNTIF(SDS_Tracking_Log!BJ78:BJ88,"OD")</f>
        <v>0</v>
      </c>
      <c r="J29" s="165">
        <f>C29+D29+E29+F29+G29+H29+I29</f>
        <v>9</v>
      </c>
      <c r="K29" s="164">
        <f>COUNTIF(SDS_Tracking_Log!BJ78:BJ88,"X")</f>
        <v>0</v>
      </c>
      <c r="L29" s="164">
        <f>COUNTIF(SDS_Tracking_Log!BJ78:BJ88,"FI")</f>
        <v>0</v>
      </c>
      <c r="M29" s="166">
        <f>J29+COUNTIF(SDS_Tracking_Log!BJ78:BJ88,"0")</f>
        <v>9</v>
      </c>
      <c r="N29" s="167">
        <f>M29-J29</f>
        <v>0</v>
      </c>
      <c r="O29" s="167">
        <f>COUNTIF(SDS_Tracking_Log!BG78:BG88,"ISSUED TO SITE*")</f>
        <v>0</v>
      </c>
    </row>
    <row r="30" spans="1:15" ht="28.5" customHeight="1" x14ac:dyDescent="0.25">
      <c r="A30" s="274"/>
      <c r="B30" s="275"/>
      <c r="C30" s="154">
        <f>C29/M29</f>
        <v>0</v>
      </c>
      <c r="D30" s="154">
        <f>D29/M29</f>
        <v>1</v>
      </c>
      <c r="E30" s="154">
        <f>E29/M29</f>
        <v>0</v>
      </c>
      <c r="F30" s="154">
        <f>F29/M29</f>
        <v>0</v>
      </c>
      <c r="G30" s="154">
        <f>G29/M29</f>
        <v>0</v>
      </c>
      <c r="H30" s="154">
        <f>H29/M29</f>
        <v>0</v>
      </c>
      <c r="I30" s="154">
        <f>I29/M29</f>
        <v>0</v>
      </c>
      <c r="J30" s="154">
        <f>J29/M29</f>
        <v>1</v>
      </c>
      <c r="K30" s="154"/>
      <c r="L30" s="154"/>
      <c r="M30" s="154">
        <f>M29/M29</f>
        <v>1</v>
      </c>
      <c r="N30" s="155">
        <f>N29/M29</f>
        <v>0</v>
      </c>
      <c r="O30" s="155">
        <f>O29/M29</f>
        <v>0</v>
      </c>
    </row>
    <row r="31" spans="1:15" ht="28.5" customHeight="1" x14ac:dyDescent="0.25">
      <c r="A31" s="274" t="s">
        <v>142</v>
      </c>
      <c r="B31" s="275" t="str">
        <f>SDS_Tracking_Log!A88</f>
        <v>APARTMENT 2 BEDROOM UNIT TYPE (A2B2)</v>
      </c>
      <c r="C31" s="164">
        <f>COUNTIF(SDS_Tracking_Log!BJ88:BJ99,"A")</f>
        <v>2</v>
      </c>
      <c r="D31" s="164">
        <f>COUNTIF(SDS_Tracking_Log!BJ88:BJ99,"B")</f>
        <v>6</v>
      </c>
      <c r="E31" s="164">
        <f>COUNTIF(SDS_Tracking_Log!BJ88:BJ99,"IR")</f>
        <v>0</v>
      </c>
      <c r="F31" s="164">
        <f>COUNTIF(SDS_Tracking_Log!BJ88:BJ99,"C")</f>
        <v>2</v>
      </c>
      <c r="G31" s="164">
        <f>COUNTIF(SDS_Tracking_Log!BJ88:BJ99,"D")</f>
        <v>0</v>
      </c>
      <c r="H31" s="164">
        <f>COUNTIF(SDS_Tracking_Log!BJ88:BJ99,"P")</f>
        <v>0</v>
      </c>
      <c r="I31" s="164">
        <f>COUNTIF(SDS_Tracking_Log!BJ88:BJ99,"OD")</f>
        <v>0</v>
      </c>
      <c r="J31" s="165">
        <f>C31+D31+E31+F31+G31+H31+I31</f>
        <v>10</v>
      </c>
      <c r="K31" s="164">
        <f>COUNTIF(SDS_Tracking_Log!BJ88:BJ99,"X")</f>
        <v>0</v>
      </c>
      <c r="L31" s="164">
        <f>COUNTIF(SDS_Tracking_Log!BJ88:BJ99,"FI")</f>
        <v>0</v>
      </c>
      <c r="M31" s="166">
        <f>J31+COUNTIF(SDS_Tracking_Log!BJ88:BJ99,"0")</f>
        <v>10</v>
      </c>
      <c r="N31" s="167">
        <f>M31-J31</f>
        <v>0</v>
      </c>
      <c r="O31" s="167">
        <f>COUNTIF(SDS_Tracking_Log!BG88:BG99,"ISSUED TO SITE*")</f>
        <v>0</v>
      </c>
    </row>
    <row r="32" spans="1:15" ht="28.5" customHeight="1" x14ac:dyDescent="0.25">
      <c r="A32" s="274"/>
      <c r="B32" s="275"/>
      <c r="C32" s="154">
        <f>C31/M31</f>
        <v>0.2</v>
      </c>
      <c r="D32" s="154">
        <f>D31/M31</f>
        <v>0.6</v>
      </c>
      <c r="E32" s="154">
        <f>E31/M31</f>
        <v>0</v>
      </c>
      <c r="F32" s="154">
        <f>F31/M31</f>
        <v>0.2</v>
      </c>
      <c r="G32" s="154">
        <f>G31/M31</f>
        <v>0</v>
      </c>
      <c r="H32" s="154">
        <f>H31/M31</f>
        <v>0</v>
      </c>
      <c r="I32" s="154">
        <f>I31/M31</f>
        <v>0</v>
      </c>
      <c r="J32" s="154">
        <f>J31/M31</f>
        <v>1</v>
      </c>
      <c r="K32" s="154"/>
      <c r="L32" s="154"/>
      <c r="M32" s="154">
        <f>M31/M31</f>
        <v>1</v>
      </c>
      <c r="N32" s="155">
        <f>N31/M31</f>
        <v>0</v>
      </c>
      <c r="O32" s="155">
        <f>O31/M31</f>
        <v>0</v>
      </c>
    </row>
    <row r="33" spans="1:15" ht="28.5" customHeight="1" x14ac:dyDescent="0.25">
      <c r="A33" s="274" t="s">
        <v>143</v>
      </c>
      <c r="B33" s="275" t="str">
        <f>SDS_Tracking_Log!A99</f>
        <v>APARTMENT 2 BEDROOM UNIT TYPE (A2B3)</v>
      </c>
      <c r="C33" s="164">
        <f>COUNTIF(SDS_Tracking_Log!BJ99:BJ110,"A")</f>
        <v>3</v>
      </c>
      <c r="D33" s="164">
        <f>COUNTIF(SDS_Tracking_Log!BJ99:BJ110,"B")</f>
        <v>7</v>
      </c>
      <c r="E33" s="164">
        <f>COUNTIF(SDS_Tracking_Log!BJ99:BJ110,"IR")</f>
        <v>0</v>
      </c>
      <c r="F33" s="164">
        <f>COUNTIF(SDS_Tracking_Log!BJ99:BJ110,"C")</f>
        <v>0</v>
      </c>
      <c r="G33" s="164">
        <f>COUNTIF(SDS_Tracking_Log!BJ99:BJ110,"D")</f>
        <v>0</v>
      </c>
      <c r="H33" s="164">
        <f>COUNTIF(SDS_Tracking_Log!BJ99:BJ110,"P")</f>
        <v>0</v>
      </c>
      <c r="I33" s="164">
        <f>COUNTIF(SDS_Tracking_Log!BJ99:BJ110,"OD")</f>
        <v>0</v>
      </c>
      <c r="J33" s="165">
        <f>C33+D33+E33+F33+G33+H33+I33</f>
        <v>10</v>
      </c>
      <c r="K33" s="164">
        <f>COUNTIF(SDS_Tracking_Log!BJ99:BJ110,"X")</f>
        <v>0</v>
      </c>
      <c r="L33" s="164">
        <f>COUNTIF(SDS_Tracking_Log!BJ99:BJ110,"FI")</f>
        <v>0</v>
      </c>
      <c r="M33" s="166">
        <f>J33+COUNTIF(SDS_Tracking_Log!BJ99:BJ110,"0")</f>
        <v>10</v>
      </c>
      <c r="N33" s="167">
        <f>M33-J33</f>
        <v>0</v>
      </c>
      <c r="O33" s="167">
        <f>COUNTIF(SDS_Tracking_Log!BG99:BG110,"ISSUED TO SITE*")</f>
        <v>0</v>
      </c>
    </row>
    <row r="34" spans="1:15" ht="28.5" customHeight="1" x14ac:dyDescent="0.25">
      <c r="A34" s="274"/>
      <c r="B34" s="275"/>
      <c r="C34" s="154">
        <f>C33/M33</f>
        <v>0.3</v>
      </c>
      <c r="D34" s="154">
        <f>D33/M33</f>
        <v>0.7</v>
      </c>
      <c r="E34" s="154">
        <f>E33/M33</f>
        <v>0</v>
      </c>
      <c r="F34" s="154">
        <f>F33/M33</f>
        <v>0</v>
      </c>
      <c r="G34" s="154">
        <f>G33/M33</f>
        <v>0</v>
      </c>
      <c r="H34" s="154">
        <f>H33/M33</f>
        <v>0</v>
      </c>
      <c r="I34" s="154">
        <f>I33/M33</f>
        <v>0</v>
      </c>
      <c r="J34" s="154">
        <f>J33/M33</f>
        <v>1</v>
      </c>
      <c r="K34" s="154"/>
      <c r="L34" s="154"/>
      <c r="M34" s="154">
        <f>M33/M33</f>
        <v>1</v>
      </c>
      <c r="N34" s="155">
        <f>N33/M33</f>
        <v>0</v>
      </c>
      <c r="O34" s="155">
        <f>O33/M33</f>
        <v>0</v>
      </c>
    </row>
    <row r="35" spans="1:15" ht="28.5" customHeight="1" x14ac:dyDescent="0.25">
      <c r="A35" s="274" t="s">
        <v>144</v>
      </c>
      <c r="B35" s="275" t="str">
        <f>SDS_Tracking_Log!A110</f>
        <v>APARTMENT 3 BEDROOM UNIT TYPE (A3B1)</v>
      </c>
      <c r="C35" s="168">
        <f>COUNTIF(SDS_Tracking_Log!BJ110:BJ121,"A")</f>
        <v>0</v>
      </c>
      <c r="D35" s="168">
        <f>COUNTIF(SDS_Tracking_Log!BJ110:BJ121,"B")</f>
        <v>10</v>
      </c>
      <c r="E35" s="168">
        <f>COUNTIF(SDS_Tracking_Log!BJ110:BJ121,"IR")</f>
        <v>0</v>
      </c>
      <c r="F35" s="168">
        <f>COUNTIF(SDS_Tracking_Log!BJ110:BJ121,"C")</f>
        <v>0</v>
      </c>
      <c r="G35" s="168">
        <f>COUNTIF(SDS_Tracking_Log!BJ110:BJ121,"D")</f>
        <v>0</v>
      </c>
      <c r="H35" s="168">
        <f>COUNTIF(SDS_Tracking_Log!BJ110:BJ121,"P")</f>
        <v>0</v>
      </c>
      <c r="I35" s="168">
        <f>COUNTIF(SDS_Tracking_Log!BJ110:BJ121,"OD")</f>
        <v>0</v>
      </c>
      <c r="J35" s="169">
        <f>C35+D35+E35+F35+G35+H35+I35</f>
        <v>10</v>
      </c>
      <c r="K35" s="168">
        <f>COUNTIF(SDS_Tracking_Log!BJ110:BJ121,"X")</f>
        <v>0</v>
      </c>
      <c r="L35" s="168">
        <f>COUNTIF(SDS_Tracking_Log!BJ110:BJ121,"FI")</f>
        <v>0</v>
      </c>
      <c r="M35" s="170">
        <f>J35+COUNTIF(SDS_Tracking_Log!BJ110:BJ121,"0")</f>
        <v>10</v>
      </c>
      <c r="N35" s="171">
        <f>M35-J35</f>
        <v>0</v>
      </c>
      <c r="O35" s="171">
        <f>COUNTIF(SDS_Tracking_Log!BG110:BG121,"ISSUED TO SITE*")</f>
        <v>0</v>
      </c>
    </row>
    <row r="36" spans="1:15" ht="28.5" customHeight="1" x14ac:dyDescent="0.25">
      <c r="A36" s="274"/>
      <c r="B36" s="275"/>
      <c r="C36" s="162">
        <f>C35/M35</f>
        <v>0</v>
      </c>
      <c r="D36" s="162">
        <f>D35/M35</f>
        <v>1</v>
      </c>
      <c r="E36" s="162">
        <f>E35/M35</f>
        <v>0</v>
      </c>
      <c r="F36" s="162">
        <f>F35/M35</f>
        <v>0</v>
      </c>
      <c r="G36" s="162">
        <f>G35/M35</f>
        <v>0</v>
      </c>
      <c r="H36" s="162">
        <f>H35/M35</f>
        <v>0</v>
      </c>
      <c r="I36" s="162">
        <f>I35/M35</f>
        <v>0</v>
      </c>
      <c r="J36" s="162">
        <f>J35/M35</f>
        <v>1</v>
      </c>
      <c r="K36" s="162"/>
      <c r="L36" s="162"/>
      <c r="M36" s="162">
        <f>M35/M35</f>
        <v>1</v>
      </c>
      <c r="N36" s="163">
        <f>N35/M35</f>
        <v>0</v>
      </c>
      <c r="O36" s="163">
        <f>O35/M35</f>
        <v>0</v>
      </c>
    </row>
    <row r="37" spans="1:15" ht="28.5" customHeight="1" x14ac:dyDescent="0.25">
      <c r="A37" s="274" t="s">
        <v>145</v>
      </c>
      <c r="B37" s="275" t="str">
        <f>SDS_Tracking_Log!A121</f>
        <v>APARTMENT 3 BEDROOM UNIT TYPE (A3B2)</v>
      </c>
      <c r="C37" s="164">
        <f>COUNTIF(SDS_Tracking_Log!BJ121:BJ133,"A")</f>
        <v>0</v>
      </c>
      <c r="D37" s="164">
        <f>COUNTIF(SDS_Tracking_Log!BJ121:BJ133,"B")</f>
        <v>10</v>
      </c>
      <c r="E37" s="164">
        <f>COUNTIF(SDS_Tracking_Log!BJ121:BJ133,"IR")</f>
        <v>0</v>
      </c>
      <c r="F37" s="164">
        <f>COUNTIF(SDS_Tracking_Log!BJ121:BJ133,"C")</f>
        <v>0</v>
      </c>
      <c r="G37" s="164">
        <f>COUNTIF(SDS_Tracking_Log!BJ121:BJ133,"D")</f>
        <v>0</v>
      </c>
      <c r="H37" s="164">
        <f>COUNTIF(SDS_Tracking_Log!BJ121:BJ133,"P")</f>
        <v>0</v>
      </c>
      <c r="I37" s="164">
        <f>COUNTIF(SDS_Tracking_Log!BJ121:BJ133,"OD")</f>
        <v>0</v>
      </c>
      <c r="J37" s="165">
        <f>C37+D37+E37+F37+G37+H37+I37</f>
        <v>10</v>
      </c>
      <c r="K37" s="164">
        <f>COUNTIF(SDS_Tracking_Log!BJ121:BJ133,"X")</f>
        <v>0</v>
      </c>
      <c r="L37" s="164">
        <f>COUNTIF(SDS_Tracking_Log!BJ121:BJ133,"FI")</f>
        <v>0</v>
      </c>
      <c r="M37" s="166">
        <f>J37+COUNTIF(SDS_Tracking_Log!BJ121:BJ133,"0")</f>
        <v>10</v>
      </c>
      <c r="N37" s="167">
        <f>M37-J37</f>
        <v>0</v>
      </c>
      <c r="O37" s="167">
        <f>COUNTIF(SDS_Tracking_Log!BG121:BG133,"ISSUED TO SITE*")</f>
        <v>0</v>
      </c>
    </row>
    <row r="38" spans="1:15" ht="28.5" customHeight="1" x14ac:dyDescent="0.25">
      <c r="A38" s="274"/>
      <c r="B38" s="275"/>
      <c r="C38" s="154">
        <f>C37/M37</f>
        <v>0</v>
      </c>
      <c r="D38" s="154">
        <f>D37/M37</f>
        <v>1</v>
      </c>
      <c r="E38" s="154">
        <f>E37/M37</f>
        <v>0</v>
      </c>
      <c r="F38" s="154">
        <f>F37/M37</f>
        <v>0</v>
      </c>
      <c r="G38" s="154">
        <f>G37/M37</f>
        <v>0</v>
      </c>
      <c r="H38" s="154">
        <f>H37/M37</f>
        <v>0</v>
      </c>
      <c r="I38" s="154">
        <f>I37/M37</f>
        <v>0</v>
      </c>
      <c r="J38" s="154">
        <f>J37/M37</f>
        <v>1</v>
      </c>
      <c r="K38" s="154"/>
      <c r="L38" s="154"/>
      <c r="M38" s="154">
        <f>M37/M37</f>
        <v>1</v>
      </c>
      <c r="N38" s="155">
        <f>N37/M37</f>
        <v>0</v>
      </c>
      <c r="O38" s="155">
        <f>O37/M37</f>
        <v>0</v>
      </c>
    </row>
    <row r="39" spans="1:15" ht="28.5" customHeight="1" x14ac:dyDescent="0.25">
      <c r="A39" s="274" t="s">
        <v>146</v>
      </c>
      <c r="B39" s="275" t="str">
        <f>SDS_Tracking_Log!A133</f>
        <v>APARTMENT 3 BEDROOM UNIT TYPE (A3B3)</v>
      </c>
      <c r="C39" s="168">
        <f>COUNTIF(SDS_Tracking_Log!BJ133:BJ143,"A")</f>
        <v>0</v>
      </c>
      <c r="D39" s="168">
        <f>COUNTIF(SDS_Tracking_Log!BJ133:BJ143,"B")</f>
        <v>9</v>
      </c>
      <c r="E39" s="168">
        <f>COUNTIF(SDS_Tracking_Log!BJ133:BJ143,"IR")</f>
        <v>0</v>
      </c>
      <c r="F39" s="168">
        <f>COUNTIF(SDS_Tracking_Log!BJ133:BJ143,"C")</f>
        <v>0</v>
      </c>
      <c r="G39" s="168">
        <f>COUNTIF(SDS_Tracking_Log!BJ133:BJ143,"D")</f>
        <v>0</v>
      </c>
      <c r="H39" s="168">
        <f>COUNTIF(SDS_Tracking_Log!BJ133:BJ143,"P")</f>
        <v>0</v>
      </c>
      <c r="I39" s="168">
        <f>COUNTIF(SDS_Tracking_Log!BJ133:BJ143,"OD")</f>
        <v>0</v>
      </c>
      <c r="J39" s="169">
        <f>C39+D39+E39+F39+G39+H39+I39</f>
        <v>9</v>
      </c>
      <c r="K39" s="168">
        <f>COUNTIF(SDS_Tracking_Log!BJ133:BJ143,"X")</f>
        <v>0</v>
      </c>
      <c r="L39" s="168">
        <f>COUNTIF(SDS_Tracking_Log!BJ133:BJ143,"FI")</f>
        <v>0</v>
      </c>
      <c r="M39" s="170">
        <f>J39+COUNTIF(SDS_Tracking_Log!BJ133:BJ143,"0")</f>
        <v>9</v>
      </c>
      <c r="N39" s="171">
        <f>M39-J39</f>
        <v>0</v>
      </c>
      <c r="O39" s="171">
        <f>COUNTIF(SDS_Tracking_Log!BG133:BG143,"ISSUED TO SITE*")</f>
        <v>0</v>
      </c>
    </row>
    <row r="40" spans="1:15" ht="28.5" customHeight="1" x14ac:dyDescent="0.25">
      <c r="A40" s="274"/>
      <c r="B40" s="275"/>
      <c r="C40" s="162">
        <f>C39/M39</f>
        <v>0</v>
      </c>
      <c r="D40" s="162">
        <f>D39/M39</f>
        <v>1</v>
      </c>
      <c r="E40" s="162">
        <f>E39/M39</f>
        <v>0</v>
      </c>
      <c r="F40" s="162">
        <f>F39/M39</f>
        <v>0</v>
      </c>
      <c r="G40" s="162">
        <f>G39/M39</f>
        <v>0</v>
      </c>
      <c r="H40" s="162">
        <f>H39/M39</f>
        <v>0</v>
      </c>
      <c r="I40" s="162">
        <f>I39/M39</f>
        <v>0</v>
      </c>
      <c r="J40" s="162">
        <f>J39/M39</f>
        <v>1</v>
      </c>
      <c r="K40" s="162"/>
      <c r="L40" s="162"/>
      <c r="M40" s="162">
        <f>M39/M39</f>
        <v>1</v>
      </c>
      <c r="N40" s="163">
        <f>N39/M39</f>
        <v>0</v>
      </c>
      <c r="O40" s="163">
        <f>O39/M39</f>
        <v>0</v>
      </c>
    </row>
    <row r="41" spans="1:15" ht="28.5" customHeight="1" x14ac:dyDescent="0.25">
      <c r="A41" s="274" t="s">
        <v>147</v>
      </c>
      <c r="B41" s="275" t="str">
        <f>SDS_Tracking_Log!A143</f>
        <v>GUEST ROOMS JUNIOR SUITE UNIT TYPE (GJS1) &amp; (GJS1A)</v>
      </c>
      <c r="C41" s="164">
        <f>COUNTIF(SDS_Tracking_Log!BJ143:BJ152,"A")</f>
        <v>0</v>
      </c>
      <c r="D41" s="164">
        <f>COUNTIF(SDS_Tracking_Log!BJ143:BJ152,"B")</f>
        <v>6</v>
      </c>
      <c r="E41" s="164">
        <f>COUNTIF(SDS_Tracking_Log!BJ143:BJ152,"IR")</f>
        <v>0</v>
      </c>
      <c r="F41" s="164">
        <f>COUNTIF(SDS_Tracking_Log!BJ143:BJ152,"C")</f>
        <v>1</v>
      </c>
      <c r="G41" s="164">
        <f>COUNTIF(SDS_Tracking_Log!BJ143:BJ152,"D")</f>
        <v>0</v>
      </c>
      <c r="H41" s="164">
        <f>COUNTIF(SDS_Tracking_Log!BJ143:BJ152,"P")</f>
        <v>0</v>
      </c>
      <c r="I41" s="164">
        <f>COUNTIF(SDS_Tracking_Log!BJ143:BJ152,"OD")</f>
        <v>0</v>
      </c>
      <c r="J41" s="165">
        <f>C41+D41+E41+F41+G41+H41+I41</f>
        <v>7</v>
      </c>
      <c r="K41" s="164">
        <f>COUNTIF(SDS_Tracking_Log!BJ143:BJ152,"X")</f>
        <v>1</v>
      </c>
      <c r="L41" s="164">
        <f>COUNTIF(SDS_Tracking_Log!BJ143:BJ152,"FI")</f>
        <v>0</v>
      </c>
      <c r="M41" s="166">
        <f>J41+COUNTIF(SDS_Tracking_Log!BJ143:BJ152,"0")</f>
        <v>7</v>
      </c>
      <c r="N41" s="167">
        <f>M41-J41</f>
        <v>0</v>
      </c>
      <c r="O41" s="167">
        <f>COUNTIF(SDS_Tracking_Log!BG143:BG152,"ISSUED TO SITE*")</f>
        <v>0</v>
      </c>
    </row>
    <row r="42" spans="1:15" ht="28.5" customHeight="1" x14ac:dyDescent="0.25">
      <c r="A42" s="274"/>
      <c r="B42" s="275"/>
      <c r="C42" s="154">
        <f>C41/M41</f>
        <v>0</v>
      </c>
      <c r="D42" s="154">
        <f>D41/M41</f>
        <v>0.8571428571428571</v>
      </c>
      <c r="E42" s="154">
        <f>E41/M41</f>
        <v>0</v>
      </c>
      <c r="F42" s="154">
        <f>F41/M41</f>
        <v>0.14285714285714285</v>
      </c>
      <c r="G42" s="154">
        <f>G41/M41</f>
        <v>0</v>
      </c>
      <c r="H42" s="154">
        <f>H41/M41</f>
        <v>0</v>
      </c>
      <c r="I42" s="154">
        <f>I41/M41</f>
        <v>0</v>
      </c>
      <c r="J42" s="154">
        <f>J41/M41</f>
        <v>1</v>
      </c>
      <c r="K42" s="154"/>
      <c r="L42" s="154"/>
      <c r="M42" s="154">
        <f>M41/M41</f>
        <v>1</v>
      </c>
      <c r="N42" s="155">
        <f>N41/M41</f>
        <v>0</v>
      </c>
      <c r="O42" s="155">
        <f>O41/M41</f>
        <v>0</v>
      </c>
    </row>
    <row r="43" spans="1:15" ht="28.5" customHeight="1" x14ac:dyDescent="0.25">
      <c r="A43" s="274" t="s">
        <v>148</v>
      </c>
      <c r="B43" s="275" t="str">
        <f>SDS_Tracking_Log!A152</f>
        <v>GUEST ROOMS 1 BEDROOM SUITE A TYPE (G1BA)</v>
      </c>
      <c r="C43" s="168">
        <f>COUNTIF(SDS_Tracking_Log!BJ152:BJ160,"A")</f>
        <v>0</v>
      </c>
      <c r="D43" s="168">
        <f>COUNTIF(SDS_Tracking_Log!BJ152:BJ160,"B")</f>
        <v>6</v>
      </c>
      <c r="E43" s="168">
        <f>COUNTIF(SDS_Tracking_Log!BJ152:BJ160,"IR")</f>
        <v>0</v>
      </c>
      <c r="F43" s="168">
        <f>COUNTIF(SDS_Tracking_Log!BJ152:BJ160,"C")</f>
        <v>1</v>
      </c>
      <c r="G43" s="168">
        <f>COUNTIF(SDS_Tracking_Log!BJ152:BJ160,"D")</f>
        <v>0</v>
      </c>
      <c r="H43" s="168">
        <f>COUNTIF(SDS_Tracking_Log!BJ152:BJ160,"P")</f>
        <v>0</v>
      </c>
      <c r="I43" s="168">
        <f>COUNTIF(SDS_Tracking_Log!BJ152:BJ160,"OD")</f>
        <v>0</v>
      </c>
      <c r="J43" s="169">
        <f>C43+D43+E43+F43+G43+H43+I43</f>
        <v>7</v>
      </c>
      <c r="K43" s="168">
        <f>COUNTIF(SDS_Tracking_Log!BJ152:BJ160,"X")</f>
        <v>0</v>
      </c>
      <c r="L43" s="168">
        <f>COUNTIF(SDS_Tracking_Log!BJ152:BJ160,"FI")</f>
        <v>0</v>
      </c>
      <c r="M43" s="170">
        <f>J43+COUNTIF(SDS_Tracking_Log!BJ152:BJ160,"0")</f>
        <v>7</v>
      </c>
      <c r="N43" s="171">
        <f>M43-J43</f>
        <v>0</v>
      </c>
      <c r="O43" s="171">
        <f>COUNTIF(SDS_Tracking_Log!BG152:BG160,"ISSUED TO SITE*")</f>
        <v>0</v>
      </c>
    </row>
    <row r="44" spans="1:15" ht="28.5" customHeight="1" x14ac:dyDescent="0.25">
      <c r="A44" s="274"/>
      <c r="B44" s="275"/>
      <c r="C44" s="162">
        <f>C43/M43</f>
        <v>0</v>
      </c>
      <c r="D44" s="162">
        <f>D43/M43</f>
        <v>0.8571428571428571</v>
      </c>
      <c r="E44" s="162">
        <f>E43/M43</f>
        <v>0</v>
      </c>
      <c r="F44" s="162">
        <f>F43/M43</f>
        <v>0.14285714285714285</v>
      </c>
      <c r="G44" s="162">
        <f>G43/M43</f>
        <v>0</v>
      </c>
      <c r="H44" s="162">
        <f>H43/M43</f>
        <v>0</v>
      </c>
      <c r="I44" s="162">
        <f>I43/M43</f>
        <v>0</v>
      </c>
      <c r="J44" s="162">
        <f>J43/M43</f>
        <v>1</v>
      </c>
      <c r="K44" s="162"/>
      <c r="L44" s="162"/>
      <c r="M44" s="162">
        <f>M43/M43</f>
        <v>1</v>
      </c>
      <c r="N44" s="163">
        <f>N43/M43</f>
        <v>0</v>
      </c>
      <c r="O44" s="163">
        <f>O43/M43</f>
        <v>0</v>
      </c>
    </row>
    <row r="45" spans="1:15" ht="28.5" customHeight="1" x14ac:dyDescent="0.25">
      <c r="A45" s="274" t="s">
        <v>149</v>
      </c>
      <c r="B45" s="275" t="str">
        <f>SDS_Tracking_Log!A160</f>
        <v>GUEST ROOMS 1 BEDROOM SUITE B TYPE (G1BB)</v>
      </c>
      <c r="C45" s="164">
        <f ca="1">COUNTIF(SDS_Tracking_Log!BJ160:BJ168,"A")</f>
        <v>0</v>
      </c>
      <c r="D45" s="164">
        <f ca="1">COUNTIF(SDS_Tracking_Log!BJ160:BJ168,"B")</f>
        <v>5</v>
      </c>
      <c r="E45" s="164">
        <f ca="1">COUNTIF(SDS_Tracking_Log!BJ160:BJ168,"IR")</f>
        <v>0</v>
      </c>
      <c r="F45" s="164">
        <f ca="1">COUNTIF(SDS_Tracking_Log!BJ160:BJ168,"C")</f>
        <v>0</v>
      </c>
      <c r="G45" s="164">
        <f ca="1">COUNTIF(SDS_Tracking_Log!BJ160:BJ168,"D")</f>
        <v>0</v>
      </c>
      <c r="H45" s="164">
        <f ca="1">COUNTIF(SDS_Tracking_Log!BJ160:BJ168,"P")</f>
        <v>0</v>
      </c>
      <c r="I45" s="164">
        <f ca="1">COUNTIF(SDS_Tracking_Log!BJ160:BJ168,"OD")</f>
        <v>2</v>
      </c>
      <c r="J45" s="165">
        <f ca="1">C45+D45+E45+F45+G45+H45+I45</f>
        <v>7</v>
      </c>
      <c r="K45" s="164">
        <f ca="1">COUNTIF(SDS_Tracking_Log!BJ160:BJ168,"X")</f>
        <v>0</v>
      </c>
      <c r="L45" s="164">
        <f ca="1">COUNTIF(SDS_Tracking_Log!BJ160:BJ168,"FI")</f>
        <v>0</v>
      </c>
      <c r="M45" s="166">
        <f ca="1">J45+COUNTIF(SDS_Tracking_Log!BJ160:BJ168,"0")</f>
        <v>7</v>
      </c>
      <c r="N45" s="167">
        <f ca="1">M45-J45</f>
        <v>0</v>
      </c>
      <c r="O45" s="167">
        <f>COUNTIF(SDS_Tracking_Log!BG160:BG168,"ISSUED TO SITE*")</f>
        <v>0</v>
      </c>
    </row>
    <row r="46" spans="1:15" ht="28.5" customHeight="1" x14ac:dyDescent="0.25">
      <c r="A46" s="274"/>
      <c r="B46" s="275"/>
      <c r="C46" s="154">
        <f ca="1">C45/M45</f>
        <v>0</v>
      </c>
      <c r="D46" s="154">
        <f ca="1">D45/M45</f>
        <v>0.7142857142857143</v>
      </c>
      <c r="E46" s="154">
        <f ca="1">E45/M45</f>
        <v>0</v>
      </c>
      <c r="F46" s="154">
        <f ca="1">F45/M45</f>
        <v>0</v>
      </c>
      <c r="G46" s="154">
        <f ca="1">G45/M45</f>
        <v>0</v>
      </c>
      <c r="H46" s="154">
        <f ca="1">H45/M45</f>
        <v>0</v>
      </c>
      <c r="I46" s="154">
        <f ca="1">I45/M45</f>
        <v>0.2857142857142857</v>
      </c>
      <c r="J46" s="154">
        <f ca="1">J45/M45</f>
        <v>1</v>
      </c>
      <c r="K46" s="154"/>
      <c r="L46" s="154"/>
      <c r="M46" s="154">
        <f ca="1">M45/M45</f>
        <v>1</v>
      </c>
      <c r="N46" s="155">
        <f ca="1">N45/M45</f>
        <v>0</v>
      </c>
      <c r="O46" s="155">
        <f ca="1">O45/M45</f>
        <v>0</v>
      </c>
    </row>
    <row r="47" spans="1:15" ht="28.5" customHeight="1" x14ac:dyDescent="0.25">
      <c r="A47" s="274" t="s">
        <v>150</v>
      </c>
      <c r="B47" s="275" t="str">
        <f>SDS_Tracking_Log!A168</f>
        <v>GUEST ROOMS STANDARD ROOM UNIT TYPE (GSR1) &amp; (GSR1A)</v>
      </c>
      <c r="C47" s="168">
        <f>COUNTIF(SDS_Tracking_Log!BJ168:BJ177,"A")</f>
        <v>0</v>
      </c>
      <c r="D47" s="168">
        <f>COUNTIF(SDS_Tracking_Log!BJ168:BJ177,"B")</f>
        <v>8</v>
      </c>
      <c r="E47" s="168">
        <f>COUNTIF(SDS_Tracking_Log!BJ168:BJ177,"IR")</f>
        <v>0</v>
      </c>
      <c r="F47" s="168">
        <f>COUNTIF(SDS_Tracking_Log!BJ168:BJ177,"C")</f>
        <v>0</v>
      </c>
      <c r="G47" s="168">
        <f>COUNTIF(SDS_Tracking_Log!BJ168:BJ177,"D")</f>
        <v>0</v>
      </c>
      <c r="H47" s="168">
        <f>COUNTIF(SDS_Tracking_Log!BJ168:BJ177,"P")</f>
        <v>0</v>
      </c>
      <c r="I47" s="168">
        <f>COUNTIF(SDS_Tracking_Log!BJ168:BJ177,"OD")</f>
        <v>0</v>
      </c>
      <c r="J47" s="169">
        <f>C47+D47+E47+F47+G47+H47+I47</f>
        <v>8</v>
      </c>
      <c r="K47" s="168">
        <f>COUNTIF(SDS_Tracking_Log!BJ168:BJ177,"X")</f>
        <v>0</v>
      </c>
      <c r="L47" s="168">
        <f>COUNTIF(SDS_Tracking_Log!BJ168:BJ177,"FI")</f>
        <v>0</v>
      </c>
      <c r="M47" s="170">
        <f>J47+COUNTIF(SDS_Tracking_Log!BJ168:BJ177,"0")</f>
        <v>8</v>
      </c>
      <c r="N47" s="171">
        <f>M47-J47</f>
        <v>0</v>
      </c>
      <c r="O47" s="171">
        <f>COUNTIF(SDS_Tracking_Log!BG168:BG177,"ISSUED TO SITE*")</f>
        <v>0</v>
      </c>
    </row>
    <row r="48" spans="1:15" ht="28.5" customHeight="1" x14ac:dyDescent="0.25">
      <c r="A48" s="274"/>
      <c r="B48" s="275"/>
      <c r="C48" s="162">
        <f>C47/M47</f>
        <v>0</v>
      </c>
      <c r="D48" s="162">
        <f>D47/M47</f>
        <v>1</v>
      </c>
      <c r="E48" s="162">
        <f>E47/M47</f>
        <v>0</v>
      </c>
      <c r="F48" s="162">
        <f>F47/M47</f>
        <v>0</v>
      </c>
      <c r="G48" s="162">
        <f>G47/M47</f>
        <v>0</v>
      </c>
      <c r="H48" s="162">
        <f>H47/M47</f>
        <v>0</v>
      </c>
      <c r="I48" s="162">
        <f>I47/M47</f>
        <v>0</v>
      </c>
      <c r="J48" s="162">
        <f>J47/M47</f>
        <v>1</v>
      </c>
      <c r="K48" s="162"/>
      <c r="L48" s="162"/>
      <c r="M48" s="162">
        <f>M47/M47</f>
        <v>1</v>
      </c>
      <c r="N48" s="163">
        <f>N47/M47</f>
        <v>0</v>
      </c>
      <c r="O48" s="163">
        <f>O47/M47</f>
        <v>0</v>
      </c>
    </row>
    <row r="49" spans="1:15" ht="28.5" customHeight="1" x14ac:dyDescent="0.25">
      <c r="A49" s="274" t="s">
        <v>151</v>
      </c>
      <c r="B49" s="275" t="str">
        <f>SDS_Tracking_Log!A177</f>
        <v>GUEST ROOMS STANDARD ROOM UNIT TYPE (GSR1B)</v>
      </c>
      <c r="C49" s="164">
        <f>COUNTIF(SDS_Tracking_Log!BJ177:BJ189,"A")</f>
        <v>1</v>
      </c>
      <c r="D49" s="164">
        <f>COUNTIF(SDS_Tracking_Log!BJ177:BJ189,"B")</f>
        <v>8</v>
      </c>
      <c r="E49" s="164">
        <f>COUNTIF(SDS_Tracking_Log!BJ177:BJ189,"IR")</f>
        <v>0</v>
      </c>
      <c r="F49" s="164">
        <f>COUNTIF(SDS_Tracking_Log!BJ177:BJ189,"C")</f>
        <v>0</v>
      </c>
      <c r="G49" s="164">
        <f>COUNTIF(SDS_Tracking_Log!BJ177:BJ189,"D")</f>
        <v>0</v>
      </c>
      <c r="H49" s="164">
        <f>COUNTIF(SDS_Tracking_Log!BJ177:BJ189,"P")</f>
        <v>0</v>
      </c>
      <c r="I49" s="164">
        <f>COUNTIF(SDS_Tracking_Log!BJ177:BJ189,"OD")</f>
        <v>0</v>
      </c>
      <c r="J49" s="165">
        <f>C49+D49+E49+F49+G49+H49+I49</f>
        <v>9</v>
      </c>
      <c r="K49" s="164">
        <f>COUNTIF(SDS_Tracking_Log!BJ177:BJ189,"X")</f>
        <v>0</v>
      </c>
      <c r="L49" s="164">
        <f>COUNTIF(SDS_Tracking_Log!BJ177:BJ189,"FI")</f>
        <v>0</v>
      </c>
      <c r="M49" s="166">
        <f>J49+COUNTIF(SDS_Tracking_Log!BJ177:BJ189,"0")</f>
        <v>9</v>
      </c>
      <c r="N49" s="167">
        <f>M49-J49</f>
        <v>0</v>
      </c>
      <c r="O49" s="167">
        <f>COUNTIF(SDS_Tracking_Log!BG177:BG189,"ISSUED TO SITE*")</f>
        <v>1</v>
      </c>
    </row>
    <row r="50" spans="1:15" ht="28.5" customHeight="1" x14ac:dyDescent="0.25">
      <c r="A50" s="274"/>
      <c r="B50" s="275"/>
      <c r="C50" s="154">
        <f>C49/M49</f>
        <v>0.1111111111111111</v>
      </c>
      <c r="D50" s="154">
        <f>D49/M49</f>
        <v>0.88888888888888884</v>
      </c>
      <c r="E50" s="154">
        <f>E49/M49</f>
        <v>0</v>
      </c>
      <c r="F50" s="154">
        <f>F49/M49</f>
        <v>0</v>
      </c>
      <c r="G50" s="154">
        <f>G49/M49</f>
        <v>0</v>
      </c>
      <c r="H50" s="154">
        <f>H49/M49</f>
        <v>0</v>
      </c>
      <c r="I50" s="154">
        <f>I49/M49</f>
        <v>0</v>
      </c>
      <c r="J50" s="154">
        <f>J49/M49</f>
        <v>1</v>
      </c>
      <c r="K50" s="154"/>
      <c r="L50" s="154"/>
      <c r="M50" s="154">
        <f>M49/M49</f>
        <v>1</v>
      </c>
      <c r="N50" s="155">
        <f>N49/M49</f>
        <v>0</v>
      </c>
      <c r="O50" s="155">
        <f>O49/M49</f>
        <v>0.1111111111111111</v>
      </c>
    </row>
    <row r="51" spans="1:15" ht="28.5" customHeight="1" x14ac:dyDescent="0.25">
      <c r="A51" s="274" t="s">
        <v>152</v>
      </c>
      <c r="B51" s="275" t="str">
        <f>SDS_Tracking_Log!A189</f>
        <v>GUEST ROOMS STANDARD HANDICAPPED ROOM UNIT TYPE (GSRH)</v>
      </c>
      <c r="C51" s="168">
        <f>COUNTIF(SDS_Tracking_Log!BJ189:BJ197,"A")</f>
        <v>0</v>
      </c>
      <c r="D51" s="168">
        <f>COUNTIF(SDS_Tracking_Log!BJ189:BJ197,"B")</f>
        <v>6</v>
      </c>
      <c r="E51" s="168">
        <f>COUNTIF(SDS_Tracking_Log!BJ189:BJ197,"IR")</f>
        <v>0</v>
      </c>
      <c r="F51" s="168">
        <f>COUNTIF(SDS_Tracking_Log!BJ189:BJ197,"C")</f>
        <v>0</v>
      </c>
      <c r="G51" s="168">
        <f>COUNTIF(SDS_Tracking_Log!BJ189:BJ197,"D")</f>
        <v>0</v>
      </c>
      <c r="H51" s="168">
        <f>COUNTIF(SDS_Tracking_Log!BJ189:BJ197,"P")</f>
        <v>0</v>
      </c>
      <c r="I51" s="168">
        <f>COUNTIF(SDS_Tracking_Log!BJ189:BJ197,"OD")</f>
        <v>0</v>
      </c>
      <c r="J51" s="169">
        <f>C51+D51+E51+F51+G51+H51+I51</f>
        <v>6</v>
      </c>
      <c r="K51" s="168">
        <f>COUNTIF(SDS_Tracking_Log!BJ189:BJ197,"X")</f>
        <v>0</v>
      </c>
      <c r="L51" s="168">
        <f>COUNTIF(SDS_Tracking_Log!BJ189:BJ197,"FI")</f>
        <v>0</v>
      </c>
      <c r="M51" s="170">
        <f>J51+COUNTIF(SDS_Tracking_Log!BJ189:BJ197,"0")</f>
        <v>6</v>
      </c>
      <c r="N51" s="171">
        <f>M51-J51</f>
        <v>0</v>
      </c>
      <c r="O51" s="171">
        <f>COUNTIF(SDS_Tracking_Log!BG189:BG197,"ISSUED TO SITE*")</f>
        <v>0</v>
      </c>
    </row>
    <row r="52" spans="1:15" ht="28.5" customHeight="1" x14ac:dyDescent="0.25">
      <c r="A52" s="274"/>
      <c r="B52" s="275"/>
      <c r="C52" s="162">
        <f>C51/M51</f>
        <v>0</v>
      </c>
      <c r="D52" s="162">
        <f>D51/M51</f>
        <v>1</v>
      </c>
      <c r="E52" s="162">
        <f>E51/M51</f>
        <v>0</v>
      </c>
      <c r="F52" s="162">
        <f>F51/M51</f>
        <v>0</v>
      </c>
      <c r="G52" s="162">
        <f>G51/M51</f>
        <v>0</v>
      </c>
      <c r="H52" s="162">
        <f>H51/M51</f>
        <v>0</v>
      </c>
      <c r="I52" s="162">
        <f>I51/M51</f>
        <v>0</v>
      </c>
      <c r="J52" s="162">
        <f>J51/M51</f>
        <v>1</v>
      </c>
      <c r="K52" s="162"/>
      <c r="L52" s="162"/>
      <c r="M52" s="162">
        <f>M51/M51</f>
        <v>1</v>
      </c>
      <c r="N52" s="163">
        <f>N51/M51</f>
        <v>0</v>
      </c>
      <c r="O52" s="163">
        <f>O51/M51</f>
        <v>0</v>
      </c>
    </row>
    <row r="53" spans="1:15" ht="28.5" customHeight="1" x14ac:dyDescent="0.25">
      <c r="A53" s="274" t="s">
        <v>153</v>
      </c>
      <c r="B53" s="275" t="str">
        <f>SDS_Tracking_Log!A197</f>
        <v>EXECUTIVE ROOM UNIT TYPE (GER1B)</v>
      </c>
      <c r="C53" s="164">
        <f>COUNTIF(SDS_Tracking_Log!BJ197:BJ206,"A")</f>
        <v>2</v>
      </c>
      <c r="D53" s="164">
        <f>COUNTIF(SDS_Tracking_Log!BJ197:BJ206,"B")</f>
        <v>4</v>
      </c>
      <c r="E53" s="164">
        <f>COUNTIF(SDS_Tracking_Log!BJ197:BJ206,"IR")</f>
        <v>0</v>
      </c>
      <c r="F53" s="164">
        <f>COUNTIF(SDS_Tracking_Log!BJ197:BJ206,"C")</f>
        <v>0</v>
      </c>
      <c r="G53" s="164">
        <f>COUNTIF(SDS_Tracking_Log!BJ197:BJ206,"D")</f>
        <v>0</v>
      </c>
      <c r="H53" s="164">
        <f>COUNTIF(SDS_Tracking_Log!BJ197:BJ206,"P")</f>
        <v>0</v>
      </c>
      <c r="I53" s="164">
        <f>COUNTIF(SDS_Tracking_Log!BJ197:BJ206,"OD")</f>
        <v>0</v>
      </c>
      <c r="J53" s="165">
        <f>C53+D53+E53+F53+G53+H53+I53</f>
        <v>6</v>
      </c>
      <c r="K53" s="164">
        <f>COUNTIF(SDS_Tracking_Log!BJ197:BJ206,"X")</f>
        <v>0</v>
      </c>
      <c r="L53" s="164">
        <f>COUNTIF(SDS_Tracking_Log!BJ197:BJ206,"FI")</f>
        <v>0</v>
      </c>
      <c r="M53" s="166">
        <f>J53+COUNTIF(SDS_Tracking_Log!BJ197:BJ206,"0")</f>
        <v>6</v>
      </c>
      <c r="N53" s="167">
        <f>M53-J53</f>
        <v>0</v>
      </c>
      <c r="O53" s="167">
        <f>COUNTIF(SDS_Tracking_Log!BG197:BG206,"ISSUED TO SITE*")</f>
        <v>0</v>
      </c>
    </row>
    <row r="54" spans="1:15" ht="28.5" customHeight="1" x14ac:dyDescent="0.25">
      <c r="A54" s="274"/>
      <c r="B54" s="275"/>
      <c r="C54" s="154">
        <f>C53/M53</f>
        <v>0.33333333333333331</v>
      </c>
      <c r="D54" s="154">
        <f>D53/M53</f>
        <v>0.66666666666666663</v>
      </c>
      <c r="E54" s="154">
        <f>E53/M53</f>
        <v>0</v>
      </c>
      <c r="F54" s="154">
        <f>F53/M53</f>
        <v>0</v>
      </c>
      <c r="G54" s="154">
        <f>G53/M53</f>
        <v>0</v>
      </c>
      <c r="H54" s="154">
        <f>H53/M53</f>
        <v>0</v>
      </c>
      <c r="I54" s="154">
        <f>I53/M53</f>
        <v>0</v>
      </c>
      <c r="J54" s="154">
        <f>J53/M53</f>
        <v>1</v>
      </c>
      <c r="K54" s="154"/>
      <c r="L54" s="154"/>
      <c r="M54" s="154">
        <f>M53/M53</f>
        <v>1</v>
      </c>
      <c r="N54" s="155">
        <f>N53/M53</f>
        <v>0</v>
      </c>
      <c r="O54" s="155">
        <f>O53/M53</f>
        <v>0</v>
      </c>
    </row>
    <row r="55" spans="1:15" ht="28.5" customHeight="1" x14ac:dyDescent="0.25">
      <c r="A55" s="268" t="s">
        <v>126</v>
      </c>
      <c r="B55" s="269" t="str">
        <f>SDS_Tracking_Log!A206</f>
        <v>300_MILLWORK DETAILS</v>
      </c>
      <c r="C55" s="172">
        <f ca="1">COUNTIF(SDS_Tracking_Log!BJ206:BJ401,"A")</f>
        <v>28</v>
      </c>
      <c r="D55" s="172">
        <f ca="1">COUNTIF(SDS_Tracking_Log!BJ206:BJ401,"B")</f>
        <v>105</v>
      </c>
      <c r="E55" s="172">
        <f ca="1">COUNTIF(SDS_Tracking_Log!BJ206:BJ401,"IR")</f>
        <v>0</v>
      </c>
      <c r="F55" s="172">
        <f ca="1">COUNTIF(SDS_Tracking_Log!BJ206:BJ401,"C")</f>
        <v>3</v>
      </c>
      <c r="G55" s="172">
        <f ca="1">COUNTIF(SDS_Tracking_Log!BJ206:BJ401,"D")</f>
        <v>0</v>
      </c>
      <c r="H55" s="172">
        <f ca="1">COUNTIF(SDS_Tracking_Log!BJ206:BJ401,"P")</f>
        <v>0</v>
      </c>
      <c r="I55" s="172">
        <f ca="1">COUNTIF(SDS_Tracking_Log!BJ206:BJ401,"OD")</f>
        <v>6</v>
      </c>
      <c r="J55" s="173">
        <f ca="1">C55+D55+E55+F55+G55+H55+I55</f>
        <v>142</v>
      </c>
      <c r="K55" s="172">
        <f ca="1">COUNTIF(SDS_Tracking_Log!BJ206:BJ401,"X")</f>
        <v>0</v>
      </c>
      <c r="L55" s="172">
        <f ca="1">COUNTIF(SDS_Tracking_Log!BJ206:BJ401,"FI")</f>
        <v>0</v>
      </c>
      <c r="M55" s="174">
        <f ca="1">J55+COUNTIF(SDS_Tracking_Log!BJ206:BJ401,"0")</f>
        <v>142</v>
      </c>
      <c r="N55" s="175">
        <f ca="1">M55-J55</f>
        <v>0</v>
      </c>
      <c r="O55" s="175">
        <f>COUNTIF(SDS_Tracking_Log!BG206:BG401,"ISSUED TO SITE*")</f>
        <v>0</v>
      </c>
    </row>
    <row r="56" spans="1:15" ht="28.5" customHeight="1" x14ac:dyDescent="0.25">
      <c r="A56" s="268"/>
      <c r="B56" s="269"/>
      <c r="C56" s="176">
        <f ca="1">C55/M55</f>
        <v>0.19718309859154928</v>
      </c>
      <c r="D56" s="176">
        <f ca="1">D55/M55</f>
        <v>0.73943661971830987</v>
      </c>
      <c r="E56" s="176">
        <f ca="1">E55/M55</f>
        <v>0</v>
      </c>
      <c r="F56" s="176">
        <f ca="1">F55/M55</f>
        <v>2.1126760563380281E-2</v>
      </c>
      <c r="G56" s="176">
        <f ca="1">G55/M55</f>
        <v>0</v>
      </c>
      <c r="H56" s="176">
        <f ca="1">H55/M55</f>
        <v>0</v>
      </c>
      <c r="I56" s="176">
        <f ca="1">I55/M55</f>
        <v>4.2253521126760563E-2</v>
      </c>
      <c r="J56" s="176">
        <f ca="1">J55/M55</f>
        <v>1</v>
      </c>
      <c r="K56" s="176"/>
      <c r="L56" s="176"/>
      <c r="M56" s="176">
        <f ca="1">M55/M55</f>
        <v>1</v>
      </c>
      <c r="N56" s="177">
        <f ca="1">N55/M55</f>
        <v>0</v>
      </c>
      <c r="O56" s="177">
        <f ca="1">O55/M55</f>
        <v>0</v>
      </c>
    </row>
    <row r="57" spans="1:15" ht="28.5" customHeight="1" x14ac:dyDescent="0.25">
      <c r="A57" s="268" t="s">
        <v>127</v>
      </c>
      <c r="B57" s="269">
        <f>SDS_Tracking_Log!A401</f>
        <v>0</v>
      </c>
      <c r="C57" s="178">
        <f>COUNTIF(SDS_Tracking_Log!BJ401:BJ426,"A")</f>
        <v>3</v>
      </c>
      <c r="D57" s="178">
        <f>COUNTIF(SDS_Tracking_Log!BJ401:BJ426,"B")</f>
        <v>21</v>
      </c>
      <c r="E57" s="178">
        <f>COUNTIF(SDS_Tracking_Log!BJ401:BJ426,"IR")</f>
        <v>0</v>
      </c>
      <c r="F57" s="178">
        <f>COUNTIF(SDS_Tracking_Log!BJ401:BJ426,"C")</f>
        <v>0</v>
      </c>
      <c r="G57" s="178">
        <f>COUNTIF(SDS_Tracking_Log!BJ401:BJ426,"D")</f>
        <v>0</v>
      </c>
      <c r="H57" s="178">
        <f>COUNTIF(SDS_Tracking_Log!BJ401:BJ426,"P")</f>
        <v>0</v>
      </c>
      <c r="I57" s="178">
        <f>COUNTIF(SDS_Tracking_Log!BJ401:BJ426,"OD")</f>
        <v>0</v>
      </c>
      <c r="J57" s="179">
        <f>C57+D57+E57+F57+G57+H57+I57</f>
        <v>24</v>
      </c>
      <c r="K57" s="178">
        <f>COUNTIF(SDS_Tracking_Log!BJ401:BJ426,"X")</f>
        <v>0</v>
      </c>
      <c r="L57" s="178">
        <f>COUNTIF(SDS_Tracking_Log!BJ401:BJ426,"FI")</f>
        <v>0</v>
      </c>
      <c r="M57" s="180">
        <f>J57+COUNTIF(SDS_Tracking_Log!BJ401:BJ426,"0")</f>
        <v>24</v>
      </c>
      <c r="N57" s="181">
        <f>M57-J57</f>
        <v>0</v>
      </c>
      <c r="O57" s="181">
        <f>COUNTIF(SDS_Tracking_Log!BG401:BG426,"ISSUED TO SITE*")</f>
        <v>0</v>
      </c>
    </row>
    <row r="58" spans="1:15" ht="28.5" customHeight="1" x14ac:dyDescent="0.25">
      <c r="A58" s="268"/>
      <c r="B58" s="269"/>
      <c r="C58" s="182">
        <f>C57/M57</f>
        <v>0.125</v>
      </c>
      <c r="D58" s="182">
        <f>D57/M57</f>
        <v>0.875</v>
      </c>
      <c r="E58" s="182">
        <f>E57/M57</f>
        <v>0</v>
      </c>
      <c r="F58" s="182">
        <f>F57/M57</f>
        <v>0</v>
      </c>
      <c r="G58" s="182">
        <f>G57/M57</f>
        <v>0</v>
      </c>
      <c r="H58" s="182">
        <f>H57/M57</f>
        <v>0</v>
      </c>
      <c r="I58" s="182">
        <f>I57/M57</f>
        <v>0</v>
      </c>
      <c r="J58" s="182">
        <f>J57/M57</f>
        <v>1</v>
      </c>
      <c r="K58" s="182"/>
      <c r="L58" s="182"/>
      <c r="M58" s="182">
        <f>M57/M57</f>
        <v>1</v>
      </c>
      <c r="N58" s="183">
        <f>N57/M57</f>
        <v>0</v>
      </c>
      <c r="O58" s="183">
        <f>O57/M57</f>
        <v>0</v>
      </c>
    </row>
    <row r="59" spans="1:15" ht="28.5" customHeight="1" x14ac:dyDescent="0.25">
      <c r="A59" s="268" t="s">
        <v>128</v>
      </c>
      <c r="B59" s="269" t="str">
        <f>SDS_Tracking_Log!A426</f>
        <v>Door Schedule</v>
      </c>
      <c r="C59" s="172">
        <f>COUNTIF(SDS_Tracking_Log!BJ426:BJ448,"A")</f>
        <v>4</v>
      </c>
      <c r="D59" s="172">
        <f>COUNTIF(SDS_Tracking_Log!BJ426:BJ448,"B")</f>
        <v>17</v>
      </c>
      <c r="E59" s="172">
        <f>COUNTIF(SDS_Tracking_Log!BJ426:BJ448,"IR")</f>
        <v>0</v>
      </c>
      <c r="F59" s="172">
        <f>COUNTIF(SDS_Tracking_Log!BJ426:BJ448,"C")</f>
        <v>0</v>
      </c>
      <c r="G59" s="172">
        <f>COUNTIF(SDS_Tracking_Log!BJ426:BJ448,"D")</f>
        <v>0</v>
      </c>
      <c r="H59" s="172">
        <f>COUNTIF(SDS_Tracking_Log!BJ426:BJ448,"P")</f>
        <v>0</v>
      </c>
      <c r="I59" s="172">
        <f>COUNTIF(SDS_Tracking_Log!BJ426:BJ448,"OD")</f>
        <v>0</v>
      </c>
      <c r="J59" s="173">
        <f>C59+D59+E59+F59+G59+H59+I59</f>
        <v>21</v>
      </c>
      <c r="K59" s="172">
        <f>COUNTIF(SDS_Tracking_Log!BJ426:BJ448,"X")</f>
        <v>0</v>
      </c>
      <c r="L59" s="172">
        <f>COUNTIF(SDS_Tracking_Log!BJ426:BJ448,"FI")</f>
        <v>0</v>
      </c>
      <c r="M59" s="174">
        <f>J59+COUNTIF(SDS_Tracking_Log!BJ426:BJ448,"0")</f>
        <v>21</v>
      </c>
      <c r="N59" s="175">
        <f>M59-J59</f>
        <v>0</v>
      </c>
      <c r="O59" s="175">
        <f>COUNTIF(SDS_Tracking_Log!BG426:BG448,"ISSUED TO SITE*")</f>
        <v>0</v>
      </c>
    </row>
    <row r="60" spans="1:15" ht="28.5" customHeight="1" x14ac:dyDescent="0.25">
      <c r="A60" s="268"/>
      <c r="B60" s="269"/>
      <c r="C60" s="176">
        <f>C59/M59</f>
        <v>0.19047619047619047</v>
      </c>
      <c r="D60" s="176">
        <f>D59/M59</f>
        <v>0.80952380952380953</v>
      </c>
      <c r="E60" s="176">
        <f>E59/M59</f>
        <v>0</v>
      </c>
      <c r="F60" s="176">
        <f>F59/M59</f>
        <v>0</v>
      </c>
      <c r="G60" s="176">
        <f>G59/M59</f>
        <v>0</v>
      </c>
      <c r="H60" s="176">
        <f>H59/M59</f>
        <v>0</v>
      </c>
      <c r="I60" s="176">
        <f>I59/M59</f>
        <v>0</v>
      </c>
      <c r="J60" s="176">
        <f>J59/M59</f>
        <v>1</v>
      </c>
      <c r="K60" s="176"/>
      <c r="L60" s="176"/>
      <c r="M60" s="176">
        <f>M59/M59</f>
        <v>1</v>
      </c>
      <c r="N60" s="177">
        <f>N59/M59</f>
        <v>0</v>
      </c>
      <c r="O60" s="177">
        <f>O59/M59</f>
        <v>0</v>
      </c>
    </row>
    <row r="61" spans="1:15" ht="28.5" customHeight="1" x14ac:dyDescent="0.25">
      <c r="A61" s="268" t="s">
        <v>129</v>
      </c>
      <c r="B61" s="269">
        <f>SDS_Tracking_Log!A448</f>
        <v>0</v>
      </c>
      <c r="C61" s="178">
        <f>COUNTIF(SDS_Tracking_Log!BJ448:BJ459,"A")</f>
        <v>0</v>
      </c>
      <c r="D61" s="178">
        <f>COUNTIF(SDS_Tracking_Log!BJ448:BJ459,"B")</f>
        <v>10</v>
      </c>
      <c r="E61" s="178">
        <f>COUNTIF(SDS_Tracking_Log!BJ448:BJ459,"IR")</f>
        <v>0</v>
      </c>
      <c r="F61" s="178">
        <f>COUNTIF(SDS_Tracking_Log!BJ448:BJ459,"C")</f>
        <v>0</v>
      </c>
      <c r="G61" s="178">
        <f>COUNTIF(SDS_Tracking_Log!BJ448:BJ459,"D")</f>
        <v>0</v>
      </c>
      <c r="H61" s="178">
        <f>COUNTIF(SDS_Tracking_Log!BJ448:BJ459,"P")</f>
        <v>0</v>
      </c>
      <c r="I61" s="178">
        <f>COUNTIF(SDS_Tracking_Log!BJ448:BJ459,"OD")</f>
        <v>0</v>
      </c>
      <c r="J61" s="179">
        <f>C61+D61+E61+F61+G61+H61+I61</f>
        <v>10</v>
      </c>
      <c r="K61" s="178">
        <f>COUNTIF(SDS_Tracking_Log!BJ448:BJ459,"X")</f>
        <v>0</v>
      </c>
      <c r="L61" s="178">
        <f>COUNTIF(SDS_Tracking_Log!BJ448:BJ459,"FI")</f>
        <v>0</v>
      </c>
      <c r="M61" s="180">
        <f>J61+COUNTIF(SDS_Tracking_Log!BJ448:BJ459,"0")</f>
        <v>10</v>
      </c>
      <c r="N61" s="181">
        <f>M61-J61</f>
        <v>0</v>
      </c>
      <c r="O61" s="181">
        <f>COUNTIF(SDS_Tracking_Log!BG448:BG459,"ISSUED TO SITE*")</f>
        <v>0</v>
      </c>
    </row>
    <row r="62" spans="1:15" ht="28.5" customHeight="1" x14ac:dyDescent="0.25">
      <c r="A62" s="268"/>
      <c r="B62" s="269"/>
      <c r="C62" s="182">
        <f>C61/M61</f>
        <v>0</v>
      </c>
      <c r="D62" s="182">
        <f>D61/M61</f>
        <v>1</v>
      </c>
      <c r="E62" s="182">
        <f>E61/M61</f>
        <v>0</v>
      </c>
      <c r="F62" s="182">
        <f>F61/M61</f>
        <v>0</v>
      </c>
      <c r="G62" s="182">
        <f>G61/M61</f>
        <v>0</v>
      </c>
      <c r="H62" s="182">
        <f>H61/M61</f>
        <v>0</v>
      </c>
      <c r="I62" s="182">
        <f>I61/M61</f>
        <v>0</v>
      </c>
      <c r="J62" s="182">
        <f>J61/M61</f>
        <v>1</v>
      </c>
      <c r="K62" s="182"/>
      <c r="L62" s="182"/>
      <c r="M62" s="182">
        <f>M61/M61</f>
        <v>1</v>
      </c>
      <c r="N62" s="183">
        <f>N61/M61</f>
        <v>0</v>
      </c>
      <c r="O62" s="183">
        <f>O61/M61</f>
        <v>0</v>
      </c>
    </row>
    <row r="63" spans="1:15" ht="28.5" customHeight="1" x14ac:dyDescent="0.25">
      <c r="A63" s="268" t="s">
        <v>130</v>
      </c>
      <c r="B63" s="269" t="str">
        <f>SDS_Tracking_Log!A459</f>
        <v xml:space="preserve">CORRIDOR </v>
      </c>
      <c r="C63" s="172">
        <f>C65</f>
        <v>3</v>
      </c>
      <c r="D63" s="172">
        <f t="shared" ref="D63:O63" si="1">D65</f>
        <v>30</v>
      </c>
      <c r="E63" s="172">
        <f t="shared" si="1"/>
        <v>0</v>
      </c>
      <c r="F63" s="172">
        <f t="shared" si="1"/>
        <v>0</v>
      </c>
      <c r="G63" s="172">
        <f t="shared" si="1"/>
        <v>0</v>
      </c>
      <c r="H63" s="172">
        <f t="shared" si="1"/>
        <v>0</v>
      </c>
      <c r="I63" s="172">
        <f t="shared" si="1"/>
        <v>0</v>
      </c>
      <c r="J63" s="172">
        <f t="shared" si="1"/>
        <v>33</v>
      </c>
      <c r="K63" s="172">
        <f t="shared" si="1"/>
        <v>0</v>
      </c>
      <c r="L63" s="172">
        <f t="shared" si="1"/>
        <v>0</v>
      </c>
      <c r="M63" s="172">
        <f t="shared" si="1"/>
        <v>33</v>
      </c>
      <c r="N63" s="172">
        <f t="shared" si="1"/>
        <v>0</v>
      </c>
      <c r="O63" s="172">
        <f t="shared" si="1"/>
        <v>0</v>
      </c>
    </row>
    <row r="64" spans="1:15" ht="28.5" customHeight="1" x14ac:dyDescent="0.25">
      <c r="A64" s="268"/>
      <c r="B64" s="269"/>
      <c r="C64" s="176">
        <f>C63/M63</f>
        <v>9.0909090909090912E-2</v>
      </c>
      <c r="D64" s="176">
        <f>D63/M63</f>
        <v>0.90909090909090906</v>
      </c>
      <c r="E64" s="176">
        <f>E63/M63</f>
        <v>0</v>
      </c>
      <c r="F64" s="176">
        <f>F63/M63</f>
        <v>0</v>
      </c>
      <c r="G64" s="176">
        <f>G63/M63</f>
        <v>0</v>
      </c>
      <c r="H64" s="176">
        <f>H63/M63</f>
        <v>0</v>
      </c>
      <c r="I64" s="176">
        <f>I63/M63</f>
        <v>0</v>
      </c>
      <c r="J64" s="176">
        <f>J63/M63</f>
        <v>1</v>
      </c>
      <c r="K64" s="176"/>
      <c r="L64" s="176"/>
      <c r="M64" s="176">
        <f>M63/M63</f>
        <v>1</v>
      </c>
      <c r="N64" s="177">
        <f>N63/M63</f>
        <v>0</v>
      </c>
      <c r="O64" s="177">
        <f>O63/M63</f>
        <v>0</v>
      </c>
    </row>
    <row r="65" spans="1:16" ht="28.5" customHeight="1" x14ac:dyDescent="0.25">
      <c r="A65" s="276" t="s">
        <v>131</v>
      </c>
      <c r="B65" s="277" t="str">
        <f>SDS_Tracking_Log!A460</f>
        <v>Corridor Details, Plan &amp; Elevation @ 8th to 17th Floor</v>
      </c>
      <c r="C65" s="164">
        <f>COUNTIF(SDS_Tracking_Log!BJ459:BJ502,"A")</f>
        <v>3</v>
      </c>
      <c r="D65" s="164">
        <f>COUNTIF(SDS_Tracking_Log!BJ459:BJ502,"B")</f>
        <v>30</v>
      </c>
      <c r="E65" s="164">
        <f>COUNTIF(SDS_Tracking_Log!BJ459:BJ502,"IR")</f>
        <v>0</v>
      </c>
      <c r="F65" s="164">
        <f>COUNTIF(SDS_Tracking_Log!BJ459:BJ502,"C")</f>
        <v>0</v>
      </c>
      <c r="G65" s="164">
        <f>COUNTIF(SDS_Tracking_Log!BJ459:BJ502,"D")</f>
        <v>0</v>
      </c>
      <c r="H65" s="164">
        <f>COUNTIF(SDS_Tracking_Log!BJ459:BJ502,"P")</f>
        <v>0</v>
      </c>
      <c r="I65" s="164">
        <f>COUNTIF(SDS_Tracking_Log!BJ459:BJ502,"OD")</f>
        <v>0</v>
      </c>
      <c r="J65" s="165">
        <f>C65+D65+E65+F65+G65+H65+I65</f>
        <v>33</v>
      </c>
      <c r="K65" s="164">
        <f>COUNTIF(SDS_Tracking_Log!BJ459:BJ502,"X")</f>
        <v>0</v>
      </c>
      <c r="L65" s="164">
        <f>COUNTIF(SDS_Tracking_Log!BJ459:BJ502,"FI")</f>
        <v>0</v>
      </c>
      <c r="M65" s="166">
        <f>J65+COUNTIF(SDS_Tracking_Log!BJ459:BJ502,"0")</f>
        <v>33</v>
      </c>
      <c r="N65" s="167">
        <f>M65-J65</f>
        <v>0</v>
      </c>
      <c r="O65" s="167">
        <f>COUNTIF(SDS_Tracking_Log!BG459:BG502,"ISSUED TO SITE*")</f>
        <v>0</v>
      </c>
    </row>
    <row r="66" spans="1:16" ht="28.5" customHeight="1" x14ac:dyDescent="0.25">
      <c r="A66" s="276"/>
      <c r="B66" s="277"/>
      <c r="C66" s="154">
        <f>C65/M65</f>
        <v>9.0909090909090912E-2</v>
      </c>
      <c r="D66" s="154">
        <f>D65/M65</f>
        <v>0.90909090909090906</v>
      </c>
      <c r="E66" s="154">
        <f>E65/M65</f>
        <v>0</v>
      </c>
      <c r="F66" s="154">
        <f>F65/M65</f>
        <v>0</v>
      </c>
      <c r="G66" s="154">
        <f>G65/M65</f>
        <v>0</v>
      </c>
      <c r="H66" s="154">
        <f>H65/M65</f>
        <v>0</v>
      </c>
      <c r="I66" s="154">
        <f>I65/M65</f>
        <v>0</v>
      </c>
      <c r="J66" s="154">
        <f>J65/M65</f>
        <v>1</v>
      </c>
      <c r="K66" s="154">
        <f>K65/M65</f>
        <v>0</v>
      </c>
      <c r="L66" s="154">
        <f>L65/M65</f>
        <v>0</v>
      </c>
      <c r="M66" s="154">
        <f>M65/M65</f>
        <v>1</v>
      </c>
      <c r="N66" s="155">
        <f>N65/M65</f>
        <v>0</v>
      </c>
      <c r="O66" s="155">
        <f>O65/M65</f>
        <v>0</v>
      </c>
    </row>
    <row r="67" spans="1:16" ht="28.5" customHeight="1" x14ac:dyDescent="0.25">
      <c r="A67" s="268" t="s">
        <v>641</v>
      </c>
      <c r="B67" s="269" t="str">
        <f>SDS_Tracking_Log!A501</f>
        <v>16TH FLOOR PRIVATE ROOM</v>
      </c>
      <c r="C67" s="172">
        <f ca="1">C69+C71+C73</f>
        <v>29</v>
      </c>
      <c r="D67" s="172">
        <f t="shared" ref="D67:O67" ca="1" si="2">D69+D71+D73</f>
        <v>122</v>
      </c>
      <c r="E67" s="172">
        <f t="shared" ca="1" si="2"/>
        <v>0</v>
      </c>
      <c r="F67" s="172">
        <f t="shared" ca="1" si="2"/>
        <v>24</v>
      </c>
      <c r="G67" s="172">
        <f t="shared" ca="1" si="2"/>
        <v>0</v>
      </c>
      <c r="H67" s="172">
        <f t="shared" ca="1" si="2"/>
        <v>0</v>
      </c>
      <c r="I67" s="172">
        <f t="shared" ca="1" si="2"/>
        <v>2</v>
      </c>
      <c r="J67" s="172">
        <f t="shared" ca="1" si="2"/>
        <v>177</v>
      </c>
      <c r="K67" s="172">
        <f t="shared" ca="1" si="2"/>
        <v>1</v>
      </c>
      <c r="L67" s="172">
        <f t="shared" ca="1" si="2"/>
        <v>0</v>
      </c>
      <c r="M67" s="172">
        <f t="shared" ca="1" si="2"/>
        <v>184</v>
      </c>
      <c r="N67" s="172">
        <f t="shared" ca="1" si="2"/>
        <v>7</v>
      </c>
      <c r="O67" s="172">
        <f t="shared" si="2"/>
        <v>3</v>
      </c>
    </row>
    <row r="68" spans="1:16" ht="28.5" customHeight="1" x14ac:dyDescent="0.25">
      <c r="A68" s="268"/>
      <c r="B68" s="269"/>
      <c r="C68" s="176">
        <f ca="1">C67/M67</f>
        <v>0.15760869565217392</v>
      </c>
      <c r="D68" s="176">
        <f ca="1">D67/M67</f>
        <v>0.66304347826086951</v>
      </c>
      <c r="E68" s="176">
        <f ca="1">E67/M67</f>
        <v>0</v>
      </c>
      <c r="F68" s="176">
        <f ca="1">F67/M67</f>
        <v>0.13043478260869565</v>
      </c>
      <c r="G68" s="176">
        <f ca="1">G67/M67</f>
        <v>0</v>
      </c>
      <c r="H68" s="176">
        <f ca="1">H67/M67</f>
        <v>0</v>
      </c>
      <c r="I68" s="176">
        <f ca="1">I67/M67</f>
        <v>1.0869565217391304E-2</v>
      </c>
      <c r="J68" s="176">
        <f ca="1">J67/M67</f>
        <v>0.96195652173913049</v>
      </c>
      <c r="K68" s="176"/>
      <c r="L68" s="176"/>
      <c r="M68" s="176">
        <f ca="1">M67/M67</f>
        <v>1</v>
      </c>
      <c r="N68" s="177">
        <f ca="1">N67/M67</f>
        <v>3.8043478260869568E-2</v>
      </c>
      <c r="O68" s="177">
        <f ca="1">O67/M67</f>
        <v>1.6304347826086956E-2</v>
      </c>
    </row>
    <row r="69" spans="1:16" ht="28.5" customHeight="1" x14ac:dyDescent="0.25">
      <c r="A69" s="276" t="s">
        <v>642</v>
      </c>
      <c r="B69" s="277" t="str">
        <f>SDS_Tracking_Log!A554</f>
        <v>100_GENERAL ARRANGEMENT PLANS</v>
      </c>
      <c r="C69" s="164">
        <f>COUNTIF(SDS_Tracking_Log!BJ553:BJ588,"A")</f>
        <v>14</v>
      </c>
      <c r="D69" s="164">
        <f>COUNTIF(SDS_Tracking_Log!BJ553:BJ588,"B")</f>
        <v>19</v>
      </c>
      <c r="E69" s="164">
        <f>COUNTIF(SDS_Tracking_Log!BJ553:BJ588,"IR")</f>
        <v>0</v>
      </c>
      <c r="F69" s="164">
        <f>COUNTIF(SDS_Tracking_Log!BJ553:BJ588,"C")</f>
        <v>0</v>
      </c>
      <c r="G69" s="164">
        <f>COUNTIF(SDS_Tracking_Log!BJ553:BJ588,"D")</f>
        <v>0</v>
      </c>
      <c r="H69" s="164">
        <f>COUNTIF(SDS_Tracking_Log!BJ553:BJ588,"P")</f>
        <v>0</v>
      </c>
      <c r="I69" s="164">
        <f>COUNTIF(SDS_Tracking_Log!BJ553:BJ588,"OD")</f>
        <v>0</v>
      </c>
      <c r="J69" s="165">
        <f>C69+D69+E69+F69+G69+H69+I69</f>
        <v>33</v>
      </c>
      <c r="K69" s="164">
        <f>COUNTIF(SDS_Tracking_Log!BJ553:BJ588,"X")</f>
        <v>0</v>
      </c>
      <c r="L69" s="164">
        <f>COUNTIF(SDS_Tracking_Log!BJ553:BJ588,"FI")</f>
        <v>0</v>
      </c>
      <c r="M69" s="166">
        <f>J69+COUNTIF(SDS_Tracking_Log!BJ553:BJ588,"0")</f>
        <v>33</v>
      </c>
      <c r="N69" s="167">
        <f>M69-J69</f>
        <v>0</v>
      </c>
      <c r="O69" s="167">
        <f>COUNTIF(SDS_Tracking_Log!BG553:BG588,"ISSUED TO SITE*")</f>
        <v>0</v>
      </c>
    </row>
    <row r="70" spans="1:16" ht="28.5" customHeight="1" x14ac:dyDescent="0.25">
      <c r="A70" s="276"/>
      <c r="B70" s="277"/>
      <c r="C70" s="154">
        <f>C69/M69</f>
        <v>0.42424242424242425</v>
      </c>
      <c r="D70" s="154">
        <f>D69/M69</f>
        <v>0.5757575757575758</v>
      </c>
      <c r="E70" s="154">
        <f>E69/M69</f>
        <v>0</v>
      </c>
      <c r="F70" s="154">
        <f>F69/M69</f>
        <v>0</v>
      </c>
      <c r="G70" s="154">
        <f>G69/M69</f>
        <v>0</v>
      </c>
      <c r="H70" s="154">
        <f>H69/M69</f>
        <v>0</v>
      </c>
      <c r="I70" s="154">
        <f>I69/M69</f>
        <v>0</v>
      </c>
      <c r="J70" s="154">
        <f>J69/M69</f>
        <v>1</v>
      </c>
      <c r="K70" s="154">
        <f>K69/M69</f>
        <v>0</v>
      </c>
      <c r="L70" s="154">
        <f>L69/M69</f>
        <v>0</v>
      </c>
      <c r="M70" s="154">
        <f>M69/M69</f>
        <v>1</v>
      </c>
      <c r="N70" s="155">
        <f>N69/M69</f>
        <v>0</v>
      </c>
      <c r="O70" s="155">
        <f>O69/M69</f>
        <v>0</v>
      </c>
    </row>
    <row r="71" spans="1:16" ht="28.5" customHeight="1" x14ac:dyDescent="0.25">
      <c r="A71" s="276" t="s">
        <v>643</v>
      </c>
      <c r="B71" s="277" t="str">
        <f>SDS_Tracking_Log!A588</f>
        <v>300_MILLWORK DETAILS</v>
      </c>
      <c r="C71" s="164">
        <f>COUNTIF(SDS_Tracking_Log!BJ588:BJ614,"A")</f>
        <v>4</v>
      </c>
      <c r="D71" s="164">
        <f>COUNTIF(SDS_Tracking_Log!BJ588:BJ614,"B")</f>
        <v>21</v>
      </c>
      <c r="E71" s="164">
        <f>COUNTIF(SDS_Tracking_Log!BJ588:BJ614,"IR")</f>
        <v>0</v>
      </c>
      <c r="F71" s="164">
        <f>COUNTIF(SDS_Tracking_Log!BJ588:BJ614,"C")</f>
        <v>0</v>
      </c>
      <c r="G71" s="164">
        <f>COUNTIF(SDS_Tracking_Log!BJ588:BJ614,"D")</f>
        <v>0</v>
      </c>
      <c r="H71" s="164">
        <f>COUNTIF(SDS_Tracking_Log!BJ588:BJ614,"P")</f>
        <v>0</v>
      </c>
      <c r="I71" s="164">
        <f>COUNTIF(SDS_Tracking_Log!BJ588:BJ614,"OD")</f>
        <v>0</v>
      </c>
      <c r="J71" s="165">
        <f>C71+D71+E71+F71+G71+H71+I71</f>
        <v>25</v>
      </c>
      <c r="K71" s="164">
        <f>COUNTIF(SDS_Tracking_Log!BJ588:BJ614,"X")</f>
        <v>0</v>
      </c>
      <c r="L71" s="164">
        <f>COUNTIF(SDS_Tracking_Log!BJ588:BJ614,"FI")</f>
        <v>0</v>
      </c>
      <c r="M71" s="166">
        <f>J71+COUNTIF(SDS_Tracking_Log!BJ588:BJ614,"0")</f>
        <v>25</v>
      </c>
      <c r="N71" s="167">
        <f>M71-J71</f>
        <v>0</v>
      </c>
      <c r="O71" s="167">
        <f>COUNTIF(SDS_Tracking_Log!BG588:BG614,"ISSUED TO SITE*")</f>
        <v>0</v>
      </c>
    </row>
    <row r="72" spans="1:16" ht="28.5" customHeight="1" x14ac:dyDescent="0.25">
      <c r="A72" s="276"/>
      <c r="B72" s="277"/>
      <c r="C72" s="154">
        <f>C71/M71</f>
        <v>0.16</v>
      </c>
      <c r="D72" s="154">
        <f>D71/M71</f>
        <v>0.84</v>
      </c>
      <c r="E72" s="154">
        <f>E71/M71</f>
        <v>0</v>
      </c>
      <c r="F72" s="154">
        <f>F71/M71</f>
        <v>0</v>
      </c>
      <c r="G72" s="154">
        <f>G71/M71</f>
        <v>0</v>
      </c>
      <c r="H72" s="154">
        <f>H71/M71</f>
        <v>0</v>
      </c>
      <c r="I72" s="154">
        <f>I71/M71</f>
        <v>0</v>
      </c>
      <c r="J72" s="154">
        <f>J71/M71</f>
        <v>1</v>
      </c>
      <c r="K72" s="154">
        <f>K71/M71</f>
        <v>0</v>
      </c>
      <c r="L72" s="154">
        <f>L71/M71</f>
        <v>0</v>
      </c>
      <c r="M72" s="154">
        <f>M71/M71</f>
        <v>1</v>
      </c>
      <c r="N72" s="155">
        <f>N71/M71</f>
        <v>0</v>
      </c>
      <c r="O72" s="155">
        <f>O71/M71</f>
        <v>0</v>
      </c>
    </row>
    <row r="73" spans="1:16" ht="28.5" customHeight="1" x14ac:dyDescent="0.25">
      <c r="A73" s="276" t="s">
        <v>644</v>
      </c>
      <c r="B73" s="277" t="str">
        <f>SDS_Tracking_Log!A614</f>
        <v>500_DOORS</v>
      </c>
      <c r="C73" s="164">
        <f ca="1">COUNTIF(SDS_Tracking_Log!BJ614:BJ758,"A")</f>
        <v>11</v>
      </c>
      <c r="D73" s="164">
        <f ca="1">COUNTIF(SDS_Tracking_Log!BJ614:BJ758,"B")</f>
        <v>82</v>
      </c>
      <c r="E73" s="164">
        <f ca="1">COUNTIF(SDS_Tracking_Log!BJ614:BJ758,"IR")</f>
        <v>0</v>
      </c>
      <c r="F73" s="164">
        <f ca="1">COUNTIF(SDS_Tracking_Log!BJ614:BJ758,"C")</f>
        <v>24</v>
      </c>
      <c r="G73" s="164">
        <f ca="1">COUNTIF(SDS_Tracking_Log!BJ614:BJ758,"D")</f>
        <v>0</v>
      </c>
      <c r="H73" s="164">
        <f ca="1">COUNTIF(SDS_Tracking_Log!BJ614:BJ758,"P")</f>
        <v>0</v>
      </c>
      <c r="I73" s="164">
        <f ca="1">COUNTIF(SDS_Tracking_Log!BJ614:BJ758,"OD")</f>
        <v>2</v>
      </c>
      <c r="J73" s="165">
        <f ca="1">C73+D73+E73+F73+G73+H73+I73</f>
        <v>119</v>
      </c>
      <c r="K73" s="164">
        <f ca="1">COUNTIF(SDS_Tracking_Log!BJ614:BJ758,"X")</f>
        <v>1</v>
      </c>
      <c r="L73" s="164">
        <f ca="1">COUNTIF(SDS_Tracking_Log!BJ614:BJ758,"FI")</f>
        <v>0</v>
      </c>
      <c r="M73" s="166">
        <f ca="1">J73+COUNTIF(SDS_Tracking_Log!BJ614:BJ758,"0")</f>
        <v>126</v>
      </c>
      <c r="N73" s="167">
        <f ca="1">M73-J73</f>
        <v>7</v>
      </c>
      <c r="O73" s="167">
        <f>COUNTIF(SDS_Tracking_Log!BG614:BG758,"ISSUED TO SITE*")</f>
        <v>3</v>
      </c>
    </row>
    <row r="74" spans="1:16" ht="28.5" customHeight="1" x14ac:dyDescent="0.25">
      <c r="A74" s="276"/>
      <c r="B74" s="277"/>
      <c r="C74" s="154">
        <f ca="1">C73/M73</f>
        <v>8.7301587301587297E-2</v>
      </c>
      <c r="D74" s="154">
        <f ca="1">D73/M73</f>
        <v>0.65079365079365081</v>
      </c>
      <c r="E74" s="154">
        <f ca="1">E73/M73</f>
        <v>0</v>
      </c>
      <c r="F74" s="154">
        <f ca="1">F73/M73</f>
        <v>0.19047619047619047</v>
      </c>
      <c r="G74" s="154">
        <f ca="1">G73/M73</f>
        <v>0</v>
      </c>
      <c r="H74" s="154">
        <f ca="1">H73/M73</f>
        <v>0</v>
      </c>
      <c r="I74" s="154">
        <f ca="1">I73/M73</f>
        <v>1.5873015873015872E-2</v>
      </c>
      <c r="J74" s="154">
        <f ca="1">J73/M73</f>
        <v>0.94444444444444442</v>
      </c>
      <c r="K74" s="154">
        <f ca="1">K73/M73</f>
        <v>7.9365079365079361E-3</v>
      </c>
      <c r="L74" s="154">
        <f ca="1">L73/M73</f>
        <v>0</v>
      </c>
      <c r="M74" s="154">
        <f ca="1">M73/M73</f>
        <v>1</v>
      </c>
      <c r="N74" s="155">
        <f ca="1">N73/M73</f>
        <v>5.5555555555555552E-2</v>
      </c>
      <c r="O74" s="155">
        <f ca="1">O73/M73</f>
        <v>2.3809523809523808E-2</v>
      </c>
    </row>
    <row r="75" spans="1:16" ht="28.5" customHeight="1" x14ac:dyDescent="0.25">
      <c r="A75" s="268" t="s">
        <v>738</v>
      </c>
      <c r="B75" s="269" t="e">
        <f>#REF!</f>
        <v>#REF!</v>
      </c>
      <c r="C75" s="172" t="e">
        <f>COUNTIF(#REF!,"A")</f>
        <v>#REF!</v>
      </c>
      <c r="D75" s="172" t="e">
        <f>COUNTIF(#REF!,"B")</f>
        <v>#REF!</v>
      </c>
      <c r="E75" s="172" t="e">
        <f>COUNTIF(#REF!,"IR")</f>
        <v>#REF!</v>
      </c>
      <c r="F75" s="172" t="e">
        <f>COUNTIF(#REF!,"C")</f>
        <v>#REF!</v>
      </c>
      <c r="G75" s="172" t="e">
        <f>COUNTIF(#REF!,"D")</f>
        <v>#REF!</v>
      </c>
      <c r="H75" s="172" t="e">
        <f>COUNTIF(#REF!,"P")</f>
        <v>#REF!</v>
      </c>
      <c r="I75" s="172" t="e">
        <f>COUNTIF(#REF!,"OD")</f>
        <v>#REF!</v>
      </c>
      <c r="J75" s="172" t="e">
        <f>C75+D75+E75+F75+G75+H75+I75</f>
        <v>#REF!</v>
      </c>
      <c r="K75" s="172" t="e">
        <f>COUNTIF(#REF!,"X")</f>
        <v>#REF!</v>
      </c>
      <c r="L75" s="172" t="e">
        <f>COUNTIF(#REF!,"FI")</f>
        <v>#REF!</v>
      </c>
      <c r="M75" s="172" t="e">
        <f>J75+COUNTIF(#REF!,"0")</f>
        <v>#REF!</v>
      </c>
      <c r="N75" s="172" t="e">
        <f>M75-J75</f>
        <v>#REF!</v>
      </c>
      <c r="O75" s="172" t="e">
        <f>COUNTIF(#REF!,"ISSUED TO SITE*")</f>
        <v>#REF!</v>
      </c>
    </row>
    <row r="76" spans="1:16" ht="28.5" customHeight="1" thickBot="1" x14ac:dyDescent="0.3">
      <c r="A76" s="268"/>
      <c r="B76" s="269"/>
      <c r="C76" s="176" t="e">
        <f>C75/M75</f>
        <v>#REF!</v>
      </c>
      <c r="D76" s="176" t="e">
        <f>D75/M75</f>
        <v>#REF!</v>
      </c>
      <c r="E76" s="176" t="e">
        <f>E75/M75</f>
        <v>#REF!</v>
      </c>
      <c r="F76" s="176" t="e">
        <f>F75/M75</f>
        <v>#REF!</v>
      </c>
      <c r="G76" s="176" t="e">
        <f>G75/M75</f>
        <v>#REF!</v>
      </c>
      <c r="H76" s="176" t="e">
        <f>H75/M75</f>
        <v>#REF!</v>
      </c>
      <c r="I76" s="176" t="e">
        <f>I75/M75</f>
        <v>#REF!</v>
      </c>
      <c r="J76" s="176" t="e">
        <f>J75/M75</f>
        <v>#REF!</v>
      </c>
      <c r="K76" s="176" t="e">
        <f>K75/M75</f>
        <v>#REF!</v>
      </c>
      <c r="L76" s="176" t="e">
        <f>L75/M75</f>
        <v>#REF!</v>
      </c>
      <c r="M76" s="176" t="e">
        <f>M75/M75</f>
        <v>#REF!</v>
      </c>
      <c r="N76" s="177" t="e">
        <f>N75/M75</f>
        <v>#REF!</v>
      </c>
      <c r="O76" s="177" t="e">
        <f>O75/M75</f>
        <v>#REF!</v>
      </c>
    </row>
    <row r="77" spans="1:16" ht="31.5" x14ac:dyDescent="0.25">
      <c r="A77" s="270" t="s">
        <v>154</v>
      </c>
      <c r="B77" s="271"/>
      <c r="C77" s="157" t="e">
        <f ca="1">C7+C9+C55+C57+C59+C61+C63+C67+C75</f>
        <v>#REF!</v>
      </c>
      <c r="D77" s="157" t="e">
        <f t="shared" ref="D77:O77" ca="1" si="3">D7+D9+D55+D57+D59+D61+D63+D67+D75</f>
        <v>#REF!</v>
      </c>
      <c r="E77" s="157" t="e">
        <f t="shared" ca="1" si="3"/>
        <v>#REF!</v>
      </c>
      <c r="F77" s="157" t="e">
        <f t="shared" ca="1" si="3"/>
        <v>#REF!</v>
      </c>
      <c r="G77" s="157" t="e">
        <f t="shared" ca="1" si="3"/>
        <v>#REF!</v>
      </c>
      <c r="H77" s="157" t="e">
        <f t="shared" ca="1" si="3"/>
        <v>#REF!</v>
      </c>
      <c r="I77" s="157" t="e">
        <f t="shared" ca="1" si="3"/>
        <v>#REF!</v>
      </c>
      <c r="J77" s="157" t="e">
        <f t="shared" ca="1" si="3"/>
        <v>#REF!</v>
      </c>
      <c r="K77" s="157" t="e">
        <f t="shared" ca="1" si="3"/>
        <v>#REF!</v>
      </c>
      <c r="L77" s="157" t="e">
        <f t="shared" ca="1" si="3"/>
        <v>#REF!</v>
      </c>
      <c r="M77" s="157" t="e">
        <f t="shared" ca="1" si="3"/>
        <v>#REF!</v>
      </c>
      <c r="N77" s="157" t="e">
        <f t="shared" ca="1" si="3"/>
        <v>#REF!</v>
      </c>
      <c r="O77" s="157" t="e">
        <f t="shared" si="3"/>
        <v>#REF!</v>
      </c>
      <c r="P77" s="156" t="s">
        <v>81</v>
      </c>
    </row>
    <row r="78" spans="1:16" ht="32.25" thickBot="1" x14ac:dyDescent="0.3">
      <c r="A78" s="272"/>
      <c r="B78" s="273"/>
      <c r="C78" s="158" t="e">
        <f ca="1">C77/M77</f>
        <v>#REF!</v>
      </c>
      <c r="D78" s="158" t="e">
        <f ca="1">D77/M77</f>
        <v>#REF!</v>
      </c>
      <c r="E78" s="158" t="e">
        <f ca="1">E77/M77</f>
        <v>#REF!</v>
      </c>
      <c r="F78" s="158" t="e">
        <f ca="1">F77/M77</f>
        <v>#REF!</v>
      </c>
      <c r="G78" s="158" t="e">
        <f ca="1">G77/M77</f>
        <v>#REF!</v>
      </c>
      <c r="H78" s="158" t="e">
        <f ca="1">H77/M77</f>
        <v>#REF!</v>
      </c>
      <c r="I78" s="158" t="e">
        <f ca="1">I77/M77</f>
        <v>#REF!</v>
      </c>
      <c r="J78" s="158" t="e">
        <f ca="1">J77/M77</f>
        <v>#REF!</v>
      </c>
      <c r="K78" s="158"/>
      <c r="L78" s="158"/>
      <c r="M78" s="158" t="e">
        <f ca="1">M77/M77</f>
        <v>#REF!</v>
      </c>
      <c r="N78" s="159" t="e">
        <f ca="1">N77/M77</f>
        <v>#REF!</v>
      </c>
      <c r="O78" s="160" t="e">
        <f ca="1">O77/M77</f>
        <v>#REF!</v>
      </c>
      <c r="P78" s="156" t="s">
        <v>81</v>
      </c>
    </row>
  </sheetData>
  <sheetProtection password="C8D8" sheet="1" objects="1" scenarios="1" formatCells="0" formatColumns="0" formatRows="0" insertColumns="0" insertRows="0" insertHyperlinks="0" deleteColumns="0" deleteRows="0" sort="0" autoFilter="0" pivotTables="0"/>
  <autoFilter ref="A6:O78"/>
  <mergeCells count="77">
    <mergeCell ref="A67:A68"/>
    <mergeCell ref="B67:B68"/>
    <mergeCell ref="A73:A74"/>
    <mergeCell ref="B73:B74"/>
    <mergeCell ref="A69:A70"/>
    <mergeCell ref="B69:B70"/>
    <mergeCell ref="A71:A72"/>
    <mergeCell ref="B71:B72"/>
    <mergeCell ref="A13:A14"/>
    <mergeCell ref="B13:B14"/>
    <mergeCell ref="A51:A52"/>
    <mergeCell ref="B51:B52"/>
    <mergeCell ref="A53:A54"/>
    <mergeCell ref="B53:B5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7:A8"/>
    <mergeCell ref="B7:B8"/>
    <mergeCell ref="A9:A10"/>
    <mergeCell ref="B9:B10"/>
    <mergeCell ref="A11:A12"/>
    <mergeCell ref="B11:B12"/>
    <mergeCell ref="A1:O1"/>
    <mergeCell ref="A2:O2"/>
    <mergeCell ref="A3:O3"/>
    <mergeCell ref="A4:O4"/>
    <mergeCell ref="A5:D5"/>
    <mergeCell ref="E5:O5"/>
    <mergeCell ref="A25:A26"/>
    <mergeCell ref="B25:B26"/>
    <mergeCell ref="A27:A28"/>
    <mergeCell ref="B27:B28"/>
    <mergeCell ref="A29:A30"/>
    <mergeCell ref="B29:B30"/>
    <mergeCell ref="A43:A44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B43:B44"/>
    <mergeCell ref="B59:B60"/>
    <mergeCell ref="A61:A62"/>
    <mergeCell ref="B61:B62"/>
    <mergeCell ref="B65:B66"/>
    <mergeCell ref="A57:A58"/>
    <mergeCell ref="A75:A76"/>
    <mergeCell ref="B75:B76"/>
    <mergeCell ref="A77:B78"/>
    <mergeCell ref="A45:A46"/>
    <mergeCell ref="B45:B46"/>
    <mergeCell ref="A47:A48"/>
    <mergeCell ref="B47:B48"/>
    <mergeCell ref="A49:A50"/>
    <mergeCell ref="B49:B50"/>
    <mergeCell ref="A55:A56"/>
    <mergeCell ref="B55:B56"/>
    <mergeCell ref="A63:A64"/>
    <mergeCell ref="B63:B64"/>
    <mergeCell ref="A65:A66"/>
    <mergeCell ref="B57:B58"/>
    <mergeCell ref="A59:A60"/>
  </mergeCells>
  <conditionalFormatting sqref="C7:N7">
    <cfRule type="cellIs" dxfId="35123" priority="212" operator="notEqual">
      <formula>0</formula>
    </cfRule>
  </conditionalFormatting>
  <conditionalFormatting sqref="O7">
    <cfRule type="cellIs" dxfId="35122" priority="211" operator="notEqual">
      <formula>0</formula>
    </cfRule>
  </conditionalFormatting>
  <conditionalFormatting sqref="C9:O9">
    <cfRule type="cellIs" dxfId="35121" priority="210" operator="notEqual">
      <formula>0</formula>
    </cfRule>
  </conditionalFormatting>
  <conditionalFormatting sqref="C8:O8 C10:O10 C12:O12 C14:O1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{63F0F9EF-F0F2-4281-8C2F-ECF3D4DCD098}</x14:id>
        </ext>
      </extLst>
    </cfRule>
  </conditionalFormatting>
  <conditionalFormatting sqref="C16:O16 C18:O18 C20:O20 C22:O22 C24:O24 C26:O26 C28:O28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{297ACD0B-E9AC-428B-9A73-8EFD09D007F2}</x14:id>
        </ext>
      </extLst>
    </cfRule>
  </conditionalFormatting>
  <conditionalFormatting sqref="C30:O30 C32:O32 C34:O34 C36:O36 C38:O38 C42:O42 C44:O4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{9C2ADC91-488F-463E-B0CE-35DDD39F8759}</x14:id>
        </ext>
      </extLst>
    </cfRule>
  </conditionalFormatting>
  <conditionalFormatting sqref="C77:O77">
    <cfRule type="cellIs" dxfId="35120" priority="159" operator="notEqual">
      <formula>0</formula>
    </cfRule>
  </conditionalFormatting>
  <conditionalFormatting sqref="C78:O7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{B73A7D78-45EC-4E26-ADEC-CC9C3D85EA18}</x14:id>
        </ext>
      </extLst>
    </cfRule>
  </conditionalFormatting>
  <conditionalFormatting sqref="C40:O40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{E7487BDC-F7D9-4760-ABD4-B76F5214DEF2}</x14:id>
        </ext>
      </extLst>
    </cfRule>
  </conditionalFormatting>
  <conditionalFormatting sqref="C66:O66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{C8EAB0B1-E14F-4F92-B134-C8EBBC1C6CEE}</x14:id>
        </ext>
      </extLst>
    </cfRule>
  </conditionalFormatting>
  <conditionalFormatting sqref="C63:O63">
    <cfRule type="cellIs" dxfId="35119" priority="102" operator="notEqual">
      <formula>0</formula>
    </cfRule>
  </conditionalFormatting>
  <conditionalFormatting sqref="C62:O62 C64:O64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{C2D78655-E396-4A7B-80A8-18E8D0F4421A}</x14:id>
        </ext>
      </extLst>
    </cfRule>
  </conditionalFormatting>
  <conditionalFormatting sqref="C60:O60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{F39FC737-883F-440B-88FC-1ED2B5E905E3}</x14:id>
        </ext>
      </extLst>
    </cfRule>
  </conditionalFormatting>
  <conditionalFormatting sqref="C58:O58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{2B13E5EB-A34C-4609-A4CB-90E1BE43BF99}</x14:id>
        </ext>
      </extLst>
    </cfRule>
  </conditionalFormatting>
  <conditionalFormatting sqref="C54:O54 C56:O5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{3645E62F-AF93-4166-B257-4C0994C92DAD}</x14:id>
        </ext>
      </extLst>
    </cfRule>
  </conditionalFormatting>
  <conditionalFormatting sqref="C52:O52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{9A305AE5-C11C-4ED9-B078-16CC49F30A81}</x14:id>
        </ext>
      </extLst>
    </cfRule>
  </conditionalFormatting>
  <conditionalFormatting sqref="C46:O46 C48:O48 C50:O50">
    <cfRule type="dataBar" priority="1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{59566ACB-F67D-47F3-B991-59FDE6B56CF7}</x14:id>
        </ext>
      </extLst>
    </cfRule>
  </conditionalFormatting>
  <conditionalFormatting sqref="C11:N11">
    <cfRule type="cellIs" dxfId="35118" priority="74" operator="notEqual">
      <formula>0</formula>
    </cfRule>
  </conditionalFormatting>
  <conditionalFormatting sqref="O11">
    <cfRule type="cellIs" dxfId="35117" priority="73" operator="notEqual">
      <formula>0</formula>
    </cfRule>
  </conditionalFormatting>
  <conditionalFormatting sqref="C13:N13">
    <cfRule type="cellIs" dxfId="35116" priority="72" operator="notEqual">
      <formula>0</formula>
    </cfRule>
  </conditionalFormatting>
  <conditionalFormatting sqref="O13">
    <cfRule type="cellIs" dxfId="35115" priority="71" operator="notEqual">
      <formula>0</formula>
    </cfRule>
  </conditionalFormatting>
  <conditionalFormatting sqref="C15:N15">
    <cfRule type="cellIs" dxfId="35114" priority="70" operator="notEqual">
      <formula>0</formula>
    </cfRule>
  </conditionalFormatting>
  <conditionalFormatting sqref="O15">
    <cfRule type="cellIs" dxfId="35113" priority="69" operator="notEqual">
      <formula>0</formula>
    </cfRule>
  </conditionalFormatting>
  <conditionalFormatting sqref="C17:N17">
    <cfRule type="cellIs" dxfId="35112" priority="68" operator="notEqual">
      <formula>0</formula>
    </cfRule>
  </conditionalFormatting>
  <conditionalFormatting sqref="O17">
    <cfRule type="cellIs" dxfId="35111" priority="67" operator="notEqual">
      <formula>0</formula>
    </cfRule>
  </conditionalFormatting>
  <conditionalFormatting sqref="C19:N19">
    <cfRule type="cellIs" dxfId="35110" priority="66" operator="notEqual">
      <formula>0</formula>
    </cfRule>
  </conditionalFormatting>
  <conditionalFormatting sqref="O19">
    <cfRule type="cellIs" dxfId="35109" priority="65" operator="notEqual">
      <formula>0</formula>
    </cfRule>
  </conditionalFormatting>
  <conditionalFormatting sqref="C21:N21">
    <cfRule type="cellIs" dxfId="35108" priority="64" operator="notEqual">
      <formula>0</formula>
    </cfRule>
  </conditionalFormatting>
  <conditionalFormatting sqref="O21">
    <cfRule type="cellIs" dxfId="35107" priority="63" operator="notEqual">
      <formula>0</formula>
    </cfRule>
  </conditionalFormatting>
  <conditionalFormatting sqref="C23:N23">
    <cfRule type="cellIs" dxfId="35106" priority="62" operator="notEqual">
      <formula>0</formula>
    </cfRule>
  </conditionalFormatting>
  <conditionalFormatting sqref="O23">
    <cfRule type="cellIs" dxfId="35105" priority="61" operator="notEqual">
      <formula>0</formula>
    </cfRule>
  </conditionalFormatting>
  <conditionalFormatting sqref="C25:N25">
    <cfRule type="cellIs" dxfId="35104" priority="60" operator="notEqual">
      <formula>0</formula>
    </cfRule>
  </conditionalFormatting>
  <conditionalFormatting sqref="O25">
    <cfRule type="cellIs" dxfId="35103" priority="59" operator="notEqual">
      <formula>0</formula>
    </cfRule>
  </conditionalFormatting>
  <conditionalFormatting sqref="C27:N27">
    <cfRule type="cellIs" dxfId="35102" priority="58" operator="notEqual">
      <formula>0</formula>
    </cfRule>
  </conditionalFormatting>
  <conditionalFormatting sqref="O27">
    <cfRule type="cellIs" dxfId="35101" priority="57" operator="notEqual">
      <formula>0</formula>
    </cfRule>
  </conditionalFormatting>
  <conditionalFormatting sqref="C29:N29">
    <cfRule type="cellIs" dxfId="35100" priority="56" operator="notEqual">
      <formula>0</formula>
    </cfRule>
  </conditionalFormatting>
  <conditionalFormatting sqref="O29">
    <cfRule type="cellIs" dxfId="35099" priority="55" operator="notEqual">
      <formula>0</formula>
    </cfRule>
  </conditionalFormatting>
  <conditionalFormatting sqref="C31:N31">
    <cfRule type="cellIs" dxfId="35098" priority="54" operator="notEqual">
      <formula>0</formula>
    </cfRule>
  </conditionalFormatting>
  <conditionalFormatting sqref="O31">
    <cfRule type="cellIs" dxfId="35097" priority="53" operator="notEqual">
      <formula>0</formula>
    </cfRule>
  </conditionalFormatting>
  <conditionalFormatting sqref="C33:N33">
    <cfRule type="cellIs" dxfId="35096" priority="52" operator="notEqual">
      <formula>0</formula>
    </cfRule>
  </conditionalFormatting>
  <conditionalFormatting sqref="O33">
    <cfRule type="cellIs" dxfId="35095" priority="51" operator="notEqual">
      <formula>0</formula>
    </cfRule>
  </conditionalFormatting>
  <conditionalFormatting sqref="C35:N35">
    <cfRule type="cellIs" dxfId="35094" priority="50" operator="notEqual">
      <formula>0</formula>
    </cfRule>
  </conditionalFormatting>
  <conditionalFormatting sqref="O35">
    <cfRule type="cellIs" dxfId="35093" priority="49" operator="notEqual">
      <formula>0</formula>
    </cfRule>
  </conditionalFormatting>
  <conditionalFormatting sqref="C37:N37">
    <cfRule type="cellIs" dxfId="35092" priority="48" operator="notEqual">
      <formula>0</formula>
    </cfRule>
  </conditionalFormatting>
  <conditionalFormatting sqref="O37">
    <cfRule type="cellIs" dxfId="35091" priority="47" operator="notEqual">
      <formula>0</formula>
    </cfRule>
  </conditionalFormatting>
  <conditionalFormatting sqref="C39:N39">
    <cfRule type="cellIs" dxfId="35090" priority="46" operator="notEqual">
      <formula>0</formula>
    </cfRule>
  </conditionalFormatting>
  <conditionalFormatting sqref="O39">
    <cfRule type="cellIs" dxfId="35089" priority="45" operator="notEqual">
      <formula>0</formula>
    </cfRule>
  </conditionalFormatting>
  <conditionalFormatting sqref="C41:N41">
    <cfRule type="cellIs" dxfId="35088" priority="44" operator="notEqual">
      <formula>0</formula>
    </cfRule>
  </conditionalFormatting>
  <conditionalFormatting sqref="O41">
    <cfRule type="cellIs" dxfId="35087" priority="43" operator="notEqual">
      <formula>0</formula>
    </cfRule>
  </conditionalFormatting>
  <conditionalFormatting sqref="C43:N43">
    <cfRule type="cellIs" dxfId="35086" priority="42" operator="notEqual">
      <formula>0</formula>
    </cfRule>
  </conditionalFormatting>
  <conditionalFormatting sqref="O43">
    <cfRule type="cellIs" dxfId="35085" priority="41" operator="notEqual">
      <formula>0</formula>
    </cfRule>
  </conditionalFormatting>
  <conditionalFormatting sqref="C45:N45">
    <cfRule type="cellIs" dxfId="35084" priority="40" operator="notEqual">
      <formula>0</formula>
    </cfRule>
  </conditionalFormatting>
  <conditionalFormatting sqref="O45">
    <cfRule type="cellIs" dxfId="35083" priority="39" operator="notEqual">
      <formula>0</formula>
    </cfRule>
  </conditionalFormatting>
  <conditionalFormatting sqref="C47:N47">
    <cfRule type="cellIs" dxfId="35082" priority="38" operator="notEqual">
      <formula>0</formula>
    </cfRule>
  </conditionalFormatting>
  <conditionalFormatting sqref="O47">
    <cfRule type="cellIs" dxfId="35081" priority="37" operator="notEqual">
      <formula>0</formula>
    </cfRule>
  </conditionalFormatting>
  <conditionalFormatting sqref="C49:N49">
    <cfRule type="cellIs" dxfId="35080" priority="36" operator="notEqual">
      <formula>0</formula>
    </cfRule>
  </conditionalFormatting>
  <conditionalFormatting sqref="O49">
    <cfRule type="cellIs" dxfId="35079" priority="35" operator="notEqual">
      <formula>0</formula>
    </cfRule>
  </conditionalFormatting>
  <conditionalFormatting sqref="C51:N51">
    <cfRule type="cellIs" dxfId="35078" priority="34" operator="notEqual">
      <formula>0</formula>
    </cfRule>
  </conditionalFormatting>
  <conditionalFormatting sqref="O51">
    <cfRule type="cellIs" dxfId="35077" priority="33" operator="notEqual">
      <formula>0</formula>
    </cfRule>
  </conditionalFormatting>
  <conditionalFormatting sqref="C53:N53">
    <cfRule type="cellIs" dxfId="35076" priority="32" operator="notEqual">
      <formula>0</formula>
    </cfRule>
  </conditionalFormatting>
  <conditionalFormatting sqref="O53">
    <cfRule type="cellIs" dxfId="35075" priority="31" operator="notEqual">
      <formula>0</formula>
    </cfRule>
  </conditionalFormatting>
  <conditionalFormatting sqref="C55:N55">
    <cfRule type="cellIs" dxfId="35074" priority="30" operator="notEqual">
      <formula>0</formula>
    </cfRule>
  </conditionalFormatting>
  <conditionalFormatting sqref="O55">
    <cfRule type="cellIs" dxfId="35073" priority="29" operator="notEqual">
      <formula>0</formula>
    </cfRule>
  </conditionalFormatting>
  <conditionalFormatting sqref="C57:N57">
    <cfRule type="cellIs" dxfId="35072" priority="28" operator="notEqual">
      <formula>0</formula>
    </cfRule>
  </conditionalFormatting>
  <conditionalFormatting sqref="O57">
    <cfRule type="cellIs" dxfId="35071" priority="27" operator="notEqual">
      <formula>0</formula>
    </cfRule>
  </conditionalFormatting>
  <conditionalFormatting sqref="C59:N59">
    <cfRule type="cellIs" dxfId="35070" priority="26" operator="notEqual">
      <formula>0</formula>
    </cfRule>
  </conditionalFormatting>
  <conditionalFormatting sqref="O59">
    <cfRule type="cellIs" dxfId="35069" priority="25" operator="notEqual">
      <formula>0</formula>
    </cfRule>
  </conditionalFormatting>
  <conditionalFormatting sqref="C61:N61">
    <cfRule type="cellIs" dxfId="35068" priority="24" operator="notEqual">
      <formula>0</formula>
    </cfRule>
  </conditionalFormatting>
  <conditionalFormatting sqref="O61">
    <cfRule type="cellIs" dxfId="35067" priority="23" operator="notEqual">
      <formula>0</formula>
    </cfRule>
  </conditionalFormatting>
  <conditionalFormatting sqref="C65:N65">
    <cfRule type="cellIs" dxfId="35066" priority="22" operator="notEqual">
      <formula>0</formula>
    </cfRule>
  </conditionalFormatting>
  <conditionalFormatting sqref="O65">
    <cfRule type="cellIs" dxfId="35065" priority="21" operator="notEqual">
      <formula>0</formula>
    </cfRule>
  </conditionalFormatting>
  <conditionalFormatting sqref="C67:O67">
    <cfRule type="cellIs" dxfId="35064" priority="18" operator="notEqual">
      <formula>0</formula>
    </cfRule>
  </conditionalFormatting>
  <conditionalFormatting sqref="C68:O6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{440D3BE4-6010-4CC5-BCF4-F81EC448A822}</x14:id>
        </ext>
      </extLst>
    </cfRule>
  </conditionalFormatting>
  <conditionalFormatting sqref="C74:O7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{4F09CF11-FF85-4DB9-8174-54819FD15CD1}</x14:id>
        </ext>
      </extLst>
    </cfRule>
  </conditionalFormatting>
  <conditionalFormatting sqref="C73:N73">
    <cfRule type="cellIs" dxfId="35063" priority="15" operator="notEqual">
      <formula>0</formula>
    </cfRule>
  </conditionalFormatting>
  <conditionalFormatting sqref="O73">
    <cfRule type="cellIs" dxfId="35062" priority="14" operator="notEqual">
      <formula>0</formula>
    </cfRule>
  </conditionalFormatting>
  <conditionalFormatting sqref="C70:O7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{D5B9CA87-E42B-47E6-A34F-0801CDB47B30}</x14:id>
        </ext>
      </extLst>
    </cfRule>
  </conditionalFormatting>
  <conditionalFormatting sqref="C69:N69">
    <cfRule type="cellIs" dxfId="35061" priority="12" operator="notEqual">
      <formula>0</formula>
    </cfRule>
  </conditionalFormatting>
  <conditionalFormatting sqref="O69">
    <cfRule type="cellIs" dxfId="35060" priority="11" operator="notEqual">
      <formula>0</formula>
    </cfRule>
  </conditionalFormatting>
  <conditionalFormatting sqref="C72:O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{DB9E2131-2D82-4634-9D4E-E79A0F80347F}</x14:id>
        </ext>
      </extLst>
    </cfRule>
  </conditionalFormatting>
  <conditionalFormatting sqref="C71:N71">
    <cfRule type="cellIs" dxfId="35059" priority="9" operator="notEqual">
      <formula>0</formula>
    </cfRule>
  </conditionalFormatting>
  <conditionalFormatting sqref="O71">
    <cfRule type="cellIs" dxfId="35058" priority="8" operator="notEqual">
      <formula>0</formula>
    </cfRule>
  </conditionalFormatting>
  <conditionalFormatting sqref="C75:O75">
    <cfRule type="cellIs" dxfId="35057" priority="2" operator="notEqual">
      <formula>0</formula>
    </cfRule>
  </conditionalFormatting>
  <conditionalFormatting sqref="C76:O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{DC7C881E-4BF0-42A4-A7AC-EE725042C505}</x14:id>
        </ext>
      </extLst>
    </cfRule>
  </conditionalFormatting>
  <printOptions horizontalCentered="1"/>
  <pageMargins left="0.75" right="0.5" top="0.65" bottom="0.67" header="0.47" footer="0.5"/>
  <pageSetup paperSize="8" scale="36" orientation="portrait" r:id="rId1"/>
  <headerFooter>
    <oddFooter>&amp;L&amp;"Arial,Regular"&amp;14Prepared By: Design Coordinator /JF&amp;C&amp;"Arial,Regular"&amp;14Page &amp;P of &amp;N&amp;R&amp;"Arial,Regular"&amp;14REV 01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F0F9EF-F0F2-4281-8C2F-ECF3D4DCD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C8:O8 C10:O10 C12:O12 C14:O14</xm:sqref>
        </x14:conditionalFormatting>
        <x14:conditionalFormatting xmlns:xm="http://schemas.microsoft.com/office/excel/2006/main">
          <x14:cfRule type="dataBar" id="{297ACD0B-E9AC-428B-9A73-8EFD09D007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C16:O16 C18:O18 C20:O20 C22:O22 C24:O24 C26:O26 C28:O28</xm:sqref>
        </x14:conditionalFormatting>
        <x14:conditionalFormatting xmlns:xm="http://schemas.microsoft.com/office/excel/2006/main">
          <x14:cfRule type="dataBar" id="{9C2ADC91-488F-463E-B0CE-35DDD39F87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C30:O30 C32:O32 C34:O34 C36:O36 C38:O38 C42:O42 C44:O44</xm:sqref>
        </x14:conditionalFormatting>
        <x14:conditionalFormatting xmlns:xm="http://schemas.microsoft.com/office/excel/2006/main">
          <x14:cfRule type="dataBar" id="{B73A7D78-45EC-4E26-ADEC-CC9C3D85EA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C78:O78</xm:sqref>
        </x14:conditionalFormatting>
        <x14:conditionalFormatting xmlns:xm="http://schemas.microsoft.com/office/excel/2006/main">
          <x14:cfRule type="dataBar" id="{E7487BDC-F7D9-4760-ABD4-B76F5214DE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C40:O40</xm:sqref>
        </x14:conditionalFormatting>
        <x14:conditionalFormatting xmlns:xm="http://schemas.microsoft.com/office/excel/2006/main">
          <x14:cfRule type="dataBar" id="{C8EAB0B1-E14F-4F92-B134-C8EBBC1C6C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C66:O66</xm:sqref>
        </x14:conditionalFormatting>
        <x14:conditionalFormatting xmlns:xm="http://schemas.microsoft.com/office/excel/2006/main">
          <x14:cfRule type="dataBar" id="{C2D78655-E396-4A7B-80A8-18E8D0F442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C62:O62 C64:O64</xm:sqref>
        </x14:conditionalFormatting>
        <x14:conditionalFormatting xmlns:xm="http://schemas.microsoft.com/office/excel/2006/main">
          <x14:cfRule type="dataBar" id="{F39FC737-883F-440B-88FC-1ED2B5E90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C60:O60</xm:sqref>
        </x14:conditionalFormatting>
        <x14:conditionalFormatting xmlns:xm="http://schemas.microsoft.com/office/excel/2006/main">
          <x14:cfRule type="dataBar" id="{2B13E5EB-A34C-4609-A4CB-90E1BE43B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C58:O58</xm:sqref>
        </x14:conditionalFormatting>
        <x14:conditionalFormatting xmlns:xm="http://schemas.microsoft.com/office/excel/2006/main">
          <x14:cfRule type="dataBar" id="{3645E62F-AF93-4166-B257-4C0994C92D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C54:O54 C56:O56</xm:sqref>
        </x14:conditionalFormatting>
        <x14:conditionalFormatting xmlns:xm="http://schemas.microsoft.com/office/excel/2006/main">
          <x14:cfRule type="dataBar" id="{9A305AE5-C11C-4ED9-B078-16CC49F30A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C52:O52</xm:sqref>
        </x14:conditionalFormatting>
        <x14:conditionalFormatting xmlns:xm="http://schemas.microsoft.com/office/excel/2006/main">
          <x14:cfRule type="dataBar" id="{59566ACB-F67D-47F3-B991-59FDE6B56C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C46:O46 C48:O48 C50:O50</xm:sqref>
        </x14:conditionalFormatting>
        <x14:conditionalFormatting xmlns:xm="http://schemas.microsoft.com/office/excel/2006/main">
          <x14:cfRule type="dataBar" id="{440D3BE4-6010-4CC5-BCF4-F81EC448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C68:O68</xm:sqref>
        </x14:conditionalFormatting>
        <x14:conditionalFormatting xmlns:xm="http://schemas.microsoft.com/office/excel/2006/main">
          <x14:cfRule type="dataBar" id="{4F09CF11-FF85-4DB9-8174-54819FD15C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C74:O74</xm:sqref>
        </x14:conditionalFormatting>
        <x14:conditionalFormatting xmlns:xm="http://schemas.microsoft.com/office/excel/2006/main">
          <x14:cfRule type="dataBar" id="{D5B9CA87-E42B-47E6-A34F-0801CDB47B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C70:O70</xm:sqref>
        </x14:conditionalFormatting>
        <x14:conditionalFormatting xmlns:xm="http://schemas.microsoft.com/office/excel/2006/main">
          <x14:cfRule type="dataBar" id="{DB9E2131-2D82-4634-9D4E-E79A0F8034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C72:O72</xm:sqref>
        </x14:conditionalFormatting>
        <x14:conditionalFormatting xmlns:xm="http://schemas.microsoft.com/office/excel/2006/main">
          <x14:cfRule type="dataBar" id="{DC7C881E-4BF0-42A4-A7AC-EE725042C5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C76:O76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783"/>
  <sheetViews>
    <sheetView view="pageBreakPreview" topLeftCell="A88" zoomScale="55" zoomScaleNormal="40" zoomScaleSheetLayoutView="55" workbookViewId="0">
      <selection activeCell="A4" sqref="A4:E8"/>
    </sheetView>
  </sheetViews>
  <sheetFormatPr defaultRowHeight="21" x14ac:dyDescent="0.3"/>
  <cols>
    <col min="1" max="1" width="8.5703125" customWidth="1"/>
    <col min="2" max="2" width="30.140625" customWidth="1"/>
    <col min="3" max="3" width="25.28515625" customWidth="1"/>
    <col min="4" max="4" width="22.140625" style="125" customWidth="1"/>
    <col min="5" max="5" width="65.85546875" customWidth="1"/>
    <col min="6" max="6" width="63.85546875" style="143" customWidth="1"/>
    <col min="7" max="7" width="14.28515625" customWidth="1"/>
    <col min="8" max="8" width="20.85546875" customWidth="1"/>
    <col min="9" max="10" width="17" customWidth="1"/>
    <col min="11" max="11" width="10.5703125" customWidth="1"/>
    <col min="12" max="12" width="12.140625" customWidth="1"/>
    <col min="13" max="13" width="15.7109375" customWidth="1"/>
    <col min="14" max="14" width="17.5703125" customWidth="1"/>
    <col min="15" max="15" width="17" customWidth="1"/>
    <col min="16" max="16" width="10.7109375" customWidth="1"/>
    <col min="17" max="17" width="12.140625" customWidth="1"/>
    <col min="18" max="18" width="15.7109375" customWidth="1"/>
    <col min="19" max="20" width="17" customWidth="1"/>
    <col min="21" max="21" width="10.7109375" customWidth="1"/>
    <col min="22" max="22" width="12.140625" customWidth="1"/>
    <col min="23" max="23" width="15.7109375" customWidth="1"/>
    <col min="24" max="24" width="18.85546875" customWidth="1"/>
    <col min="25" max="25" width="17" customWidth="1"/>
    <col min="26" max="26" width="10.7109375" customWidth="1"/>
    <col min="27" max="27" width="12.140625" customWidth="1"/>
    <col min="28" max="28" width="15.7109375" customWidth="1"/>
    <col min="29" max="30" width="17" customWidth="1"/>
    <col min="31" max="31" width="10.7109375" customWidth="1"/>
    <col min="32" max="32" width="12.140625" customWidth="1"/>
    <col min="33" max="33" width="15.7109375" customWidth="1"/>
    <col min="34" max="35" width="17" customWidth="1"/>
    <col min="36" max="36" width="10.7109375" customWidth="1"/>
    <col min="37" max="37" width="12.140625" customWidth="1"/>
    <col min="38" max="38" width="15.7109375" customWidth="1"/>
    <col min="39" max="40" width="17" customWidth="1"/>
    <col min="41" max="41" width="10.7109375" customWidth="1"/>
    <col min="42" max="42" width="12.140625" customWidth="1"/>
    <col min="43" max="43" width="15.7109375" customWidth="1"/>
    <col min="44" max="45" width="17" customWidth="1"/>
    <col min="46" max="46" width="10.7109375" customWidth="1"/>
    <col min="47" max="47" width="12.140625" customWidth="1"/>
    <col min="48" max="48" width="15.7109375" customWidth="1"/>
    <col min="49" max="50" width="17" customWidth="1"/>
    <col min="51" max="51" width="10.7109375" customWidth="1"/>
    <col min="52" max="52" width="12.140625" customWidth="1"/>
    <col min="53" max="53" width="15.7109375" customWidth="1"/>
    <col min="54" max="55" width="17" customWidth="1"/>
    <col min="56" max="56" width="10.7109375" customWidth="1"/>
    <col min="57" max="57" width="12.140625" customWidth="1"/>
    <col min="58" max="58" width="15.7109375" customWidth="1"/>
    <col min="59" max="60" width="17" customWidth="1"/>
    <col min="61" max="61" width="11.7109375" customWidth="1"/>
    <col min="62" max="62" width="12.140625" customWidth="1"/>
    <col min="63" max="63" width="10.85546875" customWidth="1"/>
    <col min="64" max="64" width="16" style="249" customWidth="1"/>
    <col min="65" max="66" width="20.42578125" style="249" customWidth="1"/>
    <col min="67" max="67" width="30.28515625" customWidth="1"/>
    <col min="68" max="68" width="9.140625" style="144"/>
  </cols>
  <sheetData>
    <row r="1" spans="1:69" ht="36" customHeight="1" x14ac:dyDescent="0.3">
      <c r="A1" s="314" t="s">
        <v>1656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  <c r="BG1" s="315"/>
      <c r="BH1" s="315"/>
      <c r="BI1" s="316"/>
      <c r="BJ1" s="315"/>
      <c r="BK1" s="317"/>
    </row>
    <row r="2" spans="1:69" ht="36" customHeight="1" x14ac:dyDescent="0.3">
      <c r="A2" s="318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20"/>
      <c r="BJ2" s="319"/>
      <c r="BK2" s="321"/>
    </row>
    <row r="3" spans="1:69" ht="36" customHeight="1" thickBot="1" x14ac:dyDescent="0.35">
      <c r="A3" s="322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4"/>
      <c r="BJ3" s="323"/>
      <c r="BK3" s="325"/>
    </row>
    <row r="4" spans="1:69" ht="23.25" customHeight="1" x14ac:dyDescent="0.3">
      <c r="A4" s="326" t="s">
        <v>0</v>
      </c>
      <c r="B4" s="327"/>
      <c r="C4" s="327"/>
      <c r="D4" s="327"/>
      <c r="E4" s="328"/>
      <c r="F4" s="335" t="str">
        <f ca="1">"As of:-  " &amp; DAY(TODAY())&amp;"/"&amp;MONTH(TODAY())&amp;"/"&amp;YEAR(TODAY())</f>
        <v>As of:-  26/8/2019</v>
      </c>
      <c r="G4" s="336"/>
      <c r="H4" s="337"/>
      <c r="I4" s="362" t="s">
        <v>1</v>
      </c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4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G4" s="116"/>
      <c r="BH4" s="116"/>
      <c r="BI4" s="116"/>
      <c r="BJ4" s="116"/>
      <c r="BK4" s="117"/>
    </row>
    <row r="5" spans="1:69" ht="20.25" customHeight="1" x14ac:dyDescent="0.3">
      <c r="A5" s="329"/>
      <c r="B5" s="330"/>
      <c r="C5" s="330"/>
      <c r="D5" s="330"/>
      <c r="E5" s="331"/>
      <c r="F5" s="338"/>
      <c r="G5" s="339"/>
      <c r="H5" s="340"/>
      <c r="I5" s="100" t="s">
        <v>2</v>
      </c>
      <c r="J5" s="101"/>
      <c r="K5" s="101"/>
      <c r="L5" s="101"/>
      <c r="M5" s="107"/>
      <c r="N5" s="368" t="s">
        <v>3</v>
      </c>
      <c r="O5" s="369"/>
      <c r="P5" s="369"/>
      <c r="Q5" s="369"/>
      <c r="R5" s="370"/>
      <c r="S5" s="297" t="s">
        <v>4</v>
      </c>
      <c r="T5" s="298"/>
      <c r="U5" s="298"/>
      <c r="V5" s="298"/>
      <c r="W5" s="299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G5" s="118"/>
      <c r="BH5" s="118"/>
      <c r="BI5" s="118"/>
      <c r="BJ5" s="118"/>
      <c r="BK5" s="119"/>
    </row>
    <row r="6" spans="1:69" ht="20.25" customHeight="1" x14ac:dyDescent="0.3">
      <c r="A6" s="329"/>
      <c r="B6" s="330"/>
      <c r="C6" s="330"/>
      <c r="D6" s="330"/>
      <c r="E6" s="331"/>
      <c r="F6" s="338"/>
      <c r="G6" s="339"/>
      <c r="H6" s="340"/>
      <c r="I6" s="102" t="s">
        <v>5</v>
      </c>
      <c r="J6" s="103"/>
      <c r="K6" s="103"/>
      <c r="L6" s="103"/>
      <c r="M6" s="108"/>
      <c r="N6" s="300" t="s">
        <v>6</v>
      </c>
      <c r="O6" s="301"/>
      <c r="P6" s="301"/>
      <c r="Q6" s="301"/>
      <c r="R6" s="302"/>
      <c r="S6" s="365" t="s">
        <v>7</v>
      </c>
      <c r="T6" s="366"/>
      <c r="U6" s="366"/>
      <c r="V6" s="366"/>
      <c r="W6" s="367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G6" s="118"/>
      <c r="BH6" s="118"/>
      <c r="BI6" s="118"/>
      <c r="BJ6" s="118"/>
      <c r="BK6" s="119"/>
    </row>
    <row r="7" spans="1:69" ht="20.25" customHeight="1" x14ac:dyDescent="0.3">
      <c r="A7" s="329"/>
      <c r="B7" s="330"/>
      <c r="C7" s="330"/>
      <c r="D7" s="330"/>
      <c r="E7" s="331"/>
      <c r="F7" s="338"/>
      <c r="G7" s="339"/>
      <c r="H7" s="340"/>
      <c r="I7" s="104" t="s">
        <v>42</v>
      </c>
      <c r="J7" s="93"/>
      <c r="K7" s="93"/>
      <c r="L7" s="93"/>
      <c r="M7" s="94"/>
      <c r="N7" s="311" t="s">
        <v>8</v>
      </c>
      <c r="O7" s="312"/>
      <c r="P7" s="312"/>
      <c r="Q7" s="312"/>
      <c r="R7" s="313"/>
      <c r="S7" s="297"/>
      <c r="T7" s="298"/>
      <c r="U7" s="298"/>
      <c r="V7" s="298"/>
      <c r="W7" s="299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G7" s="118"/>
      <c r="BH7" s="118"/>
      <c r="BI7" s="118"/>
      <c r="BJ7" s="118"/>
      <c r="BK7" s="119"/>
    </row>
    <row r="8" spans="1:69" ht="20.25" customHeight="1" thickBot="1" x14ac:dyDescent="0.35">
      <c r="A8" s="332"/>
      <c r="B8" s="333"/>
      <c r="C8" s="333"/>
      <c r="D8" s="333"/>
      <c r="E8" s="334"/>
      <c r="F8" s="341"/>
      <c r="G8" s="342"/>
      <c r="H8" s="343"/>
      <c r="I8" s="105" t="s">
        <v>9</v>
      </c>
      <c r="J8" s="106"/>
      <c r="K8" s="106"/>
      <c r="L8" s="106"/>
      <c r="M8" s="109"/>
      <c r="N8" s="305" t="s">
        <v>10</v>
      </c>
      <c r="O8" s="306"/>
      <c r="P8" s="306"/>
      <c r="Q8" s="306"/>
      <c r="R8" s="307"/>
      <c r="S8" s="308"/>
      <c r="T8" s="309"/>
      <c r="U8" s="309"/>
      <c r="V8" s="309"/>
      <c r="W8" s="31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G8" s="120"/>
      <c r="BH8" s="120"/>
      <c r="BI8" s="120"/>
      <c r="BJ8" s="120"/>
      <c r="BK8" s="121"/>
    </row>
    <row r="9" spans="1:69" ht="12" customHeight="1" x14ac:dyDescent="0.3">
      <c r="A9" s="344" t="s">
        <v>11</v>
      </c>
      <c r="B9" s="347" t="s">
        <v>12</v>
      </c>
      <c r="C9" s="264"/>
      <c r="D9" s="347" t="s">
        <v>13</v>
      </c>
      <c r="E9" s="382" t="s">
        <v>14</v>
      </c>
      <c r="F9" s="347" t="s">
        <v>15</v>
      </c>
      <c r="G9" s="374" t="s">
        <v>41</v>
      </c>
      <c r="H9" s="385" t="s">
        <v>16</v>
      </c>
      <c r="I9" s="356" t="s">
        <v>17</v>
      </c>
      <c r="J9" s="357"/>
      <c r="K9" s="357"/>
      <c r="L9" s="357"/>
      <c r="M9" s="358"/>
      <c r="N9" s="356" t="s">
        <v>18</v>
      </c>
      <c r="O9" s="357"/>
      <c r="P9" s="357"/>
      <c r="Q9" s="357"/>
      <c r="R9" s="358"/>
      <c r="S9" s="356" t="s">
        <v>19</v>
      </c>
      <c r="T9" s="357"/>
      <c r="U9" s="357"/>
      <c r="V9" s="357"/>
      <c r="W9" s="358"/>
      <c r="X9" s="356" t="s">
        <v>20</v>
      </c>
      <c r="Y9" s="357"/>
      <c r="Z9" s="357"/>
      <c r="AA9" s="357"/>
      <c r="AB9" s="358"/>
      <c r="AC9" s="356" t="s">
        <v>45</v>
      </c>
      <c r="AD9" s="357"/>
      <c r="AE9" s="357"/>
      <c r="AF9" s="357"/>
      <c r="AG9" s="358"/>
      <c r="AH9" s="356" t="s">
        <v>46</v>
      </c>
      <c r="AI9" s="357"/>
      <c r="AJ9" s="357"/>
      <c r="AK9" s="357"/>
      <c r="AL9" s="358"/>
      <c r="AM9" s="356" t="s">
        <v>47</v>
      </c>
      <c r="AN9" s="357"/>
      <c r="AO9" s="357"/>
      <c r="AP9" s="357"/>
      <c r="AQ9" s="358"/>
      <c r="AR9" s="356" t="s">
        <v>51</v>
      </c>
      <c r="AS9" s="357"/>
      <c r="AT9" s="357"/>
      <c r="AU9" s="357"/>
      <c r="AV9" s="358"/>
      <c r="AW9" s="356" t="s">
        <v>52</v>
      </c>
      <c r="AX9" s="357"/>
      <c r="AY9" s="357"/>
      <c r="AZ9" s="357"/>
      <c r="BA9" s="358"/>
      <c r="BB9" s="356" t="s">
        <v>791</v>
      </c>
      <c r="BC9" s="357"/>
      <c r="BD9" s="357"/>
      <c r="BE9" s="357"/>
      <c r="BF9" s="358"/>
      <c r="BG9" s="350" t="s">
        <v>21</v>
      </c>
      <c r="BH9" s="351"/>
      <c r="BI9" s="351"/>
      <c r="BJ9" s="351"/>
      <c r="BK9" s="352"/>
      <c r="BL9" s="377" t="s">
        <v>781</v>
      </c>
      <c r="BM9" s="377" t="s">
        <v>793</v>
      </c>
      <c r="BN9" s="377" t="s">
        <v>792</v>
      </c>
      <c r="BO9" s="371" t="s">
        <v>790</v>
      </c>
    </row>
    <row r="10" spans="1:69" ht="19.5" customHeight="1" x14ac:dyDescent="0.3">
      <c r="A10" s="345"/>
      <c r="B10" s="348"/>
      <c r="C10" s="265"/>
      <c r="D10" s="348"/>
      <c r="E10" s="383"/>
      <c r="F10" s="348"/>
      <c r="G10" s="375"/>
      <c r="H10" s="386"/>
      <c r="I10" s="359"/>
      <c r="J10" s="360"/>
      <c r="K10" s="360"/>
      <c r="L10" s="360"/>
      <c r="M10" s="361"/>
      <c r="N10" s="359"/>
      <c r="O10" s="360"/>
      <c r="P10" s="360"/>
      <c r="Q10" s="360"/>
      <c r="R10" s="361"/>
      <c r="S10" s="359"/>
      <c r="T10" s="360"/>
      <c r="U10" s="360"/>
      <c r="V10" s="360"/>
      <c r="W10" s="361"/>
      <c r="X10" s="359"/>
      <c r="Y10" s="360"/>
      <c r="Z10" s="360"/>
      <c r="AA10" s="360"/>
      <c r="AB10" s="361"/>
      <c r="AC10" s="359"/>
      <c r="AD10" s="360"/>
      <c r="AE10" s="360"/>
      <c r="AF10" s="360"/>
      <c r="AG10" s="361"/>
      <c r="AH10" s="359"/>
      <c r="AI10" s="360"/>
      <c r="AJ10" s="360"/>
      <c r="AK10" s="360"/>
      <c r="AL10" s="361"/>
      <c r="AM10" s="359"/>
      <c r="AN10" s="360"/>
      <c r="AO10" s="360"/>
      <c r="AP10" s="360"/>
      <c r="AQ10" s="361"/>
      <c r="AR10" s="359"/>
      <c r="AS10" s="360"/>
      <c r="AT10" s="360"/>
      <c r="AU10" s="360"/>
      <c r="AV10" s="361"/>
      <c r="AW10" s="359"/>
      <c r="AX10" s="360"/>
      <c r="AY10" s="360"/>
      <c r="AZ10" s="360"/>
      <c r="BA10" s="361"/>
      <c r="BB10" s="359"/>
      <c r="BC10" s="360"/>
      <c r="BD10" s="360"/>
      <c r="BE10" s="360"/>
      <c r="BF10" s="361"/>
      <c r="BG10" s="353"/>
      <c r="BH10" s="354"/>
      <c r="BI10" s="354"/>
      <c r="BJ10" s="354"/>
      <c r="BK10" s="355"/>
      <c r="BL10" s="378"/>
      <c r="BM10" s="378"/>
      <c r="BN10" s="378"/>
      <c r="BO10" s="372"/>
    </row>
    <row r="11" spans="1:69" ht="81" x14ac:dyDescent="0.3">
      <c r="A11" s="346"/>
      <c r="B11" s="349"/>
      <c r="C11" s="266" t="s">
        <v>1165</v>
      </c>
      <c r="D11" s="349"/>
      <c r="E11" s="384"/>
      <c r="F11" s="349"/>
      <c r="G11" s="376"/>
      <c r="H11" s="387"/>
      <c r="I11" s="44" t="s">
        <v>22</v>
      </c>
      <c r="J11" s="45" t="s">
        <v>23</v>
      </c>
      <c r="K11" s="46" t="s">
        <v>24</v>
      </c>
      <c r="L11" s="47" t="s">
        <v>25</v>
      </c>
      <c r="M11" s="48" t="s">
        <v>39</v>
      </c>
      <c r="N11" s="95" t="s">
        <v>22</v>
      </c>
      <c r="O11" s="96" t="s">
        <v>23</v>
      </c>
      <c r="P11" s="97" t="s">
        <v>24</v>
      </c>
      <c r="Q11" s="98" t="s">
        <v>25</v>
      </c>
      <c r="R11" s="99" t="s">
        <v>39</v>
      </c>
      <c r="S11" s="44" t="s">
        <v>22</v>
      </c>
      <c r="T11" s="45" t="s">
        <v>23</v>
      </c>
      <c r="U11" s="46" t="s">
        <v>24</v>
      </c>
      <c r="V11" s="47" t="s">
        <v>25</v>
      </c>
      <c r="W11" s="48" t="s">
        <v>39</v>
      </c>
      <c r="X11" s="95" t="s">
        <v>22</v>
      </c>
      <c r="Y11" s="96" t="s">
        <v>23</v>
      </c>
      <c r="Z11" s="97" t="s">
        <v>24</v>
      </c>
      <c r="AA11" s="98" t="s">
        <v>25</v>
      </c>
      <c r="AB11" s="99" t="s">
        <v>39</v>
      </c>
      <c r="AC11" s="44" t="s">
        <v>22</v>
      </c>
      <c r="AD11" s="45" t="s">
        <v>23</v>
      </c>
      <c r="AE11" s="46" t="s">
        <v>24</v>
      </c>
      <c r="AF11" s="47" t="s">
        <v>25</v>
      </c>
      <c r="AG11" s="48" t="s">
        <v>39</v>
      </c>
      <c r="AH11" s="95" t="s">
        <v>22</v>
      </c>
      <c r="AI11" s="96" t="s">
        <v>23</v>
      </c>
      <c r="AJ11" s="97" t="s">
        <v>24</v>
      </c>
      <c r="AK11" s="98" t="s">
        <v>25</v>
      </c>
      <c r="AL11" s="99" t="s">
        <v>39</v>
      </c>
      <c r="AM11" s="44" t="s">
        <v>22</v>
      </c>
      <c r="AN11" s="45" t="s">
        <v>23</v>
      </c>
      <c r="AO11" s="46" t="s">
        <v>24</v>
      </c>
      <c r="AP11" s="47" t="s">
        <v>25</v>
      </c>
      <c r="AQ11" s="48" t="s">
        <v>39</v>
      </c>
      <c r="AR11" s="95" t="s">
        <v>22</v>
      </c>
      <c r="AS11" s="96" t="s">
        <v>23</v>
      </c>
      <c r="AT11" s="97" t="s">
        <v>24</v>
      </c>
      <c r="AU11" s="98" t="s">
        <v>25</v>
      </c>
      <c r="AV11" s="99" t="s">
        <v>39</v>
      </c>
      <c r="AW11" s="44" t="s">
        <v>22</v>
      </c>
      <c r="AX11" s="45" t="s">
        <v>23</v>
      </c>
      <c r="AY11" s="46" t="s">
        <v>24</v>
      </c>
      <c r="AZ11" s="47" t="s">
        <v>25</v>
      </c>
      <c r="BA11" s="48" t="s">
        <v>39</v>
      </c>
      <c r="BB11" s="95" t="s">
        <v>22</v>
      </c>
      <c r="BC11" s="96" t="s">
        <v>23</v>
      </c>
      <c r="BD11" s="97" t="s">
        <v>24</v>
      </c>
      <c r="BE11" s="98" t="s">
        <v>25</v>
      </c>
      <c r="BF11" s="99" t="s">
        <v>39</v>
      </c>
      <c r="BG11" s="61" t="s">
        <v>22</v>
      </c>
      <c r="BH11" s="49" t="s">
        <v>23</v>
      </c>
      <c r="BI11" s="50" t="s">
        <v>24</v>
      </c>
      <c r="BJ11" s="50" t="s">
        <v>25</v>
      </c>
      <c r="BK11" s="51" t="s">
        <v>26</v>
      </c>
      <c r="BL11" s="379"/>
      <c r="BM11" s="379"/>
      <c r="BN11" s="379"/>
      <c r="BO11" s="373"/>
    </row>
    <row r="12" spans="1:69" ht="40.5" x14ac:dyDescent="0.3">
      <c r="A12" s="67" t="s">
        <v>50</v>
      </c>
      <c r="B12" s="52"/>
      <c r="C12" s="52"/>
      <c r="D12" s="123"/>
      <c r="E12" s="53"/>
      <c r="F12" s="146"/>
      <c r="G12" s="52"/>
      <c r="H12" s="52"/>
      <c r="I12" s="84"/>
      <c r="J12" s="84"/>
      <c r="K12" s="85"/>
      <c r="L12" s="86"/>
      <c r="M12" s="87"/>
      <c r="N12" s="84"/>
      <c r="O12" s="84"/>
      <c r="P12" s="85"/>
      <c r="Q12" s="86"/>
      <c r="R12" s="87"/>
      <c r="S12" s="84"/>
      <c r="T12" s="84"/>
      <c r="U12" s="85"/>
      <c r="V12" s="86"/>
      <c r="W12" s="87"/>
      <c r="X12" s="84"/>
      <c r="Y12" s="84"/>
      <c r="Z12" s="85"/>
      <c r="AA12" s="86"/>
      <c r="AB12" s="84"/>
      <c r="AC12" s="84"/>
      <c r="AD12" s="84"/>
      <c r="AE12" s="85"/>
      <c r="AF12" s="86"/>
      <c r="AG12" s="84"/>
      <c r="AH12" s="84"/>
      <c r="AI12" s="84"/>
      <c r="AJ12" s="85"/>
      <c r="AK12" s="86"/>
      <c r="AL12" s="84"/>
      <c r="AM12" s="84"/>
      <c r="AN12" s="84"/>
      <c r="AO12" s="85"/>
      <c r="AP12" s="86"/>
      <c r="AQ12" s="84"/>
      <c r="AR12" s="84"/>
      <c r="AS12" s="84"/>
      <c r="AT12" s="85"/>
      <c r="AU12" s="86"/>
      <c r="AV12" s="84"/>
      <c r="AW12" s="84"/>
      <c r="AX12" s="84"/>
      <c r="AY12" s="85"/>
      <c r="AZ12" s="86"/>
      <c r="BA12" s="84"/>
      <c r="BB12" s="84"/>
      <c r="BC12" s="84"/>
      <c r="BD12" s="85"/>
      <c r="BE12" s="86"/>
      <c r="BF12" s="84"/>
      <c r="BG12" s="88"/>
      <c r="BH12" s="89"/>
      <c r="BI12" s="90"/>
      <c r="BJ12" s="91"/>
      <c r="BK12" s="92"/>
      <c r="BL12" s="250">
        <v>0</v>
      </c>
      <c r="BM12" s="251"/>
      <c r="BN12" s="251"/>
      <c r="BO12" s="246"/>
      <c r="BP12" s="145" t="s">
        <v>81</v>
      </c>
    </row>
    <row r="13" spans="1:69" ht="46.5" x14ac:dyDescent="0.25">
      <c r="A13" s="62">
        <v>1</v>
      </c>
      <c r="B13" s="20" t="s">
        <v>278</v>
      </c>
      <c r="C13" s="20"/>
      <c r="D13" s="25">
        <v>8</v>
      </c>
      <c r="E13" s="21" t="s">
        <v>1312</v>
      </c>
      <c r="F13" s="147" t="s">
        <v>156</v>
      </c>
      <c r="G13" s="22" t="s">
        <v>425</v>
      </c>
      <c r="H13" s="113">
        <v>42726</v>
      </c>
      <c r="I13" s="23">
        <v>42726</v>
      </c>
      <c r="J13" s="24">
        <v>42745</v>
      </c>
      <c r="K13" s="25">
        <f t="shared" ref="K13:K47" ca="1" si="0">IF(I13="","",IF(J13="",TODAY()-I13,J13-I13))</f>
        <v>19</v>
      </c>
      <c r="L13" s="39" t="s">
        <v>124</v>
      </c>
      <c r="M13" s="22" t="s">
        <v>275</v>
      </c>
      <c r="N13" s="66"/>
      <c r="O13" s="76"/>
      <c r="P13" s="77"/>
      <c r="Q13" s="78"/>
      <c r="R13" s="79"/>
      <c r="S13" s="66"/>
      <c r="T13" s="76"/>
      <c r="U13" s="25"/>
      <c r="V13" s="39"/>
      <c r="W13" s="22"/>
      <c r="X13" s="60"/>
      <c r="Y13" s="76"/>
      <c r="Z13" s="25"/>
      <c r="AA13" s="39"/>
      <c r="AB13" s="79"/>
      <c r="AC13" s="60"/>
      <c r="AD13" s="76"/>
      <c r="AE13" s="77"/>
      <c r="AF13" s="78"/>
      <c r="AG13" s="79"/>
      <c r="AH13" s="60"/>
      <c r="AI13" s="76"/>
      <c r="AJ13" s="77"/>
      <c r="AK13" s="78"/>
      <c r="AL13" s="79"/>
      <c r="AM13" s="60"/>
      <c r="AN13" s="76"/>
      <c r="AO13" s="77"/>
      <c r="AP13" s="78"/>
      <c r="AQ13" s="79"/>
      <c r="AR13" s="60"/>
      <c r="AS13" s="76"/>
      <c r="AT13" s="77"/>
      <c r="AU13" s="78"/>
      <c r="AV13" s="79"/>
      <c r="AW13" s="60"/>
      <c r="AX13" s="76"/>
      <c r="AY13" s="77"/>
      <c r="AZ13" s="78"/>
      <c r="BA13" s="79"/>
      <c r="BB13" s="60"/>
      <c r="BC13" s="76"/>
      <c r="BD13" s="77"/>
      <c r="BE13" s="78"/>
      <c r="BF13" s="79"/>
      <c r="BG13" s="56">
        <f t="shared" ref="BG13" si="1">IF(AW13&lt;&gt;"",AW13,IF(AR13&lt;&gt;"",AR13,IF(AM13&lt;&gt;"",AM13,IF(AH13&lt;&gt;"",AH13,IF(AC13&lt;&gt;"",AC13,IF(X13&lt;&gt;"",X13,IF(S13&lt;&gt;"",S13,IF(N13&lt;&gt;"",N13,IF(I13&lt;&gt;"",I13,"")))))))))</f>
        <v>42726</v>
      </c>
      <c r="BH13" s="80">
        <f t="shared" ref="BH13" si="2">IF(BJ13="P","",IF(BJ13="OD","",IF(AX13&lt;&gt;"",AX13,IF(AS13&lt;&gt;"",AS13,IF(AN13&lt;&gt;"",AN13,IF(AI13&lt;&gt;"",AI13,IF(AD13&lt;&gt;"",AD13,IF(Y13&lt;&gt;"",Y13,IF(T13&lt;&gt;"",T13,IF(O13&lt;&gt;"",O13,IF(J13&lt;&gt;"",J13,"")))))))))))</f>
        <v>42745</v>
      </c>
      <c r="BI13" s="81">
        <f t="shared" ref="BI13" ca="1" si="3">IF(AY13&lt;&gt;"",AY13,IF(AT13&lt;&gt;"",AT13,IF(AO13&lt;&gt;"",AO13,IF(AJ13&lt;&gt;"",AJ13,IF(AE13&lt;&gt;"",AE13,IF(Z13&lt;&gt;"",Z13,IF(U13&lt;&gt;"",U13,IF(P13&lt;&gt;"",P13,IF(K13&lt;&gt;"",K13,"")))))))))</f>
        <v>19</v>
      </c>
      <c r="BJ13" s="82" t="str">
        <f t="shared" ref="BJ13" si="4">IF(AZ13&lt;&gt;"",AZ13,IF(AU13&lt;&gt;"",AU13,IF(AP13&lt;&gt;"",AP13,IF(AK13&lt;&gt;"",AK13,IF(AF13&lt;&gt;"",AF13,IF(AA13&lt;&gt;"",AA13,IF(V13&lt;&gt;"",V13,IF(Q13&lt;&gt;"",Q13,IF(L13&lt;&gt;"",L13,0)))))))))</f>
        <v>A</v>
      </c>
      <c r="BK13" s="83" t="str">
        <f ca="1">IF(BG13="","","Rev-"&amp;IF((COUNTIF(I13:BA13,"MKM")-1)&lt;1,0,(COUNTIF(I13:BA13,"MKM")-1)))</f>
        <v>Rev-0</v>
      </c>
      <c r="BL13" s="252" t="s">
        <v>782</v>
      </c>
      <c r="BM13" s="253" t="s">
        <v>783</v>
      </c>
      <c r="BN13" s="254">
        <v>43207</v>
      </c>
      <c r="BO13" s="243"/>
      <c r="BP13" s="161" t="s">
        <v>82</v>
      </c>
      <c r="BQ13" s="82" t="str">
        <f t="shared" ref="BQ13:BQ17" si="5">IF(BA13&lt;&gt;"",BA13,IF(AV13&lt;&gt;"",AV13,IF(AQ13&lt;&gt;"",AQ13,IF(AL13&lt;&gt;"",AL13,IF(AG13&lt;&gt;"",AG13,IF(AB13&lt;&gt;"",AB13,IF(W13&lt;&gt;"",W13,IF(R13&lt;&gt;"",R13,IF(M13&lt;&gt;"",M13,0)))))))))</f>
        <v>MKM</v>
      </c>
    </row>
    <row r="14" spans="1:69" ht="46.5" x14ac:dyDescent="0.25">
      <c r="A14" s="62">
        <f ca="1">OFFSET(A14,-1,0)+1</f>
        <v>2</v>
      </c>
      <c r="B14" s="20" t="s">
        <v>298</v>
      </c>
      <c r="C14" s="20"/>
      <c r="D14" s="112" t="s">
        <v>53</v>
      </c>
      <c r="E14" s="21" t="s">
        <v>1329</v>
      </c>
      <c r="F14" s="147" t="s">
        <v>157</v>
      </c>
      <c r="G14" s="22" t="s">
        <v>425</v>
      </c>
      <c r="H14" s="113">
        <v>42726</v>
      </c>
      <c r="I14" s="23">
        <v>42738</v>
      </c>
      <c r="J14" s="24">
        <v>42745</v>
      </c>
      <c r="K14" s="25">
        <f t="shared" ref="K14:K15" ca="1" si="6">IF(I14="","",IF(J14="",TODAY()-I14,J14-I14))</f>
        <v>7</v>
      </c>
      <c r="L14" s="39" t="s">
        <v>124</v>
      </c>
      <c r="M14" s="22" t="s">
        <v>275</v>
      </c>
      <c r="N14" s="66"/>
      <c r="O14" s="76"/>
      <c r="P14" s="77"/>
      <c r="Q14" s="78"/>
      <c r="R14" s="79"/>
      <c r="S14" s="66"/>
      <c r="T14" s="76"/>
      <c r="U14" s="25"/>
      <c r="V14" s="39"/>
      <c r="W14" s="22"/>
      <c r="X14" s="60"/>
      <c r="Y14" s="76"/>
      <c r="Z14" s="25"/>
      <c r="AA14" s="78"/>
      <c r="AB14" s="79"/>
      <c r="AC14" s="60"/>
      <c r="AD14" s="76"/>
      <c r="AE14" s="25"/>
      <c r="AF14" s="39"/>
      <c r="AG14" s="79"/>
      <c r="AH14" s="60"/>
      <c r="AI14" s="76"/>
      <c r="AJ14" s="25"/>
      <c r="AK14" s="78"/>
      <c r="AL14" s="79"/>
      <c r="AM14" s="60"/>
      <c r="AN14" s="76"/>
      <c r="AO14" s="25"/>
      <c r="AP14" s="78"/>
      <c r="AQ14" s="79"/>
      <c r="AR14" s="60"/>
      <c r="AS14" s="76"/>
      <c r="AT14" s="25"/>
      <c r="AU14" s="78"/>
      <c r="AV14" s="79"/>
      <c r="AW14" s="60"/>
      <c r="AX14" s="76"/>
      <c r="AY14" s="25"/>
      <c r="AZ14" s="78"/>
      <c r="BA14" s="79"/>
      <c r="BB14" s="60"/>
      <c r="BC14" s="76"/>
      <c r="BD14" s="25"/>
      <c r="BE14" s="39"/>
      <c r="BF14" s="79"/>
      <c r="BG14" s="56">
        <f t="shared" ref="BG14:BG21" si="7">IF(AW14&lt;&gt;"",AW14,IF(AR14&lt;&gt;"",AR14,IF(AM14&lt;&gt;"",AM14,IF(AH14&lt;&gt;"",AH14,IF(AC14&lt;&gt;"",AC14,IF(X14&lt;&gt;"",X14,IF(S14&lt;&gt;"",S14,IF(N14&lt;&gt;"",N14,IF(I14&lt;&gt;"",I14,"")))))))))</f>
        <v>42738</v>
      </c>
      <c r="BH14" s="80">
        <f t="shared" ref="BH14:BH21" si="8">IF(BJ14="P","",IF(BJ14="OD","",IF(AX14&lt;&gt;"",AX14,IF(AS14&lt;&gt;"",AS14,IF(AN14&lt;&gt;"",AN14,IF(AI14&lt;&gt;"",AI14,IF(AD14&lt;&gt;"",AD14,IF(Y14&lt;&gt;"",Y14,IF(T14&lt;&gt;"",T14,IF(O14&lt;&gt;"",O14,IF(J14&lt;&gt;"",J14,"")))))))))))</f>
        <v>42745</v>
      </c>
      <c r="BI14" s="81">
        <f t="shared" ref="BI14:BI21" ca="1" si="9">IF(AY14&lt;&gt;"",AY14,IF(AT14&lt;&gt;"",AT14,IF(AO14&lt;&gt;"",AO14,IF(AJ14&lt;&gt;"",AJ14,IF(AE14&lt;&gt;"",AE14,IF(Z14&lt;&gt;"",Z14,IF(U14&lt;&gt;"",U14,IF(P14&lt;&gt;"",P14,IF(K14&lt;&gt;"",K14,"")))))))))</f>
        <v>7</v>
      </c>
      <c r="BJ14" s="82" t="str">
        <f t="shared" ref="BJ14:BJ21" si="10">IF(AZ14&lt;&gt;"",AZ14,IF(AU14&lt;&gt;"",AU14,IF(AP14&lt;&gt;"",AP14,IF(AK14&lt;&gt;"",AK14,IF(AF14&lt;&gt;"",AF14,IF(AA14&lt;&gt;"",AA14,IF(V14&lt;&gt;"",V14,IF(Q14&lt;&gt;"",Q14,IF(L14&lt;&gt;"",L14,0)))))))))</f>
        <v>A</v>
      </c>
      <c r="BK14" s="83" t="str">
        <f t="shared" ref="BK14:BK21" ca="1" si="11">IF(BG14="","","Rev-"&amp;IF((COUNTIF(I14:BA14,"MKM")-1)&lt;1,0,(COUNTIF(I14:BA14,"MKM")-1)))</f>
        <v>Rev-0</v>
      </c>
      <c r="BL14" s="252" t="s">
        <v>782</v>
      </c>
      <c r="BM14" s="253" t="s">
        <v>783</v>
      </c>
      <c r="BN14" s="254">
        <v>43207</v>
      </c>
      <c r="BO14" s="243"/>
      <c r="BP14" s="161" t="s">
        <v>82</v>
      </c>
      <c r="BQ14" s="82" t="str">
        <f t="shared" si="5"/>
        <v>MKM</v>
      </c>
    </row>
    <row r="15" spans="1:69" ht="46.5" x14ac:dyDescent="0.25">
      <c r="A15" s="62">
        <f t="shared" ref="A15:A21" ca="1" si="12">OFFSET(A15,-1,0)+1</f>
        <v>3</v>
      </c>
      <c r="B15" s="20" t="s">
        <v>389</v>
      </c>
      <c r="C15" s="20"/>
      <c r="D15" s="25" t="s">
        <v>54</v>
      </c>
      <c r="E15" s="21" t="s">
        <v>1389</v>
      </c>
      <c r="F15" s="147" t="s">
        <v>158</v>
      </c>
      <c r="G15" s="22" t="s">
        <v>425</v>
      </c>
      <c r="H15" s="23">
        <v>42757</v>
      </c>
      <c r="I15" s="66">
        <v>42758</v>
      </c>
      <c r="J15" s="24">
        <v>42780</v>
      </c>
      <c r="K15" s="25">
        <f t="shared" ca="1" si="6"/>
        <v>22</v>
      </c>
      <c r="L15" s="39" t="s">
        <v>124</v>
      </c>
      <c r="M15" s="22" t="s">
        <v>275</v>
      </c>
      <c r="N15" s="66"/>
      <c r="O15" s="76"/>
      <c r="P15" s="77"/>
      <c r="Q15" s="78"/>
      <c r="R15" s="79"/>
      <c r="S15" s="66"/>
      <c r="T15" s="76"/>
      <c r="U15" s="25"/>
      <c r="V15" s="39"/>
      <c r="W15" s="22"/>
      <c r="X15" s="60"/>
      <c r="Y15" s="76"/>
      <c r="Z15" s="25"/>
      <c r="AA15" s="78"/>
      <c r="AB15" s="79"/>
      <c r="AC15" s="60"/>
      <c r="AD15" s="76"/>
      <c r="AE15" s="25"/>
      <c r="AF15" s="39"/>
      <c r="AG15" s="79"/>
      <c r="AH15" s="60"/>
      <c r="AI15" s="76"/>
      <c r="AJ15" s="25"/>
      <c r="AK15" s="78"/>
      <c r="AL15" s="79"/>
      <c r="AM15" s="60"/>
      <c r="AN15" s="76"/>
      <c r="AO15" s="25"/>
      <c r="AP15" s="78"/>
      <c r="AQ15" s="79"/>
      <c r="AR15" s="60"/>
      <c r="AS15" s="76"/>
      <c r="AT15" s="25"/>
      <c r="AU15" s="78"/>
      <c r="AV15" s="79"/>
      <c r="AW15" s="60"/>
      <c r="AX15" s="76"/>
      <c r="AY15" s="25"/>
      <c r="AZ15" s="78"/>
      <c r="BA15" s="79"/>
      <c r="BB15" s="60"/>
      <c r="BC15" s="76"/>
      <c r="BD15" s="25"/>
      <c r="BE15" s="39"/>
      <c r="BF15" s="79"/>
      <c r="BG15" s="56">
        <f t="shared" si="7"/>
        <v>42758</v>
      </c>
      <c r="BH15" s="80">
        <f t="shared" si="8"/>
        <v>42780</v>
      </c>
      <c r="BI15" s="81">
        <f t="shared" ca="1" si="9"/>
        <v>22</v>
      </c>
      <c r="BJ15" s="82" t="str">
        <f t="shared" si="10"/>
        <v>A</v>
      </c>
      <c r="BK15" s="83" t="str">
        <f t="shared" ca="1" si="11"/>
        <v>Rev-0</v>
      </c>
      <c r="BL15" s="252" t="s">
        <v>782</v>
      </c>
      <c r="BM15" s="253" t="s">
        <v>783</v>
      </c>
      <c r="BN15" s="254">
        <v>43207</v>
      </c>
      <c r="BO15" s="243"/>
      <c r="BP15" s="161" t="s">
        <v>82</v>
      </c>
      <c r="BQ15" s="82" t="str">
        <f t="shared" si="5"/>
        <v>MKM</v>
      </c>
    </row>
    <row r="16" spans="1:69" ht="46.5" x14ac:dyDescent="0.25">
      <c r="A16" s="62">
        <f t="shared" ca="1" si="12"/>
        <v>4</v>
      </c>
      <c r="B16" s="20" t="s">
        <v>389</v>
      </c>
      <c r="C16" s="20"/>
      <c r="D16" s="25">
        <v>16</v>
      </c>
      <c r="E16" s="21" t="s">
        <v>1388</v>
      </c>
      <c r="F16" s="147" t="s">
        <v>159</v>
      </c>
      <c r="G16" s="22" t="s">
        <v>425</v>
      </c>
      <c r="H16" s="23">
        <v>42757</v>
      </c>
      <c r="I16" s="66">
        <v>42758</v>
      </c>
      <c r="J16" s="24">
        <v>42780</v>
      </c>
      <c r="K16" s="25">
        <f t="shared" ref="K16:K18" ca="1" si="13">IF(I16="","",IF(J16="",TODAY()-I16,J16-I16))</f>
        <v>22</v>
      </c>
      <c r="L16" s="39" t="s">
        <v>124</v>
      </c>
      <c r="M16" s="22" t="s">
        <v>275</v>
      </c>
      <c r="N16" s="66"/>
      <c r="O16" s="76"/>
      <c r="P16" s="77"/>
      <c r="Q16" s="78"/>
      <c r="R16" s="79"/>
      <c r="S16" s="66"/>
      <c r="T16" s="76"/>
      <c r="U16" s="25"/>
      <c r="V16" s="39"/>
      <c r="W16" s="22"/>
      <c r="X16" s="60"/>
      <c r="Y16" s="76"/>
      <c r="Z16" s="25"/>
      <c r="AA16" s="78"/>
      <c r="AB16" s="79"/>
      <c r="AC16" s="60"/>
      <c r="AD16" s="76"/>
      <c r="AE16" s="25"/>
      <c r="AF16" s="39"/>
      <c r="AG16" s="79"/>
      <c r="AH16" s="60"/>
      <c r="AI16" s="76"/>
      <c r="AJ16" s="25"/>
      <c r="AK16" s="78"/>
      <c r="AL16" s="79"/>
      <c r="AM16" s="60"/>
      <c r="AN16" s="76"/>
      <c r="AO16" s="25"/>
      <c r="AP16" s="78"/>
      <c r="AQ16" s="79"/>
      <c r="AR16" s="60"/>
      <c r="AS16" s="76"/>
      <c r="AT16" s="25"/>
      <c r="AU16" s="78"/>
      <c r="AV16" s="79"/>
      <c r="AW16" s="60"/>
      <c r="AX16" s="76"/>
      <c r="AY16" s="25"/>
      <c r="AZ16" s="78"/>
      <c r="BA16" s="79"/>
      <c r="BB16" s="60"/>
      <c r="BC16" s="76"/>
      <c r="BD16" s="25"/>
      <c r="BE16" s="39"/>
      <c r="BF16" s="79"/>
      <c r="BG16" s="56">
        <f t="shared" si="7"/>
        <v>42758</v>
      </c>
      <c r="BH16" s="80">
        <f t="shared" si="8"/>
        <v>42780</v>
      </c>
      <c r="BI16" s="81">
        <f t="shared" ca="1" si="9"/>
        <v>22</v>
      </c>
      <c r="BJ16" s="82" t="str">
        <f t="shared" si="10"/>
        <v>A</v>
      </c>
      <c r="BK16" s="83" t="str">
        <f t="shared" ca="1" si="11"/>
        <v>Rev-0</v>
      </c>
      <c r="BL16" s="252" t="s">
        <v>782</v>
      </c>
      <c r="BM16" s="253" t="s">
        <v>783</v>
      </c>
      <c r="BN16" s="254">
        <v>43207</v>
      </c>
      <c r="BO16" s="243"/>
      <c r="BP16" s="161" t="s">
        <v>82</v>
      </c>
      <c r="BQ16" s="82" t="str">
        <f t="shared" si="5"/>
        <v>MKM</v>
      </c>
    </row>
    <row r="17" spans="1:69" ht="46.5" x14ac:dyDescent="0.25">
      <c r="A17" s="62">
        <f t="shared" ca="1" si="12"/>
        <v>5</v>
      </c>
      <c r="B17" s="20" t="s">
        <v>394</v>
      </c>
      <c r="C17" s="20"/>
      <c r="D17" s="25" t="s">
        <v>55</v>
      </c>
      <c r="E17" s="21" t="s">
        <v>59</v>
      </c>
      <c r="F17" s="147" t="s">
        <v>160</v>
      </c>
      <c r="G17" s="22" t="s">
        <v>425</v>
      </c>
      <c r="H17" s="23">
        <v>42759</v>
      </c>
      <c r="I17" s="66">
        <v>42758</v>
      </c>
      <c r="J17" s="24">
        <v>42764</v>
      </c>
      <c r="K17" s="25">
        <f t="shared" ca="1" si="13"/>
        <v>6</v>
      </c>
      <c r="L17" s="39" t="s">
        <v>124</v>
      </c>
      <c r="M17" s="22" t="s">
        <v>275</v>
      </c>
      <c r="N17" s="66"/>
      <c r="O17" s="76"/>
      <c r="P17" s="77"/>
      <c r="Q17" s="78"/>
      <c r="R17" s="79"/>
      <c r="S17" s="66"/>
      <c r="T17" s="76"/>
      <c r="U17" s="25"/>
      <c r="V17" s="39"/>
      <c r="W17" s="22"/>
      <c r="X17" s="60"/>
      <c r="Y17" s="76"/>
      <c r="Z17" s="25"/>
      <c r="AA17" s="78"/>
      <c r="AB17" s="79"/>
      <c r="AC17" s="60"/>
      <c r="AD17" s="76"/>
      <c r="AE17" s="25"/>
      <c r="AF17" s="39"/>
      <c r="AG17" s="79"/>
      <c r="AH17" s="60"/>
      <c r="AI17" s="76"/>
      <c r="AJ17" s="25"/>
      <c r="AK17" s="78"/>
      <c r="AL17" s="79"/>
      <c r="AM17" s="60"/>
      <c r="AN17" s="76"/>
      <c r="AO17" s="25"/>
      <c r="AP17" s="78"/>
      <c r="AQ17" s="79"/>
      <c r="AR17" s="60"/>
      <c r="AS17" s="76"/>
      <c r="AT17" s="25"/>
      <c r="AU17" s="78"/>
      <c r="AV17" s="79"/>
      <c r="AW17" s="60"/>
      <c r="AX17" s="76"/>
      <c r="AY17" s="25"/>
      <c r="AZ17" s="78"/>
      <c r="BA17" s="79"/>
      <c r="BB17" s="60"/>
      <c r="BC17" s="76"/>
      <c r="BD17" s="25"/>
      <c r="BE17" s="39"/>
      <c r="BF17" s="79"/>
      <c r="BG17" s="56">
        <f t="shared" si="7"/>
        <v>42758</v>
      </c>
      <c r="BH17" s="80">
        <f t="shared" si="8"/>
        <v>42764</v>
      </c>
      <c r="BI17" s="81">
        <f t="shared" ca="1" si="9"/>
        <v>6</v>
      </c>
      <c r="BJ17" s="82" t="str">
        <f t="shared" si="10"/>
        <v>A</v>
      </c>
      <c r="BK17" s="83" t="str">
        <f t="shared" ca="1" si="11"/>
        <v>Rev-0</v>
      </c>
      <c r="BL17" s="252" t="s">
        <v>782</v>
      </c>
      <c r="BM17" s="253" t="s">
        <v>783</v>
      </c>
      <c r="BN17" s="254">
        <v>43207</v>
      </c>
      <c r="BO17" s="243"/>
      <c r="BP17" s="161" t="s">
        <v>82</v>
      </c>
      <c r="BQ17" s="82" t="str">
        <f t="shared" si="5"/>
        <v>MKM</v>
      </c>
    </row>
    <row r="18" spans="1:69" ht="46.5" x14ac:dyDescent="0.25">
      <c r="A18" s="62">
        <f t="shared" ca="1" si="12"/>
        <v>6</v>
      </c>
      <c r="B18" s="20" t="s">
        <v>497</v>
      </c>
      <c r="C18" s="20"/>
      <c r="D18" s="25" t="s">
        <v>56</v>
      </c>
      <c r="E18" s="21" t="s">
        <v>1350</v>
      </c>
      <c r="F18" s="147" t="s">
        <v>161</v>
      </c>
      <c r="G18" s="22" t="s">
        <v>425</v>
      </c>
      <c r="H18" s="23">
        <v>42759</v>
      </c>
      <c r="I18" s="66">
        <v>42758</v>
      </c>
      <c r="J18" s="24">
        <v>42764</v>
      </c>
      <c r="K18" s="25">
        <f t="shared" ca="1" si="13"/>
        <v>6</v>
      </c>
      <c r="L18" s="39" t="s">
        <v>126</v>
      </c>
      <c r="M18" s="22" t="s">
        <v>275</v>
      </c>
      <c r="N18" s="66">
        <v>42809</v>
      </c>
      <c r="O18" s="24">
        <v>42827</v>
      </c>
      <c r="P18" s="25">
        <f t="shared" ref="P18:P21" ca="1" si="14">IF(N18="","",IF(O18="",TODAY()-N18,O18-N18))</f>
        <v>18</v>
      </c>
      <c r="Q18" s="39" t="s">
        <v>124</v>
      </c>
      <c r="R18" s="236" t="s">
        <v>275</v>
      </c>
      <c r="S18" s="66"/>
      <c r="T18" s="76"/>
      <c r="U18" s="25"/>
      <c r="V18" s="39"/>
      <c r="W18" s="22"/>
      <c r="X18" s="60"/>
      <c r="Y18" s="76"/>
      <c r="Z18" s="25"/>
      <c r="AA18" s="78"/>
      <c r="AB18" s="79"/>
      <c r="AC18" s="60"/>
      <c r="AD18" s="76"/>
      <c r="AE18" s="25"/>
      <c r="AF18" s="39"/>
      <c r="AG18" s="79"/>
      <c r="AH18" s="60"/>
      <c r="AI18" s="76"/>
      <c r="AJ18" s="25"/>
      <c r="AK18" s="78"/>
      <c r="AL18" s="79"/>
      <c r="AM18" s="60"/>
      <c r="AN18" s="76"/>
      <c r="AO18" s="25"/>
      <c r="AP18" s="78"/>
      <c r="AQ18" s="79"/>
      <c r="AR18" s="60"/>
      <c r="AS18" s="76"/>
      <c r="AT18" s="25"/>
      <c r="AU18" s="78"/>
      <c r="AV18" s="79"/>
      <c r="AW18" s="60"/>
      <c r="AX18" s="76"/>
      <c r="AY18" s="25"/>
      <c r="AZ18" s="78"/>
      <c r="BA18" s="79"/>
      <c r="BB18" s="60"/>
      <c r="BC18" s="76"/>
      <c r="BD18" s="25"/>
      <c r="BE18" s="39"/>
      <c r="BF18" s="79"/>
      <c r="BG18" s="56">
        <f t="shared" si="7"/>
        <v>42809</v>
      </c>
      <c r="BH18" s="80">
        <f t="shared" si="8"/>
        <v>42827</v>
      </c>
      <c r="BI18" s="81">
        <f t="shared" ca="1" si="9"/>
        <v>18</v>
      </c>
      <c r="BJ18" s="82" t="str">
        <f t="shared" si="10"/>
        <v>A</v>
      </c>
      <c r="BK18" s="83" t="str">
        <f t="shared" ca="1" si="11"/>
        <v>Rev-1</v>
      </c>
      <c r="BL18" s="252" t="s">
        <v>782</v>
      </c>
      <c r="BM18" s="253" t="s">
        <v>783</v>
      </c>
      <c r="BN18" s="254">
        <v>43207</v>
      </c>
      <c r="BO18" s="243"/>
      <c r="BP18" s="161" t="s">
        <v>82</v>
      </c>
      <c r="BQ18" s="82" t="str">
        <f>IF(BA18&lt;&gt;"",BA18,IF(AV18&lt;&gt;"",AV18,IF(AQ18&lt;&gt;"",AQ18,IF(AL18&lt;&gt;"",AL18,IF(AG18&lt;&gt;"",AG18,IF(AB18&lt;&gt;"",AB18,IF(W18&lt;&gt;"",W18,IF(R18&lt;&gt;"",R18,IF(M18&lt;&gt;"",M18,0)))))))))</f>
        <v>MKM</v>
      </c>
    </row>
    <row r="19" spans="1:69" ht="46.5" x14ac:dyDescent="0.25">
      <c r="A19" s="62">
        <f t="shared" ca="1" si="12"/>
        <v>7</v>
      </c>
      <c r="B19" s="20" t="s">
        <v>497</v>
      </c>
      <c r="C19" s="20"/>
      <c r="D19" s="25">
        <v>30</v>
      </c>
      <c r="E19" s="21" t="s">
        <v>1349</v>
      </c>
      <c r="F19" s="147" t="s">
        <v>162</v>
      </c>
      <c r="G19" s="22" t="s">
        <v>425</v>
      </c>
      <c r="H19" s="23">
        <v>42761</v>
      </c>
      <c r="I19" s="66">
        <v>42758</v>
      </c>
      <c r="J19" s="24">
        <v>42764</v>
      </c>
      <c r="K19" s="25">
        <f t="shared" ref="K19:K21" ca="1" si="15">IF(I19="","",IF(J19="",TODAY()-I19,J19-I19))</f>
        <v>6</v>
      </c>
      <c r="L19" s="39" t="s">
        <v>126</v>
      </c>
      <c r="M19" s="22" t="s">
        <v>275</v>
      </c>
      <c r="N19" s="66">
        <v>42809</v>
      </c>
      <c r="O19" s="24">
        <v>42827</v>
      </c>
      <c r="P19" s="25">
        <f t="shared" ca="1" si="14"/>
        <v>18</v>
      </c>
      <c r="Q19" s="39" t="s">
        <v>124</v>
      </c>
      <c r="R19" s="236" t="s">
        <v>275</v>
      </c>
      <c r="S19" s="66"/>
      <c r="T19" s="76"/>
      <c r="U19" s="25"/>
      <c r="V19" s="39"/>
      <c r="W19" s="22"/>
      <c r="X19" s="60"/>
      <c r="Y19" s="76"/>
      <c r="Z19" s="25"/>
      <c r="AA19" s="78"/>
      <c r="AB19" s="79"/>
      <c r="AC19" s="60"/>
      <c r="AD19" s="76"/>
      <c r="AE19" s="25"/>
      <c r="AF19" s="39"/>
      <c r="AG19" s="79"/>
      <c r="AH19" s="60"/>
      <c r="AI19" s="76"/>
      <c r="AJ19" s="25"/>
      <c r="AK19" s="78"/>
      <c r="AL19" s="79"/>
      <c r="AM19" s="60"/>
      <c r="AN19" s="76"/>
      <c r="AO19" s="25"/>
      <c r="AP19" s="78"/>
      <c r="AQ19" s="79"/>
      <c r="AR19" s="60"/>
      <c r="AS19" s="76"/>
      <c r="AT19" s="25"/>
      <c r="AU19" s="78"/>
      <c r="AV19" s="79"/>
      <c r="AW19" s="60"/>
      <c r="AX19" s="76"/>
      <c r="AY19" s="25"/>
      <c r="AZ19" s="78"/>
      <c r="BA19" s="79"/>
      <c r="BB19" s="60"/>
      <c r="BC19" s="76"/>
      <c r="BD19" s="25"/>
      <c r="BE19" s="39"/>
      <c r="BF19" s="79"/>
      <c r="BG19" s="56">
        <f t="shared" si="7"/>
        <v>42809</v>
      </c>
      <c r="BH19" s="80">
        <f t="shared" si="8"/>
        <v>42827</v>
      </c>
      <c r="BI19" s="81">
        <f t="shared" ca="1" si="9"/>
        <v>18</v>
      </c>
      <c r="BJ19" s="82" t="str">
        <f t="shared" si="10"/>
        <v>A</v>
      </c>
      <c r="BK19" s="83" t="str">
        <f t="shared" ca="1" si="11"/>
        <v>Rev-1</v>
      </c>
      <c r="BL19" s="252" t="s">
        <v>782</v>
      </c>
      <c r="BM19" s="253" t="s">
        <v>783</v>
      </c>
      <c r="BN19" s="254">
        <v>43207</v>
      </c>
      <c r="BO19" s="243"/>
      <c r="BP19" s="161" t="s">
        <v>82</v>
      </c>
      <c r="BQ19" s="82" t="str">
        <f t="shared" ref="BQ19:BQ21" si="16">IF(BA19&lt;&gt;"",BA19,IF(AV19&lt;&gt;"",AV19,IF(AQ19&lt;&gt;"",AQ19,IF(AL19&lt;&gt;"",AL19,IF(AG19&lt;&gt;"",AG19,IF(AB19&lt;&gt;"",AB19,IF(W19&lt;&gt;"",W19,IF(R19&lt;&gt;"",R19,IF(M19&lt;&gt;"",M19,0)))))))))</f>
        <v>MKM</v>
      </c>
    </row>
    <row r="20" spans="1:69" ht="46.5" x14ac:dyDescent="0.25">
      <c r="A20" s="62">
        <f t="shared" ca="1" si="12"/>
        <v>8</v>
      </c>
      <c r="B20" s="20" t="s">
        <v>497</v>
      </c>
      <c r="C20" s="20"/>
      <c r="D20" s="25" t="s">
        <v>57</v>
      </c>
      <c r="E20" s="21" t="s">
        <v>1348</v>
      </c>
      <c r="F20" s="147" t="s">
        <v>163</v>
      </c>
      <c r="G20" s="22" t="s">
        <v>425</v>
      </c>
      <c r="H20" s="23">
        <v>42761</v>
      </c>
      <c r="I20" s="66">
        <v>42758</v>
      </c>
      <c r="J20" s="24">
        <v>42764</v>
      </c>
      <c r="K20" s="25">
        <f t="shared" ca="1" si="15"/>
        <v>6</v>
      </c>
      <c r="L20" s="39" t="s">
        <v>126</v>
      </c>
      <c r="M20" s="22" t="s">
        <v>275</v>
      </c>
      <c r="N20" s="66">
        <v>42809</v>
      </c>
      <c r="O20" s="24">
        <v>42827</v>
      </c>
      <c r="P20" s="25">
        <f t="shared" ca="1" si="14"/>
        <v>18</v>
      </c>
      <c r="Q20" s="39" t="s">
        <v>124</v>
      </c>
      <c r="R20" s="236" t="s">
        <v>275</v>
      </c>
      <c r="S20" s="66"/>
      <c r="T20" s="76"/>
      <c r="U20" s="25"/>
      <c r="V20" s="39"/>
      <c r="W20" s="22"/>
      <c r="X20" s="60"/>
      <c r="Y20" s="76"/>
      <c r="Z20" s="25"/>
      <c r="AA20" s="78"/>
      <c r="AB20" s="79"/>
      <c r="AC20" s="60"/>
      <c r="AD20" s="76"/>
      <c r="AE20" s="25"/>
      <c r="AF20" s="39"/>
      <c r="AG20" s="79"/>
      <c r="AH20" s="60"/>
      <c r="AI20" s="76"/>
      <c r="AJ20" s="25"/>
      <c r="AK20" s="78"/>
      <c r="AL20" s="79"/>
      <c r="AM20" s="60"/>
      <c r="AN20" s="76"/>
      <c r="AO20" s="25"/>
      <c r="AP20" s="78"/>
      <c r="AQ20" s="79"/>
      <c r="AR20" s="60"/>
      <c r="AS20" s="76"/>
      <c r="AT20" s="25"/>
      <c r="AU20" s="78"/>
      <c r="AV20" s="79"/>
      <c r="AW20" s="60"/>
      <c r="AX20" s="76"/>
      <c r="AY20" s="25"/>
      <c r="AZ20" s="78"/>
      <c r="BA20" s="79"/>
      <c r="BB20" s="60"/>
      <c r="BC20" s="76"/>
      <c r="BD20" s="25"/>
      <c r="BE20" s="39"/>
      <c r="BF20" s="79"/>
      <c r="BG20" s="56">
        <f t="shared" si="7"/>
        <v>42809</v>
      </c>
      <c r="BH20" s="80">
        <f t="shared" si="8"/>
        <v>42827</v>
      </c>
      <c r="BI20" s="81">
        <f t="shared" ca="1" si="9"/>
        <v>18</v>
      </c>
      <c r="BJ20" s="82" t="str">
        <f t="shared" si="10"/>
        <v>A</v>
      </c>
      <c r="BK20" s="83" t="str">
        <f t="shared" ca="1" si="11"/>
        <v>Rev-1</v>
      </c>
      <c r="BL20" s="252" t="s">
        <v>782</v>
      </c>
      <c r="BM20" s="253" t="s">
        <v>783</v>
      </c>
      <c r="BN20" s="254">
        <v>43207</v>
      </c>
      <c r="BO20" s="243"/>
      <c r="BP20" s="161" t="s">
        <v>82</v>
      </c>
      <c r="BQ20" s="82" t="str">
        <f t="shared" si="16"/>
        <v>MKM</v>
      </c>
    </row>
    <row r="21" spans="1:69" ht="40.5" customHeight="1" x14ac:dyDescent="0.25">
      <c r="A21" s="62">
        <f t="shared" ca="1" si="12"/>
        <v>9</v>
      </c>
      <c r="B21" s="20" t="s">
        <v>497</v>
      </c>
      <c r="C21" s="20"/>
      <c r="D21" s="25" t="s">
        <v>58</v>
      </c>
      <c r="E21" s="21" t="s">
        <v>1347</v>
      </c>
      <c r="F21" s="147" t="s">
        <v>164</v>
      </c>
      <c r="G21" s="22" t="s">
        <v>425</v>
      </c>
      <c r="H21" s="23">
        <v>42761</v>
      </c>
      <c r="I21" s="66">
        <v>42758</v>
      </c>
      <c r="J21" s="24">
        <v>42764</v>
      </c>
      <c r="K21" s="25">
        <f t="shared" ca="1" si="15"/>
        <v>6</v>
      </c>
      <c r="L21" s="39" t="s">
        <v>126</v>
      </c>
      <c r="M21" s="22" t="s">
        <v>275</v>
      </c>
      <c r="N21" s="66">
        <v>42809</v>
      </c>
      <c r="O21" s="24">
        <v>42827</v>
      </c>
      <c r="P21" s="25">
        <f t="shared" ca="1" si="14"/>
        <v>18</v>
      </c>
      <c r="Q21" s="39" t="s">
        <v>124</v>
      </c>
      <c r="R21" s="236" t="s">
        <v>275</v>
      </c>
      <c r="S21" s="66"/>
      <c r="T21" s="76"/>
      <c r="U21" s="25"/>
      <c r="V21" s="39"/>
      <c r="W21" s="22"/>
      <c r="X21" s="60"/>
      <c r="Y21" s="76"/>
      <c r="Z21" s="25"/>
      <c r="AA21" s="78"/>
      <c r="AB21" s="79"/>
      <c r="AC21" s="60"/>
      <c r="AD21" s="76"/>
      <c r="AE21" s="25"/>
      <c r="AF21" s="39"/>
      <c r="AG21" s="79"/>
      <c r="AH21" s="60"/>
      <c r="AI21" s="76"/>
      <c r="AJ21" s="25"/>
      <c r="AK21" s="78"/>
      <c r="AL21" s="79"/>
      <c r="AM21" s="60"/>
      <c r="AN21" s="76"/>
      <c r="AO21" s="25"/>
      <c r="AP21" s="78"/>
      <c r="AQ21" s="79"/>
      <c r="AR21" s="60"/>
      <c r="AS21" s="76"/>
      <c r="AT21" s="25"/>
      <c r="AU21" s="78"/>
      <c r="AV21" s="79"/>
      <c r="AW21" s="60"/>
      <c r="AX21" s="76"/>
      <c r="AY21" s="25"/>
      <c r="AZ21" s="78"/>
      <c r="BA21" s="79"/>
      <c r="BB21" s="60"/>
      <c r="BC21" s="76"/>
      <c r="BD21" s="25"/>
      <c r="BE21" s="39"/>
      <c r="BF21" s="79"/>
      <c r="BG21" s="56">
        <f t="shared" si="7"/>
        <v>42809</v>
      </c>
      <c r="BH21" s="80">
        <f t="shared" si="8"/>
        <v>42827</v>
      </c>
      <c r="BI21" s="81">
        <f t="shared" ca="1" si="9"/>
        <v>18</v>
      </c>
      <c r="BJ21" s="82" t="str">
        <f t="shared" si="10"/>
        <v>A</v>
      </c>
      <c r="BK21" s="83" t="str">
        <f t="shared" ca="1" si="11"/>
        <v>Rev-1</v>
      </c>
      <c r="BL21" s="252" t="s">
        <v>782</v>
      </c>
      <c r="BM21" s="253" t="s">
        <v>783</v>
      </c>
      <c r="BN21" s="254">
        <v>43207</v>
      </c>
      <c r="BO21" s="243"/>
      <c r="BP21" s="161" t="s">
        <v>82</v>
      </c>
      <c r="BQ21" s="82" t="str">
        <f t="shared" si="16"/>
        <v>MKM</v>
      </c>
    </row>
    <row r="22" spans="1:69" ht="40.5" x14ac:dyDescent="0.3">
      <c r="A22" s="67" t="s">
        <v>60</v>
      </c>
      <c r="B22" s="52"/>
      <c r="C22" s="52"/>
      <c r="D22" s="123"/>
      <c r="E22" s="53"/>
      <c r="F22" s="146"/>
      <c r="G22" s="52"/>
      <c r="H22" s="114"/>
      <c r="I22" s="84"/>
      <c r="J22" s="84"/>
      <c r="K22" s="85"/>
      <c r="L22" s="86"/>
      <c r="M22" s="87"/>
      <c r="N22" s="84"/>
      <c r="O22" s="84"/>
      <c r="P22" s="85"/>
      <c r="Q22" s="86"/>
      <c r="R22" s="87"/>
      <c r="S22" s="84"/>
      <c r="T22" s="84"/>
      <c r="U22" s="85"/>
      <c r="V22" s="86"/>
      <c r="W22" s="87"/>
      <c r="X22" s="84"/>
      <c r="Y22" s="84"/>
      <c r="Z22" s="85"/>
      <c r="AA22" s="86"/>
      <c r="AB22" s="84"/>
      <c r="AC22" s="84"/>
      <c r="AD22" s="84"/>
      <c r="AE22" s="85"/>
      <c r="AF22" s="86"/>
      <c r="AG22" s="84"/>
      <c r="AH22" s="84"/>
      <c r="AI22" s="84"/>
      <c r="AJ22" s="85"/>
      <c r="AK22" s="86"/>
      <c r="AL22" s="84"/>
      <c r="AM22" s="84"/>
      <c r="AN22" s="84"/>
      <c r="AO22" s="85"/>
      <c r="AP22" s="86"/>
      <c r="AQ22" s="84"/>
      <c r="AR22" s="84"/>
      <c r="AS22" s="84"/>
      <c r="AT22" s="85"/>
      <c r="AU22" s="86"/>
      <c r="AV22" s="84"/>
      <c r="AW22" s="84"/>
      <c r="AX22" s="84"/>
      <c r="AY22" s="85"/>
      <c r="AZ22" s="86"/>
      <c r="BA22" s="84"/>
      <c r="BB22" s="84"/>
      <c r="BC22" s="84"/>
      <c r="BD22" s="85"/>
      <c r="BE22" s="86"/>
      <c r="BF22" s="84"/>
      <c r="BG22" s="88"/>
      <c r="BH22" s="89"/>
      <c r="BI22" s="90"/>
      <c r="BJ22" s="91"/>
      <c r="BK22" s="92"/>
      <c r="BL22" s="250"/>
      <c r="BM22" s="252"/>
      <c r="BN22" s="252"/>
      <c r="BO22" s="243"/>
      <c r="BP22" s="145" t="s">
        <v>83</v>
      </c>
    </row>
    <row r="23" spans="1:69" ht="33" customHeight="1" x14ac:dyDescent="0.3">
      <c r="A23" s="126" t="s">
        <v>61</v>
      </c>
      <c r="B23" s="127"/>
      <c r="C23" s="127"/>
      <c r="D23" s="128"/>
      <c r="E23" s="129"/>
      <c r="F23" s="148"/>
      <c r="G23" s="127"/>
      <c r="H23" s="130"/>
      <c r="I23" s="131"/>
      <c r="J23" s="131"/>
      <c r="K23" s="132"/>
      <c r="L23" s="133"/>
      <c r="M23" s="134"/>
      <c r="N23" s="131"/>
      <c r="O23" s="131"/>
      <c r="P23" s="132"/>
      <c r="Q23" s="133"/>
      <c r="R23" s="134"/>
      <c r="S23" s="131"/>
      <c r="T23" s="131"/>
      <c r="U23" s="132"/>
      <c r="V23" s="133"/>
      <c r="W23" s="134"/>
      <c r="X23" s="131"/>
      <c r="Y23" s="131"/>
      <c r="Z23" s="132"/>
      <c r="AA23" s="133"/>
      <c r="AB23" s="131"/>
      <c r="AC23" s="131"/>
      <c r="AD23" s="131"/>
      <c r="AE23" s="132"/>
      <c r="AF23" s="133"/>
      <c r="AG23" s="131"/>
      <c r="AH23" s="131"/>
      <c r="AI23" s="131"/>
      <c r="AJ23" s="132"/>
      <c r="AK23" s="133"/>
      <c r="AL23" s="131"/>
      <c r="AM23" s="131"/>
      <c r="AN23" s="131"/>
      <c r="AO23" s="132"/>
      <c r="AP23" s="133"/>
      <c r="AQ23" s="131"/>
      <c r="AR23" s="131"/>
      <c r="AS23" s="131"/>
      <c r="AT23" s="132"/>
      <c r="AU23" s="133"/>
      <c r="AV23" s="131"/>
      <c r="AW23" s="131"/>
      <c r="AX23" s="131"/>
      <c r="AY23" s="132"/>
      <c r="AZ23" s="133"/>
      <c r="BA23" s="131"/>
      <c r="BB23" s="131"/>
      <c r="BC23" s="131"/>
      <c r="BD23" s="132"/>
      <c r="BE23" s="133"/>
      <c r="BF23" s="131"/>
      <c r="BG23" s="135"/>
      <c r="BH23" s="136"/>
      <c r="BI23" s="137"/>
      <c r="BJ23" s="138"/>
      <c r="BK23" s="139"/>
      <c r="BL23" s="252"/>
      <c r="BM23" s="252"/>
      <c r="BN23" s="252"/>
      <c r="BO23" s="243"/>
      <c r="BP23" s="145" t="s">
        <v>84</v>
      </c>
    </row>
    <row r="24" spans="1:69" ht="43.5" customHeight="1" x14ac:dyDescent="0.25">
      <c r="A24" s="62">
        <f ca="1">OFFSET(A24,-3,0)+1</f>
        <v>10</v>
      </c>
      <c r="B24" s="20" t="s">
        <v>920</v>
      </c>
      <c r="C24" s="20"/>
      <c r="D24" s="124">
        <v>8</v>
      </c>
      <c r="E24" s="21" t="s">
        <v>921</v>
      </c>
      <c r="F24" s="147" t="s">
        <v>165</v>
      </c>
      <c r="G24" s="22" t="s">
        <v>331</v>
      </c>
      <c r="H24" s="66">
        <v>42751</v>
      </c>
      <c r="I24" s="23">
        <v>42723</v>
      </c>
      <c r="J24" s="24">
        <v>42743</v>
      </c>
      <c r="K24" s="25">
        <f t="shared" ca="1" si="0"/>
        <v>20</v>
      </c>
      <c r="L24" s="39" t="s">
        <v>126</v>
      </c>
      <c r="M24" s="22" t="s">
        <v>275</v>
      </c>
      <c r="N24" s="66">
        <v>42751</v>
      </c>
      <c r="O24" s="24">
        <v>42758</v>
      </c>
      <c r="P24" s="25">
        <f t="shared" ref="P24" ca="1" si="17">IF(N24="","",IF(O24="",TODAY()-N24,O24-N24))</f>
        <v>7</v>
      </c>
      <c r="Q24" s="39" t="s">
        <v>125</v>
      </c>
      <c r="R24" s="22" t="s">
        <v>275</v>
      </c>
      <c r="S24" s="66">
        <v>43293</v>
      </c>
      <c r="T24" s="76">
        <v>43318</v>
      </c>
      <c r="U24" s="25">
        <f t="shared" ref="U24" ca="1" si="18">IF(S24="","",IF(T24="",TODAY()-S24,T24-S24))</f>
        <v>25</v>
      </c>
      <c r="V24" s="39" t="s">
        <v>125</v>
      </c>
      <c r="W24" s="22" t="s">
        <v>275</v>
      </c>
      <c r="X24" s="66"/>
      <c r="Y24" s="76"/>
      <c r="Z24" s="77"/>
      <c r="AA24" s="78"/>
      <c r="AB24" s="79"/>
      <c r="AC24" s="66"/>
      <c r="AD24" s="76"/>
      <c r="AE24" s="77"/>
      <c r="AF24" s="78"/>
      <c r="AG24" s="79"/>
      <c r="AH24" s="66"/>
      <c r="AI24" s="76"/>
      <c r="AJ24" s="77"/>
      <c r="AK24" s="78"/>
      <c r="AL24" s="79"/>
      <c r="AM24" s="66"/>
      <c r="AN24" s="76"/>
      <c r="AO24" s="77"/>
      <c r="AP24" s="78"/>
      <c r="AQ24" s="79"/>
      <c r="AR24" s="66"/>
      <c r="AS24" s="76"/>
      <c r="AT24" s="77"/>
      <c r="AU24" s="78"/>
      <c r="AV24" s="79"/>
      <c r="AW24" s="66"/>
      <c r="AX24" s="76"/>
      <c r="AY24" s="77"/>
      <c r="AZ24" s="78"/>
      <c r="BA24" s="79"/>
      <c r="BB24" s="66"/>
      <c r="BC24" s="76"/>
      <c r="BD24" s="77"/>
      <c r="BE24" s="78"/>
      <c r="BF24" s="79"/>
      <c r="BG24" s="56">
        <f t="shared" ref="BG24" si="19">IF(AW24&lt;&gt;"",AW24,IF(AR24&lt;&gt;"",AR24,IF(AM24&lt;&gt;"",AM24,IF(AH24&lt;&gt;"",AH24,IF(AC24&lt;&gt;"",AC24,IF(X24&lt;&gt;"",X24,IF(S24&lt;&gt;"",S24,IF(N24&lt;&gt;"",N24,IF(I24&lt;&gt;"",I24,"")))))))))</f>
        <v>43293</v>
      </c>
      <c r="BH24" s="80">
        <f t="shared" ref="BH24" si="20">IF(BJ24="P","",IF(BJ24="OD","",IF(AX24&lt;&gt;"",AX24,IF(AS24&lt;&gt;"",AS24,IF(AN24&lt;&gt;"",AN24,IF(AI24&lt;&gt;"",AI24,IF(AD24&lt;&gt;"",AD24,IF(Y24&lt;&gt;"",Y24,IF(T24&lt;&gt;"",T24,IF(O24&lt;&gt;"",O24,IF(J24&lt;&gt;"",J24,"")))))))))))</f>
        <v>43318</v>
      </c>
      <c r="BI24" s="81">
        <f t="shared" ref="BI24" ca="1" si="21">IF(AY24&lt;&gt;"",AY24,IF(AT24&lt;&gt;"",AT24,IF(AO24&lt;&gt;"",AO24,IF(AJ24&lt;&gt;"",AJ24,IF(AE24&lt;&gt;"",AE24,IF(Z24&lt;&gt;"",Z24,IF(U24&lt;&gt;"",U24,IF(P24&lt;&gt;"",P24,IF(K24&lt;&gt;"",K24,"")))))))))</f>
        <v>25</v>
      </c>
      <c r="BJ24" s="82" t="str">
        <f t="shared" ref="BJ24" si="22">IF(AZ24&lt;&gt;"",AZ24,IF(AU24&lt;&gt;"",AU24,IF(AP24&lt;&gt;"",AP24,IF(AK24&lt;&gt;"",AK24,IF(AF24&lt;&gt;"",AF24,IF(AA24&lt;&gt;"",AA24,IF(V24&lt;&gt;"",V24,IF(Q24&lt;&gt;"",Q24,IF(L24&lt;&gt;"",L24,0)))))))))</f>
        <v>B</v>
      </c>
      <c r="BK24" s="83" t="str">
        <f t="shared" ref="BK24:BK104" ca="1" si="23">IF(BG24="","","Rev-"&amp;IF((COUNTIF(I24:BA24,"MKM")-1)&lt;1,0,(COUNTIF(I24:BA24,"MKM")-1)))</f>
        <v>Rev-2</v>
      </c>
      <c r="BL24" s="252" t="s">
        <v>125</v>
      </c>
      <c r="BM24" s="252" t="s">
        <v>784</v>
      </c>
      <c r="BN24" s="252" t="s">
        <v>785</v>
      </c>
      <c r="BO24" s="243"/>
      <c r="BP24" s="161"/>
      <c r="BQ24" s="82"/>
    </row>
    <row r="25" spans="1:69" ht="43.5" customHeight="1" x14ac:dyDescent="0.25">
      <c r="A25" s="62">
        <f ca="1">OFFSET(A25,-1,0)+1</f>
        <v>11</v>
      </c>
      <c r="B25" s="20" t="s">
        <v>920</v>
      </c>
      <c r="C25" s="20"/>
      <c r="D25" s="124">
        <v>8</v>
      </c>
      <c r="E25" s="21" t="s">
        <v>922</v>
      </c>
      <c r="F25" s="147" t="s">
        <v>165</v>
      </c>
      <c r="G25" s="22" t="s">
        <v>332</v>
      </c>
      <c r="H25" s="66"/>
      <c r="I25" s="66">
        <v>43293</v>
      </c>
      <c r="J25" s="76">
        <v>43318</v>
      </c>
      <c r="K25" s="25">
        <f t="shared" ca="1" si="0"/>
        <v>25</v>
      </c>
      <c r="L25" s="39" t="s">
        <v>125</v>
      </c>
      <c r="M25" s="22" t="s">
        <v>275</v>
      </c>
      <c r="N25" s="66"/>
      <c r="O25" s="24"/>
      <c r="P25" s="25"/>
      <c r="Q25" s="39"/>
      <c r="R25" s="22"/>
      <c r="S25" s="66"/>
      <c r="T25" s="76"/>
      <c r="U25" s="77"/>
      <c r="V25" s="78"/>
      <c r="W25" s="79"/>
      <c r="X25" s="66"/>
      <c r="Y25" s="76"/>
      <c r="Z25" s="77"/>
      <c r="AA25" s="78"/>
      <c r="AB25" s="79"/>
      <c r="AC25" s="66"/>
      <c r="AD25" s="76"/>
      <c r="AE25" s="77"/>
      <c r="AF25" s="78"/>
      <c r="AG25" s="79"/>
      <c r="AH25" s="66"/>
      <c r="AI25" s="76"/>
      <c r="AJ25" s="77"/>
      <c r="AK25" s="78"/>
      <c r="AL25" s="79"/>
      <c r="AM25" s="66"/>
      <c r="AN25" s="76"/>
      <c r="AO25" s="77"/>
      <c r="AP25" s="78"/>
      <c r="AQ25" s="79"/>
      <c r="AR25" s="66"/>
      <c r="AS25" s="76"/>
      <c r="AT25" s="77"/>
      <c r="AU25" s="78"/>
      <c r="AV25" s="79"/>
      <c r="AW25" s="66"/>
      <c r="AX25" s="76"/>
      <c r="AY25" s="77"/>
      <c r="AZ25" s="78"/>
      <c r="BA25" s="79"/>
      <c r="BB25" s="66"/>
      <c r="BC25" s="76"/>
      <c r="BD25" s="77"/>
      <c r="BE25" s="78"/>
      <c r="BF25" s="79"/>
      <c r="BG25" s="56">
        <f t="shared" ref="BG25" si="24">IF(AW25&lt;&gt;"",AW25,IF(AR25&lt;&gt;"",AR25,IF(AM25&lt;&gt;"",AM25,IF(AH25&lt;&gt;"",AH25,IF(AC25&lt;&gt;"",AC25,IF(X25&lt;&gt;"",X25,IF(S25&lt;&gt;"",S25,IF(N25&lt;&gt;"",N25,IF(I25&lt;&gt;"",I25,"")))))))))</f>
        <v>43293</v>
      </c>
      <c r="BH25" s="80">
        <f t="shared" ref="BH25" si="25">IF(BJ25="P","",IF(BJ25="OD","",IF(AX25&lt;&gt;"",AX25,IF(AS25&lt;&gt;"",AS25,IF(AN25&lt;&gt;"",AN25,IF(AI25&lt;&gt;"",AI25,IF(AD25&lt;&gt;"",AD25,IF(Y25&lt;&gt;"",Y25,IF(T25&lt;&gt;"",T25,IF(O25&lt;&gt;"",O25,IF(J25&lt;&gt;"",J25,"")))))))))))</f>
        <v>43318</v>
      </c>
      <c r="BI25" s="81">
        <f t="shared" ref="BI25" ca="1" si="26">IF(AY25&lt;&gt;"",AY25,IF(AT25&lt;&gt;"",AT25,IF(AO25&lt;&gt;"",AO25,IF(AJ25&lt;&gt;"",AJ25,IF(AE25&lt;&gt;"",AE25,IF(Z25&lt;&gt;"",Z25,IF(U25&lt;&gt;"",U25,IF(P25&lt;&gt;"",P25,IF(K25&lt;&gt;"",K25,"")))))))))</f>
        <v>25</v>
      </c>
      <c r="BJ25" s="82" t="str">
        <f t="shared" ref="BJ25" si="27">IF(AZ25&lt;&gt;"",AZ25,IF(AU25&lt;&gt;"",AU25,IF(AP25&lt;&gt;"",AP25,IF(AK25&lt;&gt;"",AK25,IF(AF25&lt;&gt;"",AF25,IF(AA25&lt;&gt;"",AA25,IF(V25&lt;&gt;"",V25,IF(Q25&lt;&gt;"",Q25,IF(L25&lt;&gt;"",L25,0)))))))))</f>
        <v>B</v>
      </c>
      <c r="BK25" s="83" t="str">
        <f t="shared" ref="BK25" ca="1" si="28">IF(BG25="","","Rev-"&amp;IF((COUNTIF(I25:BA25,"MKM")-1)&lt;1,0,(COUNTIF(I25:BA25,"MKM")-1)))</f>
        <v>Rev-0</v>
      </c>
      <c r="BL25" s="252" t="s">
        <v>125</v>
      </c>
      <c r="BM25" s="252" t="s">
        <v>784</v>
      </c>
      <c r="BN25" s="252" t="s">
        <v>785</v>
      </c>
      <c r="BO25" s="243"/>
      <c r="BP25" s="161"/>
      <c r="BQ25" s="82"/>
    </row>
    <row r="26" spans="1:69" ht="46.5" x14ac:dyDescent="0.25">
      <c r="A26" s="62">
        <f ca="1">OFFSET(A26,-1,0)+1</f>
        <v>12</v>
      </c>
      <c r="B26" s="20" t="s">
        <v>868</v>
      </c>
      <c r="C26" s="20"/>
      <c r="D26" s="124">
        <v>8</v>
      </c>
      <c r="E26" s="21" t="s">
        <v>1301</v>
      </c>
      <c r="F26" s="147" t="s">
        <v>166</v>
      </c>
      <c r="G26" s="22" t="s">
        <v>331</v>
      </c>
      <c r="H26" s="66">
        <v>42751</v>
      </c>
      <c r="I26" s="23">
        <v>42723</v>
      </c>
      <c r="J26" s="24">
        <v>42743</v>
      </c>
      <c r="K26" s="25">
        <f t="shared" ref="K26:K28" ca="1" si="29">IF(I26="","",IF(J26="",TODAY()-I26,J26-I26))</f>
        <v>20</v>
      </c>
      <c r="L26" s="39" t="s">
        <v>126</v>
      </c>
      <c r="M26" s="22" t="s">
        <v>275</v>
      </c>
      <c r="N26" s="66">
        <v>42751</v>
      </c>
      <c r="O26" s="24">
        <v>42758</v>
      </c>
      <c r="P26" s="25">
        <f t="shared" ref="P26:P28" ca="1" si="30">IF(N26="","",IF(O26="",TODAY()-N26,O26-N26))</f>
        <v>7</v>
      </c>
      <c r="Q26" s="39" t="s">
        <v>125</v>
      </c>
      <c r="R26" s="22" t="s">
        <v>275</v>
      </c>
      <c r="S26" s="66">
        <v>43276</v>
      </c>
      <c r="T26" s="76">
        <v>43279</v>
      </c>
      <c r="U26" s="25">
        <f t="shared" ref="U26" ca="1" si="31">IF(S26="","",IF(T26="",TODAY()-S26,T26-S26))</f>
        <v>3</v>
      </c>
      <c r="V26" s="39" t="s">
        <v>125</v>
      </c>
      <c r="W26" s="22" t="s">
        <v>275</v>
      </c>
      <c r="X26" s="66"/>
      <c r="Y26" s="76"/>
      <c r="Z26" s="77"/>
      <c r="AA26" s="78"/>
      <c r="AB26" s="79"/>
      <c r="AC26" s="66"/>
      <c r="AD26" s="76"/>
      <c r="AE26" s="77"/>
      <c r="AF26" s="78"/>
      <c r="AG26" s="79"/>
      <c r="AH26" s="66"/>
      <c r="AI26" s="76"/>
      <c r="AJ26" s="77"/>
      <c r="AK26" s="78"/>
      <c r="AL26" s="79"/>
      <c r="AM26" s="66"/>
      <c r="AN26" s="76"/>
      <c r="AO26" s="77"/>
      <c r="AP26" s="78"/>
      <c r="AQ26" s="79"/>
      <c r="AR26" s="66"/>
      <c r="AS26" s="76"/>
      <c r="AT26" s="77"/>
      <c r="AU26" s="78"/>
      <c r="AV26" s="79"/>
      <c r="AW26" s="66"/>
      <c r="AX26" s="76"/>
      <c r="AY26" s="77"/>
      <c r="AZ26" s="78"/>
      <c r="BA26" s="79"/>
      <c r="BB26" s="66"/>
      <c r="BC26" s="76"/>
      <c r="BD26" s="77"/>
      <c r="BE26" s="78"/>
      <c r="BF26" s="79"/>
      <c r="BG26" s="56">
        <f t="shared" ref="BG26:BG28" si="32">IF(AW26&lt;&gt;"",AW26,IF(AR26&lt;&gt;"",AR26,IF(AM26&lt;&gt;"",AM26,IF(AH26&lt;&gt;"",AH26,IF(AC26&lt;&gt;"",AC26,IF(X26&lt;&gt;"",X26,IF(S26&lt;&gt;"",S26,IF(N26&lt;&gt;"",N26,IF(I26&lt;&gt;"",I26,"")))))))))</f>
        <v>43276</v>
      </c>
      <c r="BH26" s="80">
        <f t="shared" ref="BH26:BH28" si="33">IF(BJ26="P","",IF(BJ26="OD","",IF(AX26&lt;&gt;"",AX26,IF(AS26&lt;&gt;"",AS26,IF(AN26&lt;&gt;"",AN26,IF(AI26&lt;&gt;"",AI26,IF(AD26&lt;&gt;"",AD26,IF(Y26&lt;&gt;"",Y26,IF(T26&lt;&gt;"",T26,IF(O26&lt;&gt;"",O26,IF(J26&lt;&gt;"",J26,"")))))))))))</f>
        <v>43279</v>
      </c>
      <c r="BI26" s="81">
        <f t="shared" ref="BI26:BI28" ca="1" si="34">IF(AY26&lt;&gt;"",AY26,IF(AT26&lt;&gt;"",AT26,IF(AO26&lt;&gt;"",AO26,IF(AJ26&lt;&gt;"",AJ26,IF(AE26&lt;&gt;"",AE26,IF(Z26&lt;&gt;"",Z26,IF(U26&lt;&gt;"",U26,IF(P26&lt;&gt;"",P26,IF(K26&lt;&gt;"",K26,"")))))))))</f>
        <v>3</v>
      </c>
      <c r="BJ26" s="82" t="str">
        <f t="shared" ref="BJ26:BJ28" si="35">IF(AZ26&lt;&gt;"",AZ26,IF(AU26&lt;&gt;"",AU26,IF(AP26&lt;&gt;"",AP26,IF(AK26&lt;&gt;"",AK26,IF(AF26&lt;&gt;"",AF26,IF(AA26&lt;&gt;"",AA26,IF(V26&lt;&gt;"",V26,IF(Q26&lt;&gt;"",Q26,IF(L26&lt;&gt;"",L26,0)))))))))</f>
        <v>B</v>
      </c>
      <c r="BK26" s="83" t="str">
        <f t="shared" ca="1" si="23"/>
        <v>Rev-2</v>
      </c>
      <c r="BL26" s="252" t="s">
        <v>125</v>
      </c>
      <c r="BM26" s="252" t="s">
        <v>784</v>
      </c>
      <c r="BN26" s="252" t="s">
        <v>785</v>
      </c>
      <c r="BO26" s="243"/>
      <c r="BP26" s="161" t="s">
        <v>82</v>
      </c>
      <c r="BQ26" s="82" t="str">
        <f t="shared" ref="BQ26:BQ28" si="36">IF(BA26&lt;&gt;"",BA26,IF(AV26&lt;&gt;"",AV26,IF(AQ26&lt;&gt;"",AQ26,IF(AL26&lt;&gt;"",AL26,IF(AG26&lt;&gt;"",AG26,IF(AB26&lt;&gt;"",AB26,IF(W26&lt;&gt;"",W26,IF(R26&lt;&gt;"",R26,IF(M26&lt;&gt;"",M26,0)))))))))</f>
        <v>MKM</v>
      </c>
    </row>
    <row r="27" spans="1:69" ht="46.5" x14ac:dyDescent="0.25">
      <c r="A27" s="62">
        <f t="shared" ref="A27:A28" ca="1" si="37">OFFSET(A27,-1,0)+1</f>
        <v>13</v>
      </c>
      <c r="B27" s="20" t="s">
        <v>366</v>
      </c>
      <c r="C27" s="20"/>
      <c r="D27" s="124">
        <v>8</v>
      </c>
      <c r="E27" s="21" t="s">
        <v>1302</v>
      </c>
      <c r="F27" s="147" t="s">
        <v>167</v>
      </c>
      <c r="G27" s="22" t="s">
        <v>425</v>
      </c>
      <c r="H27" s="66">
        <v>42751</v>
      </c>
      <c r="I27" s="23">
        <v>42723</v>
      </c>
      <c r="J27" s="24">
        <v>42743</v>
      </c>
      <c r="K27" s="25">
        <f t="shared" ca="1" si="29"/>
        <v>20</v>
      </c>
      <c r="L27" s="39" t="s">
        <v>126</v>
      </c>
      <c r="M27" s="22" t="s">
        <v>275</v>
      </c>
      <c r="N27" s="66">
        <v>42751</v>
      </c>
      <c r="O27" s="24">
        <v>42758</v>
      </c>
      <c r="P27" s="25">
        <f t="shared" ca="1" si="30"/>
        <v>7</v>
      </c>
      <c r="Q27" s="39" t="s">
        <v>125</v>
      </c>
      <c r="R27" s="22" t="s">
        <v>275</v>
      </c>
      <c r="S27" s="66"/>
      <c r="T27" s="76"/>
      <c r="U27" s="77"/>
      <c r="V27" s="78"/>
      <c r="W27" s="79"/>
      <c r="X27" s="66"/>
      <c r="Y27" s="76"/>
      <c r="Z27" s="77"/>
      <c r="AA27" s="78"/>
      <c r="AB27" s="79"/>
      <c r="AC27" s="66"/>
      <c r="AD27" s="76"/>
      <c r="AE27" s="77"/>
      <c r="AF27" s="78"/>
      <c r="AG27" s="79"/>
      <c r="AH27" s="66"/>
      <c r="AI27" s="76"/>
      <c r="AJ27" s="77"/>
      <c r="AK27" s="78"/>
      <c r="AL27" s="79"/>
      <c r="AM27" s="66"/>
      <c r="AN27" s="76"/>
      <c r="AO27" s="77"/>
      <c r="AP27" s="78"/>
      <c r="AQ27" s="79"/>
      <c r="AR27" s="66"/>
      <c r="AS27" s="76"/>
      <c r="AT27" s="77"/>
      <c r="AU27" s="78"/>
      <c r="AV27" s="79"/>
      <c r="AW27" s="66"/>
      <c r="AX27" s="76"/>
      <c r="AY27" s="77"/>
      <c r="AZ27" s="78"/>
      <c r="BA27" s="79"/>
      <c r="BB27" s="66"/>
      <c r="BC27" s="76"/>
      <c r="BD27" s="77"/>
      <c r="BE27" s="78"/>
      <c r="BF27" s="79"/>
      <c r="BG27" s="56">
        <f t="shared" si="32"/>
        <v>42751</v>
      </c>
      <c r="BH27" s="80">
        <f t="shared" si="33"/>
        <v>42758</v>
      </c>
      <c r="BI27" s="81">
        <f t="shared" ca="1" si="34"/>
        <v>7</v>
      </c>
      <c r="BJ27" s="82" t="str">
        <f t="shared" si="35"/>
        <v>B</v>
      </c>
      <c r="BK27" s="83" t="str">
        <f t="shared" ca="1" si="23"/>
        <v>Rev-1</v>
      </c>
      <c r="BL27" s="252" t="s">
        <v>125</v>
      </c>
      <c r="BM27" s="252" t="s">
        <v>784</v>
      </c>
      <c r="BN27" s="252" t="s">
        <v>785</v>
      </c>
      <c r="BO27" s="243"/>
      <c r="BP27" s="161" t="s">
        <v>82</v>
      </c>
      <c r="BQ27" s="82" t="str">
        <f t="shared" si="36"/>
        <v>MKM</v>
      </c>
    </row>
    <row r="28" spans="1:69" ht="46.5" x14ac:dyDescent="0.25">
      <c r="A28" s="62">
        <f t="shared" ca="1" si="37"/>
        <v>14</v>
      </c>
      <c r="B28" s="20" t="s">
        <v>366</v>
      </c>
      <c r="C28" s="20"/>
      <c r="D28" s="124">
        <v>8</v>
      </c>
      <c r="E28" s="21" t="s">
        <v>1303</v>
      </c>
      <c r="F28" s="147" t="s">
        <v>168</v>
      </c>
      <c r="G28" s="22" t="s">
        <v>425</v>
      </c>
      <c r="H28" s="66">
        <v>42751</v>
      </c>
      <c r="I28" s="23">
        <v>42723</v>
      </c>
      <c r="J28" s="24">
        <v>42743</v>
      </c>
      <c r="K28" s="25">
        <f t="shared" ca="1" si="29"/>
        <v>20</v>
      </c>
      <c r="L28" s="39" t="s">
        <v>126</v>
      </c>
      <c r="M28" s="22" t="s">
        <v>275</v>
      </c>
      <c r="N28" s="66">
        <v>42751</v>
      </c>
      <c r="O28" s="24">
        <v>42758</v>
      </c>
      <c r="P28" s="25">
        <f t="shared" ca="1" si="30"/>
        <v>7</v>
      </c>
      <c r="Q28" s="39" t="s">
        <v>125</v>
      </c>
      <c r="R28" s="22" t="s">
        <v>275</v>
      </c>
      <c r="S28" s="66"/>
      <c r="T28" s="76"/>
      <c r="U28" s="77"/>
      <c r="V28" s="78"/>
      <c r="W28" s="79"/>
      <c r="X28" s="66"/>
      <c r="Y28" s="76"/>
      <c r="Z28" s="77"/>
      <c r="AA28" s="78"/>
      <c r="AB28" s="79"/>
      <c r="AC28" s="66"/>
      <c r="AD28" s="76"/>
      <c r="AE28" s="77"/>
      <c r="AF28" s="78"/>
      <c r="AG28" s="79"/>
      <c r="AH28" s="66"/>
      <c r="AI28" s="76"/>
      <c r="AJ28" s="77"/>
      <c r="AK28" s="78"/>
      <c r="AL28" s="79"/>
      <c r="AM28" s="66"/>
      <c r="AN28" s="76"/>
      <c r="AO28" s="77"/>
      <c r="AP28" s="78"/>
      <c r="AQ28" s="79"/>
      <c r="AR28" s="66"/>
      <c r="AS28" s="76"/>
      <c r="AT28" s="77"/>
      <c r="AU28" s="78"/>
      <c r="AV28" s="79"/>
      <c r="AW28" s="66"/>
      <c r="AX28" s="76"/>
      <c r="AY28" s="77"/>
      <c r="AZ28" s="78"/>
      <c r="BA28" s="79"/>
      <c r="BB28" s="66"/>
      <c r="BC28" s="76"/>
      <c r="BD28" s="77"/>
      <c r="BE28" s="78"/>
      <c r="BF28" s="79"/>
      <c r="BG28" s="56">
        <f t="shared" si="32"/>
        <v>42751</v>
      </c>
      <c r="BH28" s="80">
        <f t="shared" si="33"/>
        <v>42758</v>
      </c>
      <c r="BI28" s="81">
        <f t="shared" ca="1" si="34"/>
        <v>7</v>
      </c>
      <c r="BJ28" s="82" t="str">
        <f t="shared" si="35"/>
        <v>B</v>
      </c>
      <c r="BK28" s="83" t="str">
        <f t="shared" ca="1" si="23"/>
        <v>Rev-1</v>
      </c>
      <c r="BL28" s="252" t="s">
        <v>125</v>
      </c>
      <c r="BM28" s="252" t="s">
        <v>784</v>
      </c>
      <c r="BN28" s="252" t="s">
        <v>785</v>
      </c>
      <c r="BO28" s="243"/>
      <c r="BP28" s="161" t="s">
        <v>82</v>
      </c>
      <c r="BQ28" s="82" t="str">
        <f t="shared" si="36"/>
        <v>MKM</v>
      </c>
    </row>
    <row r="29" spans="1:69" ht="33" customHeight="1" x14ac:dyDescent="0.3">
      <c r="A29" s="126" t="s">
        <v>62</v>
      </c>
      <c r="B29" s="127"/>
      <c r="C29" s="127"/>
      <c r="D29" s="128"/>
      <c r="E29" s="129"/>
      <c r="F29" s="148"/>
      <c r="G29" s="127"/>
      <c r="H29" s="130"/>
      <c r="I29" s="131"/>
      <c r="J29" s="131"/>
      <c r="K29" s="132"/>
      <c r="L29" s="133"/>
      <c r="M29" s="134"/>
      <c r="N29" s="131"/>
      <c r="O29" s="131"/>
      <c r="P29" s="132"/>
      <c r="Q29" s="133"/>
      <c r="R29" s="134"/>
      <c r="S29" s="131"/>
      <c r="T29" s="131"/>
      <c r="U29" s="132"/>
      <c r="V29" s="133"/>
      <c r="W29" s="134"/>
      <c r="X29" s="131"/>
      <c r="Y29" s="131"/>
      <c r="Z29" s="132"/>
      <c r="AA29" s="133"/>
      <c r="AB29" s="131"/>
      <c r="AC29" s="131"/>
      <c r="AD29" s="131"/>
      <c r="AE29" s="132"/>
      <c r="AF29" s="133"/>
      <c r="AG29" s="131"/>
      <c r="AH29" s="131"/>
      <c r="AI29" s="131"/>
      <c r="AJ29" s="132"/>
      <c r="AK29" s="133"/>
      <c r="AL29" s="131"/>
      <c r="AM29" s="131"/>
      <c r="AN29" s="131"/>
      <c r="AO29" s="132"/>
      <c r="AP29" s="133"/>
      <c r="AQ29" s="131"/>
      <c r="AR29" s="131"/>
      <c r="AS29" s="131"/>
      <c r="AT29" s="132"/>
      <c r="AU29" s="133"/>
      <c r="AV29" s="131"/>
      <c r="AW29" s="131"/>
      <c r="AX29" s="131"/>
      <c r="AY29" s="132"/>
      <c r="AZ29" s="133"/>
      <c r="BA29" s="131"/>
      <c r="BB29" s="131"/>
      <c r="BC29" s="131"/>
      <c r="BD29" s="132"/>
      <c r="BE29" s="133"/>
      <c r="BF29" s="131"/>
      <c r="BG29" s="135"/>
      <c r="BH29" s="136"/>
      <c r="BI29" s="137"/>
      <c r="BJ29" s="138"/>
      <c r="BK29" s="139"/>
      <c r="BL29" s="250">
        <v>0</v>
      </c>
      <c r="BM29" s="252"/>
      <c r="BN29" s="252"/>
      <c r="BO29" s="243"/>
      <c r="BP29" s="145" t="s">
        <v>85</v>
      </c>
    </row>
    <row r="30" spans="1:69" ht="46.5" x14ac:dyDescent="0.25">
      <c r="A30" s="62">
        <f ca="1">OFFSET(A30,-2,0)+1</f>
        <v>15</v>
      </c>
      <c r="B30" s="20" t="s">
        <v>923</v>
      </c>
      <c r="C30" s="20"/>
      <c r="D30" s="124"/>
      <c r="E30" s="21" t="s">
        <v>924</v>
      </c>
      <c r="F30" s="147" t="s">
        <v>169</v>
      </c>
      <c r="G30" s="22" t="s">
        <v>331</v>
      </c>
      <c r="H30" s="23">
        <v>42754</v>
      </c>
      <c r="I30" s="23">
        <v>42738</v>
      </c>
      <c r="J30" s="24">
        <v>42747</v>
      </c>
      <c r="K30" s="25">
        <f t="shared" ref="K30:K31" ca="1" si="38">IF(I30="","",IF(J30="",TODAY()-I30,J30-I30))</f>
        <v>9</v>
      </c>
      <c r="L30" s="39" t="s">
        <v>126</v>
      </c>
      <c r="M30" s="22" t="s">
        <v>275</v>
      </c>
      <c r="N30" s="66">
        <v>42757</v>
      </c>
      <c r="O30" s="76">
        <v>42778</v>
      </c>
      <c r="P30" s="25">
        <f t="shared" ref="P30" ca="1" si="39">IF(N30="","",IF(O30="",TODAY()-N30,O30-N30))</f>
        <v>21</v>
      </c>
      <c r="Q30" s="39" t="s">
        <v>124</v>
      </c>
      <c r="R30" s="22" t="s">
        <v>275</v>
      </c>
      <c r="S30" s="66">
        <v>43158</v>
      </c>
      <c r="T30" s="76">
        <v>43172</v>
      </c>
      <c r="U30" s="25">
        <f t="shared" ref="U30" ca="1" si="40">IF(S30="","",IF(T30="",TODAY()-S30,T30-S30))</f>
        <v>14</v>
      </c>
      <c r="V30" s="39" t="s">
        <v>125</v>
      </c>
      <c r="W30" s="22" t="s">
        <v>275</v>
      </c>
      <c r="X30" s="66">
        <v>43293</v>
      </c>
      <c r="Y30" s="76">
        <v>43298</v>
      </c>
      <c r="Z30" s="25">
        <f t="shared" ref="Z30" ca="1" si="41">IF(X30="","",IF(Y30="",TODAY()-X30,Y30-X30))</f>
        <v>5</v>
      </c>
      <c r="AA30" s="39" t="s">
        <v>125</v>
      </c>
      <c r="AB30" s="22" t="s">
        <v>275</v>
      </c>
      <c r="AC30" s="66"/>
      <c r="AD30" s="76"/>
      <c r="AE30" s="77"/>
      <c r="AF30" s="78"/>
      <c r="AG30" s="79"/>
      <c r="AH30" s="66"/>
      <c r="AI30" s="76"/>
      <c r="AJ30" s="77"/>
      <c r="AK30" s="78"/>
      <c r="AL30" s="79"/>
      <c r="AM30" s="66"/>
      <c r="AN30" s="76"/>
      <c r="AO30" s="77"/>
      <c r="AP30" s="78"/>
      <c r="AQ30" s="79"/>
      <c r="AR30" s="66"/>
      <c r="AS30" s="76"/>
      <c r="AT30" s="77"/>
      <c r="AU30" s="78"/>
      <c r="AV30" s="79"/>
      <c r="AW30" s="66"/>
      <c r="AX30" s="76"/>
      <c r="AY30" s="77"/>
      <c r="AZ30" s="78"/>
      <c r="BA30" s="79"/>
      <c r="BB30" s="66"/>
      <c r="BC30" s="76"/>
      <c r="BD30" s="77"/>
      <c r="BE30" s="78"/>
      <c r="BF30" s="79"/>
      <c r="BG30" s="56">
        <f t="shared" ref="BG30" si="42">IF(AW30&lt;&gt;"",AW30,IF(AR30&lt;&gt;"",AR30,IF(AM30&lt;&gt;"",AM30,IF(AH30&lt;&gt;"",AH30,IF(AC30&lt;&gt;"",AC30,IF(X30&lt;&gt;"",X30,IF(S30&lt;&gt;"",S30,IF(N30&lt;&gt;"",N30,IF(I30&lt;&gt;"",I30,"")))))))))</f>
        <v>43293</v>
      </c>
      <c r="BH30" s="80">
        <f t="shared" ref="BH30" si="43">IF(BJ30="P","",IF(BJ30="OD","",IF(AX30&lt;&gt;"",AX30,IF(AS30&lt;&gt;"",AS30,IF(AN30&lt;&gt;"",AN30,IF(AI30&lt;&gt;"",AI30,IF(AD30&lt;&gt;"",AD30,IF(Y30&lt;&gt;"",Y30,IF(T30&lt;&gt;"",T30,IF(O30&lt;&gt;"",O30,IF(J30&lt;&gt;"",J30,"")))))))))))</f>
        <v>43298</v>
      </c>
      <c r="BI30" s="81">
        <f t="shared" ref="BI30" ca="1" si="44">IF(AY30&lt;&gt;"",AY30,IF(AT30&lt;&gt;"",AT30,IF(AO30&lt;&gt;"",AO30,IF(AJ30&lt;&gt;"",AJ30,IF(AE30&lt;&gt;"",AE30,IF(Z30&lt;&gt;"",Z30,IF(U30&lt;&gt;"",U30,IF(P30&lt;&gt;"",P30,IF(K30&lt;&gt;"",K30,"")))))))))</f>
        <v>5</v>
      </c>
      <c r="BJ30" s="82" t="str">
        <f t="shared" ref="BJ30" si="45">IF(AZ30&lt;&gt;"",AZ30,IF(AU30&lt;&gt;"",AU30,IF(AP30&lt;&gt;"",AP30,IF(AK30&lt;&gt;"",AK30,IF(AF30&lt;&gt;"",AF30,IF(AA30&lt;&gt;"",AA30,IF(V30&lt;&gt;"",V30,IF(Q30&lt;&gt;"",Q30,IF(L30&lt;&gt;"",L30,0)))))))))</f>
        <v>B</v>
      </c>
      <c r="BK30" s="83" t="str">
        <f t="shared" ref="BK30" ca="1" si="46">IF(BG30="","","Rev-"&amp;IF((COUNTIF(I30:BA30,"MKM")-1)&lt;1,0,(COUNTIF(I30:BA30,"MKM")-1)))</f>
        <v>Rev-3</v>
      </c>
      <c r="BL30" s="252" t="s">
        <v>125</v>
      </c>
      <c r="BM30" s="252" t="s">
        <v>784</v>
      </c>
      <c r="BN30" s="252" t="s">
        <v>785</v>
      </c>
      <c r="BO30" s="243"/>
      <c r="BP30" s="161" t="s">
        <v>82</v>
      </c>
      <c r="BQ30" s="82" t="str">
        <f>IF(BA30&lt;&gt;"",BA30,IF(AV30&lt;&gt;"",AV30,IF(AQ30&lt;&gt;"",AQ30,IF(AL30&lt;&gt;"",AL30,IF(AG30&lt;&gt;"",AG30,IF(AB30&lt;&gt;"",AB30,IF(W30&lt;&gt;"",W30,IF(R30&lt;&gt;"",R30,IF(M30&lt;&gt;"",M30,0)))))))))</f>
        <v>MKM</v>
      </c>
    </row>
    <row r="31" spans="1:69" ht="46.5" x14ac:dyDescent="0.25">
      <c r="A31" s="62">
        <f ca="1">OFFSET(A31,-1,0)+1</f>
        <v>16</v>
      </c>
      <c r="B31" s="20" t="s">
        <v>737</v>
      </c>
      <c r="C31" s="20"/>
      <c r="D31" s="124"/>
      <c r="E31" s="21" t="s">
        <v>1342</v>
      </c>
      <c r="F31" s="147" t="s">
        <v>169</v>
      </c>
      <c r="G31" s="22" t="s">
        <v>332</v>
      </c>
      <c r="H31" s="23">
        <v>42754</v>
      </c>
      <c r="I31" s="66">
        <v>43158</v>
      </c>
      <c r="J31" s="76">
        <v>43172</v>
      </c>
      <c r="K31" s="25">
        <f t="shared" ca="1" si="38"/>
        <v>14</v>
      </c>
      <c r="L31" s="39" t="s">
        <v>125</v>
      </c>
      <c r="M31" s="22" t="s">
        <v>275</v>
      </c>
      <c r="N31" s="66"/>
      <c r="O31" s="76"/>
      <c r="P31" s="25" t="str">
        <f t="shared" ref="P31:P33" ca="1" si="47">IF(N31="","",IF(O31="",TODAY()-N31,O31-N31))</f>
        <v/>
      </c>
      <c r="Q31" s="39"/>
      <c r="R31" s="22"/>
      <c r="S31" s="66"/>
      <c r="T31" s="76"/>
      <c r="U31" s="77"/>
      <c r="V31" s="78"/>
      <c r="W31" s="79"/>
      <c r="X31" s="66"/>
      <c r="Y31" s="76"/>
      <c r="Z31" s="77"/>
      <c r="AA31" s="78"/>
      <c r="AB31" s="79"/>
      <c r="AC31" s="66"/>
      <c r="AD31" s="76"/>
      <c r="AE31" s="77"/>
      <c r="AF31" s="78"/>
      <c r="AG31" s="79"/>
      <c r="AH31" s="66"/>
      <c r="AI31" s="76"/>
      <c r="AJ31" s="77"/>
      <c r="AK31" s="78"/>
      <c r="AL31" s="79"/>
      <c r="AM31" s="66"/>
      <c r="AN31" s="76"/>
      <c r="AO31" s="77"/>
      <c r="AP31" s="78"/>
      <c r="AQ31" s="79"/>
      <c r="AR31" s="66"/>
      <c r="AS31" s="76"/>
      <c r="AT31" s="77"/>
      <c r="AU31" s="78"/>
      <c r="AV31" s="79"/>
      <c r="AW31" s="66"/>
      <c r="AX31" s="76"/>
      <c r="AY31" s="77"/>
      <c r="AZ31" s="78"/>
      <c r="BA31" s="79"/>
      <c r="BB31" s="66"/>
      <c r="BC31" s="76"/>
      <c r="BD31" s="77"/>
      <c r="BE31" s="78"/>
      <c r="BF31" s="79"/>
      <c r="BG31" s="56">
        <f t="shared" ref="BG31:BG35" si="48">IF(AW31&lt;&gt;"",AW31,IF(AR31&lt;&gt;"",AR31,IF(AM31&lt;&gt;"",AM31,IF(AH31&lt;&gt;"",AH31,IF(AC31&lt;&gt;"",AC31,IF(X31&lt;&gt;"",X31,IF(S31&lt;&gt;"",S31,IF(N31&lt;&gt;"",N31,IF(I31&lt;&gt;"",I31,"")))))))))</f>
        <v>43158</v>
      </c>
      <c r="BH31" s="80">
        <f t="shared" ref="BH31:BH35" si="49">IF(BJ31="P","",IF(BJ31="OD","",IF(AX31&lt;&gt;"",AX31,IF(AS31&lt;&gt;"",AS31,IF(AN31&lt;&gt;"",AN31,IF(AI31&lt;&gt;"",AI31,IF(AD31&lt;&gt;"",AD31,IF(Y31&lt;&gt;"",Y31,IF(T31&lt;&gt;"",T31,IF(O31&lt;&gt;"",O31,IF(J31&lt;&gt;"",J31,"")))))))))))</f>
        <v>43172</v>
      </c>
      <c r="BI31" s="81">
        <f t="shared" ref="BI31:BI35" ca="1" si="50">IF(AY31&lt;&gt;"",AY31,IF(AT31&lt;&gt;"",AT31,IF(AO31&lt;&gt;"",AO31,IF(AJ31&lt;&gt;"",AJ31,IF(AE31&lt;&gt;"",AE31,IF(Z31&lt;&gt;"",Z31,IF(U31&lt;&gt;"",U31,IF(P31&lt;&gt;"",P31,IF(K31&lt;&gt;"",K31,"")))))))))</f>
        <v>14</v>
      </c>
      <c r="BJ31" s="82" t="str">
        <f t="shared" ref="BJ31:BJ35" si="51">IF(AZ31&lt;&gt;"",AZ31,IF(AU31&lt;&gt;"",AU31,IF(AP31&lt;&gt;"",AP31,IF(AK31&lt;&gt;"",AK31,IF(AF31&lt;&gt;"",AF31,IF(AA31&lt;&gt;"",AA31,IF(V31&lt;&gt;"",V31,IF(Q31&lt;&gt;"",Q31,IF(L31&lt;&gt;"",L31,0)))))))))</f>
        <v>B</v>
      </c>
      <c r="BK31" s="83" t="str">
        <f t="shared" ca="1" si="23"/>
        <v>Rev-0</v>
      </c>
      <c r="BL31" s="252" t="s">
        <v>125</v>
      </c>
      <c r="BM31" s="252" t="s">
        <v>784</v>
      </c>
      <c r="BN31" s="252" t="s">
        <v>785</v>
      </c>
      <c r="BO31" s="243"/>
      <c r="BP31" s="161" t="s">
        <v>82</v>
      </c>
      <c r="BQ31" s="82" t="str">
        <f>IF(BA31&lt;&gt;"",BA31,IF(AV31&lt;&gt;"",AV31,IF(AQ31&lt;&gt;"",AQ31,IF(AL31&lt;&gt;"",AL31,IF(AG31&lt;&gt;"",AG31,IF(AB31&lt;&gt;"",AB31,IF(W31&lt;&gt;"",W31,IF(R31&lt;&gt;"",R31,IF(M31&lt;&gt;"",M31,0)))))))))</f>
        <v>MKM</v>
      </c>
    </row>
    <row r="32" spans="1:69" ht="46.5" x14ac:dyDescent="0.25">
      <c r="A32" s="62">
        <f t="shared" ref="A32:A35" ca="1" si="52">OFFSET(A32,-1,0)+1</f>
        <v>17</v>
      </c>
      <c r="B32" s="20" t="s">
        <v>866</v>
      </c>
      <c r="C32" s="20"/>
      <c r="D32" s="124"/>
      <c r="E32" s="21" t="s">
        <v>1339</v>
      </c>
      <c r="F32" s="147" t="s">
        <v>170</v>
      </c>
      <c r="G32" s="22" t="s">
        <v>331</v>
      </c>
      <c r="H32" s="23">
        <v>42754</v>
      </c>
      <c r="I32" s="23">
        <v>42738</v>
      </c>
      <c r="J32" s="24">
        <v>42747</v>
      </c>
      <c r="K32" s="25">
        <f t="shared" ref="K32:K33" ca="1" si="53">IF(I32="","",IF(J32="",TODAY()-I32,J32-I32))</f>
        <v>9</v>
      </c>
      <c r="L32" s="39" t="s">
        <v>126</v>
      </c>
      <c r="M32" s="22" t="s">
        <v>275</v>
      </c>
      <c r="N32" s="66">
        <v>42757</v>
      </c>
      <c r="O32" s="76">
        <v>42778</v>
      </c>
      <c r="P32" s="25">
        <f t="shared" ca="1" si="47"/>
        <v>21</v>
      </c>
      <c r="Q32" s="39" t="s">
        <v>124</v>
      </c>
      <c r="R32" s="22" t="s">
        <v>275</v>
      </c>
      <c r="S32" s="66">
        <v>43158</v>
      </c>
      <c r="T32" s="76">
        <v>43172</v>
      </c>
      <c r="U32" s="25">
        <f t="shared" ref="U32" ca="1" si="54">IF(S32="","",IF(T32="",TODAY()-S32,T32-S32))</f>
        <v>14</v>
      </c>
      <c r="V32" s="39" t="s">
        <v>126</v>
      </c>
      <c r="W32" s="22" t="s">
        <v>275</v>
      </c>
      <c r="X32" s="66">
        <v>43179</v>
      </c>
      <c r="Y32" s="76">
        <v>43185</v>
      </c>
      <c r="Z32" s="77">
        <f ca="1">IF(X32="","",IF(Y32="",TODAY()-X32,Y32-X32))</f>
        <v>6</v>
      </c>
      <c r="AA32" s="78" t="s">
        <v>126</v>
      </c>
      <c r="AB32" s="22" t="s">
        <v>275</v>
      </c>
      <c r="AC32" s="66">
        <v>43276</v>
      </c>
      <c r="AD32" s="76">
        <v>43279</v>
      </c>
      <c r="AE32" s="25">
        <f t="shared" ref="AE32" ca="1" si="55">IF(AC32="","",IF(AD32="",TODAY()-AC32,AD32-AC32))</f>
        <v>3</v>
      </c>
      <c r="AF32" s="39" t="s">
        <v>125</v>
      </c>
      <c r="AG32" s="22" t="s">
        <v>275</v>
      </c>
      <c r="AH32" s="66"/>
      <c r="AI32" s="76"/>
      <c r="AJ32" s="77"/>
      <c r="AK32" s="78"/>
      <c r="AL32" s="79"/>
      <c r="AM32" s="66"/>
      <c r="AN32" s="76"/>
      <c r="AO32" s="77"/>
      <c r="AP32" s="78"/>
      <c r="AQ32" s="79"/>
      <c r="AR32" s="66"/>
      <c r="AS32" s="76"/>
      <c r="AT32" s="77"/>
      <c r="AU32" s="78"/>
      <c r="AV32" s="79"/>
      <c r="AW32" s="66"/>
      <c r="AX32" s="76"/>
      <c r="AY32" s="77"/>
      <c r="AZ32" s="78"/>
      <c r="BA32" s="79"/>
      <c r="BB32" s="66"/>
      <c r="BC32" s="76"/>
      <c r="BD32" s="77"/>
      <c r="BE32" s="78"/>
      <c r="BF32" s="79"/>
      <c r="BG32" s="56">
        <f t="shared" ref="BG32" si="56">IF(AW32&lt;&gt;"",AW32,IF(AR32&lt;&gt;"",AR32,IF(AM32&lt;&gt;"",AM32,IF(AH32&lt;&gt;"",AH32,IF(AC32&lt;&gt;"",AC32,IF(X32&lt;&gt;"",X32,IF(S32&lt;&gt;"",S32,IF(N32&lt;&gt;"",N32,IF(I32&lt;&gt;"",I32,"")))))))))</f>
        <v>43276</v>
      </c>
      <c r="BH32" s="80">
        <f t="shared" ref="BH32" si="57">IF(BJ32="P","",IF(BJ32="OD","",IF(AX32&lt;&gt;"",AX32,IF(AS32&lt;&gt;"",AS32,IF(AN32&lt;&gt;"",AN32,IF(AI32&lt;&gt;"",AI32,IF(AD32&lt;&gt;"",AD32,IF(Y32&lt;&gt;"",Y32,IF(T32&lt;&gt;"",T32,IF(O32&lt;&gt;"",O32,IF(J32&lt;&gt;"",J32,"")))))))))))</f>
        <v>43279</v>
      </c>
      <c r="BI32" s="81">
        <f t="shared" ref="BI32" ca="1" si="58">IF(AY32&lt;&gt;"",AY32,IF(AT32&lt;&gt;"",AT32,IF(AO32&lt;&gt;"",AO32,IF(AJ32&lt;&gt;"",AJ32,IF(AE32&lt;&gt;"",AE32,IF(Z32&lt;&gt;"",Z32,IF(U32&lt;&gt;"",U32,IF(P32&lt;&gt;"",P32,IF(K32&lt;&gt;"",K32,"")))))))))</f>
        <v>3</v>
      </c>
      <c r="BJ32" s="82" t="str">
        <f t="shared" ref="BJ32" si="59">IF(AZ32&lt;&gt;"",AZ32,IF(AU32&lt;&gt;"",AU32,IF(AP32&lt;&gt;"",AP32,IF(AK32&lt;&gt;"",AK32,IF(AF32&lt;&gt;"",AF32,IF(AA32&lt;&gt;"",AA32,IF(V32&lt;&gt;"",V32,IF(Q32&lt;&gt;"",Q32,IF(L32&lt;&gt;"",L32,0)))))))))</f>
        <v>B</v>
      </c>
      <c r="BK32" s="83" t="str">
        <f t="shared" ref="BK32" ca="1" si="60">IF(BG32="","","Rev-"&amp;IF((COUNTIF(I32:BA32,"MKM")-1)&lt;1,0,(COUNTIF(I32:BA32,"MKM")-1)))</f>
        <v>Rev-4</v>
      </c>
      <c r="BL32" s="252" t="s">
        <v>126</v>
      </c>
      <c r="BM32" s="253" t="s">
        <v>783</v>
      </c>
      <c r="BN32" s="254">
        <v>43198</v>
      </c>
      <c r="BO32" s="243"/>
      <c r="BP32" s="161" t="s">
        <v>82</v>
      </c>
      <c r="BQ32" s="82" t="str">
        <f t="shared" ref="BQ32" si="61">IF(BA32&lt;&gt;"",BA32,IF(AV32&lt;&gt;"",AV32,IF(AQ32&lt;&gt;"",AQ32,IF(AL32&lt;&gt;"",AL32,IF(AG32&lt;&gt;"",AG32,IF(AB32&lt;&gt;"",AB32,IF(W32&lt;&gt;"",W32,IF(R32&lt;&gt;"",R32,IF(M32&lt;&gt;"",M32,0)))))))))</f>
        <v>MKM</v>
      </c>
    </row>
    <row r="33" spans="1:69" ht="46.5" x14ac:dyDescent="0.25">
      <c r="A33" s="62">
        <f t="shared" ca="1" si="52"/>
        <v>18</v>
      </c>
      <c r="B33" s="20" t="s">
        <v>923</v>
      </c>
      <c r="C33" s="20"/>
      <c r="D33" s="124"/>
      <c r="E33" s="21" t="s">
        <v>925</v>
      </c>
      <c r="F33" s="147" t="s">
        <v>170</v>
      </c>
      <c r="G33" s="22" t="s">
        <v>332</v>
      </c>
      <c r="H33" s="23">
        <v>42754</v>
      </c>
      <c r="I33" s="66">
        <v>43158</v>
      </c>
      <c r="J33" s="76">
        <v>43172</v>
      </c>
      <c r="K33" s="25">
        <f t="shared" ca="1" si="53"/>
        <v>14</v>
      </c>
      <c r="L33" s="39" t="s">
        <v>125</v>
      </c>
      <c r="M33" s="22" t="s">
        <v>275</v>
      </c>
      <c r="N33" s="66">
        <v>43293</v>
      </c>
      <c r="O33" s="76">
        <v>43298</v>
      </c>
      <c r="P33" s="25">
        <f t="shared" ca="1" si="47"/>
        <v>5</v>
      </c>
      <c r="Q33" s="39" t="s">
        <v>125</v>
      </c>
      <c r="R33" s="22" t="s">
        <v>275</v>
      </c>
      <c r="S33" s="66"/>
      <c r="T33" s="76"/>
      <c r="U33" s="77"/>
      <c r="V33" s="78"/>
      <c r="W33" s="79"/>
      <c r="X33" s="66"/>
      <c r="Y33" s="76"/>
      <c r="Z33" s="77"/>
      <c r="AA33" s="78"/>
      <c r="AB33" s="79"/>
      <c r="AC33" s="66"/>
      <c r="AD33" s="76"/>
      <c r="AE33" s="77"/>
      <c r="AF33" s="78"/>
      <c r="AG33" s="79"/>
      <c r="AH33" s="66"/>
      <c r="AI33" s="76"/>
      <c r="AJ33" s="77"/>
      <c r="AK33" s="78"/>
      <c r="AL33" s="79"/>
      <c r="AM33" s="66"/>
      <c r="AN33" s="76"/>
      <c r="AO33" s="77"/>
      <c r="AP33" s="78"/>
      <c r="AQ33" s="79"/>
      <c r="AR33" s="66"/>
      <c r="AS33" s="76"/>
      <c r="AT33" s="77"/>
      <c r="AU33" s="78"/>
      <c r="AV33" s="79"/>
      <c r="AW33" s="66"/>
      <c r="AX33" s="76"/>
      <c r="AY33" s="77"/>
      <c r="AZ33" s="78"/>
      <c r="BA33" s="79"/>
      <c r="BB33" s="66"/>
      <c r="BC33" s="76"/>
      <c r="BD33" s="77"/>
      <c r="BE33" s="78"/>
      <c r="BF33" s="79"/>
      <c r="BG33" s="56">
        <f t="shared" si="48"/>
        <v>43293</v>
      </c>
      <c r="BH33" s="80">
        <f t="shared" si="49"/>
        <v>43298</v>
      </c>
      <c r="BI33" s="81">
        <f t="shared" ca="1" si="50"/>
        <v>5</v>
      </c>
      <c r="BJ33" s="82" t="str">
        <f t="shared" si="51"/>
        <v>B</v>
      </c>
      <c r="BK33" s="83" t="str">
        <f t="shared" ca="1" si="23"/>
        <v>Rev-1</v>
      </c>
      <c r="BL33" s="252" t="s">
        <v>126</v>
      </c>
      <c r="BM33" s="253" t="s">
        <v>783</v>
      </c>
      <c r="BN33" s="254">
        <v>43198</v>
      </c>
      <c r="BO33" s="243"/>
      <c r="BP33" s="161" t="s">
        <v>82</v>
      </c>
      <c r="BQ33" s="82" t="str">
        <f t="shared" ref="BQ33:BQ35" si="62">IF(BA33&lt;&gt;"",BA33,IF(AV33&lt;&gt;"",AV33,IF(AQ33&lt;&gt;"",AQ33,IF(AL33&lt;&gt;"",AL33,IF(AG33&lt;&gt;"",AG33,IF(AB33&lt;&gt;"",AB33,IF(W33&lt;&gt;"",W33,IF(R33&lt;&gt;"",R33,IF(M33&lt;&gt;"",M33,0)))))))))</f>
        <v>MKM</v>
      </c>
    </row>
    <row r="34" spans="1:69" ht="46.5" x14ac:dyDescent="0.25">
      <c r="A34" s="62">
        <f t="shared" ca="1" si="52"/>
        <v>19</v>
      </c>
      <c r="B34" s="20" t="s">
        <v>765</v>
      </c>
      <c r="C34" s="20"/>
      <c r="D34" s="124"/>
      <c r="E34" s="21" t="s">
        <v>1340</v>
      </c>
      <c r="F34" s="147" t="s">
        <v>171</v>
      </c>
      <c r="G34" s="22" t="s">
        <v>425</v>
      </c>
      <c r="H34" s="23">
        <v>42754</v>
      </c>
      <c r="I34" s="23">
        <v>42738</v>
      </c>
      <c r="J34" s="24">
        <v>42747</v>
      </c>
      <c r="K34" s="25">
        <f t="shared" ref="K34:K35" ca="1" si="63">IF(I34="","",IF(J34="",TODAY()-I34,J34-I34))</f>
        <v>9</v>
      </c>
      <c r="L34" s="39" t="s">
        <v>126</v>
      </c>
      <c r="M34" s="22" t="s">
        <v>275</v>
      </c>
      <c r="N34" s="66">
        <v>42757</v>
      </c>
      <c r="O34" s="76">
        <v>42778</v>
      </c>
      <c r="P34" s="25">
        <f t="shared" ref="P34:P35" ca="1" si="64">IF(N34="","",IF(O34="",TODAY()-N34,O34-N34))</f>
        <v>21</v>
      </c>
      <c r="Q34" s="39" t="s">
        <v>124</v>
      </c>
      <c r="R34" s="22" t="s">
        <v>275</v>
      </c>
      <c r="S34" s="66">
        <v>43158</v>
      </c>
      <c r="T34" s="76">
        <v>43172</v>
      </c>
      <c r="U34" s="25">
        <f t="shared" ref="U34:U35" ca="1" si="65">IF(S34="","",IF(T34="",TODAY()-S34,T34-S34))</f>
        <v>14</v>
      </c>
      <c r="V34" s="39" t="s">
        <v>126</v>
      </c>
      <c r="W34" s="22" t="s">
        <v>275</v>
      </c>
      <c r="X34" s="66">
        <v>43179</v>
      </c>
      <c r="Y34" s="76">
        <v>43185</v>
      </c>
      <c r="Z34" s="77">
        <f ca="1">IF(X34="","",IF(Y34="",TODAY()-X34,Y34-X34))</f>
        <v>6</v>
      </c>
      <c r="AA34" s="78" t="s">
        <v>126</v>
      </c>
      <c r="AB34" s="22" t="s">
        <v>275</v>
      </c>
      <c r="AC34" s="66"/>
      <c r="AD34" s="76"/>
      <c r="AE34" s="77"/>
      <c r="AF34" s="78"/>
      <c r="AG34" s="79"/>
      <c r="AH34" s="66"/>
      <c r="AI34" s="76"/>
      <c r="AJ34" s="77"/>
      <c r="AK34" s="78"/>
      <c r="AL34" s="79"/>
      <c r="AM34" s="66"/>
      <c r="AN34" s="76"/>
      <c r="AO34" s="77"/>
      <c r="AP34" s="78"/>
      <c r="AQ34" s="79"/>
      <c r="AR34" s="66"/>
      <c r="AS34" s="76"/>
      <c r="AT34" s="77"/>
      <c r="AU34" s="78"/>
      <c r="AV34" s="79"/>
      <c r="AW34" s="66"/>
      <c r="AX34" s="76"/>
      <c r="AY34" s="77"/>
      <c r="AZ34" s="78"/>
      <c r="BA34" s="79"/>
      <c r="BB34" s="66"/>
      <c r="BC34" s="76"/>
      <c r="BD34" s="77"/>
      <c r="BE34" s="78"/>
      <c r="BF34" s="79"/>
      <c r="BG34" s="56">
        <f t="shared" si="48"/>
        <v>43179</v>
      </c>
      <c r="BH34" s="80">
        <f t="shared" si="49"/>
        <v>43185</v>
      </c>
      <c r="BI34" s="81">
        <f t="shared" ca="1" si="50"/>
        <v>6</v>
      </c>
      <c r="BJ34" s="82" t="str">
        <f t="shared" si="51"/>
        <v>C</v>
      </c>
      <c r="BK34" s="83" t="str">
        <f t="shared" ca="1" si="23"/>
        <v>Rev-3</v>
      </c>
      <c r="BL34" s="252" t="s">
        <v>126</v>
      </c>
      <c r="BM34" s="253" t="s">
        <v>783</v>
      </c>
      <c r="BN34" s="254">
        <v>43198</v>
      </c>
      <c r="BO34" s="243"/>
      <c r="BP34" s="161" t="s">
        <v>82</v>
      </c>
      <c r="BQ34" s="82" t="str">
        <f t="shared" si="62"/>
        <v>MKM</v>
      </c>
    </row>
    <row r="35" spans="1:69" ht="46.5" x14ac:dyDescent="0.25">
      <c r="A35" s="62">
        <f t="shared" ca="1" si="52"/>
        <v>20</v>
      </c>
      <c r="B35" s="20" t="s">
        <v>765</v>
      </c>
      <c r="C35" s="20"/>
      <c r="D35" s="124"/>
      <c r="E35" s="21" t="s">
        <v>1341</v>
      </c>
      <c r="F35" s="147" t="s">
        <v>172</v>
      </c>
      <c r="G35" s="22" t="s">
        <v>425</v>
      </c>
      <c r="H35" s="23">
        <v>42754</v>
      </c>
      <c r="I35" s="23">
        <v>42738</v>
      </c>
      <c r="J35" s="24">
        <v>42747</v>
      </c>
      <c r="K35" s="25">
        <f t="shared" ca="1" si="63"/>
        <v>9</v>
      </c>
      <c r="L35" s="39" t="s">
        <v>126</v>
      </c>
      <c r="M35" s="22" t="s">
        <v>275</v>
      </c>
      <c r="N35" s="66">
        <v>42757</v>
      </c>
      <c r="O35" s="76">
        <v>42778</v>
      </c>
      <c r="P35" s="25">
        <f t="shared" ca="1" si="64"/>
        <v>21</v>
      </c>
      <c r="Q35" s="39" t="s">
        <v>124</v>
      </c>
      <c r="R35" s="22" t="s">
        <v>275</v>
      </c>
      <c r="S35" s="66">
        <v>43158</v>
      </c>
      <c r="T35" s="76">
        <v>43172</v>
      </c>
      <c r="U35" s="25">
        <f t="shared" ca="1" si="65"/>
        <v>14</v>
      </c>
      <c r="V35" s="39" t="s">
        <v>126</v>
      </c>
      <c r="W35" s="22" t="s">
        <v>275</v>
      </c>
      <c r="X35" s="66">
        <v>43179</v>
      </c>
      <c r="Y35" s="76">
        <v>43185</v>
      </c>
      <c r="Z35" s="77">
        <f ca="1">IF(X35="","",IF(Y35="",TODAY()-X35,Y35-X35))</f>
        <v>6</v>
      </c>
      <c r="AA35" s="78" t="s">
        <v>126</v>
      </c>
      <c r="AB35" s="22" t="s">
        <v>275</v>
      </c>
      <c r="AC35" s="66"/>
      <c r="AD35" s="76"/>
      <c r="AE35" s="77"/>
      <c r="AF35" s="78"/>
      <c r="AG35" s="79"/>
      <c r="AH35" s="66"/>
      <c r="AI35" s="76"/>
      <c r="AJ35" s="77"/>
      <c r="AK35" s="78"/>
      <c r="AL35" s="79"/>
      <c r="AM35" s="66"/>
      <c r="AN35" s="76"/>
      <c r="AO35" s="77"/>
      <c r="AP35" s="78"/>
      <c r="AQ35" s="79"/>
      <c r="AR35" s="66"/>
      <c r="AS35" s="76"/>
      <c r="AT35" s="77"/>
      <c r="AU35" s="78"/>
      <c r="AV35" s="79"/>
      <c r="AW35" s="66"/>
      <c r="AX35" s="76"/>
      <c r="AY35" s="77"/>
      <c r="AZ35" s="78"/>
      <c r="BA35" s="79"/>
      <c r="BB35" s="66"/>
      <c r="BC35" s="76"/>
      <c r="BD35" s="77"/>
      <c r="BE35" s="78"/>
      <c r="BF35" s="79"/>
      <c r="BG35" s="56">
        <f t="shared" si="48"/>
        <v>43179</v>
      </c>
      <c r="BH35" s="80">
        <f t="shared" si="49"/>
        <v>43185</v>
      </c>
      <c r="BI35" s="81">
        <f t="shared" ca="1" si="50"/>
        <v>6</v>
      </c>
      <c r="BJ35" s="82" t="str">
        <f t="shared" si="51"/>
        <v>C</v>
      </c>
      <c r="BK35" s="83" t="str">
        <f t="shared" ca="1" si="23"/>
        <v>Rev-3</v>
      </c>
      <c r="BL35" s="252" t="s">
        <v>126</v>
      </c>
      <c r="BM35" s="253" t="s">
        <v>783</v>
      </c>
      <c r="BN35" s="254">
        <v>43198</v>
      </c>
      <c r="BO35" s="243"/>
      <c r="BP35" s="161" t="s">
        <v>82</v>
      </c>
      <c r="BQ35" s="82" t="str">
        <f t="shared" si="62"/>
        <v>MKM</v>
      </c>
    </row>
    <row r="36" spans="1:69" ht="33" customHeight="1" x14ac:dyDescent="0.3">
      <c r="A36" s="126" t="s">
        <v>63</v>
      </c>
      <c r="B36" s="127"/>
      <c r="C36" s="127"/>
      <c r="D36" s="128"/>
      <c r="E36" s="129"/>
      <c r="F36" s="148"/>
      <c r="G36" s="127"/>
      <c r="H36" s="130"/>
      <c r="I36" s="131"/>
      <c r="J36" s="131"/>
      <c r="K36" s="132"/>
      <c r="L36" s="133"/>
      <c r="M36" s="134"/>
      <c r="N36" s="131"/>
      <c r="O36" s="131"/>
      <c r="P36" s="132"/>
      <c r="Q36" s="133"/>
      <c r="R36" s="134"/>
      <c r="S36" s="131"/>
      <c r="T36" s="131"/>
      <c r="U36" s="132"/>
      <c r="V36" s="133"/>
      <c r="W36" s="134"/>
      <c r="X36" s="131"/>
      <c r="Y36" s="131"/>
      <c r="Z36" s="132"/>
      <c r="AA36" s="133"/>
      <c r="AB36" s="131"/>
      <c r="AC36" s="131"/>
      <c r="AD36" s="131"/>
      <c r="AE36" s="132"/>
      <c r="AF36" s="133"/>
      <c r="AG36" s="131"/>
      <c r="AH36" s="131"/>
      <c r="AI36" s="131"/>
      <c r="AJ36" s="132"/>
      <c r="AK36" s="133"/>
      <c r="AL36" s="131"/>
      <c r="AM36" s="131"/>
      <c r="AN36" s="131"/>
      <c r="AO36" s="132"/>
      <c r="AP36" s="133"/>
      <c r="AQ36" s="131"/>
      <c r="AR36" s="131"/>
      <c r="AS36" s="131"/>
      <c r="AT36" s="132"/>
      <c r="AU36" s="133"/>
      <c r="AV36" s="131"/>
      <c r="AW36" s="131"/>
      <c r="AX36" s="131"/>
      <c r="AY36" s="132"/>
      <c r="AZ36" s="133"/>
      <c r="BA36" s="131"/>
      <c r="BB36" s="131"/>
      <c r="BC36" s="131"/>
      <c r="BD36" s="132"/>
      <c r="BE36" s="133"/>
      <c r="BF36" s="131"/>
      <c r="BG36" s="135"/>
      <c r="BH36" s="136"/>
      <c r="BI36" s="137"/>
      <c r="BJ36" s="138"/>
      <c r="BK36" s="139"/>
      <c r="BL36" s="250">
        <v>0</v>
      </c>
      <c r="BM36" s="252"/>
      <c r="BN36" s="252"/>
      <c r="BO36" s="243"/>
      <c r="BP36" s="145" t="s">
        <v>86</v>
      </c>
    </row>
    <row r="37" spans="1:69" ht="46.5" x14ac:dyDescent="0.25">
      <c r="A37" s="62">
        <f ca="1">OFFSET(A37,-2,0)+1</f>
        <v>21</v>
      </c>
      <c r="B37" s="20" t="s">
        <v>926</v>
      </c>
      <c r="C37" s="20"/>
      <c r="D37" s="124"/>
      <c r="E37" s="21" t="s">
        <v>928</v>
      </c>
      <c r="F37" s="147" t="s">
        <v>173</v>
      </c>
      <c r="G37" s="22" t="s">
        <v>425</v>
      </c>
      <c r="H37" s="23">
        <v>42754</v>
      </c>
      <c r="I37" s="66">
        <v>42757</v>
      </c>
      <c r="J37" s="76">
        <v>42779</v>
      </c>
      <c r="K37" s="25">
        <f t="shared" ref="K37:K41" ca="1" si="66">IF(I37="","",IF(J37="",TODAY()-I37,J37-I37))</f>
        <v>22</v>
      </c>
      <c r="L37" s="39" t="s">
        <v>124</v>
      </c>
      <c r="M37" s="22" t="s">
        <v>275</v>
      </c>
      <c r="N37" s="66">
        <v>43293</v>
      </c>
      <c r="O37" s="76">
        <v>43298</v>
      </c>
      <c r="P37" s="25">
        <f t="shared" ref="P37" ca="1" si="67">IF(N37="","",IF(O37="",TODAY()-N37,O37-N37))</f>
        <v>5</v>
      </c>
      <c r="Q37" s="39" t="s">
        <v>125</v>
      </c>
      <c r="R37" s="22" t="s">
        <v>275</v>
      </c>
      <c r="S37" s="66"/>
      <c r="T37" s="76"/>
      <c r="U37" s="77"/>
      <c r="V37" s="78"/>
      <c r="W37" s="79"/>
      <c r="X37" s="66"/>
      <c r="Y37" s="76"/>
      <c r="Z37" s="77"/>
      <c r="AA37" s="78"/>
      <c r="AB37" s="79"/>
      <c r="AC37" s="66"/>
      <c r="AD37" s="76"/>
      <c r="AE37" s="77"/>
      <c r="AF37" s="78"/>
      <c r="AG37" s="79"/>
      <c r="AH37" s="66"/>
      <c r="AI37" s="76"/>
      <c r="AJ37" s="77"/>
      <c r="AK37" s="78"/>
      <c r="AL37" s="79"/>
      <c r="AM37" s="66"/>
      <c r="AN37" s="76"/>
      <c r="AO37" s="77"/>
      <c r="AP37" s="78"/>
      <c r="AQ37" s="79"/>
      <c r="AR37" s="66"/>
      <c r="AS37" s="76"/>
      <c r="AT37" s="77"/>
      <c r="AU37" s="78"/>
      <c r="AV37" s="79"/>
      <c r="AW37" s="66"/>
      <c r="AX37" s="76"/>
      <c r="AY37" s="77"/>
      <c r="AZ37" s="78"/>
      <c r="BA37" s="79"/>
      <c r="BB37" s="66"/>
      <c r="BC37" s="76"/>
      <c r="BD37" s="77"/>
      <c r="BE37" s="78"/>
      <c r="BF37" s="79"/>
      <c r="BG37" s="56">
        <f t="shared" ref="BG37:BG41" si="68">IF(AW37&lt;&gt;"",AW37,IF(AR37&lt;&gt;"",AR37,IF(AM37&lt;&gt;"",AM37,IF(AH37&lt;&gt;"",AH37,IF(AC37&lt;&gt;"",AC37,IF(X37&lt;&gt;"",X37,IF(S37&lt;&gt;"",S37,IF(N37&lt;&gt;"",N37,IF(I37&lt;&gt;"",I37,"")))))))))</f>
        <v>43293</v>
      </c>
      <c r="BH37" s="80">
        <f t="shared" ref="BH37:BH41" si="69">IF(BJ37="P","",IF(BJ37="OD","",IF(AX37&lt;&gt;"",AX37,IF(AS37&lt;&gt;"",AS37,IF(AN37&lt;&gt;"",AN37,IF(AI37&lt;&gt;"",AI37,IF(AD37&lt;&gt;"",AD37,IF(Y37&lt;&gt;"",Y37,IF(T37&lt;&gt;"",T37,IF(O37&lt;&gt;"",O37,IF(J37&lt;&gt;"",J37,"")))))))))))</f>
        <v>43298</v>
      </c>
      <c r="BI37" s="81">
        <f t="shared" ref="BI37:BI41" ca="1" si="70">IF(AY37&lt;&gt;"",AY37,IF(AT37&lt;&gt;"",AT37,IF(AO37&lt;&gt;"",AO37,IF(AJ37&lt;&gt;"",AJ37,IF(AE37&lt;&gt;"",AE37,IF(Z37&lt;&gt;"",Z37,IF(U37&lt;&gt;"",U37,IF(P37&lt;&gt;"",P37,IF(K37&lt;&gt;"",K37,"")))))))))</f>
        <v>5</v>
      </c>
      <c r="BJ37" s="82" t="str">
        <f t="shared" ref="BJ37:BJ41" si="71">IF(AZ37&lt;&gt;"",AZ37,IF(AU37&lt;&gt;"",AU37,IF(AP37&lt;&gt;"",AP37,IF(AK37&lt;&gt;"",AK37,IF(AF37&lt;&gt;"",AF37,IF(AA37&lt;&gt;"",AA37,IF(V37&lt;&gt;"",V37,IF(Q37&lt;&gt;"",Q37,IF(L37&lt;&gt;"",L37,0)))))))))</f>
        <v>B</v>
      </c>
      <c r="BK37" s="83" t="str">
        <f t="shared" ca="1" si="23"/>
        <v>Rev-1</v>
      </c>
      <c r="BL37" s="252" t="s">
        <v>782</v>
      </c>
      <c r="BM37" s="253" t="s">
        <v>783</v>
      </c>
      <c r="BN37" s="254">
        <v>43207</v>
      </c>
      <c r="BO37" s="243"/>
      <c r="BP37" s="161" t="s">
        <v>82</v>
      </c>
      <c r="BQ37" s="82" t="str">
        <f t="shared" ref="BQ37:BQ41" si="72">IF(BA37&lt;&gt;"",BA37,IF(AV37&lt;&gt;"",AV37,IF(AQ37&lt;&gt;"",AQ37,IF(AL37&lt;&gt;"",AL37,IF(AG37&lt;&gt;"",AG37,IF(AB37&lt;&gt;"",AB37,IF(W37&lt;&gt;"",W37,IF(R37&lt;&gt;"",R37,IF(M37&lt;&gt;"",M37,0)))))))))</f>
        <v>MKM</v>
      </c>
    </row>
    <row r="38" spans="1:69" ht="46.5" x14ac:dyDescent="0.25">
      <c r="A38" s="62">
        <f ca="1">OFFSET(A38,-1,0)+1</f>
        <v>22</v>
      </c>
      <c r="B38" s="20" t="s">
        <v>867</v>
      </c>
      <c r="C38" s="20"/>
      <c r="D38" s="124"/>
      <c r="E38" s="21" t="s">
        <v>1385</v>
      </c>
      <c r="F38" s="147" t="s">
        <v>174</v>
      </c>
      <c r="G38" s="22" t="s">
        <v>331</v>
      </c>
      <c r="H38" s="23">
        <v>42754</v>
      </c>
      <c r="I38" s="66">
        <v>42757</v>
      </c>
      <c r="J38" s="76">
        <v>42779</v>
      </c>
      <c r="K38" s="25">
        <f t="shared" ca="1" si="66"/>
        <v>22</v>
      </c>
      <c r="L38" s="39" t="s">
        <v>124</v>
      </c>
      <c r="M38" s="22" t="s">
        <v>275</v>
      </c>
      <c r="N38" s="66">
        <v>43276</v>
      </c>
      <c r="O38" s="76">
        <v>43279</v>
      </c>
      <c r="P38" s="25">
        <f t="shared" ref="P38" ca="1" si="73">IF(N38="","",IF(O38="",TODAY()-N38,O38-N38))</f>
        <v>3</v>
      </c>
      <c r="Q38" s="39" t="s">
        <v>125</v>
      </c>
      <c r="R38" s="22" t="s">
        <v>275</v>
      </c>
      <c r="S38" s="66"/>
      <c r="T38" s="76"/>
      <c r="U38" s="77"/>
      <c r="V38" s="78"/>
      <c r="W38" s="79"/>
      <c r="X38" s="66"/>
      <c r="Y38" s="76"/>
      <c r="Z38" s="77"/>
      <c r="AA38" s="78"/>
      <c r="AB38" s="79"/>
      <c r="AC38" s="66"/>
      <c r="AD38" s="76"/>
      <c r="AE38" s="77"/>
      <c r="AF38" s="78"/>
      <c r="AG38" s="79"/>
      <c r="AH38" s="66"/>
      <c r="AI38" s="76"/>
      <c r="AJ38" s="77"/>
      <c r="AK38" s="78"/>
      <c r="AL38" s="79"/>
      <c r="AM38" s="66"/>
      <c r="AN38" s="76"/>
      <c r="AO38" s="77"/>
      <c r="AP38" s="78"/>
      <c r="AQ38" s="79"/>
      <c r="AR38" s="66"/>
      <c r="AS38" s="76"/>
      <c r="AT38" s="77"/>
      <c r="AU38" s="78"/>
      <c r="AV38" s="79"/>
      <c r="AW38" s="66"/>
      <c r="AX38" s="76"/>
      <c r="AY38" s="77"/>
      <c r="AZ38" s="78"/>
      <c r="BA38" s="79"/>
      <c r="BB38" s="66"/>
      <c r="BC38" s="76"/>
      <c r="BD38" s="77"/>
      <c r="BE38" s="78"/>
      <c r="BF38" s="79"/>
      <c r="BG38" s="56">
        <f t="shared" si="68"/>
        <v>43276</v>
      </c>
      <c r="BH38" s="80">
        <f t="shared" si="69"/>
        <v>43279</v>
      </c>
      <c r="BI38" s="81">
        <f t="shared" ca="1" si="70"/>
        <v>3</v>
      </c>
      <c r="BJ38" s="82" t="str">
        <f t="shared" si="71"/>
        <v>B</v>
      </c>
      <c r="BK38" s="83" t="str">
        <f t="shared" ca="1" si="23"/>
        <v>Rev-1</v>
      </c>
      <c r="BL38" s="252" t="s">
        <v>782</v>
      </c>
      <c r="BM38" s="253" t="s">
        <v>783</v>
      </c>
      <c r="BN38" s="254">
        <v>43207</v>
      </c>
      <c r="BO38" s="243"/>
      <c r="BP38" s="161" t="s">
        <v>82</v>
      </c>
      <c r="BQ38" s="82" t="str">
        <f t="shared" si="72"/>
        <v>MKM</v>
      </c>
    </row>
    <row r="39" spans="1:69" ht="46.5" x14ac:dyDescent="0.25">
      <c r="A39" s="62">
        <f ca="1">OFFSET(A39,-1,0)+1</f>
        <v>23</v>
      </c>
      <c r="B39" s="20" t="s">
        <v>926</v>
      </c>
      <c r="C39" s="20"/>
      <c r="D39" s="124"/>
      <c r="E39" s="21" t="s">
        <v>929</v>
      </c>
      <c r="F39" s="147" t="s">
        <v>174</v>
      </c>
      <c r="G39" s="22" t="s">
        <v>332</v>
      </c>
      <c r="H39" s="23"/>
      <c r="I39" s="66">
        <v>43293</v>
      </c>
      <c r="J39" s="76">
        <v>43298</v>
      </c>
      <c r="K39" s="25">
        <f t="shared" ca="1" si="66"/>
        <v>5</v>
      </c>
      <c r="L39" s="39" t="s">
        <v>125</v>
      </c>
      <c r="M39" s="22" t="s">
        <v>275</v>
      </c>
      <c r="N39" s="66"/>
      <c r="O39" s="76"/>
      <c r="P39" s="25"/>
      <c r="Q39" s="39"/>
      <c r="R39" s="22"/>
      <c r="S39" s="66"/>
      <c r="T39" s="76"/>
      <c r="U39" s="77"/>
      <c r="V39" s="78"/>
      <c r="W39" s="79"/>
      <c r="X39" s="66"/>
      <c r="Y39" s="76"/>
      <c r="Z39" s="77"/>
      <c r="AA39" s="78"/>
      <c r="AB39" s="79"/>
      <c r="AC39" s="66"/>
      <c r="AD39" s="76"/>
      <c r="AE39" s="77"/>
      <c r="AF39" s="78"/>
      <c r="AG39" s="79"/>
      <c r="AH39" s="66"/>
      <c r="AI39" s="76"/>
      <c r="AJ39" s="77"/>
      <c r="AK39" s="78"/>
      <c r="AL39" s="79"/>
      <c r="AM39" s="66"/>
      <c r="AN39" s="76"/>
      <c r="AO39" s="77"/>
      <c r="AP39" s="78"/>
      <c r="AQ39" s="79"/>
      <c r="AR39" s="66"/>
      <c r="AS39" s="76"/>
      <c r="AT39" s="77"/>
      <c r="AU39" s="78"/>
      <c r="AV39" s="79"/>
      <c r="AW39" s="66"/>
      <c r="AX39" s="76"/>
      <c r="AY39" s="77"/>
      <c r="AZ39" s="78"/>
      <c r="BA39" s="79"/>
      <c r="BB39" s="66"/>
      <c r="BC39" s="76"/>
      <c r="BD39" s="77"/>
      <c r="BE39" s="78"/>
      <c r="BF39" s="79"/>
      <c r="BG39" s="56">
        <f t="shared" ref="BG39" si="74">IF(AW39&lt;&gt;"",AW39,IF(AR39&lt;&gt;"",AR39,IF(AM39&lt;&gt;"",AM39,IF(AH39&lt;&gt;"",AH39,IF(AC39&lt;&gt;"",AC39,IF(X39&lt;&gt;"",X39,IF(S39&lt;&gt;"",S39,IF(N39&lt;&gt;"",N39,IF(I39&lt;&gt;"",I39,"")))))))))</f>
        <v>43293</v>
      </c>
      <c r="BH39" s="80">
        <f t="shared" ref="BH39" si="75">IF(BJ39="P","",IF(BJ39="OD","",IF(AX39&lt;&gt;"",AX39,IF(AS39&lt;&gt;"",AS39,IF(AN39&lt;&gt;"",AN39,IF(AI39&lt;&gt;"",AI39,IF(AD39&lt;&gt;"",AD39,IF(Y39&lt;&gt;"",Y39,IF(T39&lt;&gt;"",T39,IF(O39&lt;&gt;"",O39,IF(J39&lt;&gt;"",J39,"")))))))))))</f>
        <v>43298</v>
      </c>
      <c r="BI39" s="81">
        <f t="shared" ref="BI39" ca="1" si="76">IF(AY39&lt;&gt;"",AY39,IF(AT39&lt;&gt;"",AT39,IF(AO39&lt;&gt;"",AO39,IF(AJ39&lt;&gt;"",AJ39,IF(AE39&lt;&gt;"",AE39,IF(Z39&lt;&gt;"",Z39,IF(U39&lt;&gt;"",U39,IF(P39&lt;&gt;"",P39,IF(K39&lt;&gt;"",K39,"")))))))))</f>
        <v>5</v>
      </c>
      <c r="BJ39" s="82" t="str">
        <f t="shared" ref="BJ39" si="77">IF(AZ39&lt;&gt;"",AZ39,IF(AU39&lt;&gt;"",AU39,IF(AP39&lt;&gt;"",AP39,IF(AK39&lt;&gt;"",AK39,IF(AF39&lt;&gt;"",AF39,IF(AA39&lt;&gt;"",AA39,IF(V39&lt;&gt;"",V39,IF(Q39&lt;&gt;"",Q39,IF(L39&lt;&gt;"",L39,0)))))))))</f>
        <v>B</v>
      </c>
      <c r="BK39" s="83" t="str">
        <f t="shared" ref="BK39" ca="1" si="78">IF(BG39="","","Rev-"&amp;IF((COUNTIF(I39:BA39,"MKM")-1)&lt;1,0,(COUNTIF(I39:BA39,"MKM")-1)))</f>
        <v>Rev-0</v>
      </c>
      <c r="BL39" s="252" t="s">
        <v>782</v>
      </c>
      <c r="BM39" s="253" t="s">
        <v>783</v>
      </c>
      <c r="BN39" s="254">
        <v>43207</v>
      </c>
      <c r="BO39" s="243"/>
      <c r="BP39" s="161" t="s">
        <v>82</v>
      </c>
      <c r="BQ39" s="82" t="str">
        <f t="shared" ref="BQ39" si="79">IF(BA39&lt;&gt;"",BA39,IF(AV39&lt;&gt;"",AV39,IF(AQ39&lt;&gt;"",AQ39,IF(AL39&lt;&gt;"",AL39,IF(AG39&lt;&gt;"",AG39,IF(AB39&lt;&gt;"",AB39,IF(W39&lt;&gt;"",W39,IF(R39&lt;&gt;"",R39,IF(M39&lt;&gt;"",M39,0)))))))))</f>
        <v>MKM</v>
      </c>
    </row>
    <row r="40" spans="1:69" ht="46.5" x14ac:dyDescent="0.25">
      <c r="A40" s="62">
        <f t="shared" ref="A40:A41" ca="1" si="80">OFFSET(A40,-1,0)+1</f>
        <v>24</v>
      </c>
      <c r="B40" s="20" t="s">
        <v>388</v>
      </c>
      <c r="C40" s="20"/>
      <c r="D40" s="124"/>
      <c r="E40" s="21" t="s">
        <v>1387</v>
      </c>
      <c r="F40" s="147" t="s">
        <v>175</v>
      </c>
      <c r="G40" s="22" t="s">
        <v>425</v>
      </c>
      <c r="H40" s="23">
        <v>42754</v>
      </c>
      <c r="I40" s="66">
        <v>42757</v>
      </c>
      <c r="J40" s="76">
        <v>42779</v>
      </c>
      <c r="K40" s="25">
        <f t="shared" ca="1" si="66"/>
        <v>22</v>
      </c>
      <c r="L40" s="39" t="s">
        <v>125</v>
      </c>
      <c r="M40" s="22" t="s">
        <v>275</v>
      </c>
      <c r="N40" s="66"/>
      <c r="O40" s="76"/>
      <c r="P40" s="77"/>
      <c r="Q40" s="78"/>
      <c r="R40" s="22"/>
      <c r="S40" s="66"/>
      <c r="T40" s="76"/>
      <c r="U40" s="77"/>
      <c r="V40" s="78"/>
      <c r="W40" s="79"/>
      <c r="X40" s="66"/>
      <c r="Y40" s="76"/>
      <c r="Z40" s="77"/>
      <c r="AA40" s="78"/>
      <c r="AB40" s="79"/>
      <c r="AC40" s="66"/>
      <c r="AD40" s="76"/>
      <c r="AE40" s="77"/>
      <c r="AF40" s="78"/>
      <c r="AG40" s="79"/>
      <c r="AH40" s="66"/>
      <c r="AI40" s="76"/>
      <c r="AJ40" s="77"/>
      <c r="AK40" s="78"/>
      <c r="AL40" s="79"/>
      <c r="AM40" s="66"/>
      <c r="AN40" s="76"/>
      <c r="AO40" s="77"/>
      <c r="AP40" s="78"/>
      <c r="AQ40" s="79"/>
      <c r="AR40" s="66"/>
      <c r="AS40" s="76"/>
      <c r="AT40" s="77"/>
      <c r="AU40" s="78"/>
      <c r="AV40" s="79"/>
      <c r="AW40" s="66"/>
      <c r="AX40" s="76"/>
      <c r="AY40" s="77"/>
      <c r="AZ40" s="78"/>
      <c r="BA40" s="79"/>
      <c r="BB40" s="66"/>
      <c r="BC40" s="76"/>
      <c r="BD40" s="77"/>
      <c r="BE40" s="78"/>
      <c r="BF40" s="79"/>
      <c r="BG40" s="56">
        <f t="shared" si="68"/>
        <v>42757</v>
      </c>
      <c r="BH40" s="80">
        <f t="shared" si="69"/>
        <v>42779</v>
      </c>
      <c r="BI40" s="81">
        <f t="shared" ca="1" si="70"/>
        <v>22</v>
      </c>
      <c r="BJ40" s="82" t="str">
        <f t="shared" si="71"/>
        <v>B</v>
      </c>
      <c r="BK40" s="83" t="str">
        <f t="shared" ca="1" si="23"/>
        <v>Rev-0</v>
      </c>
      <c r="BL40" s="252" t="s">
        <v>786</v>
      </c>
      <c r="BM40" s="253" t="s">
        <v>783</v>
      </c>
      <c r="BN40" s="254">
        <v>43207</v>
      </c>
      <c r="BO40" s="243"/>
      <c r="BP40" s="161" t="s">
        <v>82</v>
      </c>
      <c r="BQ40" s="82" t="str">
        <f t="shared" si="72"/>
        <v>MKM</v>
      </c>
    </row>
    <row r="41" spans="1:69" ht="46.5" x14ac:dyDescent="0.25">
      <c r="A41" s="62">
        <f t="shared" ca="1" si="80"/>
        <v>25</v>
      </c>
      <c r="B41" s="20" t="s">
        <v>388</v>
      </c>
      <c r="C41" s="20"/>
      <c r="D41" s="124"/>
      <c r="E41" s="21" t="s">
        <v>1386</v>
      </c>
      <c r="F41" s="147" t="s">
        <v>176</v>
      </c>
      <c r="G41" s="22" t="s">
        <v>425</v>
      </c>
      <c r="H41" s="23">
        <v>42754</v>
      </c>
      <c r="I41" s="66">
        <v>42757</v>
      </c>
      <c r="J41" s="76">
        <v>42779</v>
      </c>
      <c r="K41" s="25">
        <f t="shared" ca="1" si="66"/>
        <v>22</v>
      </c>
      <c r="L41" s="39" t="s">
        <v>124</v>
      </c>
      <c r="M41" s="22" t="s">
        <v>275</v>
      </c>
      <c r="N41" s="66"/>
      <c r="O41" s="76"/>
      <c r="P41" s="77"/>
      <c r="Q41" s="78"/>
      <c r="R41" s="22"/>
      <c r="S41" s="66"/>
      <c r="T41" s="76"/>
      <c r="U41" s="77"/>
      <c r="V41" s="78"/>
      <c r="W41" s="79"/>
      <c r="X41" s="66"/>
      <c r="Y41" s="76"/>
      <c r="Z41" s="77"/>
      <c r="AA41" s="78"/>
      <c r="AB41" s="79"/>
      <c r="AC41" s="66"/>
      <c r="AD41" s="76"/>
      <c r="AE41" s="77"/>
      <c r="AF41" s="78"/>
      <c r="AG41" s="79"/>
      <c r="AH41" s="66"/>
      <c r="AI41" s="76"/>
      <c r="AJ41" s="77"/>
      <c r="AK41" s="78"/>
      <c r="AL41" s="79"/>
      <c r="AM41" s="66"/>
      <c r="AN41" s="76"/>
      <c r="AO41" s="77"/>
      <c r="AP41" s="78"/>
      <c r="AQ41" s="79"/>
      <c r="AR41" s="66"/>
      <c r="AS41" s="76"/>
      <c r="AT41" s="77"/>
      <c r="AU41" s="78"/>
      <c r="AV41" s="79"/>
      <c r="AW41" s="66"/>
      <c r="AX41" s="76"/>
      <c r="AY41" s="77"/>
      <c r="AZ41" s="78"/>
      <c r="BA41" s="79"/>
      <c r="BB41" s="66"/>
      <c r="BC41" s="76"/>
      <c r="BD41" s="77"/>
      <c r="BE41" s="78"/>
      <c r="BF41" s="79"/>
      <c r="BG41" s="56">
        <f t="shared" si="68"/>
        <v>42757</v>
      </c>
      <c r="BH41" s="80">
        <f t="shared" si="69"/>
        <v>42779</v>
      </c>
      <c r="BI41" s="81">
        <f t="shared" ca="1" si="70"/>
        <v>22</v>
      </c>
      <c r="BJ41" s="82" t="str">
        <f t="shared" si="71"/>
        <v>A</v>
      </c>
      <c r="BK41" s="83" t="str">
        <f t="shared" ca="1" si="23"/>
        <v>Rev-0</v>
      </c>
      <c r="BL41" s="252" t="s">
        <v>782</v>
      </c>
      <c r="BM41" s="253" t="s">
        <v>783</v>
      </c>
      <c r="BN41" s="254">
        <v>43207</v>
      </c>
      <c r="BO41" s="243"/>
      <c r="BP41" s="161" t="s">
        <v>82</v>
      </c>
      <c r="BQ41" s="82" t="str">
        <f t="shared" si="72"/>
        <v>MKM</v>
      </c>
    </row>
    <row r="42" spans="1:69" ht="33" customHeight="1" x14ac:dyDescent="0.3">
      <c r="A42" s="126" t="s">
        <v>64</v>
      </c>
      <c r="B42" s="127"/>
      <c r="C42" s="127"/>
      <c r="D42" s="128"/>
      <c r="E42" s="129"/>
      <c r="F42" s="148"/>
      <c r="G42" s="127"/>
      <c r="H42" s="130"/>
      <c r="I42" s="131"/>
      <c r="J42" s="131"/>
      <c r="K42" s="132"/>
      <c r="L42" s="133"/>
      <c r="M42" s="134"/>
      <c r="N42" s="131"/>
      <c r="O42" s="131"/>
      <c r="P42" s="132"/>
      <c r="Q42" s="133"/>
      <c r="R42" s="134"/>
      <c r="S42" s="131"/>
      <c r="T42" s="131"/>
      <c r="U42" s="132"/>
      <c r="V42" s="133"/>
      <c r="W42" s="134"/>
      <c r="X42" s="131"/>
      <c r="Y42" s="131"/>
      <c r="Z42" s="132"/>
      <c r="AA42" s="133"/>
      <c r="AB42" s="131"/>
      <c r="AC42" s="131"/>
      <c r="AD42" s="131"/>
      <c r="AE42" s="132"/>
      <c r="AF42" s="133"/>
      <c r="AG42" s="131"/>
      <c r="AH42" s="131"/>
      <c r="AI42" s="131"/>
      <c r="AJ42" s="132"/>
      <c r="AK42" s="133"/>
      <c r="AL42" s="131"/>
      <c r="AM42" s="131"/>
      <c r="AN42" s="131"/>
      <c r="AO42" s="132"/>
      <c r="AP42" s="133"/>
      <c r="AQ42" s="131"/>
      <c r="AR42" s="131"/>
      <c r="AS42" s="131"/>
      <c r="AT42" s="132"/>
      <c r="AU42" s="133"/>
      <c r="AV42" s="131"/>
      <c r="AW42" s="131"/>
      <c r="AX42" s="131"/>
      <c r="AY42" s="132"/>
      <c r="AZ42" s="133"/>
      <c r="BA42" s="131"/>
      <c r="BB42" s="131"/>
      <c r="BC42" s="131"/>
      <c r="BD42" s="132"/>
      <c r="BE42" s="133"/>
      <c r="BF42" s="131"/>
      <c r="BG42" s="135"/>
      <c r="BH42" s="136"/>
      <c r="BI42" s="137"/>
      <c r="BJ42" s="138"/>
      <c r="BK42" s="139"/>
      <c r="BL42" s="250">
        <v>0</v>
      </c>
      <c r="BM42" s="252"/>
      <c r="BN42" s="252"/>
      <c r="BO42" s="243"/>
      <c r="BP42" s="145" t="s">
        <v>87</v>
      </c>
    </row>
    <row r="43" spans="1:69" ht="46.5" x14ac:dyDescent="0.25">
      <c r="A43" s="62">
        <f ca="1">OFFSET(A43,-2,0)+1</f>
        <v>26</v>
      </c>
      <c r="B43" s="20" t="s">
        <v>927</v>
      </c>
      <c r="C43" s="20"/>
      <c r="D43" s="124">
        <v>8</v>
      </c>
      <c r="E43" s="21" t="s">
        <v>1310</v>
      </c>
      <c r="F43" s="147" t="s">
        <v>177</v>
      </c>
      <c r="G43" s="22" t="s">
        <v>425</v>
      </c>
      <c r="H43" s="66">
        <v>42751</v>
      </c>
      <c r="I43" s="23">
        <v>42726</v>
      </c>
      <c r="J43" s="24">
        <v>42745</v>
      </c>
      <c r="K43" s="25">
        <f t="shared" ca="1" si="0"/>
        <v>19</v>
      </c>
      <c r="L43" s="39" t="s">
        <v>126</v>
      </c>
      <c r="M43" s="22" t="s">
        <v>275</v>
      </c>
      <c r="N43" s="66">
        <v>42751</v>
      </c>
      <c r="O43" s="24">
        <v>42754</v>
      </c>
      <c r="P43" s="25">
        <f t="shared" ref="P43" ca="1" si="81">IF(N43="","",IF(O43="",TODAY()-N43,O43-N43))</f>
        <v>3</v>
      </c>
      <c r="Q43" s="39" t="s">
        <v>125</v>
      </c>
      <c r="R43" s="22" t="s">
        <v>275</v>
      </c>
      <c r="S43" s="66">
        <v>43293</v>
      </c>
      <c r="T43" s="76">
        <v>43298</v>
      </c>
      <c r="U43" s="25">
        <f t="shared" ref="U43" ca="1" si="82">IF(S43="","",IF(T43="",TODAY()-S43,T43-S43))</f>
        <v>5</v>
      </c>
      <c r="V43" s="39" t="s">
        <v>125</v>
      </c>
      <c r="W43" s="22" t="s">
        <v>275</v>
      </c>
      <c r="X43" s="66"/>
      <c r="Y43" s="76"/>
      <c r="Z43" s="77"/>
      <c r="AA43" s="78"/>
      <c r="AB43" s="79"/>
      <c r="AC43" s="66"/>
      <c r="AD43" s="76"/>
      <c r="AE43" s="77"/>
      <c r="AF43" s="78"/>
      <c r="AG43" s="79"/>
      <c r="AH43" s="66"/>
      <c r="AI43" s="76"/>
      <c r="AJ43" s="77"/>
      <c r="AK43" s="78"/>
      <c r="AL43" s="79"/>
      <c r="AM43" s="66"/>
      <c r="AN43" s="76"/>
      <c r="AO43" s="77"/>
      <c r="AP43" s="78"/>
      <c r="AQ43" s="79"/>
      <c r="AR43" s="66"/>
      <c r="AS43" s="76"/>
      <c r="AT43" s="77"/>
      <c r="AU43" s="78"/>
      <c r="AV43" s="79"/>
      <c r="AW43" s="66"/>
      <c r="AX43" s="76"/>
      <c r="AY43" s="77"/>
      <c r="AZ43" s="78"/>
      <c r="BA43" s="79"/>
      <c r="BB43" s="66"/>
      <c r="BC43" s="76"/>
      <c r="BD43" s="77"/>
      <c r="BE43" s="78"/>
      <c r="BF43" s="79"/>
      <c r="BG43" s="56">
        <f t="shared" ref="BG43:BG47" si="83">IF(AW43&lt;&gt;"",AW43,IF(AR43&lt;&gt;"",AR43,IF(AM43&lt;&gt;"",AM43,IF(AH43&lt;&gt;"",AH43,IF(AC43&lt;&gt;"",AC43,IF(X43&lt;&gt;"",X43,IF(S43&lt;&gt;"",S43,IF(N43&lt;&gt;"",N43,IF(I43&lt;&gt;"",I43,"")))))))))</f>
        <v>43293</v>
      </c>
      <c r="BH43" s="80">
        <f t="shared" ref="BH43:BH47" si="84">IF(BJ43="P","",IF(BJ43="OD","",IF(AX43&lt;&gt;"",AX43,IF(AS43&lt;&gt;"",AS43,IF(AN43&lt;&gt;"",AN43,IF(AI43&lt;&gt;"",AI43,IF(AD43&lt;&gt;"",AD43,IF(Y43&lt;&gt;"",Y43,IF(T43&lt;&gt;"",T43,IF(O43&lt;&gt;"",O43,IF(J43&lt;&gt;"",J43,"")))))))))))</f>
        <v>43298</v>
      </c>
      <c r="BI43" s="81">
        <f t="shared" ref="BI43:BI47" ca="1" si="85">IF(AY43&lt;&gt;"",AY43,IF(AT43&lt;&gt;"",AT43,IF(AO43&lt;&gt;"",AO43,IF(AJ43&lt;&gt;"",AJ43,IF(AE43&lt;&gt;"",AE43,IF(Z43&lt;&gt;"",Z43,IF(U43&lt;&gt;"",U43,IF(P43&lt;&gt;"",P43,IF(K43&lt;&gt;"",K43,"")))))))))</f>
        <v>5</v>
      </c>
      <c r="BJ43" s="82" t="str">
        <f t="shared" ref="BJ43:BJ47" si="86">IF(AZ43&lt;&gt;"",AZ43,IF(AU43&lt;&gt;"",AU43,IF(AP43&lt;&gt;"",AP43,IF(AK43&lt;&gt;"",AK43,IF(AF43&lt;&gt;"",AF43,IF(AA43&lt;&gt;"",AA43,IF(V43&lt;&gt;"",V43,IF(Q43&lt;&gt;"",Q43,IF(L43&lt;&gt;"",L43,0)))))))))</f>
        <v>B</v>
      </c>
      <c r="BK43" s="83" t="str">
        <f t="shared" ca="1" si="23"/>
        <v>Rev-2</v>
      </c>
      <c r="BL43" s="252" t="s">
        <v>786</v>
      </c>
      <c r="BM43" s="253" t="s">
        <v>783</v>
      </c>
      <c r="BN43" s="254">
        <v>43207</v>
      </c>
      <c r="BO43" s="243"/>
      <c r="BP43" s="161" t="s">
        <v>82</v>
      </c>
      <c r="BQ43" s="82" t="str">
        <f t="shared" ref="BQ43:BQ47" si="87">IF(BA43&lt;&gt;"",BA43,IF(AV43&lt;&gt;"",AV43,IF(AQ43&lt;&gt;"",AQ43,IF(AL43&lt;&gt;"",AL43,IF(AG43&lt;&gt;"",AG43,IF(AB43&lt;&gt;"",AB43,IF(W43&lt;&gt;"",W43,IF(R43&lt;&gt;"",R43,IF(M43&lt;&gt;"",M43,0)))))))))</f>
        <v>MKM</v>
      </c>
    </row>
    <row r="44" spans="1:69" ht="46.5" x14ac:dyDescent="0.25">
      <c r="A44" s="62">
        <f ca="1">OFFSET(A44,-1,0)+1</f>
        <v>27</v>
      </c>
      <c r="B44" s="20" t="s">
        <v>869</v>
      </c>
      <c r="C44" s="20"/>
      <c r="D44" s="124">
        <v>8</v>
      </c>
      <c r="E44" s="21" t="s">
        <v>1311</v>
      </c>
      <c r="F44" s="147" t="s">
        <v>178</v>
      </c>
      <c r="G44" s="22" t="s">
        <v>331</v>
      </c>
      <c r="H44" s="66">
        <v>42751</v>
      </c>
      <c r="I44" s="23">
        <v>42726</v>
      </c>
      <c r="J44" s="24">
        <v>42745</v>
      </c>
      <c r="K44" s="25">
        <f t="shared" ca="1" si="0"/>
        <v>19</v>
      </c>
      <c r="L44" s="39" t="s">
        <v>126</v>
      </c>
      <c r="M44" s="22" t="s">
        <v>275</v>
      </c>
      <c r="N44" s="66">
        <v>42751</v>
      </c>
      <c r="O44" s="24">
        <v>42754</v>
      </c>
      <c r="P44" s="25">
        <f t="shared" ref="P44:P47" ca="1" si="88">IF(N44="","",IF(O44="",TODAY()-N44,O44-N44))</f>
        <v>3</v>
      </c>
      <c r="Q44" s="39" t="s">
        <v>125</v>
      </c>
      <c r="R44" s="22" t="s">
        <v>275</v>
      </c>
      <c r="S44" s="66">
        <v>43276</v>
      </c>
      <c r="T44" s="76">
        <v>43279</v>
      </c>
      <c r="U44" s="25">
        <f t="shared" ref="U44" ca="1" si="89">IF(S44="","",IF(T44="",TODAY()-S44,T44-S44))</f>
        <v>3</v>
      </c>
      <c r="V44" s="39" t="s">
        <v>125</v>
      </c>
      <c r="W44" s="22" t="s">
        <v>275</v>
      </c>
      <c r="X44" s="66"/>
      <c r="Y44" s="76"/>
      <c r="Z44" s="77"/>
      <c r="AA44" s="78"/>
      <c r="AB44" s="79"/>
      <c r="AC44" s="66"/>
      <c r="AD44" s="76"/>
      <c r="AE44" s="77"/>
      <c r="AF44" s="78"/>
      <c r="AG44" s="79"/>
      <c r="AH44" s="66"/>
      <c r="AI44" s="76"/>
      <c r="AJ44" s="77"/>
      <c r="AK44" s="78"/>
      <c r="AL44" s="79"/>
      <c r="AM44" s="66"/>
      <c r="AN44" s="76"/>
      <c r="AO44" s="77"/>
      <c r="AP44" s="78"/>
      <c r="AQ44" s="79"/>
      <c r="AR44" s="66"/>
      <c r="AS44" s="76"/>
      <c r="AT44" s="77"/>
      <c r="AU44" s="78"/>
      <c r="AV44" s="79"/>
      <c r="AW44" s="66"/>
      <c r="AX44" s="76"/>
      <c r="AY44" s="77"/>
      <c r="AZ44" s="78"/>
      <c r="BA44" s="79"/>
      <c r="BB44" s="66"/>
      <c r="BC44" s="76"/>
      <c r="BD44" s="77"/>
      <c r="BE44" s="78"/>
      <c r="BF44" s="79"/>
      <c r="BG44" s="56">
        <f t="shared" si="83"/>
        <v>43276</v>
      </c>
      <c r="BH44" s="80">
        <f t="shared" si="84"/>
        <v>43279</v>
      </c>
      <c r="BI44" s="81">
        <f t="shared" ca="1" si="85"/>
        <v>3</v>
      </c>
      <c r="BJ44" s="82" t="str">
        <f t="shared" si="86"/>
        <v>B</v>
      </c>
      <c r="BK44" s="83" t="str">
        <f t="shared" ca="1" si="23"/>
        <v>Rev-2</v>
      </c>
      <c r="BL44" s="252" t="s">
        <v>786</v>
      </c>
      <c r="BM44" s="253" t="s">
        <v>783</v>
      </c>
      <c r="BN44" s="254">
        <v>43207</v>
      </c>
      <c r="BO44" s="243"/>
      <c r="BP44" s="161" t="s">
        <v>82</v>
      </c>
      <c r="BQ44" s="82" t="str">
        <f t="shared" si="87"/>
        <v>MKM</v>
      </c>
    </row>
    <row r="45" spans="1:69" ht="46.5" x14ac:dyDescent="0.25">
      <c r="A45" s="62">
        <f ca="1">OFFSET(A45,-1,0)+1</f>
        <v>28</v>
      </c>
      <c r="B45" s="20" t="s">
        <v>959</v>
      </c>
      <c r="C45" s="20"/>
      <c r="D45" s="124">
        <v>8</v>
      </c>
      <c r="E45" s="21" t="s">
        <v>1309</v>
      </c>
      <c r="F45" s="147" t="s">
        <v>178</v>
      </c>
      <c r="G45" s="22" t="s">
        <v>332</v>
      </c>
      <c r="H45" s="66"/>
      <c r="I45" s="66">
        <v>43293</v>
      </c>
      <c r="J45" s="76">
        <v>43298</v>
      </c>
      <c r="K45" s="25">
        <f t="shared" ca="1" si="0"/>
        <v>5</v>
      </c>
      <c r="L45" s="39" t="s">
        <v>126</v>
      </c>
      <c r="M45" s="22" t="s">
        <v>275</v>
      </c>
      <c r="N45" s="66">
        <v>43307</v>
      </c>
      <c r="O45" s="24">
        <v>43318</v>
      </c>
      <c r="P45" s="25">
        <f ca="1">IF(N45="","",IF(O45="",TODAY()-N45,O45-N45))</f>
        <v>11</v>
      </c>
      <c r="Q45" s="39" t="s">
        <v>125</v>
      </c>
      <c r="R45" s="22" t="s">
        <v>275</v>
      </c>
      <c r="S45" s="66"/>
      <c r="T45" s="76"/>
      <c r="U45" s="25"/>
      <c r="V45" s="39"/>
      <c r="W45" s="22"/>
      <c r="X45" s="66"/>
      <c r="Y45" s="76"/>
      <c r="Z45" s="77"/>
      <c r="AA45" s="78"/>
      <c r="AB45" s="79"/>
      <c r="AC45" s="66"/>
      <c r="AD45" s="76"/>
      <c r="AE45" s="77"/>
      <c r="AF45" s="78"/>
      <c r="AG45" s="79"/>
      <c r="AH45" s="66"/>
      <c r="AI45" s="76"/>
      <c r="AJ45" s="77"/>
      <c r="AK45" s="78"/>
      <c r="AL45" s="79"/>
      <c r="AM45" s="66"/>
      <c r="AN45" s="76"/>
      <c r="AO45" s="77"/>
      <c r="AP45" s="78"/>
      <c r="AQ45" s="79"/>
      <c r="AR45" s="66"/>
      <c r="AS45" s="76"/>
      <c r="AT45" s="77"/>
      <c r="AU45" s="78"/>
      <c r="AV45" s="79"/>
      <c r="AW45" s="66"/>
      <c r="AX45" s="76"/>
      <c r="AY45" s="77"/>
      <c r="AZ45" s="78"/>
      <c r="BA45" s="79"/>
      <c r="BB45" s="66"/>
      <c r="BC45" s="76"/>
      <c r="BD45" s="77"/>
      <c r="BE45" s="78"/>
      <c r="BF45" s="79"/>
      <c r="BG45" s="56">
        <f t="shared" ref="BG45" si="90">IF(AW45&lt;&gt;"",AW45,IF(AR45&lt;&gt;"",AR45,IF(AM45&lt;&gt;"",AM45,IF(AH45&lt;&gt;"",AH45,IF(AC45&lt;&gt;"",AC45,IF(X45&lt;&gt;"",X45,IF(S45&lt;&gt;"",S45,IF(N45&lt;&gt;"",N45,IF(I45&lt;&gt;"",I45,"")))))))))</f>
        <v>43307</v>
      </c>
      <c r="BH45" s="80">
        <f t="shared" ref="BH45" si="91">IF(BJ45="P","",IF(BJ45="OD","",IF(AX45&lt;&gt;"",AX45,IF(AS45&lt;&gt;"",AS45,IF(AN45&lt;&gt;"",AN45,IF(AI45&lt;&gt;"",AI45,IF(AD45&lt;&gt;"",AD45,IF(Y45&lt;&gt;"",Y45,IF(T45&lt;&gt;"",T45,IF(O45&lt;&gt;"",O45,IF(J45&lt;&gt;"",J45,"")))))))))))</f>
        <v>43318</v>
      </c>
      <c r="BI45" s="81">
        <f t="shared" ref="BI45" ca="1" si="92">IF(AY45&lt;&gt;"",AY45,IF(AT45&lt;&gt;"",AT45,IF(AO45&lt;&gt;"",AO45,IF(AJ45&lt;&gt;"",AJ45,IF(AE45&lt;&gt;"",AE45,IF(Z45&lt;&gt;"",Z45,IF(U45&lt;&gt;"",U45,IF(P45&lt;&gt;"",P45,IF(K45&lt;&gt;"",K45,"")))))))))</f>
        <v>11</v>
      </c>
      <c r="BJ45" s="82" t="str">
        <f t="shared" ref="BJ45" si="93">IF(AZ45&lt;&gt;"",AZ45,IF(AU45&lt;&gt;"",AU45,IF(AP45&lt;&gt;"",AP45,IF(AK45&lt;&gt;"",AK45,IF(AF45&lt;&gt;"",AF45,IF(AA45&lt;&gt;"",AA45,IF(V45&lt;&gt;"",V45,IF(Q45&lt;&gt;"",Q45,IF(L45&lt;&gt;"",L45,0)))))))))</f>
        <v>B</v>
      </c>
      <c r="BK45" s="83" t="str">
        <f t="shared" ref="BK45" ca="1" si="94">IF(BG45="","","Rev-"&amp;IF((COUNTIF(I45:BA45,"MKM")-1)&lt;1,0,(COUNTIF(I45:BA45,"MKM")-1)))</f>
        <v>Rev-1</v>
      </c>
      <c r="BL45" s="252" t="s">
        <v>786</v>
      </c>
      <c r="BM45" s="253" t="s">
        <v>783</v>
      </c>
      <c r="BN45" s="254">
        <v>43207</v>
      </c>
      <c r="BO45" s="243"/>
      <c r="BP45" s="161" t="s">
        <v>82</v>
      </c>
      <c r="BQ45" s="82" t="str">
        <f t="shared" ref="BQ45" si="95">IF(BA45&lt;&gt;"",BA45,IF(AV45&lt;&gt;"",AV45,IF(AQ45&lt;&gt;"",AQ45,IF(AL45&lt;&gt;"",AL45,IF(AG45&lt;&gt;"",AG45,IF(AB45&lt;&gt;"",AB45,IF(W45&lt;&gt;"",W45,IF(R45&lt;&gt;"",R45,IF(M45&lt;&gt;"",M45,0)))))))))</f>
        <v>MKM</v>
      </c>
    </row>
    <row r="46" spans="1:69" ht="46.5" x14ac:dyDescent="0.25">
      <c r="A46" s="62">
        <f t="shared" ref="A46:A47" ca="1" si="96">OFFSET(A46,-1,0)+1</f>
        <v>29</v>
      </c>
      <c r="B46" s="20" t="s">
        <v>364</v>
      </c>
      <c r="C46" s="20"/>
      <c r="D46" s="124">
        <v>8</v>
      </c>
      <c r="E46" s="21" t="s">
        <v>276</v>
      </c>
      <c r="F46" s="147" t="s">
        <v>179</v>
      </c>
      <c r="G46" s="22" t="s">
        <v>425</v>
      </c>
      <c r="H46" s="66">
        <v>42751</v>
      </c>
      <c r="I46" s="23">
        <v>42726</v>
      </c>
      <c r="J46" s="24">
        <v>42745</v>
      </c>
      <c r="K46" s="25">
        <f t="shared" ca="1" si="0"/>
        <v>19</v>
      </c>
      <c r="L46" s="39" t="s">
        <v>126</v>
      </c>
      <c r="M46" s="22" t="s">
        <v>275</v>
      </c>
      <c r="N46" s="66">
        <v>42751</v>
      </c>
      <c r="O46" s="24">
        <v>42754</v>
      </c>
      <c r="P46" s="25">
        <f t="shared" ca="1" si="88"/>
        <v>3</v>
      </c>
      <c r="Q46" s="39" t="s">
        <v>125</v>
      </c>
      <c r="R46" s="22" t="s">
        <v>275</v>
      </c>
      <c r="S46" s="66"/>
      <c r="T46" s="76"/>
      <c r="U46" s="77"/>
      <c r="V46" s="78"/>
      <c r="W46" s="79"/>
      <c r="X46" s="66"/>
      <c r="Y46" s="76"/>
      <c r="Z46" s="77"/>
      <c r="AA46" s="78"/>
      <c r="AB46" s="79"/>
      <c r="AC46" s="66"/>
      <c r="AD46" s="76"/>
      <c r="AE46" s="77"/>
      <c r="AF46" s="78"/>
      <c r="AG46" s="79"/>
      <c r="AH46" s="66"/>
      <c r="AI46" s="76"/>
      <c r="AJ46" s="77"/>
      <c r="AK46" s="78"/>
      <c r="AL46" s="79"/>
      <c r="AM46" s="66"/>
      <c r="AN46" s="76"/>
      <c r="AO46" s="77"/>
      <c r="AP46" s="78"/>
      <c r="AQ46" s="79"/>
      <c r="AR46" s="66"/>
      <c r="AS46" s="76"/>
      <c r="AT46" s="77"/>
      <c r="AU46" s="78"/>
      <c r="AV46" s="79"/>
      <c r="AW46" s="66"/>
      <c r="AX46" s="76"/>
      <c r="AY46" s="77"/>
      <c r="AZ46" s="78"/>
      <c r="BA46" s="79"/>
      <c r="BB46" s="66"/>
      <c r="BC46" s="76"/>
      <c r="BD46" s="77"/>
      <c r="BE46" s="78"/>
      <c r="BF46" s="79"/>
      <c r="BG46" s="56">
        <f t="shared" si="83"/>
        <v>42751</v>
      </c>
      <c r="BH46" s="80">
        <f t="shared" si="84"/>
        <v>42754</v>
      </c>
      <c r="BI46" s="81">
        <f t="shared" ca="1" si="85"/>
        <v>3</v>
      </c>
      <c r="BJ46" s="82" t="str">
        <f t="shared" si="86"/>
        <v>B</v>
      </c>
      <c r="BK46" s="83" t="str">
        <f t="shared" ca="1" si="23"/>
        <v>Rev-1</v>
      </c>
      <c r="BL46" s="252" t="s">
        <v>786</v>
      </c>
      <c r="BM46" s="253" t="s">
        <v>783</v>
      </c>
      <c r="BN46" s="254">
        <v>43207</v>
      </c>
      <c r="BO46" s="243"/>
      <c r="BP46" s="161" t="s">
        <v>82</v>
      </c>
      <c r="BQ46" s="82" t="str">
        <f t="shared" si="87"/>
        <v>MKM</v>
      </c>
    </row>
    <row r="47" spans="1:69" ht="46.5" x14ac:dyDescent="0.25">
      <c r="A47" s="62">
        <f t="shared" ca="1" si="96"/>
        <v>30</v>
      </c>
      <c r="B47" s="20" t="s">
        <v>364</v>
      </c>
      <c r="C47" s="20"/>
      <c r="D47" s="124">
        <v>8</v>
      </c>
      <c r="E47" s="21" t="s">
        <v>277</v>
      </c>
      <c r="F47" s="147" t="s">
        <v>180</v>
      </c>
      <c r="G47" s="22" t="s">
        <v>425</v>
      </c>
      <c r="H47" s="66">
        <v>42751</v>
      </c>
      <c r="I47" s="23">
        <v>42726</v>
      </c>
      <c r="J47" s="24">
        <v>42745</v>
      </c>
      <c r="K47" s="25">
        <f t="shared" ca="1" si="0"/>
        <v>19</v>
      </c>
      <c r="L47" s="39" t="s">
        <v>126</v>
      </c>
      <c r="M47" s="22" t="s">
        <v>275</v>
      </c>
      <c r="N47" s="66">
        <v>42751</v>
      </c>
      <c r="O47" s="24">
        <v>42754</v>
      </c>
      <c r="P47" s="25">
        <f t="shared" ca="1" si="88"/>
        <v>3</v>
      </c>
      <c r="Q47" s="39" t="s">
        <v>125</v>
      </c>
      <c r="R47" s="22" t="s">
        <v>275</v>
      </c>
      <c r="S47" s="66"/>
      <c r="T47" s="76"/>
      <c r="U47" s="77"/>
      <c r="V47" s="78"/>
      <c r="W47" s="79"/>
      <c r="X47" s="66"/>
      <c r="Y47" s="76"/>
      <c r="Z47" s="77"/>
      <c r="AA47" s="78"/>
      <c r="AB47" s="79"/>
      <c r="AC47" s="66"/>
      <c r="AD47" s="76"/>
      <c r="AE47" s="77"/>
      <c r="AF47" s="78"/>
      <c r="AG47" s="79"/>
      <c r="AH47" s="66"/>
      <c r="AI47" s="76"/>
      <c r="AJ47" s="77"/>
      <c r="AK47" s="78"/>
      <c r="AL47" s="79"/>
      <c r="AM47" s="66"/>
      <c r="AN47" s="76"/>
      <c r="AO47" s="77"/>
      <c r="AP47" s="78"/>
      <c r="AQ47" s="79"/>
      <c r="AR47" s="66"/>
      <c r="AS47" s="76"/>
      <c r="AT47" s="77"/>
      <c r="AU47" s="78"/>
      <c r="AV47" s="79"/>
      <c r="AW47" s="66"/>
      <c r="AX47" s="76"/>
      <c r="AY47" s="77"/>
      <c r="AZ47" s="78"/>
      <c r="BA47" s="79"/>
      <c r="BB47" s="66"/>
      <c r="BC47" s="76"/>
      <c r="BD47" s="77"/>
      <c r="BE47" s="78"/>
      <c r="BF47" s="79"/>
      <c r="BG47" s="56">
        <f t="shared" si="83"/>
        <v>42751</v>
      </c>
      <c r="BH47" s="80">
        <f t="shared" si="84"/>
        <v>42754</v>
      </c>
      <c r="BI47" s="81">
        <f t="shared" ca="1" si="85"/>
        <v>3</v>
      </c>
      <c r="BJ47" s="82" t="str">
        <f t="shared" si="86"/>
        <v>B</v>
      </c>
      <c r="BK47" s="83" t="str">
        <f t="shared" ca="1" si="23"/>
        <v>Rev-1</v>
      </c>
      <c r="BL47" s="252" t="s">
        <v>786</v>
      </c>
      <c r="BM47" s="253" t="s">
        <v>783</v>
      </c>
      <c r="BN47" s="254">
        <v>43207</v>
      </c>
      <c r="BO47" s="243"/>
      <c r="BP47" s="161" t="s">
        <v>82</v>
      </c>
      <c r="BQ47" s="82" t="str">
        <f t="shared" si="87"/>
        <v>MKM</v>
      </c>
    </row>
    <row r="48" spans="1:69" ht="33" customHeight="1" x14ac:dyDescent="0.3">
      <c r="A48" s="126" t="s">
        <v>65</v>
      </c>
      <c r="B48" s="127"/>
      <c r="C48" s="127"/>
      <c r="D48" s="128"/>
      <c r="E48" s="129"/>
      <c r="F48" s="148"/>
      <c r="G48" s="127"/>
      <c r="H48" s="130"/>
      <c r="I48" s="131"/>
      <c r="J48" s="131"/>
      <c r="K48" s="132"/>
      <c r="L48" s="133"/>
      <c r="M48" s="134"/>
      <c r="N48" s="131"/>
      <c r="O48" s="131"/>
      <c r="P48" s="132"/>
      <c r="Q48" s="133"/>
      <c r="R48" s="134"/>
      <c r="S48" s="131"/>
      <c r="T48" s="131"/>
      <c r="U48" s="132"/>
      <c r="V48" s="133"/>
      <c r="W48" s="134"/>
      <c r="X48" s="131"/>
      <c r="Y48" s="131"/>
      <c r="Z48" s="132"/>
      <c r="AA48" s="133"/>
      <c r="AB48" s="131"/>
      <c r="AC48" s="131"/>
      <c r="AD48" s="131"/>
      <c r="AE48" s="132"/>
      <c r="AF48" s="133"/>
      <c r="AG48" s="131"/>
      <c r="AH48" s="131"/>
      <c r="AI48" s="131"/>
      <c r="AJ48" s="132"/>
      <c r="AK48" s="133"/>
      <c r="AL48" s="131"/>
      <c r="AM48" s="131"/>
      <c r="AN48" s="131"/>
      <c r="AO48" s="132"/>
      <c r="AP48" s="133"/>
      <c r="AQ48" s="131"/>
      <c r="AR48" s="131"/>
      <c r="AS48" s="131"/>
      <c r="AT48" s="132"/>
      <c r="AU48" s="133"/>
      <c r="AV48" s="131"/>
      <c r="AW48" s="131"/>
      <c r="AX48" s="131"/>
      <c r="AY48" s="132"/>
      <c r="AZ48" s="133"/>
      <c r="BA48" s="131"/>
      <c r="BB48" s="131"/>
      <c r="BC48" s="131"/>
      <c r="BD48" s="132"/>
      <c r="BE48" s="133"/>
      <c r="BF48" s="131"/>
      <c r="BG48" s="135"/>
      <c r="BH48" s="136"/>
      <c r="BI48" s="137"/>
      <c r="BJ48" s="138"/>
      <c r="BK48" s="139"/>
      <c r="BL48" s="250">
        <v>0</v>
      </c>
      <c r="BM48" s="252"/>
      <c r="BN48" s="252"/>
      <c r="BO48" s="243"/>
      <c r="BP48" s="145" t="s">
        <v>88</v>
      </c>
    </row>
    <row r="49" spans="1:69" ht="46.5" x14ac:dyDescent="0.25">
      <c r="A49" s="62">
        <f ca="1">OFFSET(A49,-2,0)+1</f>
        <v>31</v>
      </c>
      <c r="B49" s="20" t="s">
        <v>930</v>
      </c>
      <c r="C49" s="20"/>
      <c r="D49" s="112" t="s">
        <v>53</v>
      </c>
      <c r="E49" s="21" t="s">
        <v>931</v>
      </c>
      <c r="F49" s="147" t="s">
        <v>181</v>
      </c>
      <c r="G49" s="22" t="s">
        <v>331</v>
      </c>
      <c r="H49" s="23">
        <v>42754</v>
      </c>
      <c r="I49" s="23">
        <v>42738</v>
      </c>
      <c r="J49" s="24">
        <v>42749</v>
      </c>
      <c r="K49" s="25">
        <f t="shared" ref="K49:K50" ca="1" si="97">IF(I49="","",IF(J49="",TODAY()-I49,J49-I49))</f>
        <v>11</v>
      </c>
      <c r="L49" s="39" t="s">
        <v>126</v>
      </c>
      <c r="M49" s="22" t="s">
        <v>275</v>
      </c>
      <c r="N49" s="66">
        <v>42757</v>
      </c>
      <c r="O49" s="76">
        <v>42778</v>
      </c>
      <c r="P49" s="25">
        <f t="shared" ref="P49" ca="1" si="98">IF(N49="","",IF(O49="",TODAY()-N49,O49-N49))</f>
        <v>21</v>
      </c>
      <c r="Q49" s="39" t="s">
        <v>125</v>
      </c>
      <c r="R49" s="22" t="s">
        <v>275</v>
      </c>
      <c r="S49" s="66">
        <v>43157</v>
      </c>
      <c r="T49" s="76">
        <v>43163</v>
      </c>
      <c r="U49" s="25">
        <f t="shared" ref="U49" ca="1" si="99">IF(S49="","",IF(T49="",TODAY()-S49,T49-S49))</f>
        <v>6</v>
      </c>
      <c r="V49" s="39" t="s">
        <v>125</v>
      </c>
      <c r="W49" s="22" t="s">
        <v>275</v>
      </c>
      <c r="X49" s="66">
        <v>43293</v>
      </c>
      <c r="Y49" s="76">
        <v>43298</v>
      </c>
      <c r="Z49" s="25">
        <f t="shared" ref="Z49" ca="1" si="100">IF(X49="","",IF(Y49="",TODAY()-X49,Y49-X49))</f>
        <v>5</v>
      </c>
      <c r="AA49" s="39" t="s">
        <v>125</v>
      </c>
      <c r="AB49" s="22" t="s">
        <v>275</v>
      </c>
      <c r="AC49" s="66"/>
      <c r="AD49" s="76"/>
      <c r="AE49" s="77"/>
      <c r="AF49" s="78"/>
      <c r="AG49" s="79"/>
      <c r="AH49" s="66"/>
      <c r="AI49" s="76"/>
      <c r="AJ49" s="77"/>
      <c r="AK49" s="78"/>
      <c r="AL49" s="79"/>
      <c r="AM49" s="66"/>
      <c r="AN49" s="76"/>
      <c r="AO49" s="77"/>
      <c r="AP49" s="78"/>
      <c r="AQ49" s="79"/>
      <c r="AR49" s="66"/>
      <c r="AS49" s="76"/>
      <c r="AT49" s="77"/>
      <c r="AU49" s="78"/>
      <c r="AV49" s="79"/>
      <c r="AW49" s="66"/>
      <c r="AX49" s="76"/>
      <c r="AY49" s="77"/>
      <c r="AZ49" s="78"/>
      <c r="BA49" s="79"/>
      <c r="BB49" s="66"/>
      <c r="BC49" s="76"/>
      <c r="BD49" s="77"/>
      <c r="BE49" s="78"/>
      <c r="BF49" s="79"/>
      <c r="BG49" s="56">
        <f t="shared" ref="BG49" si="101">IF(AW49&lt;&gt;"",AW49,IF(AR49&lt;&gt;"",AR49,IF(AM49&lt;&gt;"",AM49,IF(AH49&lt;&gt;"",AH49,IF(AC49&lt;&gt;"",AC49,IF(X49&lt;&gt;"",X49,IF(S49&lt;&gt;"",S49,IF(N49&lt;&gt;"",N49,IF(I49&lt;&gt;"",I49,"")))))))))</f>
        <v>43293</v>
      </c>
      <c r="BH49" s="80">
        <f t="shared" ref="BH49" si="102">IF(BJ49="P","",IF(BJ49="OD","",IF(AX49&lt;&gt;"",AX49,IF(AS49&lt;&gt;"",AS49,IF(AN49&lt;&gt;"",AN49,IF(AI49&lt;&gt;"",AI49,IF(AD49&lt;&gt;"",AD49,IF(Y49&lt;&gt;"",Y49,IF(T49&lt;&gt;"",T49,IF(O49&lt;&gt;"",O49,IF(J49&lt;&gt;"",J49,"")))))))))))</f>
        <v>43298</v>
      </c>
      <c r="BI49" s="81">
        <f t="shared" ref="BI49" ca="1" si="103">IF(AY49&lt;&gt;"",AY49,IF(AT49&lt;&gt;"",AT49,IF(AO49&lt;&gt;"",AO49,IF(AJ49&lt;&gt;"",AJ49,IF(AE49&lt;&gt;"",AE49,IF(Z49&lt;&gt;"",Z49,IF(U49&lt;&gt;"",U49,IF(P49&lt;&gt;"",P49,IF(K49&lt;&gt;"",K49,"")))))))))</f>
        <v>5</v>
      </c>
      <c r="BJ49" s="82" t="str">
        <f t="shared" ref="BJ49" si="104">IF(AZ49&lt;&gt;"",AZ49,IF(AU49&lt;&gt;"",AU49,IF(AP49&lt;&gt;"",AP49,IF(AK49&lt;&gt;"",AK49,IF(AF49&lt;&gt;"",AF49,IF(AA49&lt;&gt;"",AA49,IF(V49&lt;&gt;"",V49,IF(Q49&lt;&gt;"",Q49,IF(L49&lt;&gt;"",L49,0)))))))))</f>
        <v>B</v>
      </c>
      <c r="BK49" s="83" t="str">
        <f t="shared" ref="BK49" ca="1" si="105">IF(BG49="","","Rev-"&amp;IF((COUNTIF(I49:BA49,"MKM")-1)&lt;1,0,(COUNTIF(I49:BA49,"MKM")-1)))</f>
        <v>Rev-3</v>
      </c>
      <c r="BL49" s="252" t="s">
        <v>125</v>
      </c>
      <c r="BM49" s="252" t="s">
        <v>784</v>
      </c>
      <c r="BN49" s="252"/>
      <c r="BO49" s="243"/>
      <c r="BP49" s="161" t="s">
        <v>82</v>
      </c>
      <c r="BQ49" s="82" t="str">
        <f t="shared" ref="BQ49" si="106">IF(BA49&lt;&gt;"",BA49,IF(AV49&lt;&gt;"",AV49,IF(AQ49&lt;&gt;"",AQ49,IF(AL49&lt;&gt;"",AL49,IF(AG49&lt;&gt;"",AG49,IF(AB49&lt;&gt;"",AB49,IF(W49&lt;&gt;"",W49,IF(R49&lt;&gt;"",R49,IF(M49&lt;&gt;"",M49,0)))))))))</f>
        <v>MKM</v>
      </c>
    </row>
    <row r="50" spans="1:69" ht="46.5" x14ac:dyDescent="0.25">
      <c r="A50" s="62">
        <f ca="1">OFFSET(A50,-1,0)+1</f>
        <v>32</v>
      </c>
      <c r="B50" s="20" t="s">
        <v>734</v>
      </c>
      <c r="C50" s="20"/>
      <c r="D50" s="112" t="s">
        <v>53</v>
      </c>
      <c r="E50" s="21" t="s">
        <v>459</v>
      </c>
      <c r="F50" s="147" t="s">
        <v>181</v>
      </c>
      <c r="G50" s="22" t="s">
        <v>332</v>
      </c>
      <c r="H50" s="23">
        <v>42754</v>
      </c>
      <c r="I50" s="66">
        <v>43157</v>
      </c>
      <c r="J50" s="76">
        <v>43163</v>
      </c>
      <c r="K50" s="25">
        <f t="shared" ca="1" si="97"/>
        <v>6</v>
      </c>
      <c r="L50" s="39" t="s">
        <v>125</v>
      </c>
      <c r="M50" s="22" t="s">
        <v>275</v>
      </c>
      <c r="N50" s="66"/>
      <c r="O50" s="76"/>
      <c r="P50" s="25"/>
      <c r="Q50" s="39"/>
      <c r="R50" s="22"/>
      <c r="S50" s="66"/>
      <c r="T50" s="76"/>
      <c r="U50" s="77"/>
      <c r="V50" s="78"/>
      <c r="W50" s="79"/>
      <c r="X50" s="66"/>
      <c r="Y50" s="76"/>
      <c r="Z50" s="77"/>
      <c r="AA50" s="78"/>
      <c r="AB50" s="79"/>
      <c r="AC50" s="66"/>
      <c r="AD50" s="76"/>
      <c r="AE50" s="77"/>
      <c r="AF50" s="78"/>
      <c r="AG50" s="79"/>
      <c r="AH50" s="66"/>
      <c r="AI50" s="76"/>
      <c r="AJ50" s="77"/>
      <c r="AK50" s="78"/>
      <c r="AL50" s="79"/>
      <c r="AM50" s="66"/>
      <c r="AN50" s="76"/>
      <c r="AO50" s="77"/>
      <c r="AP50" s="78"/>
      <c r="AQ50" s="79"/>
      <c r="AR50" s="66"/>
      <c r="AS50" s="76"/>
      <c r="AT50" s="77"/>
      <c r="AU50" s="78"/>
      <c r="AV50" s="79"/>
      <c r="AW50" s="66"/>
      <c r="AX50" s="76"/>
      <c r="AY50" s="77"/>
      <c r="AZ50" s="78"/>
      <c r="BA50" s="79"/>
      <c r="BB50" s="66"/>
      <c r="BC50" s="76"/>
      <c r="BD50" s="77"/>
      <c r="BE50" s="78"/>
      <c r="BF50" s="79"/>
      <c r="BG50" s="56">
        <f t="shared" ref="BG50:BG54" si="107">IF(AW50&lt;&gt;"",AW50,IF(AR50&lt;&gt;"",AR50,IF(AM50&lt;&gt;"",AM50,IF(AH50&lt;&gt;"",AH50,IF(AC50&lt;&gt;"",AC50,IF(X50&lt;&gt;"",X50,IF(S50&lt;&gt;"",S50,IF(N50&lt;&gt;"",N50,IF(I50&lt;&gt;"",I50,"")))))))))</f>
        <v>43157</v>
      </c>
      <c r="BH50" s="80">
        <f t="shared" ref="BH50:BH54" si="108">IF(BJ50="P","",IF(BJ50="OD","",IF(AX50&lt;&gt;"",AX50,IF(AS50&lt;&gt;"",AS50,IF(AN50&lt;&gt;"",AN50,IF(AI50&lt;&gt;"",AI50,IF(AD50&lt;&gt;"",AD50,IF(Y50&lt;&gt;"",Y50,IF(T50&lt;&gt;"",T50,IF(O50&lt;&gt;"",O50,IF(J50&lt;&gt;"",J50,"")))))))))))</f>
        <v>43163</v>
      </c>
      <c r="BI50" s="81">
        <f t="shared" ref="BI50:BI54" ca="1" si="109">IF(AY50&lt;&gt;"",AY50,IF(AT50&lt;&gt;"",AT50,IF(AO50&lt;&gt;"",AO50,IF(AJ50&lt;&gt;"",AJ50,IF(AE50&lt;&gt;"",AE50,IF(Z50&lt;&gt;"",Z50,IF(U50&lt;&gt;"",U50,IF(P50&lt;&gt;"",P50,IF(K50&lt;&gt;"",K50,"")))))))))</f>
        <v>6</v>
      </c>
      <c r="BJ50" s="82" t="str">
        <f t="shared" ref="BJ50:BJ54" si="110">IF(AZ50&lt;&gt;"",AZ50,IF(AU50&lt;&gt;"",AU50,IF(AP50&lt;&gt;"",AP50,IF(AK50&lt;&gt;"",AK50,IF(AF50&lt;&gt;"",AF50,IF(AA50&lt;&gt;"",AA50,IF(V50&lt;&gt;"",V50,IF(Q50&lt;&gt;"",Q50,IF(L50&lt;&gt;"",L50,0)))))))))</f>
        <v>B</v>
      </c>
      <c r="BK50" s="83" t="str">
        <f t="shared" ca="1" si="23"/>
        <v>Rev-0</v>
      </c>
      <c r="BL50" s="252" t="s">
        <v>125</v>
      </c>
      <c r="BM50" s="252" t="s">
        <v>784</v>
      </c>
      <c r="BN50" s="252"/>
      <c r="BO50" s="243"/>
      <c r="BP50" s="161" t="s">
        <v>82</v>
      </c>
      <c r="BQ50" s="82" t="str">
        <f t="shared" ref="BQ50:BQ54" si="111">IF(BA50&lt;&gt;"",BA50,IF(AV50&lt;&gt;"",AV50,IF(AQ50&lt;&gt;"",AQ50,IF(AL50&lt;&gt;"",AL50,IF(AG50&lt;&gt;"",AG50,IF(AB50&lt;&gt;"",AB50,IF(W50&lt;&gt;"",W50,IF(R50&lt;&gt;"",R50,IF(M50&lt;&gt;"",M50,0)))))))))</f>
        <v>MKM</v>
      </c>
    </row>
    <row r="51" spans="1:69" ht="46.5" x14ac:dyDescent="0.25">
      <c r="A51" s="62">
        <f t="shared" ref="A51:A54" ca="1" si="112">OFFSET(A51,-1,0)+1</f>
        <v>33</v>
      </c>
      <c r="B51" s="20" t="s">
        <v>930</v>
      </c>
      <c r="C51" s="20"/>
      <c r="D51" s="112" t="s">
        <v>53</v>
      </c>
      <c r="E51" s="21" t="s">
        <v>932</v>
      </c>
      <c r="F51" s="147" t="s">
        <v>182</v>
      </c>
      <c r="G51" s="22" t="s">
        <v>331</v>
      </c>
      <c r="H51" s="23">
        <v>42754</v>
      </c>
      <c r="I51" s="23">
        <v>42738</v>
      </c>
      <c r="J51" s="24">
        <v>42749</v>
      </c>
      <c r="K51" s="25">
        <f t="shared" ref="K51:K52" ca="1" si="113">IF(I51="","",IF(J51="",TODAY()-I51,J51-I51))</f>
        <v>11</v>
      </c>
      <c r="L51" s="39" t="s">
        <v>126</v>
      </c>
      <c r="M51" s="22" t="s">
        <v>275</v>
      </c>
      <c r="N51" s="66">
        <v>42757</v>
      </c>
      <c r="O51" s="76">
        <v>42778</v>
      </c>
      <c r="P51" s="25">
        <f t="shared" ref="P51" ca="1" si="114">IF(N51="","",IF(O51="",TODAY()-N51,O51-N51))</f>
        <v>21</v>
      </c>
      <c r="Q51" s="39" t="s">
        <v>124</v>
      </c>
      <c r="R51" s="22" t="s">
        <v>275</v>
      </c>
      <c r="S51" s="66">
        <v>43157</v>
      </c>
      <c r="T51" s="76">
        <v>43163</v>
      </c>
      <c r="U51" s="25">
        <f t="shared" ref="U51:U52" ca="1" si="115">IF(S51="","",IF(T51="",TODAY()-S51,T51-S51))</f>
        <v>6</v>
      </c>
      <c r="V51" s="39" t="s">
        <v>125</v>
      </c>
      <c r="W51" s="22" t="s">
        <v>275</v>
      </c>
      <c r="X51" s="66">
        <v>43293</v>
      </c>
      <c r="Y51" s="76">
        <v>43298</v>
      </c>
      <c r="Z51" s="25">
        <f t="shared" ref="Z51" ca="1" si="116">IF(X51="","",IF(Y51="",TODAY()-X51,Y51-X51))</f>
        <v>5</v>
      </c>
      <c r="AA51" s="39" t="s">
        <v>125</v>
      </c>
      <c r="AB51" s="22" t="s">
        <v>275</v>
      </c>
      <c r="AC51" s="66"/>
      <c r="AD51" s="76"/>
      <c r="AE51" s="77"/>
      <c r="AF51" s="78"/>
      <c r="AG51" s="79"/>
      <c r="AH51" s="66"/>
      <c r="AI51" s="76"/>
      <c r="AJ51" s="77"/>
      <c r="AK51" s="78"/>
      <c r="AL51" s="79"/>
      <c r="AM51" s="66"/>
      <c r="AN51" s="76"/>
      <c r="AO51" s="77"/>
      <c r="AP51" s="78"/>
      <c r="AQ51" s="79"/>
      <c r="AR51" s="66"/>
      <c r="AS51" s="76"/>
      <c r="AT51" s="77"/>
      <c r="AU51" s="78"/>
      <c r="AV51" s="79"/>
      <c r="AW51" s="66"/>
      <c r="AX51" s="76"/>
      <c r="AY51" s="77"/>
      <c r="AZ51" s="78"/>
      <c r="BA51" s="79"/>
      <c r="BB51" s="66"/>
      <c r="BC51" s="76"/>
      <c r="BD51" s="77"/>
      <c r="BE51" s="78"/>
      <c r="BF51" s="79"/>
      <c r="BG51" s="56">
        <f t="shared" ref="BG51" si="117">IF(AW51&lt;&gt;"",AW51,IF(AR51&lt;&gt;"",AR51,IF(AM51&lt;&gt;"",AM51,IF(AH51&lt;&gt;"",AH51,IF(AC51&lt;&gt;"",AC51,IF(X51&lt;&gt;"",X51,IF(S51&lt;&gt;"",S51,IF(N51&lt;&gt;"",N51,IF(I51&lt;&gt;"",I51,"")))))))))</f>
        <v>43293</v>
      </c>
      <c r="BH51" s="80">
        <f t="shared" ref="BH51" si="118">IF(BJ51="P","",IF(BJ51="OD","",IF(AX51&lt;&gt;"",AX51,IF(AS51&lt;&gt;"",AS51,IF(AN51&lt;&gt;"",AN51,IF(AI51&lt;&gt;"",AI51,IF(AD51&lt;&gt;"",AD51,IF(Y51&lt;&gt;"",Y51,IF(T51&lt;&gt;"",T51,IF(O51&lt;&gt;"",O51,IF(J51&lt;&gt;"",J51,"")))))))))))</f>
        <v>43298</v>
      </c>
      <c r="BI51" s="81">
        <f t="shared" ref="BI51" ca="1" si="119">IF(AY51&lt;&gt;"",AY51,IF(AT51&lt;&gt;"",AT51,IF(AO51&lt;&gt;"",AO51,IF(AJ51&lt;&gt;"",AJ51,IF(AE51&lt;&gt;"",AE51,IF(Z51&lt;&gt;"",Z51,IF(U51&lt;&gt;"",U51,IF(P51&lt;&gt;"",P51,IF(K51&lt;&gt;"",K51,"")))))))))</f>
        <v>5</v>
      </c>
      <c r="BJ51" s="82" t="str">
        <f t="shared" ref="BJ51" si="120">IF(AZ51&lt;&gt;"",AZ51,IF(AU51&lt;&gt;"",AU51,IF(AP51&lt;&gt;"",AP51,IF(AK51&lt;&gt;"",AK51,IF(AF51&lt;&gt;"",AF51,IF(AA51&lt;&gt;"",AA51,IF(V51&lt;&gt;"",V51,IF(Q51&lt;&gt;"",Q51,IF(L51&lt;&gt;"",L51,0)))))))))</f>
        <v>B</v>
      </c>
      <c r="BK51" s="83" t="str">
        <f t="shared" ref="BK51" ca="1" si="121">IF(BG51="","","Rev-"&amp;IF((COUNTIF(I51:BA51,"MKM")-1)&lt;1,0,(COUNTIF(I51:BA51,"MKM")-1)))</f>
        <v>Rev-3</v>
      </c>
      <c r="BL51" s="252" t="s">
        <v>125</v>
      </c>
      <c r="BM51" s="252" t="s">
        <v>784</v>
      </c>
      <c r="BN51" s="252"/>
      <c r="BO51" s="243"/>
      <c r="BP51" s="161" t="s">
        <v>82</v>
      </c>
      <c r="BQ51" s="82" t="str">
        <f t="shared" ref="BQ51" si="122">IF(BA51&lt;&gt;"",BA51,IF(AV51&lt;&gt;"",AV51,IF(AQ51&lt;&gt;"",AQ51,IF(AL51&lt;&gt;"",AL51,IF(AG51&lt;&gt;"",AG51,IF(AB51&lt;&gt;"",AB51,IF(W51&lt;&gt;"",W51,IF(R51&lt;&gt;"",R51,IF(M51&lt;&gt;"",M51,0)))))))))</f>
        <v>MKM</v>
      </c>
    </row>
    <row r="52" spans="1:69" ht="46.5" x14ac:dyDescent="0.25">
      <c r="A52" s="62">
        <f t="shared" ca="1" si="112"/>
        <v>34</v>
      </c>
      <c r="B52" s="20" t="s">
        <v>870</v>
      </c>
      <c r="C52" s="20"/>
      <c r="D52" s="112" t="s">
        <v>53</v>
      </c>
      <c r="E52" s="21" t="s">
        <v>1344</v>
      </c>
      <c r="F52" s="147" t="s">
        <v>182</v>
      </c>
      <c r="G52" s="22" t="s">
        <v>332</v>
      </c>
      <c r="H52" s="23">
        <v>42754</v>
      </c>
      <c r="I52" s="66">
        <v>43157</v>
      </c>
      <c r="J52" s="76">
        <v>43163</v>
      </c>
      <c r="K52" s="25">
        <f t="shared" ca="1" si="113"/>
        <v>6</v>
      </c>
      <c r="L52" s="39" t="s">
        <v>126</v>
      </c>
      <c r="M52" s="22" t="s">
        <v>275</v>
      </c>
      <c r="N52" s="66">
        <v>43207</v>
      </c>
      <c r="O52" s="76">
        <v>43221</v>
      </c>
      <c r="P52" s="25">
        <f ca="1">IF(N52="","",IF(O52="",TODAY()-N52,O52-N52))</f>
        <v>14</v>
      </c>
      <c r="Q52" s="39" t="s">
        <v>125</v>
      </c>
      <c r="R52" s="22" t="s">
        <v>275</v>
      </c>
      <c r="S52" s="66">
        <v>43276</v>
      </c>
      <c r="T52" s="76">
        <v>43279</v>
      </c>
      <c r="U52" s="25">
        <f t="shared" ca="1" si="115"/>
        <v>3</v>
      </c>
      <c r="V52" s="39" t="s">
        <v>125</v>
      </c>
      <c r="W52" s="22" t="s">
        <v>275</v>
      </c>
      <c r="X52" s="66"/>
      <c r="Y52" s="76"/>
      <c r="Z52" s="77"/>
      <c r="AA52" s="78"/>
      <c r="AB52" s="79"/>
      <c r="AC52" s="66"/>
      <c r="AD52" s="76"/>
      <c r="AE52" s="77"/>
      <c r="AF52" s="78"/>
      <c r="AG52" s="79"/>
      <c r="AH52" s="66"/>
      <c r="AI52" s="76"/>
      <c r="AJ52" s="77"/>
      <c r="AK52" s="78"/>
      <c r="AL52" s="79"/>
      <c r="AM52" s="66"/>
      <c r="AN52" s="76"/>
      <c r="AO52" s="77"/>
      <c r="AP52" s="78"/>
      <c r="AQ52" s="79"/>
      <c r="AR52" s="66"/>
      <c r="AS52" s="76"/>
      <c r="AT52" s="77"/>
      <c r="AU52" s="78"/>
      <c r="AV52" s="79"/>
      <c r="AW52" s="66"/>
      <c r="AX52" s="76"/>
      <c r="AY52" s="77"/>
      <c r="AZ52" s="78"/>
      <c r="BA52" s="79"/>
      <c r="BB52" s="66"/>
      <c r="BC52" s="76"/>
      <c r="BD52" s="77"/>
      <c r="BE52" s="78"/>
      <c r="BF52" s="79"/>
      <c r="BG52" s="56">
        <f t="shared" si="107"/>
        <v>43276</v>
      </c>
      <c r="BH52" s="80">
        <f t="shared" si="108"/>
        <v>43279</v>
      </c>
      <c r="BI52" s="81">
        <f t="shared" ca="1" si="109"/>
        <v>3</v>
      </c>
      <c r="BJ52" s="82" t="str">
        <f t="shared" si="110"/>
        <v>B</v>
      </c>
      <c r="BK52" s="83" t="str">
        <f t="shared" ca="1" si="23"/>
        <v>Rev-2</v>
      </c>
      <c r="BL52" s="252" t="s">
        <v>126</v>
      </c>
      <c r="BM52" s="253" t="s">
        <v>783</v>
      </c>
      <c r="BN52" s="254">
        <v>43198</v>
      </c>
      <c r="BO52" s="243"/>
      <c r="BP52" s="161" t="s">
        <v>82</v>
      </c>
      <c r="BQ52" s="82" t="str">
        <f t="shared" si="111"/>
        <v>MKM</v>
      </c>
    </row>
    <row r="53" spans="1:69" ht="46.5" x14ac:dyDescent="0.25">
      <c r="A53" s="62">
        <f t="shared" ca="1" si="112"/>
        <v>35</v>
      </c>
      <c r="B53" s="20" t="s">
        <v>734</v>
      </c>
      <c r="C53" s="20"/>
      <c r="D53" s="112" t="s">
        <v>53</v>
      </c>
      <c r="E53" s="21" t="s">
        <v>1345</v>
      </c>
      <c r="F53" s="147" t="s">
        <v>183</v>
      </c>
      <c r="G53" s="22" t="s">
        <v>425</v>
      </c>
      <c r="H53" s="23">
        <v>42754</v>
      </c>
      <c r="I53" s="23">
        <v>42738</v>
      </c>
      <c r="J53" s="24">
        <v>42749</v>
      </c>
      <c r="K53" s="25">
        <f t="shared" ref="K53:K54" ca="1" si="123">IF(I53="","",IF(J53="",TODAY()-I53,J53-I53))</f>
        <v>11</v>
      </c>
      <c r="L53" s="39" t="s">
        <v>126</v>
      </c>
      <c r="M53" s="22" t="s">
        <v>275</v>
      </c>
      <c r="N53" s="66">
        <v>42757</v>
      </c>
      <c r="O53" s="76">
        <v>42778</v>
      </c>
      <c r="P53" s="25">
        <f t="shared" ref="P53:P54" ca="1" si="124">IF(N53="","",IF(O53="",TODAY()-N53,O53-N53))</f>
        <v>21</v>
      </c>
      <c r="Q53" s="39" t="s">
        <v>125</v>
      </c>
      <c r="R53" s="22" t="s">
        <v>275</v>
      </c>
      <c r="S53" s="66">
        <v>43157</v>
      </c>
      <c r="T53" s="76">
        <v>43163</v>
      </c>
      <c r="U53" s="25">
        <f t="shared" ref="U53" ca="1" si="125">IF(S53="","",IF(T53="",TODAY()-S53,T53-S53))</f>
        <v>6</v>
      </c>
      <c r="V53" s="39" t="s">
        <v>126</v>
      </c>
      <c r="W53" s="22" t="s">
        <v>275</v>
      </c>
      <c r="X53" s="66"/>
      <c r="Y53" s="76"/>
      <c r="Z53" s="77"/>
      <c r="AA53" s="78"/>
      <c r="AB53" s="79"/>
      <c r="AC53" s="66"/>
      <c r="AD53" s="76"/>
      <c r="AE53" s="77"/>
      <c r="AF53" s="78"/>
      <c r="AG53" s="79"/>
      <c r="AH53" s="66"/>
      <c r="AI53" s="76"/>
      <c r="AJ53" s="77"/>
      <c r="AK53" s="78"/>
      <c r="AL53" s="79"/>
      <c r="AM53" s="66"/>
      <c r="AN53" s="76"/>
      <c r="AO53" s="77"/>
      <c r="AP53" s="78"/>
      <c r="AQ53" s="79"/>
      <c r="AR53" s="66"/>
      <c r="AS53" s="76"/>
      <c r="AT53" s="77"/>
      <c r="AU53" s="78"/>
      <c r="AV53" s="79"/>
      <c r="AW53" s="66"/>
      <c r="AX53" s="76"/>
      <c r="AY53" s="77"/>
      <c r="AZ53" s="78"/>
      <c r="BA53" s="79"/>
      <c r="BB53" s="66"/>
      <c r="BC53" s="76"/>
      <c r="BD53" s="77"/>
      <c r="BE53" s="78"/>
      <c r="BF53" s="79"/>
      <c r="BG53" s="56">
        <f t="shared" si="107"/>
        <v>43157</v>
      </c>
      <c r="BH53" s="80">
        <f t="shared" si="108"/>
        <v>43163</v>
      </c>
      <c r="BI53" s="81">
        <f t="shared" ca="1" si="109"/>
        <v>6</v>
      </c>
      <c r="BJ53" s="82" t="str">
        <f t="shared" si="110"/>
        <v>C</v>
      </c>
      <c r="BK53" s="83" t="str">
        <f t="shared" ca="1" si="23"/>
        <v>Rev-2</v>
      </c>
      <c r="BL53" s="252" t="s">
        <v>126</v>
      </c>
      <c r="BM53" s="253" t="s">
        <v>783</v>
      </c>
      <c r="BN53" s="254">
        <v>43198</v>
      </c>
      <c r="BO53" s="243"/>
      <c r="BP53" s="161" t="s">
        <v>82</v>
      </c>
      <c r="BQ53" s="82" t="str">
        <f t="shared" si="111"/>
        <v>MKM</v>
      </c>
    </row>
    <row r="54" spans="1:69" ht="46.5" x14ac:dyDescent="0.25">
      <c r="A54" s="62">
        <f t="shared" ca="1" si="112"/>
        <v>36</v>
      </c>
      <c r="B54" s="20" t="s">
        <v>734</v>
      </c>
      <c r="C54" s="20"/>
      <c r="D54" s="112" t="s">
        <v>53</v>
      </c>
      <c r="E54" s="21" t="s">
        <v>1346</v>
      </c>
      <c r="F54" s="147" t="s">
        <v>184</v>
      </c>
      <c r="G54" s="22" t="s">
        <v>425</v>
      </c>
      <c r="H54" s="23">
        <v>42754</v>
      </c>
      <c r="I54" s="23">
        <v>42738</v>
      </c>
      <c r="J54" s="24">
        <v>42749</v>
      </c>
      <c r="K54" s="25">
        <f t="shared" ca="1" si="123"/>
        <v>11</v>
      </c>
      <c r="L54" s="39" t="s">
        <v>126</v>
      </c>
      <c r="M54" s="22" t="s">
        <v>275</v>
      </c>
      <c r="N54" s="66">
        <v>42757</v>
      </c>
      <c r="O54" s="76">
        <v>42778</v>
      </c>
      <c r="P54" s="25">
        <f t="shared" ca="1" si="124"/>
        <v>21</v>
      </c>
      <c r="Q54" s="39" t="s">
        <v>125</v>
      </c>
      <c r="R54" s="22" t="s">
        <v>275</v>
      </c>
      <c r="S54" s="66">
        <v>43157</v>
      </c>
      <c r="T54" s="76">
        <v>43163</v>
      </c>
      <c r="U54" s="25">
        <f t="shared" ref="U54" ca="1" si="126">IF(S54="","",IF(T54="",TODAY()-S54,T54-S54))</f>
        <v>6</v>
      </c>
      <c r="V54" s="39" t="s">
        <v>126</v>
      </c>
      <c r="W54" s="22" t="s">
        <v>275</v>
      </c>
      <c r="X54" s="66"/>
      <c r="Y54" s="76"/>
      <c r="Z54" s="77"/>
      <c r="AA54" s="78"/>
      <c r="AB54" s="79"/>
      <c r="AC54" s="66"/>
      <c r="AD54" s="76"/>
      <c r="AE54" s="77"/>
      <c r="AF54" s="78"/>
      <c r="AG54" s="79"/>
      <c r="AH54" s="66"/>
      <c r="AI54" s="76"/>
      <c r="AJ54" s="77"/>
      <c r="AK54" s="78"/>
      <c r="AL54" s="79"/>
      <c r="AM54" s="66"/>
      <c r="AN54" s="76"/>
      <c r="AO54" s="77"/>
      <c r="AP54" s="78"/>
      <c r="AQ54" s="79"/>
      <c r="AR54" s="66"/>
      <c r="AS54" s="76"/>
      <c r="AT54" s="77"/>
      <c r="AU54" s="78"/>
      <c r="AV54" s="79"/>
      <c r="AW54" s="66"/>
      <c r="AX54" s="76"/>
      <c r="AY54" s="77"/>
      <c r="AZ54" s="78"/>
      <c r="BA54" s="79"/>
      <c r="BB54" s="66"/>
      <c r="BC54" s="76"/>
      <c r="BD54" s="77"/>
      <c r="BE54" s="78"/>
      <c r="BF54" s="79"/>
      <c r="BG54" s="56">
        <f t="shared" si="107"/>
        <v>43157</v>
      </c>
      <c r="BH54" s="80">
        <f t="shared" si="108"/>
        <v>43163</v>
      </c>
      <c r="BI54" s="81">
        <f t="shared" ca="1" si="109"/>
        <v>6</v>
      </c>
      <c r="BJ54" s="82" t="str">
        <f t="shared" si="110"/>
        <v>C</v>
      </c>
      <c r="BK54" s="83" t="str">
        <f t="shared" ca="1" si="23"/>
        <v>Rev-2</v>
      </c>
      <c r="BL54" s="252" t="s">
        <v>126</v>
      </c>
      <c r="BM54" s="253" t="s">
        <v>783</v>
      </c>
      <c r="BN54" s="254">
        <v>43198</v>
      </c>
      <c r="BO54" s="243"/>
      <c r="BP54" s="161" t="s">
        <v>82</v>
      </c>
      <c r="BQ54" s="82" t="str">
        <f t="shared" si="111"/>
        <v>MKM</v>
      </c>
    </row>
    <row r="55" spans="1:69" ht="33" customHeight="1" x14ac:dyDescent="0.3">
      <c r="A55" s="126" t="s">
        <v>155</v>
      </c>
      <c r="B55" s="127"/>
      <c r="C55" s="127"/>
      <c r="D55" s="128"/>
      <c r="E55" s="129"/>
      <c r="F55" s="148"/>
      <c r="G55" s="127"/>
      <c r="H55" s="130"/>
      <c r="I55" s="131"/>
      <c r="J55" s="131"/>
      <c r="K55" s="132"/>
      <c r="L55" s="133"/>
      <c r="M55" s="134"/>
      <c r="N55" s="131"/>
      <c r="O55" s="131"/>
      <c r="P55" s="132"/>
      <c r="Q55" s="133"/>
      <c r="R55" s="134"/>
      <c r="S55" s="131"/>
      <c r="T55" s="131"/>
      <c r="U55" s="132"/>
      <c r="V55" s="133"/>
      <c r="W55" s="134"/>
      <c r="X55" s="131"/>
      <c r="Y55" s="131"/>
      <c r="Z55" s="132"/>
      <c r="AA55" s="133"/>
      <c r="AB55" s="131"/>
      <c r="AC55" s="131"/>
      <c r="AD55" s="131"/>
      <c r="AE55" s="132"/>
      <c r="AF55" s="133"/>
      <c r="AG55" s="131"/>
      <c r="AH55" s="131"/>
      <c r="AI55" s="131"/>
      <c r="AJ55" s="132"/>
      <c r="AK55" s="133"/>
      <c r="AL55" s="131"/>
      <c r="AM55" s="131"/>
      <c r="AN55" s="131"/>
      <c r="AO55" s="132"/>
      <c r="AP55" s="133"/>
      <c r="AQ55" s="131"/>
      <c r="AR55" s="131"/>
      <c r="AS55" s="131"/>
      <c r="AT55" s="132"/>
      <c r="AU55" s="133"/>
      <c r="AV55" s="131"/>
      <c r="AW55" s="131"/>
      <c r="AX55" s="131"/>
      <c r="AY55" s="132"/>
      <c r="AZ55" s="133"/>
      <c r="BA55" s="131"/>
      <c r="BB55" s="131"/>
      <c r="BC55" s="131"/>
      <c r="BD55" s="132"/>
      <c r="BE55" s="133"/>
      <c r="BF55" s="131"/>
      <c r="BG55" s="135"/>
      <c r="BH55" s="136"/>
      <c r="BI55" s="137"/>
      <c r="BJ55" s="138"/>
      <c r="BK55" s="139"/>
      <c r="BL55" s="250">
        <v>0</v>
      </c>
      <c r="BM55" s="252"/>
      <c r="BN55" s="252"/>
      <c r="BO55" s="243"/>
      <c r="BP55" s="145" t="s">
        <v>89</v>
      </c>
    </row>
    <row r="56" spans="1:69" ht="46.5" x14ac:dyDescent="0.25">
      <c r="A56" s="62">
        <f ca="1">OFFSET(A56,-2,0)+1</f>
        <v>37</v>
      </c>
      <c r="B56" s="20" t="s">
        <v>933</v>
      </c>
      <c r="C56" s="20"/>
      <c r="D56" s="124"/>
      <c r="E56" s="21" t="s">
        <v>1352</v>
      </c>
      <c r="F56" s="147" t="s">
        <v>185</v>
      </c>
      <c r="G56" s="22" t="s">
        <v>425</v>
      </c>
      <c r="H56" s="23">
        <v>42758</v>
      </c>
      <c r="I56" s="66">
        <v>42758</v>
      </c>
      <c r="J56" s="24">
        <v>42779</v>
      </c>
      <c r="K56" s="25">
        <f t="shared" ref="K56" ca="1" si="127">IF(I56="","",IF(J56="",TODAY()-I56,J56-I56))</f>
        <v>21</v>
      </c>
      <c r="L56" s="39" t="s">
        <v>124</v>
      </c>
      <c r="M56" s="22" t="s">
        <v>275</v>
      </c>
      <c r="N56" s="66">
        <v>43293</v>
      </c>
      <c r="O56" s="76">
        <v>43298</v>
      </c>
      <c r="P56" s="25">
        <f t="shared" ref="P56" ca="1" si="128">IF(N56="","",IF(O56="",TODAY()-N56,O56-N56))</f>
        <v>5</v>
      </c>
      <c r="Q56" s="39" t="s">
        <v>125</v>
      </c>
      <c r="R56" s="22" t="s">
        <v>275</v>
      </c>
      <c r="S56" s="66"/>
      <c r="T56" s="76"/>
      <c r="U56" s="77"/>
      <c r="V56" s="78"/>
      <c r="W56" s="79"/>
      <c r="X56" s="66"/>
      <c r="Y56" s="76"/>
      <c r="Z56" s="77"/>
      <c r="AA56" s="78"/>
      <c r="AB56" s="79"/>
      <c r="AC56" s="66"/>
      <c r="AD56" s="76"/>
      <c r="AE56" s="77"/>
      <c r="AF56" s="78"/>
      <c r="AG56" s="79"/>
      <c r="AH56" s="66"/>
      <c r="AI56" s="76"/>
      <c r="AJ56" s="77"/>
      <c r="AK56" s="78"/>
      <c r="AL56" s="79"/>
      <c r="AM56" s="66"/>
      <c r="AN56" s="76"/>
      <c r="AO56" s="77"/>
      <c r="AP56" s="78"/>
      <c r="AQ56" s="79"/>
      <c r="AR56" s="66"/>
      <c r="AS56" s="76"/>
      <c r="AT56" s="77"/>
      <c r="AU56" s="78"/>
      <c r="AV56" s="79"/>
      <c r="AW56" s="66"/>
      <c r="AX56" s="76"/>
      <c r="AY56" s="77"/>
      <c r="AZ56" s="78"/>
      <c r="BA56" s="79"/>
      <c r="BB56" s="66"/>
      <c r="BC56" s="76"/>
      <c r="BD56" s="77"/>
      <c r="BE56" s="78"/>
      <c r="BF56" s="79"/>
      <c r="BG56" s="56">
        <f t="shared" ref="BG56:BG60" si="129">IF(AW56&lt;&gt;"",AW56,IF(AR56&lt;&gt;"",AR56,IF(AM56&lt;&gt;"",AM56,IF(AH56&lt;&gt;"",AH56,IF(AC56&lt;&gt;"",AC56,IF(X56&lt;&gt;"",X56,IF(S56&lt;&gt;"",S56,IF(N56&lt;&gt;"",N56,IF(I56&lt;&gt;"",I56,"")))))))))</f>
        <v>43293</v>
      </c>
      <c r="BH56" s="80">
        <f t="shared" ref="BH56:BH60" si="130">IF(BJ56="P","",IF(BJ56="OD","",IF(AX56&lt;&gt;"",AX56,IF(AS56&lt;&gt;"",AS56,IF(AN56&lt;&gt;"",AN56,IF(AI56&lt;&gt;"",AI56,IF(AD56&lt;&gt;"",AD56,IF(Y56&lt;&gt;"",Y56,IF(T56&lt;&gt;"",T56,IF(O56&lt;&gt;"",O56,IF(J56&lt;&gt;"",J56,"")))))))))))</f>
        <v>43298</v>
      </c>
      <c r="BI56" s="81">
        <f t="shared" ref="BI56:BI60" ca="1" si="131">IF(AY56&lt;&gt;"",AY56,IF(AT56&lt;&gt;"",AT56,IF(AO56&lt;&gt;"",AO56,IF(AJ56&lt;&gt;"",AJ56,IF(AE56&lt;&gt;"",AE56,IF(Z56&lt;&gt;"",Z56,IF(U56&lt;&gt;"",U56,IF(P56&lt;&gt;"",P56,IF(K56&lt;&gt;"",K56,"")))))))))</f>
        <v>5</v>
      </c>
      <c r="BJ56" s="82" t="str">
        <f t="shared" ref="BJ56:BJ60" si="132">IF(AZ56&lt;&gt;"",AZ56,IF(AU56&lt;&gt;"",AU56,IF(AP56&lt;&gt;"",AP56,IF(AK56&lt;&gt;"",AK56,IF(AF56&lt;&gt;"",AF56,IF(AA56&lt;&gt;"",AA56,IF(V56&lt;&gt;"",V56,IF(Q56&lt;&gt;"",Q56,IF(L56&lt;&gt;"",L56,0)))))))))</f>
        <v>B</v>
      </c>
      <c r="BK56" s="83" t="str">
        <f t="shared" ca="1" si="23"/>
        <v>Rev-1</v>
      </c>
      <c r="BL56" s="252" t="s">
        <v>782</v>
      </c>
      <c r="BM56" s="253" t="s">
        <v>783</v>
      </c>
      <c r="BN56" s="254">
        <v>43207</v>
      </c>
      <c r="BO56" s="243"/>
      <c r="BP56" s="161" t="s">
        <v>82</v>
      </c>
      <c r="BQ56" s="82" t="str">
        <f t="shared" ref="BQ56:BQ60" si="133">IF(BA56&lt;&gt;"",BA56,IF(AV56&lt;&gt;"",AV56,IF(AQ56&lt;&gt;"",AQ56,IF(AL56&lt;&gt;"",AL56,IF(AG56&lt;&gt;"",AG56,IF(AB56&lt;&gt;"",AB56,IF(W56&lt;&gt;"",W56,IF(R56&lt;&gt;"",R56,IF(M56&lt;&gt;"",M56,0)))))))))</f>
        <v>MKM</v>
      </c>
    </row>
    <row r="57" spans="1:69" ht="46.5" x14ac:dyDescent="0.25">
      <c r="A57" s="62">
        <f t="shared" ref="A57:A60" ca="1" si="134">OFFSET(A57,-1,0)+1</f>
        <v>38</v>
      </c>
      <c r="B57" s="20" t="s">
        <v>871</v>
      </c>
      <c r="C57" s="20"/>
      <c r="D57" s="124"/>
      <c r="E57" s="21" t="s">
        <v>1353</v>
      </c>
      <c r="F57" s="147" t="s">
        <v>186</v>
      </c>
      <c r="G57" s="22" t="s">
        <v>331</v>
      </c>
      <c r="H57" s="23">
        <v>42758</v>
      </c>
      <c r="I57" s="66">
        <v>42758</v>
      </c>
      <c r="J57" s="24">
        <v>42779</v>
      </c>
      <c r="K57" s="25">
        <f t="shared" ref="K57:K60" ca="1" si="135">IF(I57="","",IF(J57="",TODAY()-I57,J57-I57))</f>
        <v>21</v>
      </c>
      <c r="L57" s="39" t="s">
        <v>124</v>
      </c>
      <c r="M57" s="22" t="s">
        <v>275</v>
      </c>
      <c r="N57" s="66">
        <v>43208</v>
      </c>
      <c r="O57" s="76">
        <v>43221</v>
      </c>
      <c r="P57" s="25">
        <f ca="1">IF(N57="","",IF(O57="",TODAY()-N57,O57-N57))</f>
        <v>13</v>
      </c>
      <c r="Q57" s="39" t="s">
        <v>125</v>
      </c>
      <c r="R57" s="22" t="s">
        <v>275</v>
      </c>
      <c r="S57" s="66">
        <v>43276</v>
      </c>
      <c r="T57" s="76">
        <v>43279</v>
      </c>
      <c r="U57" s="25">
        <f t="shared" ref="U57" ca="1" si="136">IF(S57="","",IF(T57="",TODAY()-S57,T57-S57))</f>
        <v>3</v>
      </c>
      <c r="V57" s="39" t="s">
        <v>125</v>
      </c>
      <c r="W57" s="22" t="s">
        <v>275</v>
      </c>
      <c r="X57" s="66"/>
      <c r="Y57" s="76"/>
      <c r="Z57" s="77"/>
      <c r="AA57" s="78"/>
      <c r="AB57" s="79"/>
      <c r="AC57" s="66"/>
      <c r="AD57" s="76"/>
      <c r="AE57" s="77"/>
      <c r="AF57" s="78"/>
      <c r="AG57" s="79"/>
      <c r="AH57" s="66"/>
      <c r="AI57" s="76"/>
      <c r="AJ57" s="77"/>
      <c r="AK57" s="78"/>
      <c r="AL57" s="79"/>
      <c r="AM57" s="66"/>
      <c r="AN57" s="76"/>
      <c r="AO57" s="77"/>
      <c r="AP57" s="78"/>
      <c r="AQ57" s="79"/>
      <c r="AR57" s="66"/>
      <c r="AS57" s="76"/>
      <c r="AT57" s="77"/>
      <c r="AU57" s="78"/>
      <c r="AV57" s="79"/>
      <c r="AW57" s="66"/>
      <c r="AX57" s="76"/>
      <c r="AY57" s="77"/>
      <c r="AZ57" s="78"/>
      <c r="BA57" s="79"/>
      <c r="BB57" s="66"/>
      <c r="BC57" s="76"/>
      <c r="BD57" s="77"/>
      <c r="BE57" s="78"/>
      <c r="BF57" s="79"/>
      <c r="BG57" s="56">
        <f t="shared" si="129"/>
        <v>43276</v>
      </c>
      <c r="BH57" s="80">
        <f t="shared" si="130"/>
        <v>43279</v>
      </c>
      <c r="BI57" s="81">
        <f t="shared" ca="1" si="131"/>
        <v>3</v>
      </c>
      <c r="BJ57" s="82" t="str">
        <f t="shared" si="132"/>
        <v>B</v>
      </c>
      <c r="BK57" s="83" t="str">
        <f t="shared" ca="1" si="23"/>
        <v>Rev-2</v>
      </c>
      <c r="BL57" s="252" t="s">
        <v>782</v>
      </c>
      <c r="BM57" s="253" t="s">
        <v>783</v>
      </c>
      <c r="BN57" s="254">
        <v>43207</v>
      </c>
      <c r="BO57" s="243"/>
      <c r="BP57" s="161" t="s">
        <v>82</v>
      </c>
      <c r="BQ57" s="82" t="str">
        <f t="shared" si="133"/>
        <v>MKM</v>
      </c>
    </row>
    <row r="58" spans="1:69" ht="46.5" x14ac:dyDescent="0.25">
      <c r="A58" s="62">
        <f t="shared" ca="1" si="134"/>
        <v>39</v>
      </c>
      <c r="B58" s="20" t="s">
        <v>933</v>
      </c>
      <c r="C58" s="20"/>
      <c r="D58" s="124"/>
      <c r="E58" s="21" t="s">
        <v>1351</v>
      </c>
      <c r="F58" s="147" t="s">
        <v>186</v>
      </c>
      <c r="G58" s="22" t="s">
        <v>332</v>
      </c>
      <c r="H58" s="23"/>
      <c r="I58" s="66">
        <v>43293</v>
      </c>
      <c r="J58" s="76">
        <v>43298</v>
      </c>
      <c r="K58" s="25">
        <f t="shared" ca="1" si="135"/>
        <v>5</v>
      </c>
      <c r="L58" s="39" t="s">
        <v>125</v>
      </c>
      <c r="M58" s="22" t="s">
        <v>275</v>
      </c>
      <c r="N58" s="66"/>
      <c r="O58" s="76"/>
      <c r="P58" s="25"/>
      <c r="Q58" s="39"/>
      <c r="R58" s="22"/>
      <c r="S58" s="66"/>
      <c r="T58" s="76"/>
      <c r="U58" s="25"/>
      <c r="V58" s="39"/>
      <c r="W58" s="22"/>
      <c r="X58" s="66"/>
      <c r="Y58" s="76"/>
      <c r="Z58" s="77"/>
      <c r="AA58" s="78"/>
      <c r="AB58" s="79"/>
      <c r="AC58" s="66"/>
      <c r="AD58" s="76"/>
      <c r="AE58" s="77"/>
      <c r="AF58" s="78"/>
      <c r="AG58" s="79"/>
      <c r="AH58" s="66"/>
      <c r="AI58" s="76"/>
      <c r="AJ58" s="77"/>
      <c r="AK58" s="78"/>
      <c r="AL58" s="79"/>
      <c r="AM58" s="66"/>
      <c r="AN58" s="76"/>
      <c r="AO58" s="77"/>
      <c r="AP58" s="78"/>
      <c r="AQ58" s="79"/>
      <c r="AR58" s="66"/>
      <c r="AS58" s="76"/>
      <c r="AT58" s="77"/>
      <c r="AU58" s="78"/>
      <c r="AV58" s="79"/>
      <c r="AW58" s="66"/>
      <c r="AX58" s="76"/>
      <c r="AY58" s="77"/>
      <c r="AZ58" s="78"/>
      <c r="BA58" s="79"/>
      <c r="BB58" s="66"/>
      <c r="BC58" s="76"/>
      <c r="BD58" s="77"/>
      <c r="BE58" s="78"/>
      <c r="BF58" s="79"/>
      <c r="BG58" s="56">
        <f t="shared" ref="BG58" si="137">IF(AW58&lt;&gt;"",AW58,IF(AR58&lt;&gt;"",AR58,IF(AM58&lt;&gt;"",AM58,IF(AH58&lt;&gt;"",AH58,IF(AC58&lt;&gt;"",AC58,IF(X58&lt;&gt;"",X58,IF(S58&lt;&gt;"",S58,IF(N58&lt;&gt;"",N58,IF(I58&lt;&gt;"",I58,"")))))))))</f>
        <v>43293</v>
      </c>
      <c r="BH58" s="80">
        <f t="shared" ref="BH58" si="138">IF(BJ58="P","",IF(BJ58="OD","",IF(AX58&lt;&gt;"",AX58,IF(AS58&lt;&gt;"",AS58,IF(AN58&lt;&gt;"",AN58,IF(AI58&lt;&gt;"",AI58,IF(AD58&lt;&gt;"",AD58,IF(Y58&lt;&gt;"",Y58,IF(T58&lt;&gt;"",T58,IF(O58&lt;&gt;"",O58,IF(J58&lt;&gt;"",J58,"")))))))))))</f>
        <v>43298</v>
      </c>
      <c r="BI58" s="81">
        <f t="shared" ref="BI58" ca="1" si="139">IF(AY58&lt;&gt;"",AY58,IF(AT58&lt;&gt;"",AT58,IF(AO58&lt;&gt;"",AO58,IF(AJ58&lt;&gt;"",AJ58,IF(AE58&lt;&gt;"",AE58,IF(Z58&lt;&gt;"",Z58,IF(U58&lt;&gt;"",U58,IF(P58&lt;&gt;"",P58,IF(K58&lt;&gt;"",K58,"")))))))))</f>
        <v>5</v>
      </c>
      <c r="BJ58" s="82" t="str">
        <f t="shared" ref="BJ58" si="140">IF(AZ58&lt;&gt;"",AZ58,IF(AU58&lt;&gt;"",AU58,IF(AP58&lt;&gt;"",AP58,IF(AK58&lt;&gt;"",AK58,IF(AF58&lt;&gt;"",AF58,IF(AA58&lt;&gt;"",AA58,IF(V58&lt;&gt;"",V58,IF(Q58&lt;&gt;"",Q58,IF(L58&lt;&gt;"",L58,0)))))))))</f>
        <v>B</v>
      </c>
      <c r="BK58" s="83" t="str">
        <f t="shared" ref="BK58" ca="1" si="141">IF(BG58="","","Rev-"&amp;IF((COUNTIF(I58:BA58,"MKM")-1)&lt;1,0,(COUNTIF(I58:BA58,"MKM")-1)))</f>
        <v>Rev-0</v>
      </c>
      <c r="BL58" s="252" t="s">
        <v>782</v>
      </c>
      <c r="BM58" s="253" t="s">
        <v>783</v>
      </c>
      <c r="BN58" s="254">
        <v>43207</v>
      </c>
      <c r="BO58" s="243"/>
      <c r="BP58" s="161" t="s">
        <v>82</v>
      </c>
      <c r="BQ58" s="82" t="str">
        <f t="shared" ref="BQ58" si="142">IF(BA58&lt;&gt;"",BA58,IF(AV58&lt;&gt;"",AV58,IF(AQ58&lt;&gt;"",AQ58,IF(AL58&lt;&gt;"",AL58,IF(AG58&lt;&gt;"",AG58,IF(AB58&lt;&gt;"",AB58,IF(W58&lt;&gt;"",W58,IF(R58&lt;&gt;"",R58,IF(M58&lt;&gt;"",M58,0)))))))))</f>
        <v>MKM</v>
      </c>
    </row>
    <row r="59" spans="1:69" ht="46.5" x14ac:dyDescent="0.25">
      <c r="A59" s="62">
        <f t="shared" ca="1" si="134"/>
        <v>40</v>
      </c>
      <c r="B59" s="20" t="s">
        <v>390</v>
      </c>
      <c r="C59" s="20"/>
      <c r="D59" s="124"/>
      <c r="E59" s="21" t="s">
        <v>66</v>
      </c>
      <c r="F59" s="147" t="s">
        <v>187</v>
      </c>
      <c r="G59" s="22" t="s">
        <v>425</v>
      </c>
      <c r="H59" s="23">
        <v>42758</v>
      </c>
      <c r="I59" s="66">
        <v>42758</v>
      </c>
      <c r="J59" s="24">
        <v>42779</v>
      </c>
      <c r="K59" s="25">
        <f t="shared" ca="1" si="135"/>
        <v>21</v>
      </c>
      <c r="L59" s="39" t="s">
        <v>124</v>
      </c>
      <c r="M59" s="22" t="s">
        <v>275</v>
      </c>
      <c r="N59" s="66"/>
      <c r="O59" s="76"/>
      <c r="P59" s="77"/>
      <c r="Q59" s="78"/>
      <c r="R59" s="22"/>
      <c r="S59" s="66"/>
      <c r="T59" s="76"/>
      <c r="U59" s="77"/>
      <c r="V59" s="78"/>
      <c r="W59" s="79"/>
      <c r="X59" s="66"/>
      <c r="Y59" s="76"/>
      <c r="Z59" s="77"/>
      <c r="AA59" s="78"/>
      <c r="AB59" s="79"/>
      <c r="AC59" s="66"/>
      <c r="AD59" s="76"/>
      <c r="AE59" s="77"/>
      <c r="AF59" s="78"/>
      <c r="AG59" s="79"/>
      <c r="AH59" s="66"/>
      <c r="AI59" s="76"/>
      <c r="AJ59" s="77"/>
      <c r="AK59" s="78"/>
      <c r="AL59" s="79"/>
      <c r="AM59" s="66"/>
      <c r="AN59" s="76"/>
      <c r="AO59" s="77"/>
      <c r="AP59" s="78"/>
      <c r="AQ59" s="79"/>
      <c r="AR59" s="66"/>
      <c r="AS59" s="76"/>
      <c r="AT59" s="77"/>
      <c r="AU59" s="78"/>
      <c r="AV59" s="79"/>
      <c r="AW59" s="66"/>
      <c r="AX59" s="76"/>
      <c r="AY59" s="77"/>
      <c r="AZ59" s="78"/>
      <c r="BA59" s="79"/>
      <c r="BB59" s="66"/>
      <c r="BC59" s="76"/>
      <c r="BD59" s="77"/>
      <c r="BE59" s="78"/>
      <c r="BF59" s="79"/>
      <c r="BG59" s="56">
        <f t="shared" si="129"/>
        <v>42758</v>
      </c>
      <c r="BH59" s="80">
        <f t="shared" si="130"/>
        <v>42779</v>
      </c>
      <c r="BI59" s="81">
        <f t="shared" ca="1" si="131"/>
        <v>21</v>
      </c>
      <c r="BJ59" s="82" t="str">
        <f t="shared" si="132"/>
        <v>A</v>
      </c>
      <c r="BK59" s="83" t="str">
        <f t="shared" ca="1" si="23"/>
        <v>Rev-0</v>
      </c>
      <c r="BL59" s="252" t="s">
        <v>782</v>
      </c>
      <c r="BM59" s="253" t="s">
        <v>783</v>
      </c>
      <c r="BN59" s="254">
        <v>43207</v>
      </c>
      <c r="BO59" s="243"/>
      <c r="BP59" s="161" t="s">
        <v>82</v>
      </c>
      <c r="BQ59" s="82" t="str">
        <f t="shared" si="133"/>
        <v>MKM</v>
      </c>
    </row>
    <row r="60" spans="1:69" ht="46.5" x14ac:dyDescent="0.25">
      <c r="A60" s="62">
        <f t="shared" ca="1" si="134"/>
        <v>41</v>
      </c>
      <c r="B60" s="20" t="s">
        <v>390</v>
      </c>
      <c r="C60" s="20"/>
      <c r="D60" s="124"/>
      <c r="E60" s="21" t="s">
        <v>66</v>
      </c>
      <c r="F60" s="147" t="s">
        <v>188</v>
      </c>
      <c r="G60" s="22" t="s">
        <v>425</v>
      </c>
      <c r="H60" s="23">
        <v>42758</v>
      </c>
      <c r="I60" s="66">
        <v>42758</v>
      </c>
      <c r="J60" s="24">
        <v>42779</v>
      </c>
      <c r="K60" s="25">
        <f t="shared" ca="1" si="135"/>
        <v>21</v>
      </c>
      <c r="L60" s="39" t="s">
        <v>124</v>
      </c>
      <c r="M60" s="22" t="s">
        <v>275</v>
      </c>
      <c r="N60" s="66"/>
      <c r="O60" s="76"/>
      <c r="P60" s="77"/>
      <c r="Q60" s="78"/>
      <c r="R60" s="22"/>
      <c r="S60" s="66"/>
      <c r="T60" s="76"/>
      <c r="U60" s="77"/>
      <c r="V60" s="78"/>
      <c r="W60" s="79"/>
      <c r="X60" s="66"/>
      <c r="Y60" s="76"/>
      <c r="Z60" s="77"/>
      <c r="AA60" s="78"/>
      <c r="AB60" s="79"/>
      <c r="AC60" s="66"/>
      <c r="AD60" s="76"/>
      <c r="AE60" s="77"/>
      <c r="AF60" s="78"/>
      <c r="AG60" s="79"/>
      <c r="AH60" s="66"/>
      <c r="AI60" s="76"/>
      <c r="AJ60" s="77"/>
      <c r="AK60" s="78"/>
      <c r="AL60" s="79"/>
      <c r="AM60" s="66"/>
      <c r="AN60" s="76"/>
      <c r="AO60" s="77"/>
      <c r="AP60" s="78"/>
      <c r="AQ60" s="79"/>
      <c r="AR60" s="66"/>
      <c r="AS60" s="76"/>
      <c r="AT60" s="77"/>
      <c r="AU60" s="78"/>
      <c r="AV60" s="79"/>
      <c r="AW60" s="66"/>
      <c r="AX60" s="76"/>
      <c r="AY60" s="77"/>
      <c r="AZ60" s="78"/>
      <c r="BA60" s="79"/>
      <c r="BB60" s="66"/>
      <c r="BC60" s="76"/>
      <c r="BD60" s="77"/>
      <c r="BE60" s="78"/>
      <c r="BF60" s="79"/>
      <c r="BG60" s="56">
        <f t="shared" si="129"/>
        <v>42758</v>
      </c>
      <c r="BH60" s="80">
        <f t="shared" si="130"/>
        <v>42779</v>
      </c>
      <c r="BI60" s="81">
        <f t="shared" ca="1" si="131"/>
        <v>21</v>
      </c>
      <c r="BJ60" s="82" t="str">
        <f t="shared" si="132"/>
        <v>A</v>
      </c>
      <c r="BK60" s="83" t="str">
        <f t="shared" ca="1" si="23"/>
        <v>Rev-0</v>
      </c>
      <c r="BL60" s="252" t="s">
        <v>782</v>
      </c>
      <c r="BM60" s="253" t="s">
        <v>783</v>
      </c>
      <c r="BN60" s="254">
        <v>43207</v>
      </c>
      <c r="BO60" s="243"/>
      <c r="BP60" s="161" t="s">
        <v>82</v>
      </c>
      <c r="BQ60" s="82" t="str">
        <f t="shared" si="133"/>
        <v>MKM</v>
      </c>
    </row>
    <row r="61" spans="1:69" ht="33" customHeight="1" x14ac:dyDescent="0.3">
      <c r="A61" s="126" t="s">
        <v>67</v>
      </c>
      <c r="B61" s="127"/>
      <c r="C61" s="127"/>
      <c r="D61" s="128"/>
      <c r="E61" s="129"/>
      <c r="F61" s="148"/>
      <c r="G61" s="127"/>
      <c r="H61" s="130"/>
      <c r="I61" s="131"/>
      <c r="J61" s="131"/>
      <c r="K61" s="132"/>
      <c r="L61" s="133"/>
      <c r="M61" s="134"/>
      <c r="N61" s="131"/>
      <c r="O61" s="131"/>
      <c r="P61" s="132"/>
      <c r="Q61" s="133"/>
      <c r="R61" s="134"/>
      <c r="S61" s="131"/>
      <c r="T61" s="131"/>
      <c r="U61" s="132"/>
      <c r="V61" s="133"/>
      <c r="W61" s="134"/>
      <c r="X61" s="131"/>
      <c r="Y61" s="131"/>
      <c r="Z61" s="132"/>
      <c r="AA61" s="133"/>
      <c r="AB61" s="131"/>
      <c r="AC61" s="131"/>
      <c r="AD61" s="131"/>
      <c r="AE61" s="132"/>
      <c r="AF61" s="133"/>
      <c r="AG61" s="131"/>
      <c r="AH61" s="131"/>
      <c r="AI61" s="131"/>
      <c r="AJ61" s="132"/>
      <c r="AK61" s="133"/>
      <c r="AL61" s="131"/>
      <c r="AM61" s="131"/>
      <c r="AN61" s="131"/>
      <c r="AO61" s="132"/>
      <c r="AP61" s="133"/>
      <c r="AQ61" s="131"/>
      <c r="AR61" s="131"/>
      <c r="AS61" s="131"/>
      <c r="AT61" s="132"/>
      <c r="AU61" s="133"/>
      <c r="AV61" s="131"/>
      <c r="AW61" s="131"/>
      <c r="AX61" s="131"/>
      <c r="AY61" s="132"/>
      <c r="AZ61" s="133"/>
      <c r="BA61" s="131"/>
      <c r="BB61" s="131"/>
      <c r="BC61" s="131"/>
      <c r="BD61" s="132"/>
      <c r="BE61" s="133"/>
      <c r="BF61" s="131"/>
      <c r="BG61" s="135"/>
      <c r="BH61" s="136"/>
      <c r="BI61" s="137"/>
      <c r="BJ61" s="138"/>
      <c r="BK61" s="139"/>
      <c r="BL61" s="250">
        <v>0</v>
      </c>
      <c r="BM61" s="252"/>
      <c r="BN61" s="252"/>
      <c r="BO61" s="243"/>
      <c r="BP61" s="145" t="s">
        <v>90</v>
      </c>
    </row>
    <row r="62" spans="1:69" ht="46.5" x14ac:dyDescent="0.25">
      <c r="A62" s="62">
        <f ca="1">OFFSET(A62,-2,0)+1</f>
        <v>42</v>
      </c>
      <c r="B62" s="20" t="s">
        <v>938</v>
      </c>
      <c r="C62" s="20"/>
      <c r="D62" s="124">
        <v>8</v>
      </c>
      <c r="E62" s="21" t="s">
        <v>1314</v>
      </c>
      <c r="F62" s="147" t="s">
        <v>189</v>
      </c>
      <c r="G62" s="22" t="s">
        <v>425</v>
      </c>
      <c r="H62" s="66">
        <v>42751</v>
      </c>
      <c r="I62" s="23">
        <v>42726</v>
      </c>
      <c r="J62" s="24">
        <v>42745</v>
      </c>
      <c r="K62" s="25">
        <f t="shared" ref="K62:K65" ca="1" si="143">IF(I62="","",IF(J62="",TODAY()-I62,J62-I62))</f>
        <v>19</v>
      </c>
      <c r="L62" s="39" t="s">
        <v>126</v>
      </c>
      <c r="M62" s="22" t="s">
        <v>275</v>
      </c>
      <c r="N62" s="66">
        <v>42751</v>
      </c>
      <c r="O62" s="24">
        <v>42778</v>
      </c>
      <c r="P62" s="25">
        <f t="shared" ref="P62" ca="1" si="144">IF(N62="","",IF(O62="",TODAY()-N62,O62-N62))</f>
        <v>27</v>
      </c>
      <c r="Q62" s="39" t="s">
        <v>125</v>
      </c>
      <c r="R62" s="22" t="s">
        <v>275</v>
      </c>
      <c r="S62" s="66">
        <v>43297</v>
      </c>
      <c r="T62" s="76">
        <v>43303</v>
      </c>
      <c r="U62" s="25">
        <f t="shared" ref="U62" ca="1" si="145">IF(S62="","",IF(T62="",TODAY()-S62,T62-S62))</f>
        <v>6</v>
      </c>
      <c r="V62" s="39" t="s">
        <v>125</v>
      </c>
      <c r="W62" s="22" t="s">
        <v>275</v>
      </c>
      <c r="X62" s="66"/>
      <c r="Y62" s="76"/>
      <c r="Z62" s="77"/>
      <c r="AA62" s="78"/>
      <c r="AB62" s="79"/>
      <c r="AC62" s="66"/>
      <c r="AD62" s="76"/>
      <c r="AE62" s="77"/>
      <c r="AF62" s="78"/>
      <c r="AG62" s="79"/>
      <c r="AH62" s="66"/>
      <c r="AI62" s="76"/>
      <c r="AJ62" s="77"/>
      <c r="AK62" s="78"/>
      <c r="AL62" s="79"/>
      <c r="AM62" s="66"/>
      <c r="AN62" s="76"/>
      <c r="AO62" s="77"/>
      <c r="AP62" s="78"/>
      <c r="AQ62" s="79"/>
      <c r="AR62" s="66"/>
      <c r="AS62" s="76"/>
      <c r="AT62" s="77"/>
      <c r="AU62" s="78"/>
      <c r="AV62" s="79"/>
      <c r="AW62" s="66"/>
      <c r="AX62" s="76"/>
      <c r="AY62" s="77"/>
      <c r="AZ62" s="78"/>
      <c r="BA62" s="79"/>
      <c r="BB62" s="66"/>
      <c r="BC62" s="76"/>
      <c r="BD62" s="77"/>
      <c r="BE62" s="78"/>
      <c r="BF62" s="79"/>
      <c r="BG62" s="56">
        <f t="shared" ref="BG62:BG65" si="146">IF(AW62&lt;&gt;"",AW62,IF(AR62&lt;&gt;"",AR62,IF(AM62&lt;&gt;"",AM62,IF(AH62&lt;&gt;"",AH62,IF(AC62&lt;&gt;"",AC62,IF(X62&lt;&gt;"",X62,IF(S62&lt;&gt;"",S62,IF(N62&lt;&gt;"",N62,IF(I62&lt;&gt;"",I62,"")))))))))</f>
        <v>43297</v>
      </c>
      <c r="BH62" s="80">
        <f t="shared" ref="BH62:BH65" si="147">IF(BJ62="P","",IF(BJ62="OD","",IF(AX62&lt;&gt;"",AX62,IF(AS62&lt;&gt;"",AS62,IF(AN62&lt;&gt;"",AN62,IF(AI62&lt;&gt;"",AI62,IF(AD62&lt;&gt;"",AD62,IF(Y62&lt;&gt;"",Y62,IF(T62&lt;&gt;"",T62,IF(O62&lt;&gt;"",O62,IF(J62&lt;&gt;"",J62,"")))))))))))</f>
        <v>43303</v>
      </c>
      <c r="BI62" s="81">
        <f t="shared" ref="BI62:BI65" ca="1" si="148">IF(AY62&lt;&gt;"",AY62,IF(AT62&lt;&gt;"",AT62,IF(AO62&lt;&gt;"",AO62,IF(AJ62&lt;&gt;"",AJ62,IF(AE62&lt;&gt;"",AE62,IF(Z62&lt;&gt;"",Z62,IF(U62&lt;&gt;"",U62,IF(P62&lt;&gt;"",P62,IF(K62&lt;&gt;"",K62,"")))))))))</f>
        <v>6</v>
      </c>
      <c r="BJ62" s="82" t="str">
        <f t="shared" ref="BJ62:BJ65" si="149">IF(AZ62&lt;&gt;"",AZ62,IF(AU62&lt;&gt;"",AU62,IF(AP62&lt;&gt;"",AP62,IF(AK62&lt;&gt;"",AK62,IF(AF62&lt;&gt;"",AF62,IF(AA62&lt;&gt;"",AA62,IF(V62&lt;&gt;"",V62,IF(Q62&lt;&gt;"",Q62,IF(L62&lt;&gt;"",L62,0)))))))))</f>
        <v>B</v>
      </c>
      <c r="BK62" s="83" t="str">
        <f t="shared" ca="1" si="23"/>
        <v>Rev-2</v>
      </c>
      <c r="BL62" s="252" t="s">
        <v>786</v>
      </c>
      <c r="BM62" s="253" t="s">
        <v>783</v>
      </c>
      <c r="BN62" s="254">
        <v>43207</v>
      </c>
      <c r="BO62" s="243"/>
      <c r="BP62" s="161" t="s">
        <v>82</v>
      </c>
      <c r="BQ62" s="82" t="str">
        <f t="shared" ref="BQ62:BQ65" si="150">IF(BA62&lt;&gt;"",BA62,IF(AV62&lt;&gt;"",AV62,IF(AQ62&lt;&gt;"",AQ62,IF(AL62&lt;&gt;"",AL62,IF(AG62&lt;&gt;"",AG62,IF(AB62&lt;&gt;"",AB62,IF(W62&lt;&gt;"",W62,IF(R62&lt;&gt;"",R62,IF(M62&lt;&gt;"",M62,0)))))))))</f>
        <v>MKM</v>
      </c>
    </row>
    <row r="63" spans="1:69" ht="46.5" x14ac:dyDescent="0.25">
      <c r="A63" s="62">
        <f ca="1">OFFSET(A63,-1,0)+1</f>
        <v>43</v>
      </c>
      <c r="B63" s="20" t="s">
        <v>997</v>
      </c>
      <c r="C63" s="20"/>
      <c r="D63" s="124">
        <v>8</v>
      </c>
      <c r="E63" s="21" t="s">
        <v>1313</v>
      </c>
      <c r="F63" s="147" t="s">
        <v>190</v>
      </c>
      <c r="G63" s="22" t="s">
        <v>425</v>
      </c>
      <c r="H63" s="66">
        <v>42751</v>
      </c>
      <c r="I63" s="23">
        <v>42726</v>
      </c>
      <c r="J63" s="24">
        <v>42745</v>
      </c>
      <c r="K63" s="25">
        <f t="shared" ca="1" si="143"/>
        <v>19</v>
      </c>
      <c r="L63" s="39" t="s">
        <v>126</v>
      </c>
      <c r="M63" s="22" t="s">
        <v>275</v>
      </c>
      <c r="N63" s="66">
        <v>42751</v>
      </c>
      <c r="O63" s="24">
        <v>42778</v>
      </c>
      <c r="P63" s="25">
        <f t="shared" ref="P63" ca="1" si="151">IF(N63="","",IF(O63="",TODAY()-N63,O63-N63))</f>
        <v>27</v>
      </c>
      <c r="Q63" s="39" t="s">
        <v>125</v>
      </c>
      <c r="R63" s="22" t="s">
        <v>275</v>
      </c>
      <c r="S63" s="66">
        <v>43276</v>
      </c>
      <c r="T63" s="76">
        <v>43279</v>
      </c>
      <c r="U63" s="25">
        <f t="shared" ref="U63" ca="1" si="152">IF(S63="","",IF(T63="",TODAY()-S63,T63-S63))</f>
        <v>3</v>
      </c>
      <c r="V63" s="39" t="s">
        <v>125</v>
      </c>
      <c r="W63" s="22" t="s">
        <v>275</v>
      </c>
      <c r="X63" s="66">
        <v>43297</v>
      </c>
      <c r="Y63" s="76">
        <v>43303</v>
      </c>
      <c r="Z63" s="25">
        <f t="shared" ref="Z63" ca="1" si="153">IF(X63="","",IF(Y63="",TODAY()-X63,Y63-X63))</f>
        <v>6</v>
      </c>
      <c r="AA63" s="39" t="s">
        <v>126</v>
      </c>
      <c r="AB63" s="22" t="s">
        <v>275</v>
      </c>
      <c r="AC63" s="66">
        <v>43341</v>
      </c>
      <c r="AD63" s="76">
        <v>43348</v>
      </c>
      <c r="AE63" s="25">
        <f t="shared" ref="AE63" ca="1" si="154">IF(AC63="","",IF(AD63="",TODAY()-AC63,AD63-AC63))</f>
        <v>7</v>
      </c>
      <c r="AF63" s="39" t="s">
        <v>125</v>
      </c>
      <c r="AG63" s="22" t="s">
        <v>275</v>
      </c>
      <c r="AH63" s="66"/>
      <c r="AI63" s="76"/>
      <c r="AJ63" s="77"/>
      <c r="AK63" s="78"/>
      <c r="AL63" s="79"/>
      <c r="AM63" s="66"/>
      <c r="AN63" s="76"/>
      <c r="AO63" s="77"/>
      <c r="AP63" s="78"/>
      <c r="AQ63" s="79"/>
      <c r="AR63" s="66"/>
      <c r="AS63" s="76"/>
      <c r="AT63" s="77"/>
      <c r="AU63" s="78"/>
      <c r="AV63" s="79"/>
      <c r="AW63" s="66"/>
      <c r="AX63" s="76"/>
      <c r="AY63" s="77"/>
      <c r="AZ63" s="78"/>
      <c r="BA63" s="79"/>
      <c r="BB63" s="66"/>
      <c r="BC63" s="76"/>
      <c r="BD63" s="77"/>
      <c r="BE63" s="78"/>
      <c r="BF63" s="79"/>
      <c r="BG63" s="56">
        <f t="shared" si="146"/>
        <v>43341</v>
      </c>
      <c r="BH63" s="80">
        <f t="shared" si="147"/>
        <v>43348</v>
      </c>
      <c r="BI63" s="81">
        <f t="shared" ca="1" si="148"/>
        <v>7</v>
      </c>
      <c r="BJ63" s="82" t="str">
        <f t="shared" si="149"/>
        <v>B</v>
      </c>
      <c r="BK63" s="83" t="str">
        <f t="shared" ca="1" si="23"/>
        <v>Rev-4</v>
      </c>
      <c r="BL63" s="252" t="s">
        <v>786</v>
      </c>
      <c r="BM63" s="253" t="s">
        <v>783</v>
      </c>
      <c r="BN63" s="254">
        <v>43207</v>
      </c>
      <c r="BO63" s="243"/>
      <c r="BP63" s="161" t="s">
        <v>82</v>
      </c>
      <c r="BQ63" s="82" t="str">
        <f t="shared" si="150"/>
        <v>MKM</v>
      </c>
    </row>
    <row r="64" spans="1:69" ht="46.5" x14ac:dyDescent="0.25">
      <c r="A64" s="62">
        <f t="shared" ref="A64:A65" ca="1" si="155">OFFSET(A64,-1,0)+1</f>
        <v>44</v>
      </c>
      <c r="B64" s="20" t="s">
        <v>365</v>
      </c>
      <c r="C64" s="20"/>
      <c r="D64" s="124">
        <v>8</v>
      </c>
      <c r="E64" s="21" t="s">
        <v>1316</v>
      </c>
      <c r="F64" s="147" t="s">
        <v>191</v>
      </c>
      <c r="G64" s="22" t="s">
        <v>425</v>
      </c>
      <c r="H64" s="66">
        <v>42751</v>
      </c>
      <c r="I64" s="23">
        <v>42726</v>
      </c>
      <c r="J64" s="24">
        <v>42745</v>
      </c>
      <c r="K64" s="25">
        <f t="shared" ca="1" si="143"/>
        <v>19</v>
      </c>
      <c r="L64" s="39" t="s">
        <v>126</v>
      </c>
      <c r="M64" s="22" t="s">
        <v>275</v>
      </c>
      <c r="N64" s="66">
        <v>42751</v>
      </c>
      <c r="O64" s="24">
        <v>42778</v>
      </c>
      <c r="P64" s="25">
        <f t="shared" ref="P64" ca="1" si="156">IF(N64="","",IF(O64="",TODAY()-N64,O64-N64))</f>
        <v>27</v>
      </c>
      <c r="Q64" s="39" t="s">
        <v>125</v>
      </c>
      <c r="R64" s="22" t="s">
        <v>275</v>
      </c>
      <c r="S64" s="66"/>
      <c r="T64" s="76"/>
      <c r="U64" s="77"/>
      <c r="V64" s="78"/>
      <c r="W64" s="79"/>
      <c r="X64" s="66"/>
      <c r="Y64" s="76"/>
      <c r="Z64" s="77"/>
      <c r="AA64" s="78"/>
      <c r="AB64" s="79"/>
      <c r="AC64" s="66"/>
      <c r="AD64" s="76"/>
      <c r="AE64" s="77"/>
      <c r="AF64" s="78"/>
      <c r="AG64" s="79"/>
      <c r="AH64" s="66"/>
      <c r="AI64" s="76"/>
      <c r="AJ64" s="77"/>
      <c r="AK64" s="78"/>
      <c r="AL64" s="79"/>
      <c r="AM64" s="66"/>
      <c r="AN64" s="76"/>
      <c r="AO64" s="77"/>
      <c r="AP64" s="78"/>
      <c r="AQ64" s="79"/>
      <c r="AR64" s="66"/>
      <c r="AS64" s="76"/>
      <c r="AT64" s="77"/>
      <c r="AU64" s="78"/>
      <c r="AV64" s="79"/>
      <c r="AW64" s="66"/>
      <c r="AX64" s="76"/>
      <c r="AY64" s="77"/>
      <c r="AZ64" s="78"/>
      <c r="BA64" s="79"/>
      <c r="BB64" s="66"/>
      <c r="BC64" s="76"/>
      <c r="BD64" s="77"/>
      <c r="BE64" s="78"/>
      <c r="BF64" s="79"/>
      <c r="BG64" s="56">
        <f t="shared" si="146"/>
        <v>42751</v>
      </c>
      <c r="BH64" s="80">
        <f t="shared" si="147"/>
        <v>42778</v>
      </c>
      <c r="BI64" s="81">
        <f t="shared" ca="1" si="148"/>
        <v>27</v>
      </c>
      <c r="BJ64" s="82" t="str">
        <f t="shared" si="149"/>
        <v>B</v>
      </c>
      <c r="BK64" s="83" t="str">
        <f t="shared" ca="1" si="23"/>
        <v>Rev-1</v>
      </c>
      <c r="BL64" s="252" t="s">
        <v>786</v>
      </c>
      <c r="BM64" s="253" t="s">
        <v>783</v>
      </c>
      <c r="BN64" s="254">
        <v>43207</v>
      </c>
      <c r="BO64" s="243"/>
      <c r="BP64" s="161" t="s">
        <v>82</v>
      </c>
      <c r="BQ64" s="82" t="str">
        <f t="shared" si="150"/>
        <v>MKM</v>
      </c>
    </row>
    <row r="65" spans="1:69" ht="46.5" x14ac:dyDescent="0.25">
      <c r="A65" s="62">
        <f t="shared" ca="1" si="155"/>
        <v>45</v>
      </c>
      <c r="B65" s="20" t="s">
        <v>365</v>
      </c>
      <c r="C65" s="20"/>
      <c r="D65" s="124">
        <v>8</v>
      </c>
      <c r="E65" s="21" t="s">
        <v>1315</v>
      </c>
      <c r="F65" s="147" t="s">
        <v>192</v>
      </c>
      <c r="G65" s="22" t="s">
        <v>425</v>
      </c>
      <c r="H65" s="66">
        <v>42751</v>
      </c>
      <c r="I65" s="23">
        <v>42726</v>
      </c>
      <c r="J65" s="24">
        <v>42745</v>
      </c>
      <c r="K65" s="25">
        <f t="shared" ca="1" si="143"/>
        <v>19</v>
      </c>
      <c r="L65" s="39" t="s">
        <v>126</v>
      </c>
      <c r="M65" s="22" t="s">
        <v>275</v>
      </c>
      <c r="N65" s="66">
        <v>42751</v>
      </c>
      <c r="O65" s="24">
        <v>42778</v>
      </c>
      <c r="P65" s="25">
        <f t="shared" ref="P65" ca="1" si="157">IF(N65="","",IF(O65="",TODAY()-N65,O65-N65))</f>
        <v>27</v>
      </c>
      <c r="Q65" s="39" t="s">
        <v>125</v>
      </c>
      <c r="R65" s="22" t="s">
        <v>275</v>
      </c>
      <c r="S65" s="66"/>
      <c r="T65" s="76"/>
      <c r="U65" s="77"/>
      <c r="V65" s="78"/>
      <c r="W65" s="79"/>
      <c r="X65" s="66"/>
      <c r="Y65" s="76"/>
      <c r="Z65" s="77"/>
      <c r="AA65" s="78"/>
      <c r="AB65" s="79"/>
      <c r="AC65" s="66"/>
      <c r="AD65" s="76"/>
      <c r="AE65" s="77"/>
      <c r="AF65" s="78"/>
      <c r="AG65" s="79"/>
      <c r="AH65" s="66"/>
      <c r="AI65" s="76"/>
      <c r="AJ65" s="77"/>
      <c r="AK65" s="78"/>
      <c r="AL65" s="79"/>
      <c r="AM65" s="66"/>
      <c r="AN65" s="76"/>
      <c r="AO65" s="77"/>
      <c r="AP65" s="78"/>
      <c r="AQ65" s="79"/>
      <c r="AR65" s="66"/>
      <c r="AS65" s="76"/>
      <c r="AT65" s="77"/>
      <c r="AU65" s="78"/>
      <c r="AV65" s="79"/>
      <c r="AW65" s="66"/>
      <c r="AX65" s="76"/>
      <c r="AY65" s="77"/>
      <c r="AZ65" s="78"/>
      <c r="BA65" s="79"/>
      <c r="BB65" s="66"/>
      <c r="BC65" s="76"/>
      <c r="BD65" s="77"/>
      <c r="BE65" s="78"/>
      <c r="BF65" s="79"/>
      <c r="BG65" s="56">
        <f t="shared" si="146"/>
        <v>42751</v>
      </c>
      <c r="BH65" s="80">
        <f t="shared" si="147"/>
        <v>42778</v>
      </c>
      <c r="BI65" s="81">
        <f t="shared" ca="1" si="148"/>
        <v>27</v>
      </c>
      <c r="BJ65" s="82" t="str">
        <f t="shared" si="149"/>
        <v>B</v>
      </c>
      <c r="BK65" s="83" t="str">
        <f t="shared" ca="1" si="23"/>
        <v>Rev-1</v>
      </c>
      <c r="BL65" s="252" t="s">
        <v>786</v>
      </c>
      <c r="BM65" s="253" t="s">
        <v>783</v>
      </c>
      <c r="BN65" s="254">
        <v>43207</v>
      </c>
      <c r="BO65" s="243"/>
      <c r="BP65" s="161" t="s">
        <v>82</v>
      </c>
      <c r="BQ65" s="82" t="str">
        <f t="shared" si="150"/>
        <v>MKM</v>
      </c>
    </row>
    <row r="66" spans="1:69" ht="33" customHeight="1" x14ac:dyDescent="0.3">
      <c r="A66" s="126" t="s">
        <v>68</v>
      </c>
      <c r="B66" s="127"/>
      <c r="C66" s="127"/>
      <c r="D66" s="128"/>
      <c r="E66" s="129"/>
      <c r="F66" s="148"/>
      <c r="G66" s="127"/>
      <c r="H66" s="130"/>
      <c r="I66" s="131"/>
      <c r="J66" s="131"/>
      <c r="K66" s="132"/>
      <c r="L66" s="133"/>
      <c r="M66" s="134"/>
      <c r="N66" s="131"/>
      <c r="O66" s="131"/>
      <c r="P66" s="132"/>
      <c r="Q66" s="133"/>
      <c r="R66" s="134"/>
      <c r="S66" s="131"/>
      <c r="T66" s="131"/>
      <c r="U66" s="132"/>
      <c r="V66" s="133"/>
      <c r="W66" s="134"/>
      <c r="X66" s="131"/>
      <c r="Y66" s="131"/>
      <c r="Z66" s="132"/>
      <c r="AA66" s="133"/>
      <c r="AB66" s="131"/>
      <c r="AC66" s="131"/>
      <c r="AD66" s="131"/>
      <c r="AE66" s="132"/>
      <c r="AF66" s="133"/>
      <c r="AG66" s="131"/>
      <c r="AH66" s="131"/>
      <c r="AI66" s="131"/>
      <c r="AJ66" s="132"/>
      <c r="AK66" s="133"/>
      <c r="AL66" s="131"/>
      <c r="AM66" s="131"/>
      <c r="AN66" s="131"/>
      <c r="AO66" s="132"/>
      <c r="AP66" s="133"/>
      <c r="AQ66" s="131"/>
      <c r="AR66" s="131"/>
      <c r="AS66" s="131"/>
      <c r="AT66" s="132"/>
      <c r="AU66" s="133"/>
      <c r="AV66" s="131"/>
      <c r="AW66" s="131"/>
      <c r="AX66" s="131"/>
      <c r="AY66" s="132"/>
      <c r="AZ66" s="133"/>
      <c r="BA66" s="131"/>
      <c r="BB66" s="131"/>
      <c r="BC66" s="131"/>
      <c r="BD66" s="132"/>
      <c r="BE66" s="133"/>
      <c r="BF66" s="131"/>
      <c r="BG66" s="135"/>
      <c r="BH66" s="136"/>
      <c r="BI66" s="137"/>
      <c r="BJ66" s="138"/>
      <c r="BK66" s="139"/>
      <c r="BL66" s="250">
        <v>0</v>
      </c>
      <c r="BM66" s="252"/>
      <c r="BN66" s="252"/>
      <c r="BO66" s="243"/>
      <c r="BP66" s="145" t="s">
        <v>91</v>
      </c>
    </row>
    <row r="67" spans="1:69" ht="73.5" customHeight="1" x14ac:dyDescent="0.25">
      <c r="A67" s="62">
        <f ca="1">OFFSET(A67,-2,0)+1</f>
        <v>46</v>
      </c>
      <c r="B67" s="20" t="s">
        <v>939</v>
      </c>
      <c r="C67" s="20"/>
      <c r="D67" s="112" t="s">
        <v>53</v>
      </c>
      <c r="E67" s="21" t="s">
        <v>1332</v>
      </c>
      <c r="F67" s="147" t="s">
        <v>193</v>
      </c>
      <c r="G67" s="22" t="s">
        <v>331</v>
      </c>
      <c r="H67" s="23">
        <v>42753</v>
      </c>
      <c r="I67" s="23">
        <v>42738</v>
      </c>
      <c r="J67" s="24">
        <v>42745</v>
      </c>
      <c r="K67" s="25">
        <f t="shared" ref="K67:K68" ca="1" si="158">IF(I67="","",IF(J67="",TODAY()-I67,J67-I67))</f>
        <v>7</v>
      </c>
      <c r="L67" s="39" t="s">
        <v>126</v>
      </c>
      <c r="M67" s="22" t="s">
        <v>275</v>
      </c>
      <c r="N67" s="66">
        <v>42753</v>
      </c>
      <c r="O67" s="24">
        <v>42779</v>
      </c>
      <c r="P67" s="25">
        <f t="shared" ref="P67" ca="1" si="159">IF(N67="","",IF(O67="",TODAY()-N67,O67-N67))</f>
        <v>26</v>
      </c>
      <c r="Q67" s="39" t="s">
        <v>125</v>
      </c>
      <c r="R67" s="22" t="s">
        <v>275</v>
      </c>
      <c r="S67" s="66">
        <v>43158</v>
      </c>
      <c r="T67" s="76">
        <v>43172</v>
      </c>
      <c r="U67" s="25">
        <f t="shared" ref="U67" ca="1" si="160">IF(S67="","",IF(T67="",TODAY()-S67,T67-S67))</f>
        <v>14</v>
      </c>
      <c r="V67" s="39" t="s">
        <v>125</v>
      </c>
      <c r="W67" s="22" t="s">
        <v>275</v>
      </c>
      <c r="X67" s="66">
        <v>43297</v>
      </c>
      <c r="Y67" s="76">
        <v>43303</v>
      </c>
      <c r="Z67" s="25">
        <f t="shared" ref="Z67" ca="1" si="161">IF(X67="","",IF(Y67="",TODAY()-X67,Y67-X67))</f>
        <v>6</v>
      </c>
      <c r="AA67" s="39" t="s">
        <v>125</v>
      </c>
      <c r="AB67" s="22" t="s">
        <v>275</v>
      </c>
      <c r="AC67" s="66"/>
      <c r="AD67" s="76"/>
      <c r="AE67" s="77"/>
      <c r="AF67" s="78"/>
      <c r="AG67" s="79"/>
      <c r="AH67" s="66"/>
      <c r="AI67" s="76"/>
      <c r="AJ67" s="77"/>
      <c r="AK67" s="78"/>
      <c r="AL67" s="79"/>
      <c r="AM67" s="66"/>
      <c r="AN67" s="76"/>
      <c r="AO67" s="77"/>
      <c r="AP67" s="78"/>
      <c r="AQ67" s="79"/>
      <c r="AR67" s="66"/>
      <c r="AS67" s="76"/>
      <c r="AT67" s="77"/>
      <c r="AU67" s="78"/>
      <c r="AV67" s="79"/>
      <c r="AW67" s="66"/>
      <c r="AX67" s="76"/>
      <c r="AY67" s="77"/>
      <c r="AZ67" s="78"/>
      <c r="BA67" s="79"/>
      <c r="BB67" s="66"/>
      <c r="BC67" s="76"/>
      <c r="BD67" s="77"/>
      <c r="BE67" s="78"/>
      <c r="BF67" s="79"/>
      <c r="BG67" s="56">
        <f t="shared" ref="BG67" si="162">IF(AW67&lt;&gt;"",AW67,IF(AR67&lt;&gt;"",AR67,IF(AM67&lt;&gt;"",AM67,IF(AH67&lt;&gt;"",AH67,IF(AC67&lt;&gt;"",AC67,IF(X67&lt;&gt;"",X67,IF(S67&lt;&gt;"",S67,IF(N67&lt;&gt;"",N67,IF(I67&lt;&gt;"",I67,"")))))))))</f>
        <v>43297</v>
      </c>
      <c r="BH67" s="80">
        <f t="shared" ref="BH67" si="163">IF(BJ67="P","",IF(BJ67="OD","",IF(AX67&lt;&gt;"",AX67,IF(AS67&lt;&gt;"",AS67,IF(AN67&lt;&gt;"",AN67,IF(AI67&lt;&gt;"",AI67,IF(AD67&lt;&gt;"",AD67,IF(Y67&lt;&gt;"",Y67,IF(T67&lt;&gt;"",T67,IF(O67&lt;&gt;"",O67,IF(J67&lt;&gt;"",J67,"")))))))))))</f>
        <v>43303</v>
      </c>
      <c r="BI67" s="81">
        <f t="shared" ref="BI67" ca="1" si="164">IF(AY67&lt;&gt;"",AY67,IF(AT67&lt;&gt;"",AT67,IF(AO67&lt;&gt;"",AO67,IF(AJ67&lt;&gt;"",AJ67,IF(AE67&lt;&gt;"",AE67,IF(Z67&lt;&gt;"",Z67,IF(U67&lt;&gt;"",U67,IF(P67&lt;&gt;"",P67,IF(K67&lt;&gt;"",K67,"")))))))))</f>
        <v>6</v>
      </c>
      <c r="BJ67" s="82" t="str">
        <f t="shared" ref="BJ67" si="165">IF(AZ67&lt;&gt;"",AZ67,IF(AU67&lt;&gt;"",AU67,IF(AP67&lt;&gt;"",AP67,IF(AK67&lt;&gt;"",AK67,IF(AF67&lt;&gt;"",AF67,IF(AA67&lt;&gt;"",AA67,IF(V67&lt;&gt;"",V67,IF(Q67&lt;&gt;"",Q67,IF(L67&lt;&gt;"",L67,0)))))))))</f>
        <v>B</v>
      </c>
      <c r="BK67" s="83" t="str">
        <f t="shared" ref="BK67" ca="1" si="166">IF(BG67="","","Rev-"&amp;IF((COUNTIF(I67:BA67,"MKM")-1)&lt;1,0,(COUNTIF(I67:BA67,"MKM")-1)))</f>
        <v>Rev-3</v>
      </c>
      <c r="BL67" s="252" t="s">
        <v>125</v>
      </c>
      <c r="BM67" s="252" t="s">
        <v>784</v>
      </c>
      <c r="BN67" s="252"/>
      <c r="BO67" s="243"/>
      <c r="BP67" s="161" t="s">
        <v>82</v>
      </c>
      <c r="BQ67" s="82" t="str">
        <f t="shared" ref="BQ67" si="167">IF(BA67&lt;&gt;"",BA67,IF(AV67&lt;&gt;"",AV67,IF(AQ67&lt;&gt;"",AQ67,IF(AL67&lt;&gt;"",AL67,IF(AG67&lt;&gt;"",AG67,IF(AB67&lt;&gt;"",AB67,IF(W67&lt;&gt;"",W67,IF(R67&lt;&gt;"",R67,IF(M67&lt;&gt;"",M67,0)))))))))</f>
        <v>MKM</v>
      </c>
    </row>
    <row r="68" spans="1:69" ht="46.5" x14ac:dyDescent="0.25">
      <c r="A68" s="62">
        <f ca="1">OFFSET(A68,-1,0)+1</f>
        <v>47</v>
      </c>
      <c r="B68" s="20" t="s">
        <v>736</v>
      </c>
      <c r="C68" s="20"/>
      <c r="D68" s="112" t="s">
        <v>53</v>
      </c>
      <c r="E68" s="21" t="s">
        <v>1333</v>
      </c>
      <c r="F68" s="147" t="s">
        <v>193</v>
      </c>
      <c r="G68" s="22" t="s">
        <v>332</v>
      </c>
      <c r="H68" s="23">
        <v>42753</v>
      </c>
      <c r="I68" s="66">
        <v>43158</v>
      </c>
      <c r="J68" s="76">
        <v>43172</v>
      </c>
      <c r="K68" s="25">
        <f t="shared" ca="1" si="158"/>
        <v>14</v>
      </c>
      <c r="L68" s="39" t="s">
        <v>125</v>
      </c>
      <c r="M68" s="22" t="s">
        <v>275</v>
      </c>
      <c r="N68" s="66"/>
      <c r="O68" s="24"/>
      <c r="P68" s="25" t="str">
        <f t="shared" ref="P68:P69" ca="1" si="168">IF(N68="","",IF(O68="",TODAY()-N68,O68-N68))</f>
        <v/>
      </c>
      <c r="Q68" s="39"/>
      <c r="R68" s="22"/>
      <c r="S68" s="66"/>
      <c r="T68" s="76"/>
      <c r="U68" s="77"/>
      <c r="V68" s="78"/>
      <c r="W68" s="79"/>
      <c r="X68" s="66"/>
      <c r="Y68" s="76"/>
      <c r="Z68" s="77"/>
      <c r="AA68" s="78"/>
      <c r="AB68" s="79"/>
      <c r="AC68" s="66"/>
      <c r="AD68" s="76"/>
      <c r="AE68" s="77"/>
      <c r="AF68" s="78"/>
      <c r="AG68" s="79"/>
      <c r="AH68" s="66"/>
      <c r="AI68" s="76"/>
      <c r="AJ68" s="77"/>
      <c r="AK68" s="78"/>
      <c r="AL68" s="79"/>
      <c r="AM68" s="66"/>
      <c r="AN68" s="76"/>
      <c r="AO68" s="77"/>
      <c r="AP68" s="78"/>
      <c r="AQ68" s="79"/>
      <c r="AR68" s="66"/>
      <c r="AS68" s="76"/>
      <c r="AT68" s="77"/>
      <c r="AU68" s="78"/>
      <c r="AV68" s="79"/>
      <c r="AW68" s="66"/>
      <c r="AX68" s="76"/>
      <c r="AY68" s="77"/>
      <c r="AZ68" s="78"/>
      <c r="BA68" s="79"/>
      <c r="BB68" s="66"/>
      <c r="BC68" s="76"/>
      <c r="BD68" s="77"/>
      <c r="BE68" s="78"/>
      <c r="BF68" s="79"/>
      <c r="BG68" s="56">
        <f t="shared" ref="BG68:BG72" si="169">IF(AW68&lt;&gt;"",AW68,IF(AR68&lt;&gt;"",AR68,IF(AM68&lt;&gt;"",AM68,IF(AH68&lt;&gt;"",AH68,IF(AC68&lt;&gt;"",AC68,IF(X68&lt;&gt;"",X68,IF(S68&lt;&gt;"",S68,IF(N68&lt;&gt;"",N68,IF(I68&lt;&gt;"",I68,"")))))))))</f>
        <v>43158</v>
      </c>
      <c r="BH68" s="80">
        <f t="shared" ref="BH68:BH72" si="170">IF(BJ68="P","",IF(BJ68="OD","",IF(AX68&lt;&gt;"",AX68,IF(AS68&lt;&gt;"",AS68,IF(AN68&lt;&gt;"",AN68,IF(AI68&lt;&gt;"",AI68,IF(AD68&lt;&gt;"",AD68,IF(Y68&lt;&gt;"",Y68,IF(T68&lt;&gt;"",T68,IF(O68&lt;&gt;"",O68,IF(J68&lt;&gt;"",J68,"")))))))))))</f>
        <v>43172</v>
      </c>
      <c r="BI68" s="81">
        <f t="shared" ref="BI68:BI72" ca="1" si="171">IF(AY68&lt;&gt;"",AY68,IF(AT68&lt;&gt;"",AT68,IF(AO68&lt;&gt;"",AO68,IF(AJ68&lt;&gt;"",AJ68,IF(AE68&lt;&gt;"",AE68,IF(Z68&lt;&gt;"",Z68,IF(U68&lt;&gt;"",U68,IF(P68&lt;&gt;"",P68,IF(K68&lt;&gt;"",K68,"")))))))))</f>
        <v>14</v>
      </c>
      <c r="BJ68" s="82" t="str">
        <f t="shared" ref="BJ68:BJ72" si="172">IF(AZ68&lt;&gt;"",AZ68,IF(AU68&lt;&gt;"",AU68,IF(AP68&lt;&gt;"",AP68,IF(AK68&lt;&gt;"",AK68,IF(AF68&lt;&gt;"",AF68,IF(AA68&lt;&gt;"",AA68,IF(V68&lt;&gt;"",V68,IF(Q68&lt;&gt;"",Q68,IF(L68&lt;&gt;"",L68,0)))))))))</f>
        <v>B</v>
      </c>
      <c r="BK68" s="83" t="str">
        <f t="shared" ca="1" si="23"/>
        <v>Rev-0</v>
      </c>
      <c r="BL68" s="252" t="s">
        <v>125</v>
      </c>
      <c r="BM68" s="252" t="s">
        <v>784</v>
      </c>
      <c r="BN68" s="252"/>
      <c r="BO68" s="243"/>
      <c r="BP68" s="161" t="s">
        <v>82</v>
      </c>
      <c r="BQ68" s="82" t="str">
        <f t="shared" ref="BQ68:BQ72" si="173">IF(BA68&lt;&gt;"",BA68,IF(AV68&lt;&gt;"",AV68,IF(AQ68&lt;&gt;"",AQ68,IF(AL68&lt;&gt;"",AL68,IF(AG68&lt;&gt;"",AG68,IF(AB68&lt;&gt;"",AB68,IF(W68&lt;&gt;"",W68,IF(R68&lt;&gt;"",R68,IF(M68&lt;&gt;"",M68,0)))))))))</f>
        <v>MKM</v>
      </c>
    </row>
    <row r="69" spans="1:69" ht="46.5" x14ac:dyDescent="0.25">
      <c r="A69" s="62">
        <f ca="1">OFFSET(A69,-1,0)+1</f>
        <v>48</v>
      </c>
      <c r="B69" s="20" t="s">
        <v>939</v>
      </c>
      <c r="C69" s="20"/>
      <c r="D69" s="112" t="s">
        <v>53</v>
      </c>
      <c r="E69" s="21" t="s">
        <v>1330</v>
      </c>
      <c r="F69" s="147" t="s">
        <v>194</v>
      </c>
      <c r="G69" s="22" t="s">
        <v>425</v>
      </c>
      <c r="H69" s="23">
        <v>42753</v>
      </c>
      <c r="I69" s="23">
        <v>42738</v>
      </c>
      <c r="J69" s="24">
        <v>42745</v>
      </c>
      <c r="K69" s="25">
        <f t="shared" ref="K69:K70" ca="1" si="174">IF(I69="","",IF(J69="",TODAY()-I69,J69-I69))</f>
        <v>7</v>
      </c>
      <c r="L69" s="39" t="s">
        <v>126</v>
      </c>
      <c r="M69" s="22" t="s">
        <v>275</v>
      </c>
      <c r="N69" s="66">
        <v>42753</v>
      </c>
      <c r="O69" s="24">
        <v>42779</v>
      </c>
      <c r="P69" s="25">
        <f t="shared" ca="1" si="168"/>
        <v>26</v>
      </c>
      <c r="Q69" s="39" t="s">
        <v>125</v>
      </c>
      <c r="R69" s="22" t="s">
        <v>275</v>
      </c>
      <c r="S69" s="66">
        <v>43158</v>
      </c>
      <c r="T69" s="76">
        <v>43172</v>
      </c>
      <c r="U69" s="25">
        <f t="shared" ref="U69" ca="1" si="175">IF(S69="","",IF(T69="",TODAY()-S69,T69-S69))</f>
        <v>14</v>
      </c>
      <c r="V69" s="39" t="s">
        <v>126</v>
      </c>
      <c r="W69" s="22" t="s">
        <v>275</v>
      </c>
      <c r="X69" s="66">
        <v>43219</v>
      </c>
      <c r="Y69" s="76">
        <v>43225</v>
      </c>
      <c r="Z69" s="25">
        <f ca="1">IF(X69="","",IF(Y69="",TODAY()-X69,Y69-X69))</f>
        <v>6</v>
      </c>
      <c r="AA69" s="39" t="s">
        <v>126</v>
      </c>
      <c r="AB69" s="22" t="s">
        <v>275</v>
      </c>
      <c r="AC69" s="66">
        <v>43276</v>
      </c>
      <c r="AD69" s="76">
        <v>43279</v>
      </c>
      <c r="AE69" s="25">
        <f t="shared" ref="AE69" ca="1" si="176">IF(AC69="","",IF(AD69="",TODAY()-AC69,AD69-AC69))</f>
        <v>3</v>
      </c>
      <c r="AF69" s="39" t="s">
        <v>125</v>
      </c>
      <c r="AG69" s="22" t="s">
        <v>275</v>
      </c>
      <c r="AH69" s="66">
        <v>43297</v>
      </c>
      <c r="AI69" s="76">
        <v>43303</v>
      </c>
      <c r="AJ69" s="25">
        <f t="shared" ref="AJ69" ca="1" si="177">IF(AH69="","",IF(AI69="",TODAY()-AH69,AI69-AH69))</f>
        <v>6</v>
      </c>
      <c r="AK69" s="39" t="s">
        <v>125</v>
      </c>
      <c r="AL69" s="22" t="s">
        <v>275</v>
      </c>
      <c r="AM69" s="66"/>
      <c r="AN69" s="76"/>
      <c r="AO69" s="77"/>
      <c r="AP69" s="78"/>
      <c r="AQ69" s="79"/>
      <c r="AR69" s="66"/>
      <c r="AS69" s="76"/>
      <c r="AT69" s="77"/>
      <c r="AU69" s="78"/>
      <c r="AV69" s="79"/>
      <c r="AW69" s="66"/>
      <c r="AX69" s="76"/>
      <c r="AY69" s="77"/>
      <c r="AZ69" s="78"/>
      <c r="BA69" s="79"/>
      <c r="BB69" s="66"/>
      <c r="BC69" s="76"/>
      <c r="BD69" s="77"/>
      <c r="BE69" s="78"/>
      <c r="BF69" s="79"/>
      <c r="BG69" s="56">
        <f t="shared" ref="BG69" si="178">IF(AW69&lt;&gt;"",AW69,IF(AR69&lt;&gt;"",AR69,IF(AM69&lt;&gt;"",AM69,IF(AH69&lt;&gt;"",AH69,IF(AC69&lt;&gt;"",AC69,IF(X69&lt;&gt;"",X69,IF(S69&lt;&gt;"",S69,IF(N69&lt;&gt;"",N69,IF(I69&lt;&gt;"",I69,"")))))))))</f>
        <v>43297</v>
      </c>
      <c r="BH69" s="80">
        <f t="shared" ref="BH69" si="179">IF(BJ69="P","",IF(BJ69="OD","",IF(AX69&lt;&gt;"",AX69,IF(AS69&lt;&gt;"",AS69,IF(AN69&lt;&gt;"",AN69,IF(AI69&lt;&gt;"",AI69,IF(AD69&lt;&gt;"",AD69,IF(Y69&lt;&gt;"",Y69,IF(T69&lt;&gt;"",T69,IF(O69&lt;&gt;"",O69,IF(J69&lt;&gt;"",J69,"")))))))))))</f>
        <v>43303</v>
      </c>
      <c r="BI69" s="81">
        <f t="shared" ref="BI69" ca="1" si="180">IF(AY69&lt;&gt;"",AY69,IF(AT69&lt;&gt;"",AT69,IF(AO69&lt;&gt;"",AO69,IF(AJ69&lt;&gt;"",AJ69,IF(AE69&lt;&gt;"",AE69,IF(Z69&lt;&gt;"",Z69,IF(U69&lt;&gt;"",U69,IF(P69&lt;&gt;"",P69,IF(K69&lt;&gt;"",K69,"")))))))))</f>
        <v>6</v>
      </c>
      <c r="BJ69" s="82" t="str">
        <f t="shared" ref="BJ69" si="181">IF(AZ69&lt;&gt;"",AZ69,IF(AU69&lt;&gt;"",AU69,IF(AP69&lt;&gt;"",AP69,IF(AK69&lt;&gt;"",AK69,IF(AF69&lt;&gt;"",AF69,IF(AA69&lt;&gt;"",AA69,IF(V69&lt;&gt;"",V69,IF(Q69&lt;&gt;"",Q69,IF(L69&lt;&gt;"",L69,0)))))))))</f>
        <v>B</v>
      </c>
      <c r="BK69" s="83" t="str">
        <f t="shared" ref="BK69" ca="1" si="182">IF(BG69="","","Rev-"&amp;IF((COUNTIF(I69:BA69,"MKM")-1)&lt;1,0,(COUNTIF(I69:BA69,"MKM")-1)))</f>
        <v>Rev-5</v>
      </c>
      <c r="BL69" s="252" t="s">
        <v>126</v>
      </c>
      <c r="BM69" s="253" t="s">
        <v>783</v>
      </c>
      <c r="BN69" s="254">
        <v>43198</v>
      </c>
      <c r="BO69" s="243"/>
      <c r="BP69" s="161" t="s">
        <v>82</v>
      </c>
      <c r="BQ69" s="82" t="str">
        <f t="shared" ref="BQ69" si="183">IF(BA69&lt;&gt;"",BA69,IF(AV69&lt;&gt;"",AV69,IF(AQ69&lt;&gt;"",AQ69,IF(AL69&lt;&gt;"",AL69,IF(AG69&lt;&gt;"",AG69,IF(AB69&lt;&gt;"",AB69,IF(W69&lt;&gt;"",W69,IF(R69&lt;&gt;"",R69,IF(M69&lt;&gt;"",M69,0)))))))))</f>
        <v>MKM</v>
      </c>
    </row>
    <row r="70" spans="1:69" ht="46.5" x14ac:dyDescent="0.25">
      <c r="A70" s="62">
        <f t="shared" ref="A70:A72" ca="1" si="184">OFFSET(A70,-1,0)+1</f>
        <v>49</v>
      </c>
      <c r="B70" s="20" t="s">
        <v>736</v>
      </c>
      <c r="C70" s="20"/>
      <c r="D70" s="112" t="s">
        <v>53</v>
      </c>
      <c r="E70" s="21" t="s">
        <v>1331</v>
      </c>
      <c r="F70" s="147" t="s">
        <v>194</v>
      </c>
      <c r="G70" s="22" t="s">
        <v>332</v>
      </c>
      <c r="H70" s="23">
        <v>42753</v>
      </c>
      <c r="I70" s="66">
        <v>43158</v>
      </c>
      <c r="J70" s="76">
        <v>43172</v>
      </c>
      <c r="K70" s="25">
        <f t="shared" ca="1" si="174"/>
        <v>14</v>
      </c>
      <c r="L70" s="39" t="s">
        <v>125</v>
      </c>
      <c r="M70" s="22" t="s">
        <v>275</v>
      </c>
      <c r="N70" s="66"/>
      <c r="O70" s="24"/>
      <c r="P70" s="25" t="str">
        <f t="shared" ref="P70" ca="1" si="185">IF(N70="","",IF(O70="",TODAY()-N70,O70-N70))</f>
        <v/>
      </c>
      <c r="Q70" s="39"/>
      <c r="R70" s="22"/>
      <c r="S70" s="66"/>
      <c r="T70" s="76"/>
      <c r="U70" s="77"/>
      <c r="V70" s="78"/>
      <c r="W70" s="79"/>
      <c r="X70" s="66"/>
      <c r="Y70" s="76"/>
      <c r="Z70" s="77"/>
      <c r="AA70" s="78"/>
      <c r="AB70" s="79"/>
      <c r="AC70" s="66"/>
      <c r="AD70" s="76"/>
      <c r="AE70" s="77"/>
      <c r="AF70" s="78"/>
      <c r="AG70" s="79"/>
      <c r="AH70" s="66"/>
      <c r="AI70" s="76"/>
      <c r="AJ70" s="77"/>
      <c r="AK70" s="78"/>
      <c r="AL70" s="79"/>
      <c r="AM70" s="66"/>
      <c r="AN70" s="76"/>
      <c r="AO70" s="77"/>
      <c r="AP70" s="78"/>
      <c r="AQ70" s="79"/>
      <c r="AR70" s="66"/>
      <c r="AS70" s="76"/>
      <c r="AT70" s="77"/>
      <c r="AU70" s="78"/>
      <c r="AV70" s="79"/>
      <c r="AW70" s="66"/>
      <c r="AX70" s="76"/>
      <c r="AY70" s="77"/>
      <c r="AZ70" s="78"/>
      <c r="BA70" s="79"/>
      <c r="BB70" s="66"/>
      <c r="BC70" s="76"/>
      <c r="BD70" s="77"/>
      <c r="BE70" s="78"/>
      <c r="BF70" s="79"/>
      <c r="BG70" s="56">
        <f t="shared" si="169"/>
        <v>43158</v>
      </c>
      <c r="BH70" s="80">
        <f t="shared" si="170"/>
        <v>43172</v>
      </c>
      <c r="BI70" s="81">
        <f t="shared" ca="1" si="171"/>
        <v>14</v>
      </c>
      <c r="BJ70" s="82" t="str">
        <f t="shared" si="172"/>
        <v>B</v>
      </c>
      <c r="BK70" s="83" t="str">
        <f t="shared" ca="1" si="23"/>
        <v>Rev-0</v>
      </c>
      <c r="BL70" s="252" t="s">
        <v>126</v>
      </c>
      <c r="BM70" s="253" t="s">
        <v>783</v>
      </c>
      <c r="BN70" s="254">
        <v>43198</v>
      </c>
      <c r="BO70" s="243"/>
      <c r="BP70" s="161" t="s">
        <v>82</v>
      </c>
      <c r="BQ70" s="82" t="str">
        <f t="shared" si="173"/>
        <v>MKM</v>
      </c>
    </row>
    <row r="71" spans="1:69" ht="60" customHeight="1" x14ac:dyDescent="0.25">
      <c r="A71" s="62">
        <f t="shared" ca="1" si="184"/>
        <v>50</v>
      </c>
      <c r="B71" s="20" t="s">
        <v>736</v>
      </c>
      <c r="C71" s="20"/>
      <c r="D71" s="112" t="s">
        <v>53</v>
      </c>
      <c r="E71" s="21" t="s">
        <v>1334</v>
      </c>
      <c r="F71" s="147" t="s">
        <v>195</v>
      </c>
      <c r="G71" s="22" t="s">
        <v>425</v>
      </c>
      <c r="H71" s="23">
        <v>42753</v>
      </c>
      <c r="I71" s="23">
        <v>42738</v>
      </c>
      <c r="J71" s="24">
        <v>42745</v>
      </c>
      <c r="K71" s="25">
        <f t="shared" ref="K71:K72" ca="1" si="186">IF(I71="","",IF(J71="",TODAY()-I71,J71-I71))</f>
        <v>7</v>
      </c>
      <c r="L71" s="39" t="s">
        <v>126</v>
      </c>
      <c r="M71" s="22" t="s">
        <v>275</v>
      </c>
      <c r="N71" s="66">
        <v>42753</v>
      </c>
      <c r="O71" s="24">
        <v>42779</v>
      </c>
      <c r="P71" s="25">
        <f t="shared" ref="P71:P72" ca="1" si="187">IF(N71="","",IF(O71="",TODAY()-N71,O71-N71))</f>
        <v>26</v>
      </c>
      <c r="Q71" s="39" t="s">
        <v>125</v>
      </c>
      <c r="R71" s="22" t="s">
        <v>275</v>
      </c>
      <c r="S71" s="66">
        <v>43158</v>
      </c>
      <c r="T71" s="76">
        <v>43172</v>
      </c>
      <c r="U71" s="25">
        <f t="shared" ref="U71:U72" ca="1" si="188">IF(S71="","",IF(T71="",TODAY()-S71,T71-S71))</f>
        <v>14</v>
      </c>
      <c r="V71" s="39" t="s">
        <v>126</v>
      </c>
      <c r="W71" s="22" t="s">
        <v>275</v>
      </c>
      <c r="X71" s="66"/>
      <c r="Y71" s="76"/>
      <c r="Z71" s="77"/>
      <c r="AA71" s="78"/>
      <c r="AB71" s="79"/>
      <c r="AC71" s="66"/>
      <c r="AD71" s="76"/>
      <c r="AE71" s="77"/>
      <c r="AF71" s="78"/>
      <c r="AG71" s="79"/>
      <c r="AH71" s="66"/>
      <c r="AI71" s="76"/>
      <c r="AJ71" s="77"/>
      <c r="AK71" s="78"/>
      <c r="AL71" s="79"/>
      <c r="AM71" s="66"/>
      <c r="AN71" s="76"/>
      <c r="AO71" s="77"/>
      <c r="AP71" s="78"/>
      <c r="AQ71" s="79"/>
      <c r="AR71" s="66"/>
      <c r="AS71" s="76"/>
      <c r="AT71" s="77"/>
      <c r="AU71" s="78"/>
      <c r="AV71" s="79"/>
      <c r="AW71" s="66"/>
      <c r="AX71" s="76"/>
      <c r="AY71" s="77"/>
      <c r="AZ71" s="78"/>
      <c r="BA71" s="79"/>
      <c r="BB71" s="66"/>
      <c r="BC71" s="76"/>
      <c r="BD71" s="77"/>
      <c r="BE71" s="78"/>
      <c r="BF71" s="79"/>
      <c r="BG71" s="56">
        <f t="shared" si="169"/>
        <v>43158</v>
      </c>
      <c r="BH71" s="80">
        <f t="shared" si="170"/>
        <v>43172</v>
      </c>
      <c r="BI71" s="81">
        <f t="shared" ca="1" si="171"/>
        <v>14</v>
      </c>
      <c r="BJ71" s="82" t="str">
        <f t="shared" si="172"/>
        <v>C</v>
      </c>
      <c r="BK71" s="83" t="str">
        <f t="shared" ca="1" si="23"/>
        <v>Rev-2</v>
      </c>
      <c r="BL71" s="252" t="s">
        <v>126</v>
      </c>
      <c r="BM71" s="253" t="s">
        <v>783</v>
      </c>
      <c r="BN71" s="254">
        <v>43198</v>
      </c>
      <c r="BO71" s="243"/>
      <c r="BP71" s="161" t="s">
        <v>82</v>
      </c>
      <c r="BQ71" s="82" t="str">
        <f t="shared" si="173"/>
        <v>MKM</v>
      </c>
    </row>
    <row r="72" spans="1:69" ht="46.5" x14ac:dyDescent="0.25">
      <c r="A72" s="62">
        <f t="shared" ca="1" si="184"/>
        <v>51</v>
      </c>
      <c r="B72" s="20" t="s">
        <v>736</v>
      </c>
      <c r="C72" s="20"/>
      <c r="D72" s="112" t="s">
        <v>53</v>
      </c>
      <c r="E72" s="21" t="s">
        <v>1335</v>
      </c>
      <c r="F72" s="147" t="s">
        <v>196</v>
      </c>
      <c r="G72" s="22" t="s">
        <v>425</v>
      </c>
      <c r="H72" s="23">
        <v>42753</v>
      </c>
      <c r="I72" s="23">
        <v>42738</v>
      </c>
      <c r="J72" s="24">
        <v>42745</v>
      </c>
      <c r="K72" s="25">
        <f t="shared" ca="1" si="186"/>
        <v>7</v>
      </c>
      <c r="L72" s="39" t="s">
        <v>126</v>
      </c>
      <c r="M72" s="22" t="s">
        <v>275</v>
      </c>
      <c r="N72" s="66">
        <v>42753</v>
      </c>
      <c r="O72" s="24">
        <v>42779</v>
      </c>
      <c r="P72" s="25">
        <f t="shared" ca="1" si="187"/>
        <v>26</v>
      </c>
      <c r="Q72" s="39" t="s">
        <v>125</v>
      </c>
      <c r="R72" s="22" t="s">
        <v>275</v>
      </c>
      <c r="S72" s="66">
        <v>43158</v>
      </c>
      <c r="T72" s="76">
        <v>43172</v>
      </c>
      <c r="U72" s="25">
        <f t="shared" ca="1" si="188"/>
        <v>14</v>
      </c>
      <c r="V72" s="39" t="s">
        <v>126</v>
      </c>
      <c r="W72" s="22" t="s">
        <v>275</v>
      </c>
      <c r="X72" s="66"/>
      <c r="Y72" s="76"/>
      <c r="Z72" s="77"/>
      <c r="AA72" s="78"/>
      <c r="AB72" s="79"/>
      <c r="AC72" s="66"/>
      <c r="AD72" s="76"/>
      <c r="AE72" s="77"/>
      <c r="AF72" s="78"/>
      <c r="AG72" s="79"/>
      <c r="AH72" s="66"/>
      <c r="AI72" s="76"/>
      <c r="AJ72" s="77"/>
      <c r="AK72" s="78"/>
      <c r="AL72" s="79"/>
      <c r="AM72" s="66"/>
      <c r="AN72" s="76"/>
      <c r="AO72" s="77"/>
      <c r="AP72" s="78"/>
      <c r="AQ72" s="79"/>
      <c r="AR72" s="66"/>
      <c r="AS72" s="76"/>
      <c r="AT72" s="77"/>
      <c r="AU72" s="78"/>
      <c r="AV72" s="79"/>
      <c r="AW72" s="66"/>
      <c r="AX72" s="76"/>
      <c r="AY72" s="77"/>
      <c r="AZ72" s="78"/>
      <c r="BA72" s="79"/>
      <c r="BB72" s="66"/>
      <c r="BC72" s="76"/>
      <c r="BD72" s="77"/>
      <c r="BE72" s="78"/>
      <c r="BF72" s="79"/>
      <c r="BG72" s="56">
        <f t="shared" si="169"/>
        <v>43158</v>
      </c>
      <c r="BH72" s="80">
        <f t="shared" si="170"/>
        <v>43172</v>
      </c>
      <c r="BI72" s="81">
        <f t="shared" ca="1" si="171"/>
        <v>14</v>
      </c>
      <c r="BJ72" s="82" t="str">
        <f t="shared" si="172"/>
        <v>C</v>
      </c>
      <c r="BK72" s="83" t="str">
        <f t="shared" ca="1" si="23"/>
        <v>Rev-2</v>
      </c>
      <c r="BL72" s="252" t="s">
        <v>126</v>
      </c>
      <c r="BM72" s="253" t="s">
        <v>783</v>
      </c>
      <c r="BN72" s="254">
        <v>43198</v>
      </c>
      <c r="BO72" s="243"/>
      <c r="BP72" s="161" t="s">
        <v>82</v>
      </c>
      <c r="BQ72" s="82" t="str">
        <f t="shared" si="173"/>
        <v>MKM</v>
      </c>
    </row>
    <row r="73" spans="1:69" ht="33" customHeight="1" x14ac:dyDescent="0.3">
      <c r="A73" s="126" t="s">
        <v>69</v>
      </c>
      <c r="B73" s="127"/>
      <c r="C73" s="127"/>
      <c r="D73" s="128"/>
      <c r="E73" s="129"/>
      <c r="F73" s="148"/>
      <c r="G73" s="127"/>
      <c r="H73" s="130"/>
      <c r="I73" s="131"/>
      <c r="J73" s="131"/>
      <c r="K73" s="132"/>
      <c r="L73" s="133"/>
      <c r="M73" s="134"/>
      <c r="N73" s="131"/>
      <c r="O73" s="131"/>
      <c r="P73" s="132"/>
      <c r="Q73" s="133"/>
      <c r="R73" s="134"/>
      <c r="S73" s="131"/>
      <c r="T73" s="131"/>
      <c r="U73" s="132"/>
      <c r="V73" s="133"/>
      <c r="W73" s="134"/>
      <c r="X73" s="131"/>
      <c r="Y73" s="131"/>
      <c r="Z73" s="132"/>
      <c r="AA73" s="133"/>
      <c r="AB73" s="131"/>
      <c r="AC73" s="131"/>
      <c r="AD73" s="131"/>
      <c r="AE73" s="132"/>
      <c r="AF73" s="133"/>
      <c r="AG73" s="131"/>
      <c r="AH73" s="131"/>
      <c r="AI73" s="131"/>
      <c r="AJ73" s="132"/>
      <c r="AK73" s="133"/>
      <c r="AL73" s="131"/>
      <c r="AM73" s="131"/>
      <c r="AN73" s="131"/>
      <c r="AO73" s="132"/>
      <c r="AP73" s="133"/>
      <c r="AQ73" s="131"/>
      <c r="AR73" s="131"/>
      <c r="AS73" s="131"/>
      <c r="AT73" s="132"/>
      <c r="AU73" s="133"/>
      <c r="AV73" s="131"/>
      <c r="AW73" s="131"/>
      <c r="AX73" s="131"/>
      <c r="AY73" s="132"/>
      <c r="AZ73" s="133"/>
      <c r="BA73" s="131"/>
      <c r="BB73" s="131"/>
      <c r="BC73" s="131"/>
      <c r="BD73" s="132"/>
      <c r="BE73" s="133"/>
      <c r="BF73" s="131"/>
      <c r="BG73" s="135"/>
      <c r="BH73" s="136"/>
      <c r="BI73" s="137"/>
      <c r="BJ73" s="138"/>
      <c r="BK73" s="139"/>
      <c r="BL73" s="250">
        <v>0</v>
      </c>
      <c r="BM73" s="252"/>
      <c r="BN73" s="252"/>
      <c r="BO73" s="243"/>
      <c r="BP73" s="145" t="s">
        <v>92</v>
      </c>
    </row>
    <row r="74" spans="1:69" ht="60.75" x14ac:dyDescent="0.25">
      <c r="A74" s="62">
        <f ca="1">OFFSET(A74,-2,0)+1</f>
        <v>52</v>
      </c>
      <c r="B74" s="20" t="s">
        <v>940</v>
      </c>
      <c r="C74" s="20"/>
      <c r="D74" s="124"/>
      <c r="E74" s="21" t="s">
        <v>941</v>
      </c>
      <c r="F74" s="147" t="s">
        <v>197</v>
      </c>
      <c r="G74" s="22" t="s">
        <v>425</v>
      </c>
      <c r="H74" s="23">
        <v>42758</v>
      </c>
      <c r="I74" s="66">
        <v>42758</v>
      </c>
      <c r="J74" s="24">
        <v>42778</v>
      </c>
      <c r="K74" s="25">
        <f t="shared" ref="K74:K77" ca="1" si="189">IF(I74="","",IF(J74="",TODAY()-I74,J74-I74))</f>
        <v>20</v>
      </c>
      <c r="L74" s="39" t="s">
        <v>124</v>
      </c>
      <c r="M74" s="22" t="s">
        <v>275</v>
      </c>
      <c r="N74" s="66">
        <v>43297</v>
      </c>
      <c r="O74" s="76">
        <v>43303</v>
      </c>
      <c r="P74" s="25">
        <f t="shared" ref="P74" ca="1" si="190">IF(N74="","",IF(O74="",TODAY()-N74,O74-N74))</f>
        <v>6</v>
      </c>
      <c r="Q74" s="39" t="s">
        <v>125</v>
      </c>
      <c r="R74" s="22" t="s">
        <v>275</v>
      </c>
      <c r="S74" s="66"/>
      <c r="T74" s="76"/>
      <c r="U74" s="77"/>
      <c r="V74" s="78"/>
      <c r="W74" s="79"/>
      <c r="X74" s="66"/>
      <c r="Y74" s="76"/>
      <c r="Z74" s="77"/>
      <c r="AA74" s="78"/>
      <c r="AB74" s="79"/>
      <c r="AC74" s="66"/>
      <c r="AD74" s="76"/>
      <c r="AE74" s="77"/>
      <c r="AF74" s="78"/>
      <c r="AG74" s="79"/>
      <c r="AH74" s="66"/>
      <c r="AI74" s="76"/>
      <c r="AJ74" s="77"/>
      <c r="AK74" s="78"/>
      <c r="AL74" s="79"/>
      <c r="AM74" s="66"/>
      <c r="AN74" s="76"/>
      <c r="AO74" s="77"/>
      <c r="AP74" s="78"/>
      <c r="AQ74" s="79"/>
      <c r="AR74" s="66"/>
      <c r="AS74" s="76"/>
      <c r="AT74" s="77"/>
      <c r="AU74" s="78"/>
      <c r="AV74" s="79"/>
      <c r="AW74" s="66"/>
      <c r="AX74" s="76"/>
      <c r="AY74" s="77"/>
      <c r="AZ74" s="78"/>
      <c r="BA74" s="79"/>
      <c r="BB74" s="66"/>
      <c r="BC74" s="76"/>
      <c r="BD74" s="77"/>
      <c r="BE74" s="78"/>
      <c r="BF74" s="79"/>
      <c r="BG74" s="56">
        <f t="shared" ref="BG74:BG77" si="191">IF(AW74&lt;&gt;"",AW74,IF(AR74&lt;&gt;"",AR74,IF(AM74&lt;&gt;"",AM74,IF(AH74&lt;&gt;"",AH74,IF(AC74&lt;&gt;"",AC74,IF(X74&lt;&gt;"",X74,IF(S74&lt;&gt;"",S74,IF(N74&lt;&gt;"",N74,IF(I74&lt;&gt;"",I74,"")))))))))</f>
        <v>43297</v>
      </c>
      <c r="BH74" s="80">
        <f t="shared" ref="BH74:BH77" si="192">IF(BJ74="P","",IF(BJ74="OD","",IF(AX74&lt;&gt;"",AX74,IF(AS74&lt;&gt;"",AS74,IF(AN74&lt;&gt;"",AN74,IF(AI74&lt;&gt;"",AI74,IF(AD74&lt;&gt;"",AD74,IF(Y74&lt;&gt;"",Y74,IF(T74&lt;&gt;"",T74,IF(O74&lt;&gt;"",O74,IF(J74&lt;&gt;"",J74,"")))))))))))</f>
        <v>43303</v>
      </c>
      <c r="BI74" s="81">
        <f t="shared" ref="BI74:BI77" ca="1" si="193">IF(AY74&lt;&gt;"",AY74,IF(AT74&lt;&gt;"",AT74,IF(AO74&lt;&gt;"",AO74,IF(AJ74&lt;&gt;"",AJ74,IF(AE74&lt;&gt;"",AE74,IF(Z74&lt;&gt;"",Z74,IF(U74&lt;&gt;"",U74,IF(P74&lt;&gt;"",P74,IF(K74&lt;&gt;"",K74,"")))))))))</f>
        <v>6</v>
      </c>
      <c r="BJ74" s="82" t="str">
        <f t="shared" ref="BJ74:BJ77" si="194">IF(AZ74&lt;&gt;"",AZ74,IF(AU74&lt;&gt;"",AU74,IF(AP74&lt;&gt;"",AP74,IF(AK74&lt;&gt;"",AK74,IF(AF74&lt;&gt;"",AF74,IF(AA74&lt;&gt;"",AA74,IF(V74&lt;&gt;"",V74,IF(Q74&lt;&gt;"",Q74,IF(L74&lt;&gt;"",L74,0)))))))))</f>
        <v>B</v>
      </c>
      <c r="BK74" s="83" t="str">
        <f t="shared" ca="1" si="23"/>
        <v>Rev-1</v>
      </c>
      <c r="BL74" s="252" t="s">
        <v>782</v>
      </c>
      <c r="BM74" s="253" t="s">
        <v>783</v>
      </c>
      <c r="BN74" s="254">
        <v>43207</v>
      </c>
      <c r="BO74" s="243"/>
      <c r="BP74" s="161" t="s">
        <v>82</v>
      </c>
      <c r="BQ74" s="82" t="str">
        <f t="shared" ref="BQ74:BQ77" si="195">IF(BA74&lt;&gt;"",BA74,IF(AV74&lt;&gt;"",AV74,IF(AQ74&lt;&gt;"",AQ74,IF(AL74&lt;&gt;"",AL74,IF(AG74&lt;&gt;"",AG74,IF(AB74&lt;&gt;"",AB74,IF(W74&lt;&gt;"",W74,IF(R74&lt;&gt;"",R74,IF(M74&lt;&gt;"",M74,0)))))))))</f>
        <v>MKM</v>
      </c>
    </row>
    <row r="75" spans="1:69" ht="46.5" x14ac:dyDescent="0.25">
      <c r="A75" s="62">
        <f ca="1">OFFSET(A75,-1,0)+1</f>
        <v>53</v>
      </c>
      <c r="B75" s="20" t="s">
        <v>940</v>
      </c>
      <c r="C75" s="20"/>
      <c r="D75" s="124"/>
      <c r="E75" s="21" t="s">
        <v>942</v>
      </c>
      <c r="F75" s="147" t="s">
        <v>198</v>
      </c>
      <c r="G75" s="22" t="s">
        <v>425</v>
      </c>
      <c r="H75" s="23">
        <v>42758</v>
      </c>
      <c r="I75" s="66">
        <v>42758</v>
      </c>
      <c r="J75" s="24">
        <v>42778</v>
      </c>
      <c r="K75" s="25">
        <f t="shared" ca="1" si="189"/>
        <v>20</v>
      </c>
      <c r="L75" s="39" t="s">
        <v>124</v>
      </c>
      <c r="M75" s="22" t="s">
        <v>275</v>
      </c>
      <c r="N75" s="66">
        <v>43212</v>
      </c>
      <c r="O75" s="76">
        <v>43225</v>
      </c>
      <c r="P75" s="25">
        <f ca="1">IF(N75="","",IF(O75="",TODAY()-N75,O75-N75))</f>
        <v>13</v>
      </c>
      <c r="Q75" s="39" t="s">
        <v>126</v>
      </c>
      <c r="R75" s="22" t="s">
        <v>275</v>
      </c>
      <c r="S75" s="66">
        <v>43276</v>
      </c>
      <c r="T75" s="76">
        <v>43279</v>
      </c>
      <c r="U75" s="25">
        <f t="shared" ref="U75" ca="1" si="196">IF(S75="","",IF(T75="",TODAY()-S75,T75-S75))</f>
        <v>3</v>
      </c>
      <c r="V75" s="39" t="s">
        <v>125</v>
      </c>
      <c r="W75" s="22" t="s">
        <v>275</v>
      </c>
      <c r="X75" s="66">
        <v>43297</v>
      </c>
      <c r="Y75" s="76">
        <v>43303</v>
      </c>
      <c r="Z75" s="25">
        <f t="shared" ref="Z75" ca="1" si="197">IF(X75="","",IF(Y75="",TODAY()-X75,Y75-X75))</f>
        <v>6</v>
      </c>
      <c r="AA75" s="39" t="s">
        <v>125</v>
      </c>
      <c r="AB75" s="22" t="s">
        <v>275</v>
      </c>
      <c r="AC75" s="66"/>
      <c r="AD75" s="76"/>
      <c r="AE75" s="77"/>
      <c r="AF75" s="78"/>
      <c r="AG75" s="79"/>
      <c r="AH75" s="66"/>
      <c r="AI75" s="76"/>
      <c r="AJ75" s="77"/>
      <c r="AK75" s="78"/>
      <c r="AL75" s="79"/>
      <c r="AM75" s="66"/>
      <c r="AN75" s="76"/>
      <c r="AO75" s="77"/>
      <c r="AP75" s="78"/>
      <c r="AQ75" s="79"/>
      <c r="AR75" s="66"/>
      <c r="AS75" s="76"/>
      <c r="AT75" s="77"/>
      <c r="AU75" s="78"/>
      <c r="AV75" s="79"/>
      <c r="AW75" s="66"/>
      <c r="AX75" s="76"/>
      <c r="AY75" s="77"/>
      <c r="AZ75" s="78"/>
      <c r="BA75" s="79"/>
      <c r="BB75" s="66"/>
      <c r="BC75" s="76"/>
      <c r="BD75" s="77"/>
      <c r="BE75" s="78"/>
      <c r="BF75" s="79"/>
      <c r="BG75" s="56">
        <f t="shared" si="191"/>
        <v>43297</v>
      </c>
      <c r="BH75" s="80">
        <f t="shared" si="192"/>
        <v>43303</v>
      </c>
      <c r="BI75" s="81">
        <f t="shared" ca="1" si="193"/>
        <v>6</v>
      </c>
      <c r="BJ75" s="82" t="str">
        <f t="shared" si="194"/>
        <v>B</v>
      </c>
      <c r="BK75" s="83" t="str">
        <f t="shared" ca="1" si="23"/>
        <v>Rev-3</v>
      </c>
      <c r="BL75" s="252" t="s">
        <v>782</v>
      </c>
      <c r="BM75" s="253" t="s">
        <v>783</v>
      </c>
      <c r="BN75" s="254">
        <v>43207</v>
      </c>
      <c r="BO75" s="243"/>
      <c r="BP75" s="161" t="s">
        <v>82</v>
      </c>
      <c r="BQ75" s="82" t="str">
        <f t="shared" si="195"/>
        <v>MKM</v>
      </c>
    </row>
    <row r="76" spans="1:69" ht="46.5" x14ac:dyDescent="0.25">
      <c r="A76" s="62">
        <f t="shared" ref="A76:A77" ca="1" si="198">OFFSET(A76,-1,0)+1</f>
        <v>54</v>
      </c>
      <c r="B76" s="20" t="s">
        <v>391</v>
      </c>
      <c r="C76" s="20"/>
      <c r="D76" s="124"/>
      <c r="E76" s="21" t="s">
        <v>1354</v>
      </c>
      <c r="F76" s="147" t="s">
        <v>199</v>
      </c>
      <c r="G76" s="22" t="s">
        <v>425</v>
      </c>
      <c r="H76" s="23">
        <v>42758</v>
      </c>
      <c r="I76" s="66">
        <v>42758</v>
      </c>
      <c r="J76" s="24">
        <v>42778</v>
      </c>
      <c r="K76" s="25">
        <f t="shared" ca="1" si="189"/>
        <v>20</v>
      </c>
      <c r="L76" s="39" t="s">
        <v>125</v>
      </c>
      <c r="M76" s="22" t="s">
        <v>275</v>
      </c>
      <c r="N76" s="66"/>
      <c r="O76" s="76"/>
      <c r="P76" s="77"/>
      <c r="Q76" s="78"/>
      <c r="R76" s="22"/>
      <c r="S76" s="66"/>
      <c r="T76" s="76"/>
      <c r="U76" s="77"/>
      <c r="V76" s="78"/>
      <c r="W76" s="79"/>
      <c r="X76" s="66"/>
      <c r="Y76" s="76"/>
      <c r="Z76" s="77"/>
      <c r="AA76" s="78"/>
      <c r="AB76" s="79"/>
      <c r="AC76" s="66"/>
      <c r="AD76" s="76"/>
      <c r="AE76" s="77"/>
      <c r="AF76" s="78"/>
      <c r="AG76" s="79"/>
      <c r="AH76" s="66"/>
      <c r="AI76" s="76"/>
      <c r="AJ76" s="77"/>
      <c r="AK76" s="78"/>
      <c r="AL76" s="79"/>
      <c r="AM76" s="66"/>
      <c r="AN76" s="76"/>
      <c r="AO76" s="77"/>
      <c r="AP76" s="78"/>
      <c r="AQ76" s="79"/>
      <c r="AR76" s="66"/>
      <c r="AS76" s="76"/>
      <c r="AT76" s="77"/>
      <c r="AU76" s="78"/>
      <c r="AV76" s="79"/>
      <c r="AW76" s="66"/>
      <c r="AX76" s="76"/>
      <c r="AY76" s="77"/>
      <c r="AZ76" s="78"/>
      <c r="BA76" s="79"/>
      <c r="BB76" s="66"/>
      <c r="BC76" s="76"/>
      <c r="BD76" s="77"/>
      <c r="BE76" s="78"/>
      <c r="BF76" s="79"/>
      <c r="BG76" s="56">
        <f t="shared" si="191"/>
        <v>42758</v>
      </c>
      <c r="BH76" s="80">
        <f t="shared" si="192"/>
        <v>42778</v>
      </c>
      <c r="BI76" s="81">
        <f t="shared" ca="1" si="193"/>
        <v>20</v>
      </c>
      <c r="BJ76" s="82" t="str">
        <f t="shared" si="194"/>
        <v>B</v>
      </c>
      <c r="BK76" s="83" t="str">
        <f t="shared" ca="1" si="23"/>
        <v>Rev-0</v>
      </c>
      <c r="BL76" s="252" t="s">
        <v>786</v>
      </c>
      <c r="BM76" s="253" t="s">
        <v>783</v>
      </c>
      <c r="BN76" s="254">
        <v>43207</v>
      </c>
      <c r="BO76" s="243"/>
      <c r="BP76" s="161" t="s">
        <v>82</v>
      </c>
      <c r="BQ76" s="82" t="str">
        <f t="shared" si="195"/>
        <v>MKM</v>
      </c>
    </row>
    <row r="77" spans="1:69" ht="46.5" x14ac:dyDescent="0.25">
      <c r="A77" s="62">
        <f t="shared" ca="1" si="198"/>
        <v>55</v>
      </c>
      <c r="B77" s="20" t="s">
        <v>391</v>
      </c>
      <c r="C77" s="20"/>
      <c r="D77" s="124"/>
      <c r="E77" s="21" t="s">
        <v>1355</v>
      </c>
      <c r="F77" s="147" t="s">
        <v>200</v>
      </c>
      <c r="G77" s="22" t="s">
        <v>425</v>
      </c>
      <c r="H77" s="23">
        <v>42758</v>
      </c>
      <c r="I77" s="66">
        <v>42758</v>
      </c>
      <c r="J77" s="24">
        <v>42778</v>
      </c>
      <c r="K77" s="25">
        <f t="shared" ca="1" si="189"/>
        <v>20</v>
      </c>
      <c r="L77" s="39" t="s">
        <v>125</v>
      </c>
      <c r="M77" s="22" t="s">
        <v>275</v>
      </c>
      <c r="N77" s="66"/>
      <c r="O77" s="76"/>
      <c r="P77" s="77"/>
      <c r="Q77" s="78"/>
      <c r="R77" s="22"/>
      <c r="S77" s="66"/>
      <c r="T77" s="76"/>
      <c r="U77" s="77"/>
      <c r="V77" s="78"/>
      <c r="W77" s="79"/>
      <c r="X77" s="66"/>
      <c r="Y77" s="76"/>
      <c r="Z77" s="77"/>
      <c r="AA77" s="78"/>
      <c r="AB77" s="79"/>
      <c r="AC77" s="66"/>
      <c r="AD77" s="76"/>
      <c r="AE77" s="77"/>
      <c r="AF77" s="78"/>
      <c r="AG77" s="79"/>
      <c r="AH77" s="66"/>
      <c r="AI77" s="76"/>
      <c r="AJ77" s="77"/>
      <c r="AK77" s="78"/>
      <c r="AL77" s="79"/>
      <c r="AM77" s="66"/>
      <c r="AN77" s="76"/>
      <c r="AO77" s="77"/>
      <c r="AP77" s="78"/>
      <c r="AQ77" s="79"/>
      <c r="AR77" s="66"/>
      <c r="AS77" s="76"/>
      <c r="AT77" s="77"/>
      <c r="AU77" s="78"/>
      <c r="AV77" s="79"/>
      <c r="AW77" s="66"/>
      <c r="AX77" s="76"/>
      <c r="AY77" s="77"/>
      <c r="AZ77" s="78"/>
      <c r="BA77" s="79"/>
      <c r="BB77" s="66"/>
      <c r="BC77" s="76"/>
      <c r="BD77" s="77"/>
      <c r="BE77" s="78"/>
      <c r="BF77" s="79"/>
      <c r="BG77" s="56">
        <f t="shared" si="191"/>
        <v>42758</v>
      </c>
      <c r="BH77" s="80">
        <f t="shared" si="192"/>
        <v>42778</v>
      </c>
      <c r="BI77" s="81">
        <f t="shared" ca="1" si="193"/>
        <v>20</v>
      </c>
      <c r="BJ77" s="82" t="str">
        <f t="shared" si="194"/>
        <v>B</v>
      </c>
      <c r="BK77" s="83" t="str">
        <f t="shared" ca="1" si="23"/>
        <v>Rev-0</v>
      </c>
      <c r="BL77" s="252" t="s">
        <v>786</v>
      </c>
      <c r="BM77" s="253" t="s">
        <v>783</v>
      </c>
      <c r="BN77" s="254">
        <v>43207</v>
      </c>
      <c r="BO77" s="243"/>
      <c r="BP77" s="161" t="s">
        <v>82</v>
      </c>
      <c r="BQ77" s="82" t="str">
        <f t="shared" si="195"/>
        <v>MKM</v>
      </c>
    </row>
    <row r="78" spans="1:69" ht="33" customHeight="1" x14ac:dyDescent="0.3">
      <c r="A78" s="126" t="s">
        <v>70</v>
      </c>
      <c r="B78" s="127"/>
      <c r="C78" s="127"/>
      <c r="D78" s="128"/>
      <c r="E78" s="129"/>
      <c r="F78" s="148"/>
      <c r="G78" s="127"/>
      <c r="H78" s="130"/>
      <c r="I78" s="131"/>
      <c r="J78" s="131"/>
      <c r="K78" s="132"/>
      <c r="L78" s="133"/>
      <c r="M78" s="134"/>
      <c r="N78" s="131"/>
      <c r="O78" s="131"/>
      <c r="P78" s="132"/>
      <c r="Q78" s="133"/>
      <c r="R78" s="134"/>
      <c r="S78" s="131"/>
      <c r="T78" s="131"/>
      <c r="U78" s="132"/>
      <c r="V78" s="133"/>
      <c r="W78" s="134"/>
      <c r="X78" s="131"/>
      <c r="Y78" s="131"/>
      <c r="Z78" s="132"/>
      <c r="AA78" s="133"/>
      <c r="AB78" s="131"/>
      <c r="AC78" s="131"/>
      <c r="AD78" s="131"/>
      <c r="AE78" s="132"/>
      <c r="AF78" s="133"/>
      <c r="AG78" s="131"/>
      <c r="AH78" s="131"/>
      <c r="AI78" s="131"/>
      <c r="AJ78" s="132"/>
      <c r="AK78" s="133"/>
      <c r="AL78" s="131"/>
      <c r="AM78" s="131"/>
      <c r="AN78" s="131"/>
      <c r="AO78" s="132"/>
      <c r="AP78" s="133"/>
      <c r="AQ78" s="131"/>
      <c r="AR78" s="131"/>
      <c r="AS78" s="131"/>
      <c r="AT78" s="132"/>
      <c r="AU78" s="133"/>
      <c r="AV78" s="131"/>
      <c r="AW78" s="131"/>
      <c r="AX78" s="131"/>
      <c r="AY78" s="132"/>
      <c r="AZ78" s="133"/>
      <c r="BA78" s="131"/>
      <c r="BB78" s="131"/>
      <c r="BC78" s="131"/>
      <c r="BD78" s="132"/>
      <c r="BE78" s="133"/>
      <c r="BF78" s="131"/>
      <c r="BG78" s="135"/>
      <c r="BH78" s="136"/>
      <c r="BI78" s="137"/>
      <c r="BJ78" s="138"/>
      <c r="BK78" s="139"/>
      <c r="BL78" s="250">
        <v>0</v>
      </c>
      <c r="BM78" s="252"/>
      <c r="BN78" s="252"/>
      <c r="BO78" s="243"/>
      <c r="BP78" s="145" t="s">
        <v>93</v>
      </c>
    </row>
    <row r="79" spans="1:69" ht="46.5" x14ac:dyDescent="0.25">
      <c r="A79" s="62">
        <f ca="1">OFFSET(A79,-2,0)+1</f>
        <v>56</v>
      </c>
      <c r="B79" s="20" t="s">
        <v>949</v>
      </c>
      <c r="C79" s="20"/>
      <c r="D79" s="124">
        <v>8</v>
      </c>
      <c r="E79" s="21" t="s">
        <v>1317</v>
      </c>
      <c r="F79" s="147" t="s">
        <v>201</v>
      </c>
      <c r="G79" s="22" t="s">
        <v>331</v>
      </c>
      <c r="H79" s="23">
        <v>42753</v>
      </c>
      <c r="I79" s="23">
        <v>42726</v>
      </c>
      <c r="J79" s="24">
        <v>42745</v>
      </c>
      <c r="K79" s="25">
        <f t="shared" ref="K79:K87" ca="1" si="199">IF(I79="","",IF(J79="",TODAY()-I79,J79-I79))</f>
        <v>19</v>
      </c>
      <c r="L79" s="39" t="s">
        <v>126</v>
      </c>
      <c r="M79" s="22" t="s">
        <v>275</v>
      </c>
      <c r="N79" s="66">
        <v>42753</v>
      </c>
      <c r="O79" s="24">
        <v>42779</v>
      </c>
      <c r="P79" s="25">
        <f t="shared" ref="P79" ca="1" si="200">IF(N79="","",IF(O79="",TODAY()-N79,O79-N79))</f>
        <v>26</v>
      </c>
      <c r="Q79" s="39" t="s">
        <v>125</v>
      </c>
      <c r="R79" s="22" t="s">
        <v>275</v>
      </c>
      <c r="S79" s="66">
        <v>43304</v>
      </c>
      <c r="T79" s="76">
        <v>43317</v>
      </c>
      <c r="U79" s="25">
        <f ca="1">IF(S79="","",IF(T79="",TODAY()-S79,T79-S79))</f>
        <v>13</v>
      </c>
      <c r="V79" s="39" t="s">
        <v>125</v>
      </c>
      <c r="W79" s="22" t="s">
        <v>275</v>
      </c>
      <c r="X79" s="66"/>
      <c r="Y79" s="76"/>
      <c r="Z79" s="77"/>
      <c r="AA79" s="78"/>
      <c r="AB79" s="79"/>
      <c r="AC79" s="66"/>
      <c r="AD79" s="76"/>
      <c r="AE79" s="77"/>
      <c r="AF79" s="78"/>
      <c r="AG79" s="79"/>
      <c r="AH79" s="66"/>
      <c r="AI79" s="76"/>
      <c r="AJ79" s="77"/>
      <c r="AK79" s="78"/>
      <c r="AL79" s="79"/>
      <c r="AM79" s="66"/>
      <c r="AN79" s="76"/>
      <c r="AO79" s="77"/>
      <c r="AP79" s="78"/>
      <c r="AQ79" s="79"/>
      <c r="AR79" s="66"/>
      <c r="AS79" s="76"/>
      <c r="AT79" s="77"/>
      <c r="AU79" s="78"/>
      <c r="AV79" s="79"/>
      <c r="AW79" s="66"/>
      <c r="AX79" s="76"/>
      <c r="AY79" s="77"/>
      <c r="AZ79" s="78"/>
      <c r="BA79" s="79"/>
      <c r="BB79" s="66"/>
      <c r="BC79" s="76"/>
      <c r="BD79" s="77"/>
      <c r="BE79" s="78"/>
      <c r="BF79" s="79"/>
      <c r="BG79" s="56">
        <f t="shared" ref="BG79:BG87" si="201">IF(AW79&lt;&gt;"",AW79,IF(AR79&lt;&gt;"",AR79,IF(AM79&lt;&gt;"",AM79,IF(AH79&lt;&gt;"",AH79,IF(AC79&lt;&gt;"",AC79,IF(X79&lt;&gt;"",X79,IF(S79&lt;&gt;"",S79,IF(N79&lt;&gt;"",N79,IF(I79&lt;&gt;"",I79,"")))))))))</f>
        <v>43304</v>
      </c>
      <c r="BH79" s="80">
        <f t="shared" ref="BH79:BH87" si="202">IF(BJ79="P","",IF(BJ79="OD","",IF(AX79&lt;&gt;"",AX79,IF(AS79&lt;&gt;"",AS79,IF(AN79&lt;&gt;"",AN79,IF(AI79&lt;&gt;"",AI79,IF(AD79&lt;&gt;"",AD79,IF(Y79&lt;&gt;"",Y79,IF(T79&lt;&gt;"",T79,IF(O79&lt;&gt;"",O79,IF(J79&lt;&gt;"",J79,"")))))))))))</f>
        <v>43317</v>
      </c>
      <c r="BI79" s="81">
        <f t="shared" ref="BI79:BI87" ca="1" si="203">IF(AY79&lt;&gt;"",AY79,IF(AT79&lt;&gt;"",AT79,IF(AO79&lt;&gt;"",AO79,IF(AJ79&lt;&gt;"",AJ79,IF(AE79&lt;&gt;"",AE79,IF(Z79&lt;&gt;"",Z79,IF(U79&lt;&gt;"",U79,IF(P79&lt;&gt;"",P79,IF(K79&lt;&gt;"",K79,"")))))))))</f>
        <v>13</v>
      </c>
      <c r="BJ79" s="82" t="str">
        <f t="shared" ref="BJ79:BJ87" si="204">IF(AZ79&lt;&gt;"",AZ79,IF(AU79&lt;&gt;"",AU79,IF(AP79&lt;&gt;"",AP79,IF(AK79&lt;&gt;"",AK79,IF(AF79&lt;&gt;"",AF79,IF(AA79&lt;&gt;"",AA79,IF(V79&lt;&gt;"",V79,IF(Q79&lt;&gt;"",Q79,IF(L79&lt;&gt;"",L79,0)))))))))</f>
        <v>B</v>
      </c>
      <c r="BK79" s="83" t="str">
        <f t="shared" ca="1" si="23"/>
        <v>Rev-2</v>
      </c>
      <c r="BL79" s="252" t="s">
        <v>786</v>
      </c>
      <c r="BM79" s="253" t="s">
        <v>783</v>
      </c>
      <c r="BN79" s="254">
        <v>43207</v>
      </c>
      <c r="BO79" s="243"/>
      <c r="BP79" s="161" t="s">
        <v>82</v>
      </c>
      <c r="BQ79" s="82" t="str">
        <f t="shared" ref="BQ79:BQ87" si="205">IF(BA79&lt;&gt;"",BA79,IF(AV79&lt;&gt;"",AV79,IF(AQ79&lt;&gt;"",AQ79,IF(AL79&lt;&gt;"",AL79,IF(AG79&lt;&gt;"",AG79,IF(AB79&lt;&gt;"",AB79,IF(W79&lt;&gt;"",W79,IF(R79&lt;&gt;"",R79,IF(M79&lt;&gt;"",M79,0)))))))))</f>
        <v>MKM</v>
      </c>
    </row>
    <row r="80" spans="1:69" ht="46.5" x14ac:dyDescent="0.25">
      <c r="A80" s="62">
        <f ca="1">OFFSET(A80,-1,0)+1</f>
        <v>57</v>
      </c>
      <c r="B80" s="20" t="s">
        <v>949</v>
      </c>
      <c r="C80" s="20"/>
      <c r="D80" s="124">
        <v>8</v>
      </c>
      <c r="E80" s="21" t="s">
        <v>1317</v>
      </c>
      <c r="F80" s="147" t="s">
        <v>201</v>
      </c>
      <c r="G80" s="22" t="s">
        <v>332</v>
      </c>
      <c r="H80" s="23"/>
      <c r="I80" s="66">
        <v>43304</v>
      </c>
      <c r="J80" s="76">
        <v>43317</v>
      </c>
      <c r="K80" s="25">
        <f ca="1">IF(I80="","",IF(J80="",TODAY()-I80,J80-I80))</f>
        <v>13</v>
      </c>
      <c r="L80" s="39" t="s">
        <v>125</v>
      </c>
      <c r="M80" s="22" t="s">
        <v>275</v>
      </c>
      <c r="N80" s="66"/>
      <c r="O80" s="24"/>
      <c r="P80" s="25"/>
      <c r="Q80" s="39"/>
      <c r="R80" s="22"/>
      <c r="S80" s="66"/>
      <c r="T80" s="76"/>
      <c r="U80" s="77"/>
      <c r="V80" s="78"/>
      <c r="W80" s="79"/>
      <c r="X80" s="66"/>
      <c r="Y80" s="76"/>
      <c r="Z80" s="77"/>
      <c r="AA80" s="78"/>
      <c r="AB80" s="79"/>
      <c r="AC80" s="66"/>
      <c r="AD80" s="76"/>
      <c r="AE80" s="77"/>
      <c r="AF80" s="78"/>
      <c r="AG80" s="79"/>
      <c r="AH80" s="66"/>
      <c r="AI80" s="76"/>
      <c r="AJ80" s="77"/>
      <c r="AK80" s="78"/>
      <c r="AL80" s="79"/>
      <c r="AM80" s="66"/>
      <c r="AN80" s="76"/>
      <c r="AO80" s="77"/>
      <c r="AP80" s="78"/>
      <c r="AQ80" s="79"/>
      <c r="AR80" s="66"/>
      <c r="AS80" s="76"/>
      <c r="AT80" s="77"/>
      <c r="AU80" s="78"/>
      <c r="AV80" s="79"/>
      <c r="AW80" s="66"/>
      <c r="AX80" s="76"/>
      <c r="AY80" s="77"/>
      <c r="AZ80" s="78"/>
      <c r="BA80" s="79"/>
      <c r="BB80" s="66"/>
      <c r="BC80" s="76"/>
      <c r="BD80" s="77"/>
      <c r="BE80" s="78"/>
      <c r="BF80" s="79"/>
      <c r="BG80" s="56">
        <f t="shared" ref="BG80" si="206">IF(AW80&lt;&gt;"",AW80,IF(AR80&lt;&gt;"",AR80,IF(AM80&lt;&gt;"",AM80,IF(AH80&lt;&gt;"",AH80,IF(AC80&lt;&gt;"",AC80,IF(X80&lt;&gt;"",X80,IF(S80&lt;&gt;"",S80,IF(N80&lt;&gt;"",N80,IF(I80&lt;&gt;"",I80,"")))))))))</f>
        <v>43304</v>
      </c>
      <c r="BH80" s="80">
        <f t="shared" ref="BH80" si="207">IF(BJ80="P","",IF(BJ80="OD","",IF(AX80&lt;&gt;"",AX80,IF(AS80&lt;&gt;"",AS80,IF(AN80&lt;&gt;"",AN80,IF(AI80&lt;&gt;"",AI80,IF(AD80&lt;&gt;"",AD80,IF(Y80&lt;&gt;"",Y80,IF(T80&lt;&gt;"",T80,IF(O80&lt;&gt;"",O80,IF(J80&lt;&gt;"",J80,"")))))))))))</f>
        <v>43317</v>
      </c>
      <c r="BI80" s="81">
        <f t="shared" ref="BI80" ca="1" si="208">IF(AY80&lt;&gt;"",AY80,IF(AT80&lt;&gt;"",AT80,IF(AO80&lt;&gt;"",AO80,IF(AJ80&lt;&gt;"",AJ80,IF(AE80&lt;&gt;"",AE80,IF(Z80&lt;&gt;"",Z80,IF(U80&lt;&gt;"",U80,IF(P80&lt;&gt;"",P80,IF(K80&lt;&gt;"",K80,"")))))))))</f>
        <v>13</v>
      </c>
      <c r="BJ80" s="82" t="str">
        <f t="shared" ref="BJ80" si="209">IF(AZ80&lt;&gt;"",AZ80,IF(AU80&lt;&gt;"",AU80,IF(AP80&lt;&gt;"",AP80,IF(AK80&lt;&gt;"",AK80,IF(AF80&lt;&gt;"",AF80,IF(AA80&lt;&gt;"",AA80,IF(V80&lt;&gt;"",V80,IF(Q80&lt;&gt;"",Q80,IF(L80&lt;&gt;"",L80,0)))))))))</f>
        <v>B</v>
      </c>
      <c r="BK80" s="83" t="str">
        <f t="shared" ref="BK80" ca="1" si="210">IF(BG80="","","Rev-"&amp;IF((COUNTIF(I80:BA80,"MKM")-1)&lt;1,0,(COUNTIF(I80:BA80,"MKM")-1)))</f>
        <v>Rev-0</v>
      </c>
      <c r="BL80" s="252" t="s">
        <v>786</v>
      </c>
      <c r="BM80" s="253" t="s">
        <v>783</v>
      </c>
      <c r="BN80" s="254">
        <v>43207</v>
      </c>
      <c r="BO80" s="243"/>
      <c r="BP80" s="161" t="s">
        <v>82</v>
      </c>
      <c r="BQ80" s="82" t="str">
        <f t="shared" ref="BQ80" si="211">IF(BA80&lt;&gt;"",BA80,IF(AV80&lt;&gt;"",AV80,IF(AQ80&lt;&gt;"",AQ80,IF(AL80&lt;&gt;"",AL80,IF(AG80&lt;&gt;"",AG80,IF(AB80&lt;&gt;"",AB80,IF(W80&lt;&gt;"",W80,IF(R80&lt;&gt;"",R80,IF(M80&lt;&gt;"",M80,0)))))))))</f>
        <v>MKM</v>
      </c>
    </row>
    <row r="81" spans="1:69" ht="40.5" customHeight="1" x14ac:dyDescent="0.25">
      <c r="A81" s="62">
        <f ca="1">OFFSET(A81,-1,0)+1</f>
        <v>58</v>
      </c>
      <c r="B81" s="20" t="s">
        <v>367</v>
      </c>
      <c r="C81" s="20"/>
      <c r="D81" s="124">
        <v>8</v>
      </c>
      <c r="E81" s="21" t="s">
        <v>1320</v>
      </c>
      <c r="F81" s="147" t="s">
        <v>202</v>
      </c>
      <c r="G81" s="22" t="s">
        <v>425</v>
      </c>
      <c r="H81" s="23">
        <v>42753</v>
      </c>
      <c r="I81" s="23">
        <v>42726</v>
      </c>
      <c r="J81" s="24">
        <v>42745</v>
      </c>
      <c r="K81" s="25">
        <f t="shared" ca="1" si="199"/>
        <v>19</v>
      </c>
      <c r="L81" s="39" t="s">
        <v>126</v>
      </c>
      <c r="M81" s="22" t="s">
        <v>275</v>
      </c>
      <c r="N81" s="66">
        <v>42753</v>
      </c>
      <c r="O81" s="24">
        <v>42779</v>
      </c>
      <c r="P81" s="25">
        <f t="shared" ref="P81:P87" ca="1" si="212">IF(N81="","",IF(O81="",TODAY()-N81,O81-N81))</f>
        <v>26</v>
      </c>
      <c r="Q81" s="39" t="s">
        <v>125</v>
      </c>
      <c r="R81" s="22" t="s">
        <v>275</v>
      </c>
      <c r="S81" s="66"/>
      <c r="T81" s="76"/>
      <c r="U81" s="77"/>
      <c r="V81" s="78"/>
      <c r="W81" s="79"/>
      <c r="X81" s="66"/>
      <c r="Y81" s="76"/>
      <c r="Z81" s="77"/>
      <c r="AA81" s="78"/>
      <c r="AB81" s="79"/>
      <c r="AC81" s="66"/>
      <c r="AD81" s="76"/>
      <c r="AE81" s="77"/>
      <c r="AF81" s="78"/>
      <c r="AG81" s="79"/>
      <c r="AH81" s="66"/>
      <c r="AI81" s="76"/>
      <c r="AJ81" s="77"/>
      <c r="AK81" s="78"/>
      <c r="AL81" s="79"/>
      <c r="AM81" s="66"/>
      <c r="AN81" s="76"/>
      <c r="AO81" s="77"/>
      <c r="AP81" s="78"/>
      <c r="AQ81" s="79"/>
      <c r="AR81" s="66"/>
      <c r="AS81" s="76"/>
      <c r="AT81" s="77"/>
      <c r="AU81" s="78"/>
      <c r="AV81" s="79"/>
      <c r="AW81" s="66"/>
      <c r="AX81" s="76"/>
      <c r="AY81" s="77"/>
      <c r="AZ81" s="78"/>
      <c r="BA81" s="79"/>
      <c r="BB81" s="66"/>
      <c r="BC81" s="76"/>
      <c r="BD81" s="77"/>
      <c r="BE81" s="78"/>
      <c r="BF81" s="79"/>
      <c r="BG81" s="56">
        <f t="shared" si="201"/>
        <v>42753</v>
      </c>
      <c r="BH81" s="80">
        <f t="shared" si="202"/>
        <v>42779</v>
      </c>
      <c r="BI81" s="81">
        <f t="shared" ca="1" si="203"/>
        <v>26</v>
      </c>
      <c r="BJ81" s="82" t="str">
        <f t="shared" si="204"/>
        <v>B</v>
      </c>
      <c r="BK81" s="83" t="str">
        <f t="shared" ca="1" si="23"/>
        <v>Rev-1</v>
      </c>
      <c r="BL81" s="252" t="s">
        <v>786</v>
      </c>
      <c r="BM81" s="253" t="s">
        <v>783</v>
      </c>
      <c r="BN81" s="254">
        <v>43207</v>
      </c>
      <c r="BO81" s="243"/>
      <c r="BP81" s="161"/>
      <c r="BQ81" s="82" t="str">
        <f t="shared" si="205"/>
        <v>MKM</v>
      </c>
    </row>
    <row r="82" spans="1:69" ht="42" customHeight="1" x14ac:dyDescent="0.25">
      <c r="A82" s="62">
        <f t="shared" ref="A82:A87" ca="1" si="213">OFFSET(A82,-1,0)+1</f>
        <v>59</v>
      </c>
      <c r="B82" s="20" t="s">
        <v>894</v>
      </c>
      <c r="C82" s="20"/>
      <c r="D82" s="124">
        <v>8</v>
      </c>
      <c r="E82" s="21" t="s">
        <v>1319</v>
      </c>
      <c r="F82" s="147" t="s">
        <v>203</v>
      </c>
      <c r="G82" s="22" t="s">
        <v>425</v>
      </c>
      <c r="H82" s="23">
        <v>42753</v>
      </c>
      <c r="I82" s="23">
        <v>42726</v>
      </c>
      <c r="J82" s="24">
        <v>42745</v>
      </c>
      <c r="K82" s="25">
        <f t="shared" ca="1" si="199"/>
        <v>19</v>
      </c>
      <c r="L82" s="39" t="s">
        <v>126</v>
      </c>
      <c r="M82" s="22" t="s">
        <v>275</v>
      </c>
      <c r="N82" s="66">
        <v>42753</v>
      </c>
      <c r="O82" s="24">
        <v>42779</v>
      </c>
      <c r="P82" s="25">
        <f t="shared" ca="1" si="212"/>
        <v>26</v>
      </c>
      <c r="Q82" s="39" t="s">
        <v>125</v>
      </c>
      <c r="R82" s="22" t="s">
        <v>275</v>
      </c>
      <c r="S82" s="66">
        <v>43276</v>
      </c>
      <c r="T82" s="76">
        <v>43279</v>
      </c>
      <c r="U82" s="25">
        <f t="shared" ref="U82" ca="1" si="214">IF(S82="","",IF(T82="",TODAY()-S82,T82-S82))</f>
        <v>3</v>
      </c>
      <c r="V82" s="39" t="s">
        <v>126</v>
      </c>
      <c r="W82" s="22" t="s">
        <v>275</v>
      </c>
      <c r="X82" s="66">
        <v>43284</v>
      </c>
      <c r="Y82" s="76">
        <v>43290</v>
      </c>
      <c r="Z82" s="25">
        <f t="shared" ref="Z82" ca="1" si="215">IF(X82="","",IF(Y82="",TODAY()-X82,Y82-X82))</f>
        <v>6</v>
      </c>
      <c r="AA82" s="39" t="s">
        <v>125</v>
      </c>
      <c r="AB82" s="22" t="s">
        <v>275</v>
      </c>
      <c r="AC82" s="66"/>
      <c r="AD82" s="76"/>
      <c r="AE82" s="77"/>
      <c r="AF82" s="78"/>
      <c r="AG82" s="79"/>
      <c r="AH82" s="66"/>
      <c r="AI82" s="76"/>
      <c r="AJ82" s="77"/>
      <c r="AK82" s="78"/>
      <c r="AL82" s="79"/>
      <c r="AM82" s="66"/>
      <c r="AN82" s="76"/>
      <c r="AO82" s="77"/>
      <c r="AP82" s="78"/>
      <c r="AQ82" s="79"/>
      <c r="AR82" s="66"/>
      <c r="AS82" s="76"/>
      <c r="AT82" s="77"/>
      <c r="AU82" s="78"/>
      <c r="AV82" s="79"/>
      <c r="AW82" s="66"/>
      <c r="AX82" s="76"/>
      <c r="AY82" s="77"/>
      <c r="AZ82" s="78"/>
      <c r="BA82" s="79"/>
      <c r="BB82" s="66"/>
      <c r="BC82" s="76"/>
      <c r="BD82" s="77"/>
      <c r="BE82" s="78"/>
      <c r="BF82" s="79"/>
      <c r="BG82" s="56">
        <f t="shared" si="201"/>
        <v>43284</v>
      </c>
      <c r="BH82" s="80">
        <f t="shared" si="202"/>
        <v>43290</v>
      </c>
      <c r="BI82" s="81">
        <f t="shared" ca="1" si="203"/>
        <v>6</v>
      </c>
      <c r="BJ82" s="82" t="str">
        <f t="shared" si="204"/>
        <v>B</v>
      </c>
      <c r="BK82" s="83" t="str">
        <f t="shared" ca="1" si="23"/>
        <v>Rev-3</v>
      </c>
      <c r="BL82" s="252" t="s">
        <v>786</v>
      </c>
      <c r="BM82" s="253" t="s">
        <v>783</v>
      </c>
      <c r="BN82" s="254">
        <v>43207</v>
      </c>
      <c r="BO82" s="243"/>
      <c r="BP82" s="161"/>
      <c r="BQ82" s="82" t="str">
        <f t="shared" si="205"/>
        <v>MKM</v>
      </c>
    </row>
    <row r="83" spans="1:69" ht="46.5" x14ac:dyDescent="0.25">
      <c r="A83" s="62">
        <f t="shared" ca="1" si="213"/>
        <v>60</v>
      </c>
      <c r="B83" s="20" t="s">
        <v>949</v>
      </c>
      <c r="C83" s="20"/>
      <c r="D83" s="124">
        <v>8</v>
      </c>
      <c r="E83" s="21" t="s">
        <v>1318</v>
      </c>
      <c r="F83" s="147" t="s">
        <v>204</v>
      </c>
      <c r="G83" s="22" t="s">
        <v>426</v>
      </c>
      <c r="H83" s="23">
        <v>42753</v>
      </c>
      <c r="I83" s="23">
        <v>42726</v>
      </c>
      <c r="J83" s="24">
        <v>42745</v>
      </c>
      <c r="K83" s="25">
        <f t="shared" ca="1" si="199"/>
        <v>19</v>
      </c>
      <c r="L83" s="39" t="s">
        <v>126</v>
      </c>
      <c r="M83" s="22" t="s">
        <v>275</v>
      </c>
      <c r="N83" s="66">
        <v>42753</v>
      </c>
      <c r="O83" s="24">
        <v>42779</v>
      </c>
      <c r="P83" s="25">
        <f t="shared" ca="1" si="212"/>
        <v>26</v>
      </c>
      <c r="Q83" s="39" t="s">
        <v>125</v>
      </c>
      <c r="R83" s="22" t="s">
        <v>275</v>
      </c>
      <c r="S83" s="66">
        <v>43304</v>
      </c>
      <c r="T83" s="76">
        <v>43317</v>
      </c>
      <c r="U83" s="25">
        <f ca="1">IF(S83="","",IF(T83="",TODAY()-S83,T83-S83))</f>
        <v>13</v>
      </c>
      <c r="V83" s="39" t="s">
        <v>125</v>
      </c>
      <c r="W83" s="22" t="s">
        <v>275</v>
      </c>
      <c r="X83" s="66"/>
      <c r="Y83" s="76"/>
      <c r="Z83" s="77"/>
      <c r="AA83" s="78"/>
      <c r="AB83" s="79"/>
      <c r="AC83" s="66"/>
      <c r="AD83" s="76"/>
      <c r="AE83" s="77"/>
      <c r="AF83" s="78"/>
      <c r="AG83" s="79"/>
      <c r="AH83" s="66"/>
      <c r="AI83" s="76"/>
      <c r="AJ83" s="77"/>
      <c r="AK83" s="78"/>
      <c r="AL83" s="79"/>
      <c r="AM83" s="66"/>
      <c r="AN83" s="76"/>
      <c r="AO83" s="77"/>
      <c r="AP83" s="78"/>
      <c r="AQ83" s="79"/>
      <c r="AR83" s="66"/>
      <c r="AS83" s="76"/>
      <c r="AT83" s="77"/>
      <c r="AU83" s="78"/>
      <c r="AV83" s="79"/>
      <c r="AW83" s="66"/>
      <c r="AX83" s="76"/>
      <c r="AY83" s="77"/>
      <c r="AZ83" s="78"/>
      <c r="BA83" s="79"/>
      <c r="BB83" s="66"/>
      <c r="BC83" s="76"/>
      <c r="BD83" s="77"/>
      <c r="BE83" s="78"/>
      <c r="BF83" s="79"/>
      <c r="BG83" s="56">
        <f t="shared" si="201"/>
        <v>43304</v>
      </c>
      <c r="BH83" s="80">
        <f t="shared" si="202"/>
        <v>43317</v>
      </c>
      <c r="BI83" s="81">
        <f t="shared" ca="1" si="203"/>
        <v>13</v>
      </c>
      <c r="BJ83" s="82" t="str">
        <f t="shared" si="204"/>
        <v>B</v>
      </c>
      <c r="BK83" s="83" t="str">
        <f t="shared" ca="1" si="23"/>
        <v>Rev-2</v>
      </c>
      <c r="BL83" s="252" t="s">
        <v>786</v>
      </c>
      <c r="BM83" s="253" t="s">
        <v>783</v>
      </c>
      <c r="BN83" s="254">
        <v>43207</v>
      </c>
      <c r="BO83" s="243"/>
      <c r="BP83" s="161" t="s">
        <v>82</v>
      </c>
      <c r="BQ83" s="82" t="str">
        <f t="shared" si="205"/>
        <v>MKM</v>
      </c>
    </row>
    <row r="84" spans="1:69" ht="46.5" x14ac:dyDescent="0.25">
      <c r="A84" s="62">
        <f t="shared" ca="1" si="213"/>
        <v>61</v>
      </c>
      <c r="B84" s="20" t="s">
        <v>949</v>
      </c>
      <c r="C84" s="20"/>
      <c r="D84" s="124">
        <v>8</v>
      </c>
      <c r="E84" s="21" t="s">
        <v>1318</v>
      </c>
      <c r="F84" s="147" t="s">
        <v>204</v>
      </c>
      <c r="G84" s="22" t="s">
        <v>427</v>
      </c>
      <c r="H84" s="23"/>
      <c r="I84" s="66">
        <v>43304</v>
      </c>
      <c r="J84" s="76">
        <v>43317</v>
      </c>
      <c r="K84" s="25">
        <f ca="1">IF(I84="","",IF(J84="",TODAY()-I84,J84-I84))</f>
        <v>13</v>
      </c>
      <c r="L84" s="39" t="s">
        <v>125</v>
      </c>
      <c r="M84" s="22" t="s">
        <v>275</v>
      </c>
      <c r="N84" s="66"/>
      <c r="O84" s="24"/>
      <c r="P84" s="25"/>
      <c r="Q84" s="39"/>
      <c r="R84" s="22"/>
      <c r="S84" s="66"/>
      <c r="T84" s="76"/>
      <c r="U84" s="77"/>
      <c r="V84" s="78"/>
      <c r="W84" s="79"/>
      <c r="X84" s="66"/>
      <c r="Y84" s="76"/>
      <c r="Z84" s="77"/>
      <c r="AA84" s="78"/>
      <c r="AB84" s="79"/>
      <c r="AC84" s="66"/>
      <c r="AD84" s="76"/>
      <c r="AE84" s="77"/>
      <c r="AF84" s="78"/>
      <c r="AG84" s="79"/>
      <c r="AH84" s="66"/>
      <c r="AI84" s="76"/>
      <c r="AJ84" s="77"/>
      <c r="AK84" s="78"/>
      <c r="AL84" s="79"/>
      <c r="AM84" s="66"/>
      <c r="AN84" s="76"/>
      <c r="AO84" s="77"/>
      <c r="AP84" s="78"/>
      <c r="AQ84" s="79"/>
      <c r="AR84" s="66"/>
      <c r="AS84" s="76"/>
      <c r="AT84" s="77"/>
      <c r="AU84" s="78"/>
      <c r="AV84" s="79"/>
      <c r="AW84" s="66"/>
      <c r="AX84" s="76"/>
      <c r="AY84" s="77"/>
      <c r="AZ84" s="78"/>
      <c r="BA84" s="79"/>
      <c r="BB84" s="66"/>
      <c r="BC84" s="76"/>
      <c r="BD84" s="77"/>
      <c r="BE84" s="78"/>
      <c r="BF84" s="79"/>
      <c r="BG84" s="56">
        <f t="shared" ref="BG84" si="216">IF(AW84&lt;&gt;"",AW84,IF(AR84&lt;&gt;"",AR84,IF(AM84&lt;&gt;"",AM84,IF(AH84&lt;&gt;"",AH84,IF(AC84&lt;&gt;"",AC84,IF(X84&lt;&gt;"",X84,IF(S84&lt;&gt;"",S84,IF(N84&lt;&gt;"",N84,IF(I84&lt;&gt;"",I84,"")))))))))</f>
        <v>43304</v>
      </c>
      <c r="BH84" s="80">
        <f t="shared" ref="BH84" si="217">IF(BJ84="P","",IF(BJ84="OD","",IF(AX84&lt;&gt;"",AX84,IF(AS84&lt;&gt;"",AS84,IF(AN84&lt;&gt;"",AN84,IF(AI84&lt;&gt;"",AI84,IF(AD84&lt;&gt;"",AD84,IF(Y84&lt;&gt;"",Y84,IF(T84&lt;&gt;"",T84,IF(O84&lt;&gt;"",O84,IF(J84&lt;&gt;"",J84,"")))))))))))</f>
        <v>43317</v>
      </c>
      <c r="BI84" s="81">
        <f t="shared" ref="BI84" ca="1" si="218">IF(AY84&lt;&gt;"",AY84,IF(AT84&lt;&gt;"",AT84,IF(AO84&lt;&gt;"",AO84,IF(AJ84&lt;&gt;"",AJ84,IF(AE84&lt;&gt;"",AE84,IF(Z84&lt;&gt;"",Z84,IF(U84&lt;&gt;"",U84,IF(P84&lt;&gt;"",P84,IF(K84&lt;&gt;"",K84,"")))))))))</f>
        <v>13</v>
      </c>
      <c r="BJ84" s="82" t="str">
        <f t="shared" ref="BJ84" si="219">IF(AZ84&lt;&gt;"",AZ84,IF(AU84&lt;&gt;"",AU84,IF(AP84&lt;&gt;"",AP84,IF(AK84&lt;&gt;"",AK84,IF(AF84&lt;&gt;"",AF84,IF(AA84&lt;&gt;"",AA84,IF(V84&lt;&gt;"",V84,IF(Q84&lt;&gt;"",Q84,IF(L84&lt;&gt;"",L84,0)))))))))</f>
        <v>B</v>
      </c>
      <c r="BK84" s="83" t="str">
        <f t="shared" ref="BK84" ca="1" si="220">IF(BG84="","","Rev-"&amp;IF((COUNTIF(I84:BA84,"MKM")-1)&lt;1,0,(COUNTIF(I84:BA84,"MKM")-1)))</f>
        <v>Rev-0</v>
      </c>
      <c r="BL84" s="252" t="s">
        <v>786</v>
      </c>
      <c r="BM84" s="253" t="s">
        <v>783</v>
      </c>
      <c r="BN84" s="254">
        <v>43207</v>
      </c>
      <c r="BO84" s="243"/>
      <c r="BP84" s="161" t="s">
        <v>82</v>
      </c>
      <c r="BQ84" s="82" t="str">
        <f t="shared" ref="BQ84" si="221">IF(BA84&lt;&gt;"",BA84,IF(AV84&lt;&gt;"",AV84,IF(AQ84&lt;&gt;"",AQ84,IF(AL84&lt;&gt;"",AL84,IF(AG84&lt;&gt;"",AG84,IF(AB84&lt;&gt;"",AB84,IF(W84&lt;&gt;"",W84,IF(R84&lt;&gt;"",R84,IF(M84&lt;&gt;"",M84,0)))))))))</f>
        <v>MKM</v>
      </c>
    </row>
    <row r="85" spans="1:69" ht="46.5" x14ac:dyDescent="0.25">
      <c r="A85" s="62">
        <f t="shared" ca="1" si="213"/>
        <v>62</v>
      </c>
      <c r="B85" s="20" t="s">
        <v>367</v>
      </c>
      <c r="C85" s="20"/>
      <c r="D85" s="124">
        <v>8</v>
      </c>
      <c r="E85" s="21" t="s">
        <v>1321</v>
      </c>
      <c r="F85" s="147" t="s">
        <v>205</v>
      </c>
      <c r="G85" s="22" t="s">
        <v>425</v>
      </c>
      <c r="H85" s="23">
        <v>42753</v>
      </c>
      <c r="I85" s="23">
        <v>42726</v>
      </c>
      <c r="J85" s="24">
        <v>42745</v>
      </c>
      <c r="K85" s="25">
        <f t="shared" ca="1" si="199"/>
        <v>19</v>
      </c>
      <c r="L85" s="39" t="s">
        <v>126</v>
      </c>
      <c r="M85" s="22" t="s">
        <v>275</v>
      </c>
      <c r="N85" s="66">
        <v>42753</v>
      </c>
      <c r="O85" s="24">
        <v>42779</v>
      </c>
      <c r="P85" s="25">
        <f t="shared" ca="1" si="212"/>
        <v>26</v>
      </c>
      <c r="Q85" s="39" t="s">
        <v>125</v>
      </c>
      <c r="R85" s="22" t="s">
        <v>275</v>
      </c>
      <c r="S85" s="66"/>
      <c r="T85" s="76"/>
      <c r="U85" s="77"/>
      <c r="V85" s="78"/>
      <c r="W85" s="79"/>
      <c r="X85" s="66"/>
      <c r="Y85" s="76"/>
      <c r="Z85" s="77"/>
      <c r="AA85" s="78"/>
      <c r="AB85" s="79"/>
      <c r="AC85" s="66"/>
      <c r="AD85" s="76"/>
      <c r="AE85" s="77"/>
      <c r="AF85" s="78"/>
      <c r="AG85" s="79"/>
      <c r="AH85" s="66"/>
      <c r="AI85" s="76"/>
      <c r="AJ85" s="77"/>
      <c r="AK85" s="78"/>
      <c r="AL85" s="79"/>
      <c r="AM85" s="66"/>
      <c r="AN85" s="76"/>
      <c r="AO85" s="77"/>
      <c r="AP85" s="78"/>
      <c r="AQ85" s="79"/>
      <c r="AR85" s="66"/>
      <c r="AS85" s="76"/>
      <c r="AT85" s="77"/>
      <c r="AU85" s="78"/>
      <c r="AV85" s="79"/>
      <c r="AW85" s="66"/>
      <c r="AX85" s="76"/>
      <c r="AY85" s="77"/>
      <c r="AZ85" s="78"/>
      <c r="BA85" s="79"/>
      <c r="BB85" s="66"/>
      <c r="BC85" s="76"/>
      <c r="BD85" s="77"/>
      <c r="BE85" s="78"/>
      <c r="BF85" s="79"/>
      <c r="BG85" s="56">
        <f t="shared" si="201"/>
        <v>42753</v>
      </c>
      <c r="BH85" s="80">
        <f t="shared" si="202"/>
        <v>42779</v>
      </c>
      <c r="BI85" s="81">
        <f t="shared" ca="1" si="203"/>
        <v>26</v>
      </c>
      <c r="BJ85" s="82" t="str">
        <f t="shared" si="204"/>
        <v>B</v>
      </c>
      <c r="BK85" s="83" t="str">
        <f t="shared" ca="1" si="23"/>
        <v>Rev-1</v>
      </c>
      <c r="BL85" s="252" t="s">
        <v>786</v>
      </c>
      <c r="BM85" s="253" t="s">
        <v>783</v>
      </c>
      <c r="BN85" s="254">
        <v>43207</v>
      </c>
      <c r="BO85" s="243"/>
      <c r="BP85" s="161" t="s">
        <v>82</v>
      </c>
      <c r="BQ85" s="82" t="str">
        <f t="shared" si="205"/>
        <v>MKM</v>
      </c>
    </row>
    <row r="86" spans="1:69" ht="40.5" x14ac:dyDescent="0.25">
      <c r="A86" s="62">
        <f t="shared" ca="1" si="213"/>
        <v>63</v>
      </c>
      <c r="B86" s="20" t="s">
        <v>367</v>
      </c>
      <c r="C86" s="20"/>
      <c r="D86" s="124">
        <v>8</v>
      </c>
      <c r="E86" s="21" t="s">
        <v>1322</v>
      </c>
      <c r="F86" s="147" t="s">
        <v>206</v>
      </c>
      <c r="G86" s="22" t="s">
        <v>426</v>
      </c>
      <c r="H86" s="23">
        <v>42753</v>
      </c>
      <c r="I86" s="23">
        <v>42726</v>
      </c>
      <c r="J86" s="24">
        <v>42745</v>
      </c>
      <c r="K86" s="25">
        <f t="shared" ca="1" si="199"/>
        <v>19</v>
      </c>
      <c r="L86" s="39" t="s">
        <v>126</v>
      </c>
      <c r="M86" s="22" t="s">
        <v>275</v>
      </c>
      <c r="N86" s="66">
        <v>42753</v>
      </c>
      <c r="O86" s="24">
        <v>42779</v>
      </c>
      <c r="P86" s="25">
        <f t="shared" ca="1" si="212"/>
        <v>26</v>
      </c>
      <c r="Q86" s="39" t="s">
        <v>125</v>
      </c>
      <c r="R86" s="22" t="s">
        <v>275</v>
      </c>
      <c r="S86" s="66"/>
      <c r="T86" s="76"/>
      <c r="U86" s="77"/>
      <c r="V86" s="78"/>
      <c r="W86" s="79"/>
      <c r="X86" s="66"/>
      <c r="Y86" s="76"/>
      <c r="Z86" s="77"/>
      <c r="AA86" s="78"/>
      <c r="AB86" s="79"/>
      <c r="AC86" s="66"/>
      <c r="AD86" s="76"/>
      <c r="AE86" s="77"/>
      <c r="AF86" s="78"/>
      <c r="AG86" s="79"/>
      <c r="AH86" s="66"/>
      <c r="AI86" s="76"/>
      <c r="AJ86" s="77"/>
      <c r="AK86" s="78"/>
      <c r="AL86" s="79"/>
      <c r="AM86" s="66"/>
      <c r="AN86" s="76"/>
      <c r="AO86" s="77"/>
      <c r="AP86" s="78"/>
      <c r="AQ86" s="79"/>
      <c r="AR86" s="66"/>
      <c r="AS86" s="76"/>
      <c r="AT86" s="77"/>
      <c r="AU86" s="78"/>
      <c r="AV86" s="79"/>
      <c r="AW86" s="66"/>
      <c r="AX86" s="76"/>
      <c r="AY86" s="77"/>
      <c r="AZ86" s="78"/>
      <c r="BA86" s="79"/>
      <c r="BB86" s="66"/>
      <c r="BC86" s="76"/>
      <c r="BD86" s="77"/>
      <c r="BE86" s="78"/>
      <c r="BF86" s="79"/>
      <c r="BG86" s="56">
        <f t="shared" ref="BG86" si="222">IF(AW86&lt;&gt;"",AW86,IF(AR86&lt;&gt;"",AR86,IF(AM86&lt;&gt;"",AM86,IF(AH86&lt;&gt;"",AH86,IF(AC86&lt;&gt;"",AC86,IF(X86&lt;&gt;"",X86,IF(S86&lt;&gt;"",S86,IF(N86&lt;&gt;"",N86,IF(I86&lt;&gt;"",I86,"")))))))))</f>
        <v>42753</v>
      </c>
      <c r="BH86" s="80">
        <f t="shared" ref="BH86" si="223">IF(BJ86="P","",IF(BJ86="OD","",IF(AX86&lt;&gt;"",AX86,IF(AS86&lt;&gt;"",AS86,IF(AN86&lt;&gt;"",AN86,IF(AI86&lt;&gt;"",AI86,IF(AD86&lt;&gt;"",AD86,IF(Y86&lt;&gt;"",Y86,IF(T86&lt;&gt;"",T86,IF(O86&lt;&gt;"",O86,IF(J86&lt;&gt;"",J86,"")))))))))))</f>
        <v>42779</v>
      </c>
      <c r="BI86" s="81">
        <f t="shared" ref="BI86" ca="1" si="224">IF(AY86&lt;&gt;"",AY86,IF(AT86&lt;&gt;"",AT86,IF(AO86&lt;&gt;"",AO86,IF(AJ86&lt;&gt;"",AJ86,IF(AE86&lt;&gt;"",AE86,IF(Z86&lt;&gt;"",Z86,IF(U86&lt;&gt;"",U86,IF(P86&lt;&gt;"",P86,IF(K86&lt;&gt;"",K86,"")))))))))</f>
        <v>26</v>
      </c>
      <c r="BJ86" s="82" t="str">
        <f t="shared" ref="BJ86" si="225">IF(AZ86&lt;&gt;"",AZ86,IF(AU86&lt;&gt;"",AU86,IF(AP86&lt;&gt;"",AP86,IF(AK86&lt;&gt;"",AK86,IF(AF86&lt;&gt;"",AF86,IF(AA86&lt;&gt;"",AA86,IF(V86&lt;&gt;"",V86,IF(Q86&lt;&gt;"",Q86,IF(L86&lt;&gt;"",L86,0)))))))))</f>
        <v>B</v>
      </c>
      <c r="BK86" s="83" t="str">
        <f t="shared" ca="1" si="23"/>
        <v>Rev-1</v>
      </c>
      <c r="BL86" s="252" t="s">
        <v>786</v>
      </c>
      <c r="BM86" s="253" t="s">
        <v>783</v>
      </c>
      <c r="BN86" s="254">
        <v>43207</v>
      </c>
      <c r="BO86" s="243"/>
      <c r="BP86" s="161"/>
      <c r="BQ86" s="82"/>
    </row>
    <row r="87" spans="1:69" ht="46.5" x14ac:dyDescent="0.25">
      <c r="A87" s="62">
        <f t="shared" ca="1" si="213"/>
        <v>64</v>
      </c>
      <c r="B87" s="20" t="s">
        <v>367</v>
      </c>
      <c r="C87" s="20"/>
      <c r="D87" s="124">
        <v>8</v>
      </c>
      <c r="E87" s="21" t="s">
        <v>1323</v>
      </c>
      <c r="F87" s="147" t="s">
        <v>206</v>
      </c>
      <c r="G87" s="22" t="s">
        <v>427</v>
      </c>
      <c r="H87" s="23">
        <v>42753</v>
      </c>
      <c r="I87" s="23">
        <v>42726</v>
      </c>
      <c r="J87" s="24">
        <v>42745</v>
      </c>
      <c r="K87" s="25">
        <f t="shared" ca="1" si="199"/>
        <v>19</v>
      </c>
      <c r="L87" s="39" t="s">
        <v>126</v>
      </c>
      <c r="M87" s="22" t="s">
        <v>275</v>
      </c>
      <c r="N87" s="66">
        <v>42753</v>
      </c>
      <c r="O87" s="24">
        <v>42779</v>
      </c>
      <c r="P87" s="25">
        <f t="shared" ca="1" si="212"/>
        <v>26</v>
      </c>
      <c r="Q87" s="39" t="s">
        <v>125</v>
      </c>
      <c r="R87" s="22" t="s">
        <v>275</v>
      </c>
      <c r="S87" s="66"/>
      <c r="T87" s="76"/>
      <c r="U87" s="77"/>
      <c r="V87" s="78"/>
      <c r="W87" s="79"/>
      <c r="X87" s="66"/>
      <c r="Y87" s="76"/>
      <c r="Z87" s="77"/>
      <c r="AA87" s="78"/>
      <c r="AB87" s="79"/>
      <c r="AC87" s="66"/>
      <c r="AD87" s="76"/>
      <c r="AE87" s="77"/>
      <c r="AF87" s="78"/>
      <c r="AG87" s="79"/>
      <c r="AH87" s="66"/>
      <c r="AI87" s="76"/>
      <c r="AJ87" s="77"/>
      <c r="AK87" s="78"/>
      <c r="AL87" s="79"/>
      <c r="AM87" s="66"/>
      <c r="AN87" s="76"/>
      <c r="AO87" s="77"/>
      <c r="AP87" s="78"/>
      <c r="AQ87" s="79"/>
      <c r="AR87" s="66"/>
      <c r="AS87" s="76"/>
      <c r="AT87" s="77"/>
      <c r="AU87" s="78"/>
      <c r="AV87" s="79"/>
      <c r="AW87" s="66"/>
      <c r="AX87" s="76"/>
      <c r="AY87" s="77"/>
      <c r="AZ87" s="78"/>
      <c r="BA87" s="79"/>
      <c r="BB87" s="66"/>
      <c r="BC87" s="76"/>
      <c r="BD87" s="77"/>
      <c r="BE87" s="78"/>
      <c r="BF87" s="79"/>
      <c r="BG87" s="56">
        <f t="shared" si="201"/>
        <v>42753</v>
      </c>
      <c r="BH87" s="80">
        <f t="shared" si="202"/>
        <v>42779</v>
      </c>
      <c r="BI87" s="81">
        <f t="shared" ca="1" si="203"/>
        <v>26</v>
      </c>
      <c r="BJ87" s="82" t="str">
        <f t="shared" si="204"/>
        <v>B</v>
      </c>
      <c r="BK87" s="83" t="str">
        <f t="shared" ca="1" si="23"/>
        <v>Rev-1</v>
      </c>
      <c r="BL87" s="252" t="s">
        <v>786</v>
      </c>
      <c r="BM87" s="253" t="s">
        <v>783</v>
      </c>
      <c r="BN87" s="254">
        <v>43207</v>
      </c>
      <c r="BO87" s="243"/>
      <c r="BP87" s="161" t="s">
        <v>82</v>
      </c>
      <c r="BQ87" s="82" t="str">
        <f t="shared" si="205"/>
        <v>MKM</v>
      </c>
    </row>
    <row r="88" spans="1:69" ht="33" customHeight="1" x14ac:dyDescent="0.3">
      <c r="A88" s="126" t="s">
        <v>71</v>
      </c>
      <c r="B88" s="127"/>
      <c r="C88" s="127"/>
      <c r="D88" s="128"/>
      <c r="E88" s="129"/>
      <c r="F88" s="148"/>
      <c r="G88" s="127"/>
      <c r="H88" s="130"/>
      <c r="I88" s="131"/>
      <c r="J88" s="131"/>
      <c r="K88" s="132"/>
      <c r="L88" s="133"/>
      <c r="M88" s="134"/>
      <c r="N88" s="131"/>
      <c r="O88" s="131"/>
      <c r="P88" s="132"/>
      <c r="Q88" s="133"/>
      <c r="R88" s="134"/>
      <c r="S88" s="131"/>
      <c r="T88" s="131"/>
      <c r="U88" s="132"/>
      <c r="V88" s="133"/>
      <c r="W88" s="134"/>
      <c r="X88" s="131"/>
      <c r="Y88" s="131"/>
      <c r="Z88" s="132"/>
      <c r="AA88" s="133"/>
      <c r="AB88" s="131"/>
      <c r="AC88" s="131"/>
      <c r="AD88" s="131"/>
      <c r="AE88" s="132"/>
      <c r="AF88" s="133"/>
      <c r="AG88" s="131"/>
      <c r="AH88" s="131"/>
      <c r="AI88" s="131"/>
      <c r="AJ88" s="132"/>
      <c r="AK88" s="133"/>
      <c r="AL88" s="131"/>
      <c r="AM88" s="131"/>
      <c r="AN88" s="131"/>
      <c r="AO88" s="132"/>
      <c r="AP88" s="133"/>
      <c r="AQ88" s="131"/>
      <c r="AR88" s="131"/>
      <c r="AS88" s="131"/>
      <c r="AT88" s="132"/>
      <c r="AU88" s="133"/>
      <c r="AV88" s="131"/>
      <c r="AW88" s="131"/>
      <c r="AX88" s="131"/>
      <c r="AY88" s="132"/>
      <c r="AZ88" s="133"/>
      <c r="BA88" s="131"/>
      <c r="BB88" s="131"/>
      <c r="BC88" s="131"/>
      <c r="BD88" s="132"/>
      <c r="BE88" s="133"/>
      <c r="BF88" s="131"/>
      <c r="BG88" s="135"/>
      <c r="BH88" s="136"/>
      <c r="BI88" s="137"/>
      <c r="BJ88" s="138"/>
      <c r="BK88" s="139"/>
      <c r="BL88" s="250">
        <v>0</v>
      </c>
      <c r="BM88" s="252"/>
      <c r="BN88" s="252"/>
      <c r="BO88" s="243"/>
      <c r="BP88" s="145" t="s">
        <v>94</v>
      </c>
    </row>
    <row r="89" spans="1:69" ht="60" customHeight="1" x14ac:dyDescent="0.25">
      <c r="A89" s="62">
        <f ca="1">OFFSET(A89,-2,0)+1</f>
        <v>65</v>
      </c>
      <c r="B89" s="20" t="s">
        <v>950</v>
      </c>
      <c r="C89" s="20"/>
      <c r="D89" s="112" t="s">
        <v>53</v>
      </c>
      <c r="E89" s="21" t="s">
        <v>1336</v>
      </c>
      <c r="F89" s="147" t="s">
        <v>207</v>
      </c>
      <c r="G89" s="22" t="s">
        <v>331</v>
      </c>
      <c r="H89" s="23">
        <v>42753</v>
      </c>
      <c r="I89" s="23">
        <v>42738</v>
      </c>
      <c r="J89" s="24">
        <v>42746</v>
      </c>
      <c r="K89" s="25">
        <f t="shared" ref="K89:K90" ca="1" si="226">IF(I89="","",IF(J89="",TODAY()-I89,J89-I89))</f>
        <v>8</v>
      </c>
      <c r="L89" s="39" t="s">
        <v>126</v>
      </c>
      <c r="M89" s="22" t="s">
        <v>275</v>
      </c>
      <c r="N89" s="66">
        <v>42753</v>
      </c>
      <c r="O89" s="24">
        <v>42780</v>
      </c>
      <c r="P89" s="25">
        <f t="shared" ref="P89" ca="1" si="227">IF(N89="","",IF(O89="",TODAY()-N89,O89-N89))</f>
        <v>27</v>
      </c>
      <c r="Q89" s="39" t="s">
        <v>124</v>
      </c>
      <c r="R89" s="22" t="s">
        <v>275</v>
      </c>
      <c r="S89" s="66">
        <v>43158</v>
      </c>
      <c r="T89" s="76">
        <v>43167</v>
      </c>
      <c r="U89" s="25">
        <f t="shared" ref="U89" ca="1" si="228">IF(S89="","",IF(T89="",TODAY()-S89,T89-S89))</f>
        <v>9</v>
      </c>
      <c r="V89" s="39" t="s">
        <v>125</v>
      </c>
      <c r="W89" s="22" t="s">
        <v>275</v>
      </c>
      <c r="X89" s="66">
        <v>43304</v>
      </c>
      <c r="Y89" s="76">
        <v>43317</v>
      </c>
      <c r="Z89" s="25">
        <f ca="1">IF(X89="","",IF(Y89="",TODAY()-X89,Y89-X89))</f>
        <v>13</v>
      </c>
      <c r="AA89" s="39" t="s">
        <v>125</v>
      </c>
      <c r="AB89" s="22" t="s">
        <v>275</v>
      </c>
      <c r="AC89" s="66"/>
      <c r="AD89" s="76"/>
      <c r="AE89" s="77"/>
      <c r="AF89" s="78"/>
      <c r="AG89" s="79"/>
      <c r="AH89" s="66"/>
      <c r="AI89" s="76"/>
      <c r="AJ89" s="77"/>
      <c r="AK89" s="78"/>
      <c r="AL89" s="79"/>
      <c r="AM89" s="66"/>
      <c r="AN89" s="76"/>
      <c r="AO89" s="77"/>
      <c r="AP89" s="78"/>
      <c r="AQ89" s="79"/>
      <c r="AR89" s="66"/>
      <c r="AS89" s="76"/>
      <c r="AT89" s="77"/>
      <c r="AU89" s="78"/>
      <c r="AV89" s="79"/>
      <c r="AW89" s="66"/>
      <c r="AX89" s="76"/>
      <c r="AY89" s="77"/>
      <c r="AZ89" s="78"/>
      <c r="BA89" s="79"/>
      <c r="BB89" s="66"/>
      <c r="BC89" s="76"/>
      <c r="BD89" s="77"/>
      <c r="BE89" s="78"/>
      <c r="BF89" s="79"/>
      <c r="BG89" s="56">
        <f t="shared" ref="BG89" si="229">IF(AW89&lt;&gt;"",AW89,IF(AR89&lt;&gt;"",AR89,IF(AM89&lt;&gt;"",AM89,IF(AH89&lt;&gt;"",AH89,IF(AC89&lt;&gt;"",AC89,IF(X89&lt;&gt;"",X89,IF(S89&lt;&gt;"",S89,IF(N89&lt;&gt;"",N89,IF(I89&lt;&gt;"",I89,"")))))))))</f>
        <v>43304</v>
      </c>
      <c r="BH89" s="80">
        <f t="shared" ref="BH89" si="230">IF(BJ89="P","",IF(BJ89="OD","",IF(AX89&lt;&gt;"",AX89,IF(AS89&lt;&gt;"",AS89,IF(AN89&lt;&gt;"",AN89,IF(AI89&lt;&gt;"",AI89,IF(AD89&lt;&gt;"",AD89,IF(Y89&lt;&gt;"",Y89,IF(T89&lt;&gt;"",T89,IF(O89&lt;&gt;"",O89,IF(J89&lt;&gt;"",J89,"")))))))))))</f>
        <v>43317</v>
      </c>
      <c r="BI89" s="81">
        <f t="shared" ref="BI89" ca="1" si="231">IF(AY89&lt;&gt;"",AY89,IF(AT89&lt;&gt;"",AT89,IF(AO89&lt;&gt;"",AO89,IF(AJ89&lt;&gt;"",AJ89,IF(AE89&lt;&gt;"",AE89,IF(Z89&lt;&gt;"",Z89,IF(U89&lt;&gt;"",U89,IF(P89&lt;&gt;"",P89,IF(K89&lt;&gt;"",K89,"")))))))))</f>
        <v>13</v>
      </c>
      <c r="BJ89" s="82" t="str">
        <f t="shared" ref="BJ89" si="232">IF(AZ89&lt;&gt;"",AZ89,IF(AU89&lt;&gt;"",AU89,IF(AP89&lt;&gt;"",AP89,IF(AK89&lt;&gt;"",AK89,IF(AF89&lt;&gt;"",AF89,IF(AA89&lt;&gt;"",AA89,IF(V89&lt;&gt;"",V89,IF(Q89&lt;&gt;"",Q89,IF(L89&lt;&gt;"",L89,0)))))))))</f>
        <v>B</v>
      </c>
      <c r="BK89" s="83" t="str">
        <f t="shared" ref="BK89" ca="1" si="233">IF(BG89="","","Rev-"&amp;IF((COUNTIF(I89:BA89,"MKM")-1)&lt;1,0,(COUNTIF(I89:BA89,"MKM")-1)))</f>
        <v>Rev-3</v>
      </c>
      <c r="BL89" s="252" t="s">
        <v>125</v>
      </c>
      <c r="BM89" s="252" t="s">
        <v>784</v>
      </c>
      <c r="BN89" s="252"/>
      <c r="BO89" s="243"/>
      <c r="BP89" s="161" t="s">
        <v>82</v>
      </c>
      <c r="BQ89" s="82" t="str">
        <f t="shared" ref="BQ89" si="234">IF(BA89&lt;&gt;"",BA89,IF(AV89&lt;&gt;"",AV89,IF(AQ89&lt;&gt;"",AQ89,IF(AL89&lt;&gt;"",AL89,IF(AG89&lt;&gt;"",AG89,IF(AB89&lt;&gt;"",AB89,IF(W89&lt;&gt;"",W89,IF(R89&lt;&gt;"",R89,IF(M89&lt;&gt;"",M89,0)))))))))</f>
        <v>MKM</v>
      </c>
    </row>
    <row r="90" spans="1:69" ht="65.25" customHeight="1" x14ac:dyDescent="0.25">
      <c r="A90" s="62">
        <f ca="1">OFFSET(A90,-1,0)+1</f>
        <v>66</v>
      </c>
      <c r="B90" s="20" t="s">
        <v>950</v>
      </c>
      <c r="C90" s="20"/>
      <c r="D90" s="112" t="s">
        <v>53</v>
      </c>
      <c r="E90" s="21" t="s">
        <v>1336</v>
      </c>
      <c r="F90" s="147" t="s">
        <v>207</v>
      </c>
      <c r="G90" s="22" t="s">
        <v>332</v>
      </c>
      <c r="H90" s="23">
        <v>42753</v>
      </c>
      <c r="I90" s="66">
        <v>43158</v>
      </c>
      <c r="J90" s="76">
        <v>43167</v>
      </c>
      <c r="K90" s="25">
        <f t="shared" ca="1" si="226"/>
        <v>9</v>
      </c>
      <c r="L90" s="39" t="s">
        <v>125</v>
      </c>
      <c r="M90" s="22" t="s">
        <v>275</v>
      </c>
      <c r="N90" s="66">
        <v>43304</v>
      </c>
      <c r="O90" s="76">
        <v>43317</v>
      </c>
      <c r="P90" s="25">
        <f ca="1">IF(N90="","",IF(O90="",TODAY()-N90,O90-N90))</f>
        <v>13</v>
      </c>
      <c r="Q90" s="39" t="s">
        <v>125</v>
      </c>
      <c r="R90" s="22" t="s">
        <v>275</v>
      </c>
      <c r="S90" s="66"/>
      <c r="T90" s="76"/>
      <c r="U90" s="77"/>
      <c r="V90" s="78"/>
      <c r="W90" s="79"/>
      <c r="X90" s="66"/>
      <c r="Y90" s="76"/>
      <c r="Z90" s="77"/>
      <c r="AA90" s="78"/>
      <c r="AB90" s="79"/>
      <c r="AC90" s="66"/>
      <c r="AD90" s="76"/>
      <c r="AE90" s="77"/>
      <c r="AF90" s="78"/>
      <c r="AG90" s="79"/>
      <c r="AH90" s="66"/>
      <c r="AI90" s="76"/>
      <c r="AJ90" s="77"/>
      <c r="AK90" s="78"/>
      <c r="AL90" s="79"/>
      <c r="AM90" s="66"/>
      <c r="AN90" s="76"/>
      <c r="AO90" s="77"/>
      <c r="AP90" s="78"/>
      <c r="AQ90" s="79"/>
      <c r="AR90" s="66"/>
      <c r="AS90" s="76"/>
      <c r="AT90" s="77"/>
      <c r="AU90" s="78"/>
      <c r="AV90" s="79"/>
      <c r="AW90" s="66"/>
      <c r="AX90" s="76"/>
      <c r="AY90" s="77"/>
      <c r="AZ90" s="78"/>
      <c r="BA90" s="79"/>
      <c r="BB90" s="66"/>
      <c r="BC90" s="76"/>
      <c r="BD90" s="77"/>
      <c r="BE90" s="78"/>
      <c r="BF90" s="79"/>
      <c r="BG90" s="56">
        <f t="shared" ref="BG90:BG98" si="235">IF(AW90&lt;&gt;"",AW90,IF(AR90&lt;&gt;"",AR90,IF(AM90&lt;&gt;"",AM90,IF(AH90&lt;&gt;"",AH90,IF(AC90&lt;&gt;"",AC90,IF(X90&lt;&gt;"",X90,IF(S90&lt;&gt;"",S90,IF(N90&lt;&gt;"",N90,IF(I90&lt;&gt;"",I90,"")))))))))</f>
        <v>43304</v>
      </c>
      <c r="BH90" s="80">
        <f t="shared" ref="BH90:BH98" si="236">IF(BJ90="P","",IF(BJ90="OD","",IF(AX90&lt;&gt;"",AX90,IF(AS90&lt;&gt;"",AS90,IF(AN90&lt;&gt;"",AN90,IF(AI90&lt;&gt;"",AI90,IF(AD90&lt;&gt;"",AD90,IF(Y90&lt;&gt;"",Y90,IF(T90&lt;&gt;"",T90,IF(O90&lt;&gt;"",O90,IF(J90&lt;&gt;"",J90,"")))))))))))</f>
        <v>43317</v>
      </c>
      <c r="BI90" s="81">
        <f t="shared" ref="BI90:BI98" ca="1" si="237">IF(AY90&lt;&gt;"",AY90,IF(AT90&lt;&gt;"",AT90,IF(AO90&lt;&gt;"",AO90,IF(AJ90&lt;&gt;"",AJ90,IF(AE90&lt;&gt;"",AE90,IF(Z90&lt;&gt;"",Z90,IF(U90&lt;&gt;"",U90,IF(P90&lt;&gt;"",P90,IF(K90&lt;&gt;"",K90,"")))))))))</f>
        <v>13</v>
      </c>
      <c r="BJ90" s="82" t="str">
        <f t="shared" ref="BJ90:BJ98" si="238">IF(AZ90&lt;&gt;"",AZ90,IF(AU90&lt;&gt;"",AU90,IF(AP90&lt;&gt;"",AP90,IF(AK90&lt;&gt;"",AK90,IF(AF90&lt;&gt;"",AF90,IF(AA90&lt;&gt;"",AA90,IF(V90&lt;&gt;"",V90,IF(Q90&lt;&gt;"",Q90,IF(L90&lt;&gt;"",L90,0)))))))))</f>
        <v>B</v>
      </c>
      <c r="BK90" s="83" t="str">
        <f t="shared" ca="1" si="23"/>
        <v>Rev-1</v>
      </c>
      <c r="BL90" s="252" t="s">
        <v>125</v>
      </c>
      <c r="BM90" s="252" t="s">
        <v>784</v>
      </c>
      <c r="BN90" s="252"/>
      <c r="BO90" s="243"/>
      <c r="BP90" s="161" t="s">
        <v>82</v>
      </c>
      <c r="BQ90" s="82" t="str">
        <f t="shared" ref="BQ90:BQ98" si="239">IF(BA90&lt;&gt;"",BA90,IF(AV90&lt;&gt;"",AV90,IF(AQ90&lt;&gt;"",AQ90,IF(AL90&lt;&gt;"",AL90,IF(AG90&lt;&gt;"",AG90,IF(AB90&lt;&gt;"",AB90,IF(W90&lt;&gt;"",W90,IF(R90&lt;&gt;"",R90,IF(M90&lt;&gt;"",M90,0)))))))))</f>
        <v>MKM</v>
      </c>
    </row>
    <row r="91" spans="1:69" ht="44.25" customHeight="1" x14ac:dyDescent="0.25">
      <c r="A91" s="62">
        <f t="shared" ref="A91:A98" ca="1" si="240">OFFSET(A91,-1,0)+1</f>
        <v>67</v>
      </c>
      <c r="B91" s="20" t="s">
        <v>895</v>
      </c>
      <c r="C91" s="20"/>
      <c r="D91" s="112" t="s">
        <v>53</v>
      </c>
      <c r="E91" s="21" t="s">
        <v>1337</v>
      </c>
      <c r="F91" s="147" t="s">
        <v>208</v>
      </c>
      <c r="G91" s="22" t="s">
        <v>431</v>
      </c>
      <c r="H91" s="23">
        <v>42753</v>
      </c>
      <c r="I91" s="23">
        <v>42738</v>
      </c>
      <c r="J91" s="24">
        <v>42746</v>
      </c>
      <c r="K91" s="25">
        <f t="shared" ref="K91:K92" ca="1" si="241">IF(I91="","",IF(J91="",TODAY()-I91,J91-I91))</f>
        <v>8</v>
      </c>
      <c r="L91" s="39" t="s">
        <v>126</v>
      </c>
      <c r="M91" s="22" t="s">
        <v>275</v>
      </c>
      <c r="N91" s="66">
        <v>42753</v>
      </c>
      <c r="O91" s="24">
        <v>42780</v>
      </c>
      <c r="P91" s="25">
        <f t="shared" ref="P91" ca="1" si="242">IF(N91="","",IF(O91="",TODAY()-N91,O91-N91))</f>
        <v>27</v>
      </c>
      <c r="Q91" s="39" t="s">
        <v>125</v>
      </c>
      <c r="R91" s="22" t="s">
        <v>275</v>
      </c>
      <c r="S91" s="66">
        <v>43158</v>
      </c>
      <c r="T91" s="76">
        <v>43167</v>
      </c>
      <c r="U91" s="25">
        <f t="shared" ref="U91" ca="1" si="243">IF(S91="","",IF(T91="",TODAY()-S91,T91-S91))</f>
        <v>9</v>
      </c>
      <c r="V91" s="39" t="s">
        <v>125</v>
      </c>
      <c r="W91" s="22" t="s">
        <v>275</v>
      </c>
      <c r="X91" s="66">
        <v>43214</v>
      </c>
      <c r="Y91" s="76">
        <v>43221</v>
      </c>
      <c r="Z91" s="25">
        <f ca="1">IF(X91="","",IF(Y91="",TODAY()-X91,Y91-X91))</f>
        <v>7</v>
      </c>
      <c r="AA91" s="39" t="s">
        <v>125</v>
      </c>
      <c r="AB91" s="22" t="s">
        <v>275</v>
      </c>
      <c r="AC91" s="66">
        <v>43276</v>
      </c>
      <c r="AD91" s="76">
        <v>43279</v>
      </c>
      <c r="AE91" s="25">
        <f t="shared" ref="AE91" ca="1" si="244">IF(AC91="","",IF(AD91="",TODAY()-AC91,AD91-AC91))</f>
        <v>3</v>
      </c>
      <c r="AF91" s="39" t="s">
        <v>126</v>
      </c>
      <c r="AG91" s="22" t="s">
        <v>275</v>
      </c>
      <c r="AH91" s="66">
        <v>43284</v>
      </c>
      <c r="AI91" s="76">
        <v>43290</v>
      </c>
      <c r="AJ91" s="25">
        <f t="shared" ref="AJ91" ca="1" si="245">IF(AH91="","",IF(AI91="",TODAY()-AH91,AI91-AH91))</f>
        <v>6</v>
      </c>
      <c r="AK91" s="39" t="s">
        <v>125</v>
      </c>
      <c r="AL91" s="22" t="s">
        <v>275</v>
      </c>
      <c r="AM91" s="66"/>
      <c r="AN91" s="76"/>
      <c r="AO91" s="77"/>
      <c r="AP91" s="78"/>
      <c r="AQ91" s="79"/>
      <c r="AR91" s="66"/>
      <c r="AS91" s="76"/>
      <c r="AT91" s="77"/>
      <c r="AU91" s="78"/>
      <c r="AV91" s="79"/>
      <c r="AW91" s="66"/>
      <c r="AX91" s="76"/>
      <c r="AY91" s="77"/>
      <c r="AZ91" s="78"/>
      <c r="BA91" s="79"/>
      <c r="BB91" s="66"/>
      <c r="BC91" s="76"/>
      <c r="BD91" s="77"/>
      <c r="BE91" s="78"/>
      <c r="BF91" s="79"/>
      <c r="BG91" s="56">
        <f t="shared" ref="BG91" si="246">IF(AW91&lt;&gt;"",AW91,IF(AR91&lt;&gt;"",AR91,IF(AM91&lt;&gt;"",AM91,IF(AH91&lt;&gt;"",AH91,IF(AC91&lt;&gt;"",AC91,IF(X91&lt;&gt;"",X91,IF(S91&lt;&gt;"",S91,IF(N91&lt;&gt;"",N91,IF(I91&lt;&gt;"",I91,"")))))))))</f>
        <v>43284</v>
      </c>
      <c r="BH91" s="80">
        <f t="shared" ref="BH91" si="247">IF(BJ91="P","",IF(BJ91="OD","",IF(AX91&lt;&gt;"",AX91,IF(AS91&lt;&gt;"",AS91,IF(AN91&lt;&gt;"",AN91,IF(AI91&lt;&gt;"",AI91,IF(AD91&lt;&gt;"",AD91,IF(Y91&lt;&gt;"",Y91,IF(T91&lt;&gt;"",T91,IF(O91&lt;&gt;"",O91,IF(J91&lt;&gt;"",J91,"")))))))))))</f>
        <v>43290</v>
      </c>
      <c r="BI91" s="81">
        <f t="shared" ref="BI91" ca="1" si="248">IF(AY91&lt;&gt;"",AY91,IF(AT91&lt;&gt;"",AT91,IF(AO91&lt;&gt;"",AO91,IF(AJ91&lt;&gt;"",AJ91,IF(AE91&lt;&gt;"",AE91,IF(Z91&lt;&gt;"",Z91,IF(U91&lt;&gt;"",U91,IF(P91&lt;&gt;"",P91,IF(K91&lt;&gt;"",K91,"")))))))))</f>
        <v>6</v>
      </c>
      <c r="BJ91" s="82" t="str">
        <f t="shared" ref="BJ91" si="249">IF(AZ91&lt;&gt;"",AZ91,IF(AU91&lt;&gt;"",AU91,IF(AP91&lt;&gt;"",AP91,IF(AK91&lt;&gt;"",AK91,IF(AF91&lt;&gt;"",AF91,IF(AA91&lt;&gt;"",AA91,IF(V91&lt;&gt;"",V91,IF(Q91&lt;&gt;"",Q91,IF(L91&lt;&gt;"",L91,0)))))))))</f>
        <v>B</v>
      </c>
      <c r="BK91" s="83" t="str">
        <f t="shared" ref="BK91" ca="1" si="250">IF(BG91="","","Rev-"&amp;IF((COUNTIF(I91:BA91,"MKM")-1)&lt;1,0,(COUNTIF(I91:BA91,"MKM")-1)))</f>
        <v>Rev-5</v>
      </c>
      <c r="BL91" s="252" t="s">
        <v>125</v>
      </c>
      <c r="BM91" s="252" t="s">
        <v>784</v>
      </c>
      <c r="BN91" s="252"/>
      <c r="BO91" s="243"/>
      <c r="BP91" s="161"/>
      <c r="BQ91" s="82" t="str">
        <f t="shared" ref="BQ91" si="251">IF(BA91&lt;&gt;"",BA91,IF(AV91&lt;&gt;"",AV91,IF(AQ91&lt;&gt;"",AQ91,IF(AL91&lt;&gt;"",AL91,IF(AG91&lt;&gt;"",AG91,IF(AB91&lt;&gt;"",AB91,IF(W91&lt;&gt;"",W91,IF(R91&lt;&gt;"",R91,IF(M91&lt;&gt;"",M91,0)))))))))</f>
        <v>MKM</v>
      </c>
    </row>
    <row r="92" spans="1:69" ht="44.25" customHeight="1" x14ac:dyDescent="0.25">
      <c r="A92" s="62">
        <f t="shared" ca="1" si="240"/>
        <v>68</v>
      </c>
      <c r="B92" s="20" t="s">
        <v>950</v>
      </c>
      <c r="C92" s="20"/>
      <c r="D92" s="112" t="s">
        <v>53</v>
      </c>
      <c r="E92" s="21" t="s">
        <v>1338</v>
      </c>
      <c r="F92" s="147" t="s">
        <v>208</v>
      </c>
      <c r="G92" s="22" t="s">
        <v>432</v>
      </c>
      <c r="H92" s="23">
        <v>42753</v>
      </c>
      <c r="I92" s="66">
        <v>43158</v>
      </c>
      <c r="J92" s="76">
        <v>43167</v>
      </c>
      <c r="K92" s="25">
        <f t="shared" ca="1" si="241"/>
        <v>9</v>
      </c>
      <c r="L92" s="39" t="s">
        <v>125</v>
      </c>
      <c r="M92" s="22" t="s">
        <v>275</v>
      </c>
      <c r="N92" s="66">
        <v>43304</v>
      </c>
      <c r="O92" s="76">
        <v>43317</v>
      </c>
      <c r="P92" s="25">
        <f ca="1">IF(N92="","",IF(O92="",TODAY()-N92,O92-N92))</f>
        <v>13</v>
      </c>
      <c r="Q92" s="39" t="s">
        <v>125</v>
      </c>
      <c r="R92" s="22" t="s">
        <v>275</v>
      </c>
      <c r="S92" s="66"/>
      <c r="T92" s="76"/>
      <c r="U92" s="77"/>
      <c r="V92" s="78"/>
      <c r="W92" s="79"/>
      <c r="X92" s="66"/>
      <c r="Y92" s="76"/>
      <c r="Z92" s="77"/>
      <c r="AA92" s="78"/>
      <c r="AB92" s="79"/>
      <c r="AC92" s="66"/>
      <c r="AD92" s="76"/>
      <c r="AE92" s="77"/>
      <c r="AF92" s="78"/>
      <c r="AG92" s="79"/>
      <c r="AH92" s="66"/>
      <c r="AI92" s="76"/>
      <c r="AJ92" s="77"/>
      <c r="AK92" s="78"/>
      <c r="AL92" s="79"/>
      <c r="AM92" s="66"/>
      <c r="AN92" s="76"/>
      <c r="AO92" s="77"/>
      <c r="AP92" s="78"/>
      <c r="AQ92" s="79"/>
      <c r="AR92" s="66"/>
      <c r="AS92" s="76"/>
      <c r="AT92" s="77"/>
      <c r="AU92" s="78"/>
      <c r="AV92" s="79"/>
      <c r="AW92" s="66"/>
      <c r="AX92" s="76"/>
      <c r="AY92" s="77"/>
      <c r="AZ92" s="78"/>
      <c r="BA92" s="79"/>
      <c r="BB92" s="66"/>
      <c r="BC92" s="76"/>
      <c r="BD92" s="77"/>
      <c r="BE92" s="78"/>
      <c r="BF92" s="79"/>
      <c r="BG92" s="56">
        <f t="shared" si="235"/>
        <v>43304</v>
      </c>
      <c r="BH92" s="80">
        <f t="shared" si="236"/>
        <v>43317</v>
      </c>
      <c r="BI92" s="81">
        <f t="shared" ca="1" si="237"/>
        <v>13</v>
      </c>
      <c r="BJ92" s="82" t="str">
        <f t="shared" si="238"/>
        <v>B</v>
      </c>
      <c r="BK92" s="83" t="str">
        <f t="shared" ca="1" si="23"/>
        <v>Rev-1</v>
      </c>
      <c r="BL92" s="252" t="s">
        <v>125</v>
      </c>
      <c r="BM92" s="252" t="s">
        <v>784</v>
      </c>
      <c r="BN92" s="252"/>
      <c r="BO92" s="243"/>
      <c r="BP92" s="161"/>
      <c r="BQ92" s="82" t="str">
        <f t="shared" si="239"/>
        <v>MKM</v>
      </c>
    </row>
    <row r="93" spans="1:69" ht="44.25" customHeight="1" x14ac:dyDescent="0.25">
      <c r="A93" s="62">
        <f t="shared" ca="1" si="240"/>
        <v>69</v>
      </c>
      <c r="B93" s="20" t="s">
        <v>950</v>
      </c>
      <c r="C93" s="20"/>
      <c r="D93" s="112" t="s">
        <v>53</v>
      </c>
      <c r="E93" s="21" t="s">
        <v>1338</v>
      </c>
      <c r="F93" s="147" t="s">
        <v>208</v>
      </c>
      <c r="G93" s="22" t="s">
        <v>433</v>
      </c>
      <c r="H93" s="23"/>
      <c r="I93" s="66">
        <v>43304</v>
      </c>
      <c r="J93" s="76">
        <v>43317</v>
      </c>
      <c r="K93" s="25">
        <f ca="1">IF(I93="","",IF(J93="",TODAY()-I93,J93-I93))</f>
        <v>13</v>
      </c>
      <c r="L93" s="39" t="s">
        <v>125</v>
      </c>
      <c r="M93" s="22" t="s">
        <v>275</v>
      </c>
      <c r="N93" s="66"/>
      <c r="O93" s="24"/>
      <c r="P93" s="25" t="str">
        <f t="shared" ref="P93" ca="1" si="252">IF(N93="","",IF(O93="",TODAY()-N93,O93-N93))</f>
        <v/>
      </c>
      <c r="Q93" s="39"/>
      <c r="R93" s="22"/>
      <c r="S93" s="66"/>
      <c r="T93" s="76"/>
      <c r="U93" s="77"/>
      <c r="V93" s="78"/>
      <c r="W93" s="79"/>
      <c r="X93" s="66"/>
      <c r="Y93" s="76"/>
      <c r="Z93" s="77"/>
      <c r="AA93" s="78"/>
      <c r="AB93" s="79"/>
      <c r="AC93" s="66"/>
      <c r="AD93" s="76"/>
      <c r="AE93" s="77"/>
      <c r="AF93" s="78"/>
      <c r="AG93" s="79"/>
      <c r="AH93" s="66"/>
      <c r="AI93" s="76"/>
      <c r="AJ93" s="77"/>
      <c r="AK93" s="78"/>
      <c r="AL93" s="79"/>
      <c r="AM93" s="66"/>
      <c r="AN93" s="76"/>
      <c r="AO93" s="77"/>
      <c r="AP93" s="78"/>
      <c r="AQ93" s="79"/>
      <c r="AR93" s="66"/>
      <c r="AS93" s="76"/>
      <c r="AT93" s="77"/>
      <c r="AU93" s="78"/>
      <c r="AV93" s="79"/>
      <c r="AW93" s="66"/>
      <c r="AX93" s="76"/>
      <c r="AY93" s="77"/>
      <c r="AZ93" s="78"/>
      <c r="BA93" s="79"/>
      <c r="BB93" s="66"/>
      <c r="BC93" s="76"/>
      <c r="BD93" s="77"/>
      <c r="BE93" s="78"/>
      <c r="BF93" s="79"/>
      <c r="BG93" s="56">
        <f t="shared" ref="BG93" si="253">IF(AW93&lt;&gt;"",AW93,IF(AR93&lt;&gt;"",AR93,IF(AM93&lt;&gt;"",AM93,IF(AH93&lt;&gt;"",AH93,IF(AC93&lt;&gt;"",AC93,IF(X93&lt;&gt;"",X93,IF(S93&lt;&gt;"",S93,IF(N93&lt;&gt;"",N93,IF(I93&lt;&gt;"",I93,"")))))))))</f>
        <v>43304</v>
      </c>
      <c r="BH93" s="80">
        <f t="shared" ref="BH93" si="254">IF(BJ93="P","",IF(BJ93="OD","",IF(AX93&lt;&gt;"",AX93,IF(AS93&lt;&gt;"",AS93,IF(AN93&lt;&gt;"",AN93,IF(AI93&lt;&gt;"",AI93,IF(AD93&lt;&gt;"",AD93,IF(Y93&lt;&gt;"",Y93,IF(T93&lt;&gt;"",T93,IF(O93&lt;&gt;"",O93,IF(J93&lt;&gt;"",J93,"")))))))))))</f>
        <v>43317</v>
      </c>
      <c r="BI93" s="81">
        <f t="shared" ref="BI93" ca="1" si="255">IF(AY93&lt;&gt;"",AY93,IF(AT93&lt;&gt;"",AT93,IF(AO93&lt;&gt;"",AO93,IF(AJ93&lt;&gt;"",AJ93,IF(AE93&lt;&gt;"",AE93,IF(Z93&lt;&gt;"",Z93,IF(U93&lt;&gt;"",U93,IF(P93&lt;&gt;"",P93,IF(K93&lt;&gt;"",K93,"")))))))))</f>
        <v>13</v>
      </c>
      <c r="BJ93" s="82" t="str">
        <f t="shared" ref="BJ93" si="256">IF(AZ93&lt;&gt;"",AZ93,IF(AU93&lt;&gt;"",AU93,IF(AP93&lt;&gt;"",AP93,IF(AK93&lt;&gt;"",AK93,IF(AF93&lt;&gt;"",AF93,IF(AA93&lt;&gt;"",AA93,IF(V93&lt;&gt;"",V93,IF(Q93&lt;&gt;"",Q93,IF(L93&lt;&gt;"",L93,0)))))))))</f>
        <v>B</v>
      </c>
      <c r="BK93" s="83" t="str">
        <f t="shared" ref="BK93" ca="1" si="257">IF(BG93="","","Rev-"&amp;IF((COUNTIF(I93:BA93,"MKM")-1)&lt;1,0,(COUNTIF(I93:BA93,"MKM")-1)))</f>
        <v>Rev-0</v>
      </c>
      <c r="BL93" s="252" t="s">
        <v>125</v>
      </c>
      <c r="BM93" s="252" t="s">
        <v>784</v>
      </c>
      <c r="BN93" s="252"/>
      <c r="BO93" s="243"/>
      <c r="BP93" s="161"/>
      <c r="BQ93" s="82" t="str">
        <f t="shared" ref="BQ93" si="258">IF(BA93&lt;&gt;"",BA93,IF(AV93&lt;&gt;"",AV93,IF(AQ93&lt;&gt;"",AQ93,IF(AL93&lt;&gt;"",AL93,IF(AG93&lt;&gt;"",AG93,IF(AB93&lt;&gt;"",AB93,IF(W93&lt;&gt;"",W93,IF(R93&lt;&gt;"",R93,IF(M93&lt;&gt;"",M93,0)))))))))</f>
        <v>MKM</v>
      </c>
    </row>
    <row r="94" spans="1:69" ht="46.5" x14ac:dyDescent="0.25">
      <c r="A94" s="62">
        <f t="shared" ca="1" si="240"/>
        <v>70</v>
      </c>
      <c r="B94" s="20" t="s">
        <v>368</v>
      </c>
      <c r="C94" s="20"/>
      <c r="D94" s="112" t="s">
        <v>53</v>
      </c>
      <c r="E94" s="21" t="s">
        <v>460</v>
      </c>
      <c r="F94" s="147" t="s">
        <v>209</v>
      </c>
      <c r="G94" s="22" t="s">
        <v>332</v>
      </c>
      <c r="H94" s="23">
        <v>42753</v>
      </c>
      <c r="I94" s="23">
        <v>42738</v>
      </c>
      <c r="J94" s="24">
        <v>42746</v>
      </c>
      <c r="K94" s="25">
        <f t="shared" ref="K94" ca="1" si="259">IF(I94="","",IF(J94="",TODAY()-I94,J94-I94))</f>
        <v>8</v>
      </c>
      <c r="L94" s="39" t="s">
        <v>126</v>
      </c>
      <c r="M94" s="22" t="s">
        <v>275</v>
      </c>
      <c r="N94" s="66">
        <v>42753</v>
      </c>
      <c r="O94" s="24">
        <v>42780</v>
      </c>
      <c r="P94" s="25">
        <f t="shared" ref="P94:P98" ca="1" si="260">IF(N94="","",IF(O94="",TODAY()-N94,O94-N94))</f>
        <v>27</v>
      </c>
      <c r="Q94" s="39" t="s">
        <v>124</v>
      </c>
      <c r="R94" s="22" t="s">
        <v>275</v>
      </c>
      <c r="S94" s="66"/>
      <c r="T94" s="76"/>
      <c r="U94" s="77"/>
      <c r="V94" s="78"/>
      <c r="W94" s="79"/>
      <c r="X94" s="66"/>
      <c r="Y94" s="76"/>
      <c r="Z94" s="77"/>
      <c r="AA94" s="78"/>
      <c r="AB94" s="79"/>
      <c r="AC94" s="66"/>
      <c r="AD94" s="76"/>
      <c r="AE94" s="77"/>
      <c r="AF94" s="78"/>
      <c r="AG94" s="79"/>
      <c r="AH94" s="66"/>
      <c r="AI94" s="76"/>
      <c r="AJ94" s="77"/>
      <c r="AK94" s="78"/>
      <c r="AL94" s="79"/>
      <c r="AM94" s="66"/>
      <c r="AN94" s="76"/>
      <c r="AO94" s="77"/>
      <c r="AP94" s="78"/>
      <c r="AQ94" s="79"/>
      <c r="AR94" s="66"/>
      <c r="AS94" s="76"/>
      <c r="AT94" s="77"/>
      <c r="AU94" s="78"/>
      <c r="AV94" s="79"/>
      <c r="AW94" s="66"/>
      <c r="AX94" s="76"/>
      <c r="AY94" s="77"/>
      <c r="AZ94" s="78"/>
      <c r="BA94" s="79"/>
      <c r="BB94" s="66"/>
      <c r="BC94" s="76"/>
      <c r="BD94" s="77"/>
      <c r="BE94" s="78"/>
      <c r="BF94" s="79"/>
      <c r="BG94" s="56">
        <f t="shared" si="235"/>
        <v>42753</v>
      </c>
      <c r="BH94" s="80">
        <f t="shared" si="236"/>
        <v>42780</v>
      </c>
      <c r="BI94" s="81">
        <f t="shared" ca="1" si="237"/>
        <v>27</v>
      </c>
      <c r="BJ94" s="82" t="str">
        <f t="shared" si="238"/>
        <v>A</v>
      </c>
      <c r="BK94" s="83" t="str">
        <f t="shared" ca="1" si="23"/>
        <v>Rev-1</v>
      </c>
      <c r="BL94" s="252" t="s">
        <v>124</v>
      </c>
      <c r="BM94" s="252" t="s">
        <v>784</v>
      </c>
      <c r="BN94" s="252"/>
      <c r="BO94" s="243"/>
      <c r="BP94" s="161" t="s">
        <v>82</v>
      </c>
      <c r="BQ94" s="82" t="str">
        <f t="shared" si="239"/>
        <v>MKM</v>
      </c>
    </row>
    <row r="95" spans="1:69" ht="46.5" x14ac:dyDescent="0.25">
      <c r="A95" s="62">
        <f t="shared" ca="1" si="240"/>
        <v>71</v>
      </c>
      <c r="B95" s="20" t="s">
        <v>368</v>
      </c>
      <c r="C95" s="20"/>
      <c r="D95" s="112" t="s">
        <v>53</v>
      </c>
      <c r="E95" s="21" t="s">
        <v>461</v>
      </c>
      <c r="F95" s="147" t="s">
        <v>210</v>
      </c>
      <c r="G95" s="22" t="s">
        <v>425</v>
      </c>
      <c r="H95" s="23">
        <v>42753</v>
      </c>
      <c r="I95" s="23">
        <v>42738</v>
      </c>
      <c r="J95" s="24">
        <v>42746</v>
      </c>
      <c r="K95" s="25">
        <f t="shared" ref="K95:K98" ca="1" si="261">IF(I95="","",IF(J95="",TODAY()-I95,J95-I95))</f>
        <v>8</v>
      </c>
      <c r="L95" s="39" t="s">
        <v>126</v>
      </c>
      <c r="M95" s="22" t="s">
        <v>275</v>
      </c>
      <c r="N95" s="66">
        <v>42753</v>
      </c>
      <c r="O95" s="24">
        <v>42780</v>
      </c>
      <c r="P95" s="25">
        <f t="shared" ca="1" si="260"/>
        <v>27</v>
      </c>
      <c r="Q95" s="39" t="s">
        <v>124</v>
      </c>
      <c r="R95" s="22" t="s">
        <v>275</v>
      </c>
      <c r="S95" s="66"/>
      <c r="T95" s="76"/>
      <c r="U95" s="77"/>
      <c r="V95" s="78"/>
      <c r="W95" s="79"/>
      <c r="X95" s="66"/>
      <c r="Y95" s="76"/>
      <c r="Z95" s="77"/>
      <c r="AA95" s="78"/>
      <c r="AB95" s="79"/>
      <c r="AC95" s="66"/>
      <c r="AD95" s="76"/>
      <c r="AE95" s="77"/>
      <c r="AF95" s="78"/>
      <c r="AG95" s="79"/>
      <c r="AH95" s="66"/>
      <c r="AI95" s="76"/>
      <c r="AJ95" s="77"/>
      <c r="AK95" s="78"/>
      <c r="AL95" s="79"/>
      <c r="AM95" s="66"/>
      <c r="AN95" s="76"/>
      <c r="AO95" s="77"/>
      <c r="AP95" s="78"/>
      <c r="AQ95" s="79"/>
      <c r="AR95" s="66"/>
      <c r="AS95" s="76"/>
      <c r="AT95" s="77"/>
      <c r="AU95" s="78"/>
      <c r="AV95" s="79"/>
      <c r="AW95" s="66"/>
      <c r="AX95" s="76"/>
      <c r="AY95" s="77"/>
      <c r="AZ95" s="78"/>
      <c r="BA95" s="79"/>
      <c r="BB95" s="66"/>
      <c r="BC95" s="76"/>
      <c r="BD95" s="77"/>
      <c r="BE95" s="78"/>
      <c r="BF95" s="79"/>
      <c r="BG95" s="56">
        <f t="shared" si="235"/>
        <v>42753</v>
      </c>
      <c r="BH95" s="80">
        <f t="shared" si="236"/>
        <v>42780</v>
      </c>
      <c r="BI95" s="81">
        <f t="shared" ca="1" si="237"/>
        <v>27</v>
      </c>
      <c r="BJ95" s="82" t="str">
        <f t="shared" si="238"/>
        <v>A</v>
      </c>
      <c r="BK95" s="83" t="str">
        <f t="shared" ca="1" si="23"/>
        <v>Rev-1</v>
      </c>
      <c r="BL95" s="252" t="s">
        <v>124</v>
      </c>
      <c r="BM95" s="252" t="s">
        <v>784</v>
      </c>
      <c r="BN95" s="252"/>
      <c r="BO95" s="243"/>
      <c r="BP95" s="161" t="s">
        <v>82</v>
      </c>
      <c r="BQ95" s="82" t="str">
        <f t="shared" si="239"/>
        <v>MKM</v>
      </c>
    </row>
    <row r="96" spans="1:69" ht="46.5" x14ac:dyDescent="0.25">
      <c r="A96" s="62">
        <f t="shared" ca="1" si="240"/>
        <v>72</v>
      </c>
      <c r="B96" s="20" t="s">
        <v>735</v>
      </c>
      <c r="C96" s="20"/>
      <c r="D96" s="112" t="s">
        <v>53</v>
      </c>
      <c r="E96" s="21" t="s">
        <v>462</v>
      </c>
      <c r="F96" s="147" t="s">
        <v>211</v>
      </c>
      <c r="G96" s="22" t="s">
        <v>425</v>
      </c>
      <c r="H96" s="23">
        <v>42753</v>
      </c>
      <c r="I96" s="23">
        <v>42738</v>
      </c>
      <c r="J96" s="24">
        <v>42746</v>
      </c>
      <c r="K96" s="25">
        <f t="shared" ca="1" si="261"/>
        <v>8</v>
      </c>
      <c r="L96" s="39" t="s">
        <v>126</v>
      </c>
      <c r="M96" s="22" t="s">
        <v>275</v>
      </c>
      <c r="N96" s="66">
        <v>42753</v>
      </c>
      <c r="O96" s="24">
        <v>42780</v>
      </c>
      <c r="P96" s="25">
        <f t="shared" ca="1" si="260"/>
        <v>27</v>
      </c>
      <c r="Q96" s="39" t="s">
        <v>125</v>
      </c>
      <c r="R96" s="22" t="s">
        <v>275</v>
      </c>
      <c r="S96" s="66">
        <v>43158</v>
      </c>
      <c r="T96" s="76">
        <v>43167</v>
      </c>
      <c r="U96" s="25">
        <f t="shared" ref="U96:U98" ca="1" si="262">IF(S96="","",IF(T96="",TODAY()-S96,T96-S96))</f>
        <v>9</v>
      </c>
      <c r="V96" s="39" t="s">
        <v>125</v>
      </c>
      <c r="W96" s="22" t="s">
        <v>275</v>
      </c>
      <c r="X96" s="66"/>
      <c r="Y96" s="76"/>
      <c r="Z96" s="77"/>
      <c r="AA96" s="78"/>
      <c r="AB96" s="79"/>
      <c r="AC96" s="66"/>
      <c r="AD96" s="76"/>
      <c r="AE96" s="77"/>
      <c r="AF96" s="78"/>
      <c r="AG96" s="79"/>
      <c r="AH96" s="66"/>
      <c r="AI96" s="76"/>
      <c r="AJ96" s="77"/>
      <c r="AK96" s="78"/>
      <c r="AL96" s="79"/>
      <c r="AM96" s="66"/>
      <c r="AN96" s="76"/>
      <c r="AO96" s="77"/>
      <c r="AP96" s="78"/>
      <c r="AQ96" s="79"/>
      <c r="AR96" s="66"/>
      <c r="AS96" s="76"/>
      <c r="AT96" s="77"/>
      <c r="AU96" s="78"/>
      <c r="AV96" s="79"/>
      <c r="AW96" s="66"/>
      <c r="AX96" s="76"/>
      <c r="AY96" s="77"/>
      <c r="AZ96" s="78"/>
      <c r="BA96" s="79"/>
      <c r="BB96" s="66"/>
      <c r="BC96" s="76"/>
      <c r="BD96" s="77"/>
      <c r="BE96" s="78"/>
      <c r="BF96" s="79"/>
      <c r="BG96" s="56">
        <f t="shared" si="235"/>
        <v>43158</v>
      </c>
      <c r="BH96" s="80">
        <f t="shared" si="236"/>
        <v>43167</v>
      </c>
      <c r="BI96" s="81">
        <f t="shared" ca="1" si="237"/>
        <v>9</v>
      </c>
      <c r="BJ96" s="82" t="str">
        <f t="shared" si="238"/>
        <v>B</v>
      </c>
      <c r="BK96" s="83" t="str">
        <f t="shared" ca="1" si="23"/>
        <v>Rev-2</v>
      </c>
      <c r="BL96" s="252" t="s">
        <v>125</v>
      </c>
      <c r="BM96" s="252" t="s">
        <v>784</v>
      </c>
      <c r="BN96" s="252"/>
      <c r="BO96" s="243"/>
      <c r="BP96" s="161" t="s">
        <v>82</v>
      </c>
      <c r="BQ96" s="82" t="str">
        <f t="shared" si="239"/>
        <v>MKM</v>
      </c>
    </row>
    <row r="97" spans="1:69" ht="46.5" x14ac:dyDescent="0.25">
      <c r="A97" s="62">
        <f t="shared" ca="1" si="240"/>
        <v>73</v>
      </c>
      <c r="B97" s="20" t="s">
        <v>735</v>
      </c>
      <c r="C97" s="20"/>
      <c r="D97" s="112" t="s">
        <v>53</v>
      </c>
      <c r="E97" s="21" t="s">
        <v>463</v>
      </c>
      <c r="F97" s="147" t="s">
        <v>212</v>
      </c>
      <c r="G97" s="22" t="s">
        <v>331</v>
      </c>
      <c r="H97" s="23">
        <v>42753</v>
      </c>
      <c r="I97" s="23">
        <v>42738</v>
      </c>
      <c r="J97" s="24">
        <v>42746</v>
      </c>
      <c r="K97" s="25">
        <f t="shared" ref="K97" ca="1" si="263">IF(I97="","",IF(J97="",TODAY()-I97,J97-I97))</f>
        <v>8</v>
      </c>
      <c r="L97" s="39" t="s">
        <v>126</v>
      </c>
      <c r="M97" s="22" t="s">
        <v>275</v>
      </c>
      <c r="N97" s="66">
        <v>42753</v>
      </c>
      <c r="O97" s="24">
        <v>42780</v>
      </c>
      <c r="P97" s="25">
        <f t="shared" ca="1" si="260"/>
        <v>27</v>
      </c>
      <c r="Q97" s="39" t="s">
        <v>125</v>
      </c>
      <c r="R97" s="22" t="s">
        <v>275</v>
      </c>
      <c r="S97" s="66">
        <v>43158</v>
      </c>
      <c r="T97" s="76">
        <v>43167</v>
      </c>
      <c r="U97" s="25">
        <f t="shared" ca="1" si="262"/>
        <v>9</v>
      </c>
      <c r="V97" s="39" t="s">
        <v>126</v>
      </c>
      <c r="W97" s="22" t="s">
        <v>275</v>
      </c>
      <c r="X97" s="66"/>
      <c r="Y97" s="76"/>
      <c r="Z97" s="77"/>
      <c r="AA97" s="78"/>
      <c r="AB97" s="79"/>
      <c r="AC97" s="66"/>
      <c r="AD97" s="76"/>
      <c r="AE97" s="77"/>
      <c r="AF97" s="78"/>
      <c r="AG97" s="79"/>
      <c r="AH97" s="66"/>
      <c r="AI97" s="76"/>
      <c r="AJ97" s="77"/>
      <c r="AK97" s="78"/>
      <c r="AL97" s="79"/>
      <c r="AM97" s="66"/>
      <c r="AN97" s="76"/>
      <c r="AO97" s="77"/>
      <c r="AP97" s="78"/>
      <c r="AQ97" s="79"/>
      <c r="AR97" s="66"/>
      <c r="AS97" s="76"/>
      <c r="AT97" s="77"/>
      <c r="AU97" s="78"/>
      <c r="AV97" s="79"/>
      <c r="AW97" s="66"/>
      <c r="AX97" s="76"/>
      <c r="AY97" s="77"/>
      <c r="AZ97" s="78"/>
      <c r="BA97" s="79"/>
      <c r="BB97" s="66"/>
      <c r="BC97" s="76"/>
      <c r="BD97" s="77"/>
      <c r="BE97" s="78"/>
      <c r="BF97" s="79"/>
      <c r="BG97" s="56">
        <f t="shared" ref="BG97" si="264">IF(AW97&lt;&gt;"",AW97,IF(AR97&lt;&gt;"",AR97,IF(AM97&lt;&gt;"",AM97,IF(AH97&lt;&gt;"",AH97,IF(AC97&lt;&gt;"",AC97,IF(X97&lt;&gt;"",X97,IF(S97&lt;&gt;"",S97,IF(N97&lt;&gt;"",N97,IF(I97&lt;&gt;"",I97,"")))))))))</f>
        <v>43158</v>
      </c>
      <c r="BH97" s="80">
        <f t="shared" ref="BH97" si="265">IF(BJ97="P","",IF(BJ97="OD","",IF(AX97&lt;&gt;"",AX97,IF(AS97&lt;&gt;"",AS97,IF(AN97&lt;&gt;"",AN97,IF(AI97&lt;&gt;"",AI97,IF(AD97&lt;&gt;"",AD97,IF(Y97&lt;&gt;"",Y97,IF(T97&lt;&gt;"",T97,IF(O97&lt;&gt;"",O97,IF(J97&lt;&gt;"",J97,"")))))))))))</f>
        <v>43167</v>
      </c>
      <c r="BI97" s="81">
        <f t="shared" ref="BI97" ca="1" si="266">IF(AY97&lt;&gt;"",AY97,IF(AT97&lt;&gt;"",AT97,IF(AO97&lt;&gt;"",AO97,IF(AJ97&lt;&gt;"",AJ97,IF(AE97&lt;&gt;"",AE97,IF(Z97&lt;&gt;"",Z97,IF(U97&lt;&gt;"",U97,IF(P97&lt;&gt;"",P97,IF(K97&lt;&gt;"",K97,"")))))))))</f>
        <v>9</v>
      </c>
      <c r="BJ97" s="82" t="str">
        <f t="shared" ref="BJ97" si="267">IF(AZ97&lt;&gt;"",AZ97,IF(AU97&lt;&gt;"",AU97,IF(AP97&lt;&gt;"",AP97,IF(AK97&lt;&gt;"",AK97,IF(AF97&lt;&gt;"",AF97,IF(AA97&lt;&gt;"",AA97,IF(V97&lt;&gt;"",V97,IF(Q97&lt;&gt;"",Q97,IF(L97&lt;&gt;"",L97,0)))))))))</f>
        <v>C</v>
      </c>
      <c r="BK97" s="83" t="str">
        <f t="shared" ca="1" si="23"/>
        <v>Rev-2</v>
      </c>
      <c r="BL97" s="252" t="s">
        <v>126</v>
      </c>
      <c r="BM97" s="253" t="s">
        <v>783</v>
      </c>
      <c r="BN97" s="254">
        <v>43198</v>
      </c>
      <c r="BO97" s="243"/>
      <c r="BP97" s="161" t="s">
        <v>82</v>
      </c>
      <c r="BQ97" s="82" t="str">
        <f t="shared" ref="BQ97" si="268">IF(BA97&lt;&gt;"",BA97,IF(AV97&lt;&gt;"",AV97,IF(AQ97&lt;&gt;"",AQ97,IF(AL97&lt;&gt;"",AL97,IF(AG97&lt;&gt;"",AG97,IF(AB97&lt;&gt;"",AB97,IF(W97&lt;&gt;"",W97,IF(R97&lt;&gt;"",R97,IF(M97&lt;&gt;"",M97,0)))))))))</f>
        <v>MKM</v>
      </c>
    </row>
    <row r="98" spans="1:69" ht="46.5" x14ac:dyDescent="0.25">
      <c r="A98" s="62">
        <f t="shared" ca="1" si="240"/>
        <v>74</v>
      </c>
      <c r="B98" s="20" t="s">
        <v>735</v>
      </c>
      <c r="C98" s="20"/>
      <c r="D98" s="112" t="s">
        <v>53</v>
      </c>
      <c r="E98" s="21" t="s">
        <v>463</v>
      </c>
      <c r="F98" s="147" t="s">
        <v>212</v>
      </c>
      <c r="G98" s="22" t="s">
        <v>332</v>
      </c>
      <c r="H98" s="23">
        <v>42753</v>
      </c>
      <c r="I98" s="23">
        <v>42738</v>
      </c>
      <c r="J98" s="24">
        <v>42746</v>
      </c>
      <c r="K98" s="25">
        <f t="shared" ca="1" si="261"/>
        <v>8</v>
      </c>
      <c r="L98" s="39" t="s">
        <v>126</v>
      </c>
      <c r="M98" s="22" t="s">
        <v>275</v>
      </c>
      <c r="N98" s="66">
        <v>42753</v>
      </c>
      <c r="O98" s="24">
        <v>42780</v>
      </c>
      <c r="P98" s="25">
        <f t="shared" ca="1" si="260"/>
        <v>27</v>
      </c>
      <c r="Q98" s="39" t="s">
        <v>124</v>
      </c>
      <c r="R98" s="22" t="s">
        <v>275</v>
      </c>
      <c r="S98" s="66">
        <v>43158</v>
      </c>
      <c r="T98" s="76">
        <v>43167</v>
      </c>
      <c r="U98" s="25">
        <f t="shared" ca="1" si="262"/>
        <v>9</v>
      </c>
      <c r="V98" s="39" t="s">
        <v>126</v>
      </c>
      <c r="W98" s="22" t="s">
        <v>275</v>
      </c>
      <c r="X98" s="66"/>
      <c r="Y98" s="76"/>
      <c r="Z98" s="77"/>
      <c r="AA98" s="78"/>
      <c r="AB98" s="79"/>
      <c r="AC98" s="66"/>
      <c r="AD98" s="76"/>
      <c r="AE98" s="77"/>
      <c r="AF98" s="78"/>
      <c r="AG98" s="79"/>
      <c r="AH98" s="66"/>
      <c r="AI98" s="76"/>
      <c r="AJ98" s="77"/>
      <c r="AK98" s="78"/>
      <c r="AL98" s="79"/>
      <c r="AM98" s="66"/>
      <c r="AN98" s="76"/>
      <c r="AO98" s="77"/>
      <c r="AP98" s="78"/>
      <c r="AQ98" s="79"/>
      <c r="AR98" s="66"/>
      <c r="AS98" s="76"/>
      <c r="AT98" s="77"/>
      <c r="AU98" s="78"/>
      <c r="AV98" s="79"/>
      <c r="AW98" s="66"/>
      <c r="AX98" s="76"/>
      <c r="AY98" s="77"/>
      <c r="AZ98" s="78"/>
      <c r="BA98" s="79"/>
      <c r="BB98" s="66"/>
      <c r="BC98" s="76"/>
      <c r="BD98" s="77"/>
      <c r="BE98" s="78"/>
      <c r="BF98" s="79"/>
      <c r="BG98" s="56">
        <f t="shared" si="235"/>
        <v>43158</v>
      </c>
      <c r="BH98" s="80">
        <f t="shared" si="236"/>
        <v>43167</v>
      </c>
      <c r="BI98" s="81">
        <f t="shared" ca="1" si="237"/>
        <v>9</v>
      </c>
      <c r="BJ98" s="82" t="str">
        <f t="shared" si="238"/>
        <v>C</v>
      </c>
      <c r="BK98" s="83" t="str">
        <f t="shared" ca="1" si="23"/>
        <v>Rev-2</v>
      </c>
      <c r="BL98" s="252" t="s">
        <v>126</v>
      </c>
      <c r="BM98" s="253" t="s">
        <v>783</v>
      </c>
      <c r="BN98" s="254">
        <v>43198</v>
      </c>
      <c r="BO98" s="243"/>
      <c r="BP98" s="161" t="s">
        <v>82</v>
      </c>
      <c r="BQ98" s="82" t="str">
        <f t="shared" si="239"/>
        <v>MKM</v>
      </c>
    </row>
    <row r="99" spans="1:69" ht="33" customHeight="1" x14ac:dyDescent="0.3">
      <c r="A99" s="126" t="s">
        <v>72</v>
      </c>
      <c r="B99" s="127"/>
      <c r="C99" s="127"/>
      <c r="D99" s="128"/>
      <c r="E99" s="129"/>
      <c r="F99" s="148"/>
      <c r="G99" s="127"/>
      <c r="H99" s="130"/>
      <c r="I99" s="131"/>
      <c r="J99" s="131"/>
      <c r="K99" s="132"/>
      <c r="L99" s="133"/>
      <c r="M99" s="134"/>
      <c r="N99" s="131"/>
      <c r="O99" s="131"/>
      <c r="P99" s="132"/>
      <c r="Q99" s="133"/>
      <c r="R99" s="134"/>
      <c r="S99" s="131"/>
      <c r="T99" s="131"/>
      <c r="U99" s="132"/>
      <c r="V99" s="133"/>
      <c r="W99" s="134"/>
      <c r="X99" s="131"/>
      <c r="Y99" s="131"/>
      <c r="Z99" s="132"/>
      <c r="AA99" s="133"/>
      <c r="AB99" s="131"/>
      <c r="AC99" s="131"/>
      <c r="AD99" s="131"/>
      <c r="AE99" s="132"/>
      <c r="AF99" s="133"/>
      <c r="AG99" s="131"/>
      <c r="AH99" s="131"/>
      <c r="AI99" s="131"/>
      <c r="AJ99" s="132"/>
      <c r="AK99" s="133"/>
      <c r="AL99" s="131"/>
      <c r="AM99" s="131"/>
      <c r="AN99" s="131"/>
      <c r="AO99" s="132"/>
      <c r="AP99" s="133"/>
      <c r="AQ99" s="131"/>
      <c r="AR99" s="131"/>
      <c r="AS99" s="131"/>
      <c r="AT99" s="132"/>
      <c r="AU99" s="133"/>
      <c r="AV99" s="131"/>
      <c r="AW99" s="131"/>
      <c r="AX99" s="131"/>
      <c r="AY99" s="132"/>
      <c r="AZ99" s="133"/>
      <c r="BA99" s="131"/>
      <c r="BB99" s="131"/>
      <c r="BC99" s="131"/>
      <c r="BD99" s="132"/>
      <c r="BE99" s="133"/>
      <c r="BF99" s="131"/>
      <c r="BG99" s="135"/>
      <c r="BH99" s="136"/>
      <c r="BI99" s="137"/>
      <c r="BJ99" s="138"/>
      <c r="BK99" s="139"/>
      <c r="BL99" s="250">
        <v>0</v>
      </c>
      <c r="BM99" s="252"/>
      <c r="BN99" s="252"/>
      <c r="BO99" s="243"/>
      <c r="BP99" s="145" t="s">
        <v>95</v>
      </c>
    </row>
    <row r="100" spans="1:69" ht="46.5" x14ac:dyDescent="0.25">
      <c r="A100" s="62">
        <f ca="1">OFFSET(A100,-2,0)+1</f>
        <v>75</v>
      </c>
      <c r="B100" s="20" t="s">
        <v>951</v>
      </c>
      <c r="C100" s="20"/>
      <c r="D100" s="124"/>
      <c r="E100" s="21" t="s">
        <v>1356</v>
      </c>
      <c r="F100" s="147" t="s">
        <v>213</v>
      </c>
      <c r="G100" s="22" t="s">
        <v>331</v>
      </c>
      <c r="H100" s="23">
        <v>42764</v>
      </c>
      <c r="I100" s="66">
        <v>42764</v>
      </c>
      <c r="J100" s="76">
        <v>42779</v>
      </c>
      <c r="K100" s="25">
        <f t="shared" ref="K100:K109" ca="1" si="269">IF(I100="","",IF(J100="",TODAY()-I100,J100-I100))</f>
        <v>15</v>
      </c>
      <c r="L100" s="39" t="s">
        <v>124</v>
      </c>
      <c r="M100" s="236" t="s">
        <v>275</v>
      </c>
      <c r="N100" s="66">
        <v>43304</v>
      </c>
      <c r="O100" s="76">
        <v>43317</v>
      </c>
      <c r="P100" s="25">
        <f t="shared" ref="P100" ca="1" si="270">IF(N100="","",IF(O100="",TODAY()-N100,O100-N100))</f>
        <v>13</v>
      </c>
      <c r="Q100" s="39" t="s">
        <v>125</v>
      </c>
      <c r="R100" s="22" t="s">
        <v>275</v>
      </c>
      <c r="S100" s="66"/>
      <c r="T100" s="76"/>
      <c r="U100" s="77"/>
      <c r="V100" s="78"/>
      <c r="W100" s="79"/>
      <c r="X100" s="66"/>
      <c r="Y100" s="76"/>
      <c r="Z100" s="77"/>
      <c r="AA100" s="78"/>
      <c r="AB100" s="79"/>
      <c r="AC100" s="66"/>
      <c r="AD100" s="76"/>
      <c r="AE100" s="77"/>
      <c r="AF100" s="78"/>
      <c r="AG100" s="79"/>
      <c r="AH100" s="66"/>
      <c r="AI100" s="76"/>
      <c r="AJ100" s="77"/>
      <c r="AK100" s="78"/>
      <c r="AL100" s="79"/>
      <c r="AM100" s="66"/>
      <c r="AN100" s="76"/>
      <c r="AO100" s="77"/>
      <c r="AP100" s="78"/>
      <c r="AQ100" s="79"/>
      <c r="AR100" s="66"/>
      <c r="AS100" s="76"/>
      <c r="AT100" s="77"/>
      <c r="AU100" s="78"/>
      <c r="AV100" s="79"/>
      <c r="AW100" s="66"/>
      <c r="AX100" s="76"/>
      <c r="AY100" s="77"/>
      <c r="AZ100" s="78"/>
      <c r="BA100" s="79"/>
      <c r="BB100" s="66"/>
      <c r="BC100" s="76"/>
      <c r="BD100" s="77"/>
      <c r="BE100" s="78"/>
      <c r="BF100" s="79"/>
      <c r="BG100" s="56">
        <f t="shared" ref="BG100:BG108" si="271">IF(AW100&lt;&gt;"",AW100,IF(AR100&lt;&gt;"",AR100,IF(AM100&lt;&gt;"",AM100,IF(AH100&lt;&gt;"",AH100,IF(AC100&lt;&gt;"",AC100,IF(X100&lt;&gt;"",X100,IF(S100&lt;&gt;"",S100,IF(N100&lt;&gt;"",N100,IF(I100&lt;&gt;"",I100,"")))))))))</f>
        <v>43304</v>
      </c>
      <c r="BH100" s="80">
        <f t="shared" ref="BH100:BH108" si="272">IF(BJ100="P","",IF(BJ100="OD","",IF(AX100&lt;&gt;"",AX100,IF(AS100&lt;&gt;"",AS100,IF(AN100&lt;&gt;"",AN100,IF(AI100&lt;&gt;"",AI100,IF(AD100&lt;&gt;"",AD100,IF(Y100&lt;&gt;"",Y100,IF(T100&lt;&gt;"",T100,IF(O100&lt;&gt;"",O100,IF(J100&lt;&gt;"",J100,"")))))))))))</f>
        <v>43317</v>
      </c>
      <c r="BI100" s="81">
        <f t="shared" ref="BI100:BI108" ca="1" si="273">IF(AY100&lt;&gt;"",AY100,IF(AT100&lt;&gt;"",AT100,IF(AO100&lt;&gt;"",AO100,IF(AJ100&lt;&gt;"",AJ100,IF(AE100&lt;&gt;"",AE100,IF(Z100&lt;&gt;"",Z100,IF(U100&lt;&gt;"",U100,IF(P100&lt;&gt;"",P100,IF(K100&lt;&gt;"",K100,"")))))))))</f>
        <v>13</v>
      </c>
      <c r="BJ100" s="82" t="str">
        <f t="shared" ref="BJ100:BJ108" si="274">IF(AZ100&lt;&gt;"",AZ100,IF(AU100&lt;&gt;"",AU100,IF(AP100&lt;&gt;"",AP100,IF(AK100&lt;&gt;"",AK100,IF(AF100&lt;&gt;"",AF100,IF(AA100&lt;&gt;"",AA100,IF(V100&lt;&gt;"",V100,IF(Q100&lt;&gt;"",Q100,IF(L100&lt;&gt;"",L100,0)))))))))</f>
        <v>B</v>
      </c>
      <c r="BK100" s="83" t="str">
        <f t="shared" ca="1" si="23"/>
        <v>Rev-1</v>
      </c>
      <c r="BL100" s="252" t="s">
        <v>782</v>
      </c>
      <c r="BM100" s="253" t="s">
        <v>783</v>
      </c>
      <c r="BN100" s="254">
        <v>43207</v>
      </c>
      <c r="BO100" s="243"/>
      <c r="BP100" s="161" t="s">
        <v>82</v>
      </c>
      <c r="BQ100" s="82" t="str">
        <f t="shared" ref="BQ100:BQ108" si="275">IF(BA100&lt;&gt;"",BA100,IF(AV100&lt;&gt;"",AV100,IF(AQ100&lt;&gt;"",AQ100,IF(AL100&lt;&gt;"",AL100,IF(AG100&lt;&gt;"",AG100,IF(AB100&lt;&gt;"",AB100,IF(W100&lt;&gt;"",W100,IF(R100&lt;&gt;"",R100,IF(M100&lt;&gt;"",M100,0)))))))))</f>
        <v>MKM</v>
      </c>
    </row>
    <row r="101" spans="1:69" ht="46.5" x14ac:dyDescent="0.25">
      <c r="A101" s="62">
        <f ca="1">OFFSET(A101,-1,0)+1</f>
        <v>76</v>
      </c>
      <c r="B101" s="20" t="s">
        <v>951</v>
      </c>
      <c r="C101" s="20"/>
      <c r="D101" s="124"/>
      <c r="E101" s="21" t="s">
        <v>1356</v>
      </c>
      <c r="F101" s="147" t="s">
        <v>213</v>
      </c>
      <c r="G101" s="22" t="s">
        <v>332</v>
      </c>
      <c r="H101" s="23"/>
      <c r="I101" s="66">
        <v>43304</v>
      </c>
      <c r="J101" s="76">
        <v>43317</v>
      </c>
      <c r="K101" s="25">
        <f t="shared" ca="1" si="269"/>
        <v>13</v>
      </c>
      <c r="L101" s="39" t="s">
        <v>125</v>
      </c>
      <c r="M101" s="22" t="s">
        <v>275</v>
      </c>
      <c r="N101" s="66"/>
      <c r="O101" s="76"/>
      <c r="P101" s="25"/>
      <c r="Q101" s="39"/>
      <c r="R101" s="22"/>
      <c r="S101" s="66"/>
      <c r="T101" s="76"/>
      <c r="U101" s="77"/>
      <c r="V101" s="78"/>
      <c r="W101" s="79"/>
      <c r="X101" s="66"/>
      <c r="Y101" s="76"/>
      <c r="Z101" s="77"/>
      <c r="AA101" s="78"/>
      <c r="AB101" s="79"/>
      <c r="AC101" s="66"/>
      <c r="AD101" s="76"/>
      <c r="AE101" s="77"/>
      <c r="AF101" s="78"/>
      <c r="AG101" s="79"/>
      <c r="AH101" s="66"/>
      <c r="AI101" s="76"/>
      <c r="AJ101" s="77"/>
      <c r="AK101" s="78"/>
      <c r="AL101" s="79"/>
      <c r="AM101" s="66"/>
      <c r="AN101" s="76"/>
      <c r="AO101" s="77"/>
      <c r="AP101" s="78"/>
      <c r="AQ101" s="79"/>
      <c r="AR101" s="66"/>
      <c r="AS101" s="76"/>
      <c r="AT101" s="77"/>
      <c r="AU101" s="78"/>
      <c r="AV101" s="79"/>
      <c r="AW101" s="66"/>
      <c r="AX101" s="76"/>
      <c r="AY101" s="77"/>
      <c r="AZ101" s="78"/>
      <c r="BA101" s="79"/>
      <c r="BB101" s="66"/>
      <c r="BC101" s="76"/>
      <c r="BD101" s="77"/>
      <c r="BE101" s="78"/>
      <c r="BF101" s="79"/>
      <c r="BG101" s="56">
        <f t="shared" ref="BG101" si="276">IF(AW101&lt;&gt;"",AW101,IF(AR101&lt;&gt;"",AR101,IF(AM101&lt;&gt;"",AM101,IF(AH101&lt;&gt;"",AH101,IF(AC101&lt;&gt;"",AC101,IF(X101&lt;&gt;"",X101,IF(S101&lt;&gt;"",S101,IF(N101&lt;&gt;"",N101,IF(I101&lt;&gt;"",I101,"")))))))))</f>
        <v>43304</v>
      </c>
      <c r="BH101" s="80">
        <f t="shared" ref="BH101" si="277">IF(BJ101="P","",IF(BJ101="OD","",IF(AX101&lt;&gt;"",AX101,IF(AS101&lt;&gt;"",AS101,IF(AN101&lt;&gt;"",AN101,IF(AI101&lt;&gt;"",AI101,IF(AD101&lt;&gt;"",AD101,IF(Y101&lt;&gt;"",Y101,IF(T101&lt;&gt;"",T101,IF(O101&lt;&gt;"",O101,IF(J101&lt;&gt;"",J101,"")))))))))))</f>
        <v>43317</v>
      </c>
      <c r="BI101" s="81">
        <f t="shared" ref="BI101" ca="1" si="278">IF(AY101&lt;&gt;"",AY101,IF(AT101&lt;&gt;"",AT101,IF(AO101&lt;&gt;"",AO101,IF(AJ101&lt;&gt;"",AJ101,IF(AE101&lt;&gt;"",AE101,IF(Z101&lt;&gt;"",Z101,IF(U101&lt;&gt;"",U101,IF(P101&lt;&gt;"",P101,IF(K101&lt;&gt;"",K101,"")))))))))</f>
        <v>13</v>
      </c>
      <c r="BJ101" s="82" t="str">
        <f t="shared" ref="BJ101" si="279">IF(AZ101&lt;&gt;"",AZ101,IF(AU101&lt;&gt;"",AU101,IF(AP101&lt;&gt;"",AP101,IF(AK101&lt;&gt;"",AK101,IF(AF101&lt;&gt;"",AF101,IF(AA101&lt;&gt;"",AA101,IF(V101&lt;&gt;"",V101,IF(Q101&lt;&gt;"",Q101,IF(L101&lt;&gt;"",L101,0)))))))))</f>
        <v>B</v>
      </c>
      <c r="BK101" s="83" t="str">
        <f t="shared" ref="BK101" ca="1" si="280">IF(BG101="","","Rev-"&amp;IF((COUNTIF(I101:BA101,"MKM")-1)&lt;1,0,(COUNTIF(I101:BA101,"MKM")-1)))</f>
        <v>Rev-0</v>
      </c>
      <c r="BL101" s="252" t="s">
        <v>782</v>
      </c>
      <c r="BM101" s="253" t="s">
        <v>783</v>
      </c>
      <c r="BN101" s="254">
        <v>43207</v>
      </c>
      <c r="BO101" s="243"/>
      <c r="BP101" s="161" t="s">
        <v>82</v>
      </c>
      <c r="BQ101" s="82" t="str">
        <f t="shared" ref="BQ101" si="281">IF(BA101&lt;&gt;"",BA101,IF(AV101&lt;&gt;"",AV101,IF(AQ101&lt;&gt;"",AQ101,IF(AL101&lt;&gt;"",AL101,IF(AG101&lt;&gt;"",AG101,IF(AB101&lt;&gt;"",AB101,IF(W101&lt;&gt;"",W101,IF(R101&lt;&gt;"",R101,IF(M101&lt;&gt;"",M101,0)))))))))</f>
        <v>MKM</v>
      </c>
    </row>
    <row r="102" spans="1:69" ht="40.5" x14ac:dyDescent="0.25">
      <c r="A102" s="62">
        <f ca="1">OFFSET(A102,-1,0)+1</f>
        <v>77</v>
      </c>
      <c r="B102" s="20" t="s">
        <v>393</v>
      </c>
      <c r="C102" s="20"/>
      <c r="D102" s="124"/>
      <c r="E102" s="21" t="s">
        <v>464</v>
      </c>
      <c r="F102" s="147" t="s">
        <v>214</v>
      </c>
      <c r="G102" s="22" t="s">
        <v>425</v>
      </c>
      <c r="H102" s="23">
        <v>42764</v>
      </c>
      <c r="I102" s="66">
        <v>42764</v>
      </c>
      <c r="J102" s="76">
        <v>42779</v>
      </c>
      <c r="K102" s="25">
        <f t="shared" ca="1" si="269"/>
        <v>15</v>
      </c>
      <c r="L102" s="39" t="s">
        <v>125</v>
      </c>
      <c r="M102" s="236" t="s">
        <v>275</v>
      </c>
      <c r="N102" s="66"/>
      <c r="O102" s="76"/>
      <c r="P102" s="25"/>
      <c r="Q102" s="39"/>
      <c r="R102" s="22"/>
      <c r="S102" s="66"/>
      <c r="T102" s="76"/>
      <c r="U102" s="77"/>
      <c r="V102" s="78"/>
      <c r="W102" s="79"/>
      <c r="X102" s="66"/>
      <c r="Y102" s="76"/>
      <c r="Z102" s="77"/>
      <c r="AA102" s="78"/>
      <c r="AB102" s="79"/>
      <c r="AC102" s="66"/>
      <c r="AD102" s="76"/>
      <c r="AE102" s="77"/>
      <c r="AF102" s="78"/>
      <c r="AG102" s="79"/>
      <c r="AH102" s="66"/>
      <c r="AI102" s="76"/>
      <c r="AJ102" s="77"/>
      <c r="AK102" s="78"/>
      <c r="AL102" s="79"/>
      <c r="AM102" s="66"/>
      <c r="AN102" s="76"/>
      <c r="AO102" s="77"/>
      <c r="AP102" s="78"/>
      <c r="AQ102" s="79"/>
      <c r="AR102" s="66"/>
      <c r="AS102" s="76"/>
      <c r="AT102" s="77"/>
      <c r="AU102" s="78"/>
      <c r="AV102" s="79"/>
      <c r="AW102" s="66"/>
      <c r="AX102" s="76"/>
      <c r="AY102" s="77"/>
      <c r="AZ102" s="78"/>
      <c r="BA102" s="79"/>
      <c r="BB102" s="66"/>
      <c r="BC102" s="76"/>
      <c r="BD102" s="77"/>
      <c r="BE102" s="78"/>
      <c r="BF102" s="79"/>
      <c r="BG102" s="56">
        <f t="shared" si="271"/>
        <v>42764</v>
      </c>
      <c r="BH102" s="80">
        <f t="shared" si="272"/>
        <v>42779</v>
      </c>
      <c r="BI102" s="81">
        <f t="shared" ca="1" si="273"/>
        <v>15</v>
      </c>
      <c r="BJ102" s="82" t="str">
        <f t="shared" si="274"/>
        <v>B</v>
      </c>
      <c r="BK102" s="83" t="str">
        <f t="shared" ca="1" si="23"/>
        <v>Rev-0</v>
      </c>
      <c r="BL102" s="252" t="s">
        <v>786</v>
      </c>
      <c r="BM102" s="253" t="s">
        <v>783</v>
      </c>
      <c r="BN102" s="254">
        <v>43207</v>
      </c>
      <c r="BO102" s="243"/>
      <c r="BP102" s="161"/>
      <c r="BQ102" s="82" t="str">
        <f t="shared" si="275"/>
        <v>MKM</v>
      </c>
    </row>
    <row r="103" spans="1:69" ht="46.5" x14ac:dyDescent="0.25">
      <c r="A103" s="62">
        <f t="shared" ref="A103:A109" ca="1" si="282">OFFSET(A103,-1,0)+1</f>
        <v>78</v>
      </c>
      <c r="B103" s="20" t="s">
        <v>896</v>
      </c>
      <c r="C103" s="20"/>
      <c r="D103" s="124"/>
      <c r="E103" s="21" t="s">
        <v>827</v>
      </c>
      <c r="F103" s="147" t="s">
        <v>215</v>
      </c>
      <c r="G103" s="22" t="s">
        <v>331</v>
      </c>
      <c r="H103" s="23">
        <v>42764</v>
      </c>
      <c r="I103" s="66">
        <v>42764</v>
      </c>
      <c r="J103" s="76">
        <v>42779</v>
      </c>
      <c r="K103" s="25">
        <f t="shared" ref="K103:K104" ca="1" si="283">IF(I103="","",IF(J103="",TODAY()-I103,J103-I103))</f>
        <v>15</v>
      </c>
      <c r="L103" s="39" t="s">
        <v>124</v>
      </c>
      <c r="M103" s="236" t="s">
        <v>275</v>
      </c>
      <c r="N103" s="66">
        <v>43220</v>
      </c>
      <c r="O103" s="76">
        <v>43225</v>
      </c>
      <c r="P103" s="25">
        <f t="shared" ref="P103:P105" ca="1" si="284">IF(N103="","",IF(O103="",TODAY()-N103,O103-N103))</f>
        <v>5</v>
      </c>
      <c r="Q103" s="78" t="s">
        <v>125</v>
      </c>
      <c r="R103" s="22" t="s">
        <v>275</v>
      </c>
      <c r="S103" s="66">
        <v>43276</v>
      </c>
      <c r="T103" s="76">
        <v>43279</v>
      </c>
      <c r="U103" s="25">
        <f t="shared" ref="U103:U104" ca="1" si="285">IF(S103="","",IF(T103="",TODAY()-S103,T103-S103))</f>
        <v>3</v>
      </c>
      <c r="V103" s="39" t="s">
        <v>126</v>
      </c>
      <c r="W103" s="22" t="s">
        <v>275</v>
      </c>
      <c r="X103" s="66">
        <v>43284</v>
      </c>
      <c r="Y103" s="76">
        <v>43290</v>
      </c>
      <c r="Z103" s="25">
        <f t="shared" ref="Z103" ca="1" si="286">IF(X103="","",IF(Y103="",TODAY()-X103,Y103-X103))</f>
        <v>6</v>
      </c>
      <c r="AA103" s="39" t="s">
        <v>125</v>
      </c>
      <c r="AB103" s="22" t="s">
        <v>275</v>
      </c>
      <c r="AC103" s="66"/>
      <c r="AD103" s="76"/>
      <c r="AE103" s="77"/>
      <c r="AF103" s="78"/>
      <c r="AG103" s="79"/>
      <c r="AH103" s="66"/>
      <c r="AI103" s="76"/>
      <c r="AJ103" s="77"/>
      <c r="AK103" s="78"/>
      <c r="AL103" s="79"/>
      <c r="AM103" s="66"/>
      <c r="AN103" s="76"/>
      <c r="AO103" s="77"/>
      <c r="AP103" s="78"/>
      <c r="AQ103" s="79"/>
      <c r="AR103" s="66"/>
      <c r="AS103" s="76"/>
      <c r="AT103" s="77"/>
      <c r="AU103" s="78"/>
      <c r="AV103" s="79"/>
      <c r="AW103" s="66"/>
      <c r="AX103" s="76"/>
      <c r="AY103" s="77"/>
      <c r="AZ103" s="78"/>
      <c r="BA103" s="79"/>
      <c r="BB103" s="66"/>
      <c r="BC103" s="76"/>
      <c r="BD103" s="77"/>
      <c r="BE103" s="78"/>
      <c r="BF103" s="79"/>
      <c r="BG103" s="56">
        <f t="shared" ref="BG103" si="287">IF(AW103&lt;&gt;"",AW103,IF(AR103&lt;&gt;"",AR103,IF(AM103&lt;&gt;"",AM103,IF(AH103&lt;&gt;"",AH103,IF(AC103&lt;&gt;"",AC103,IF(X103&lt;&gt;"",X103,IF(S103&lt;&gt;"",S103,IF(N103&lt;&gt;"",N103,IF(I103&lt;&gt;"",I103,"")))))))))</f>
        <v>43284</v>
      </c>
      <c r="BH103" s="80">
        <f t="shared" ref="BH103" si="288">IF(BJ103="P","",IF(BJ103="OD","",IF(AX103&lt;&gt;"",AX103,IF(AS103&lt;&gt;"",AS103,IF(AN103&lt;&gt;"",AN103,IF(AI103&lt;&gt;"",AI103,IF(AD103&lt;&gt;"",AD103,IF(Y103&lt;&gt;"",Y103,IF(T103&lt;&gt;"",T103,IF(O103&lt;&gt;"",O103,IF(J103&lt;&gt;"",J103,"")))))))))))</f>
        <v>43290</v>
      </c>
      <c r="BI103" s="81">
        <f t="shared" ref="BI103" ca="1" si="289">IF(AY103&lt;&gt;"",AY103,IF(AT103&lt;&gt;"",AT103,IF(AO103&lt;&gt;"",AO103,IF(AJ103&lt;&gt;"",AJ103,IF(AE103&lt;&gt;"",AE103,IF(Z103&lt;&gt;"",Z103,IF(U103&lt;&gt;"",U103,IF(P103&lt;&gt;"",P103,IF(K103&lt;&gt;"",K103,"")))))))))</f>
        <v>6</v>
      </c>
      <c r="BJ103" s="82" t="str">
        <f t="shared" ref="BJ103" si="290">IF(AZ103&lt;&gt;"",AZ103,IF(AU103&lt;&gt;"",AU103,IF(AP103&lt;&gt;"",AP103,IF(AK103&lt;&gt;"",AK103,IF(AF103&lt;&gt;"",AF103,IF(AA103&lt;&gt;"",AA103,IF(V103&lt;&gt;"",V103,IF(Q103&lt;&gt;"",Q103,IF(L103&lt;&gt;"",L103,0)))))))))</f>
        <v>B</v>
      </c>
      <c r="BK103" s="83" t="str">
        <f t="shared" ref="BK103" ca="1" si="291">IF(BG103="","","Rev-"&amp;IF((COUNTIF(I103:BA103,"MKM")-1)&lt;1,0,(COUNTIF(I103:BA103,"MKM")-1)))</f>
        <v>Rev-3</v>
      </c>
      <c r="BL103" s="252" t="s">
        <v>782</v>
      </c>
      <c r="BM103" s="253" t="s">
        <v>783</v>
      </c>
      <c r="BN103" s="254">
        <v>43207</v>
      </c>
      <c r="BO103" s="243"/>
      <c r="BP103" s="161" t="s">
        <v>82</v>
      </c>
      <c r="BQ103" s="82" t="str">
        <f t="shared" ref="BQ103" si="292">IF(BA103&lt;&gt;"",BA103,IF(AV103&lt;&gt;"",AV103,IF(AQ103&lt;&gt;"",AQ103,IF(AL103&lt;&gt;"",AL103,IF(AG103&lt;&gt;"",AG103,IF(AB103&lt;&gt;"",AB103,IF(W103&lt;&gt;"",W103,IF(R103&lt;&gt;"",R103,IF(M103&lt;&gt;"",M103,0)))))))))</f>
        <v>MKM</v>
      </c>
    </row>
    <row r="104" spans="1:69" ht="46.5" x14ac:dyDescent="0.25">
      <c r="A104" s="62">
        <f t="shared" ca="1" si="282"/>
        <v>79</v>
      </c>
      <c r="B104" s="20" t="s">
        <v>896</v>
      </c>
      <c r="C104" s="20"/>
      <c r="D104" s="124"/>
      <c r="E104" s="21" t="s">
        <v>828</v>
      </c>
      <c r="F104" s="147" t="s">
        <v>215</v>
      </c>
      <c r="G104" s="22" t="s">
        <v>332</v>
      </c>
      <c r="H104" s="23">
        <v>42764</v>
      </c>
      <c r="I104" s="66">
        <v>43220</v>
      </c>
      <c r="J104" s="76">
        <v>43225</v>
      </c>
      <c r="K104" s="25">
        <f t="shared" ca="1" si="283"/>
        <v>5</v>
      </c>
      <c r="L104" s="78" t="s">
        <v>125</v>
      </c>
      <c r="M104" s="22" t="s">
        <v>275</v>
      </c>
      <c r="N104" s="66">
        <v>43276</v>
      </c>
      <c r="O104" s="76">
        <v>43279</v>
      </c>
      <c r="P104" s="25">
        <f t="shared" ca="1" si="284"/>
        <v>3</v>
      </c>
      <c r="Q104" s="39" t="s">
        <v>126</v>
      </c>
      <c r="R104" s="22" t="s">
        <v>275</v>
      </c>
      <c r="S104" s="66">
        <v>43284</v>
      </c>
      <c r="T104" s="76">
        <v>43290</v>
      </c>
      <c r="U104" s="25">
        <f t="shared" ca="1" si="285"/>
        <v>6</v>
      </c>
      <c r="V104" s="39" t="s">
        <v>125</v>
      </c>
      <c r="W104" s="22" t="s">
        <v>275</v>
      </c>
      <c r="X104" s="66"/>
      <c r="Y104" s="76"/>
      <c r="Z104" s="77"/>
      <c r="AA104" s="78"/>
      <c r="AB104" s="79"/>
      <c r="AC104" s="66"/>
      <c r="AD104" s="76"/>
      <c r="AE104" s="77"/>
      <c r="AF104" s="78"/>
      <c r="AG104" s="79"/>
      <c r="AH104" s="66"/>
      <c r="AI104" s="76"/>
      <c r="AJ104" s="77"/>
      <c r="AK104" s="78"/>
      <c r="AL104" s="79"/>
      <c r="AM104" s="66"/>
      <c r="AN104" s="76"/>
      <c r="AO104" s="77"/>
      <c r="AP104" s="78"/>
      <c r="AQ104" s="79"/>
      <c r="AR104" s="66"/>
      <c r="AS104" s="76"/>
      <c r="AT104" s="77"/>
      <c r="AU104" s="78"/>
      <c r="AV104" s="79"/>
      <c r="AW104" s="66"/>
      <c r="AX104" s="76"/>
      <c r="AY104" s="77"/>
      <c r="AZ104" s="78"/>
      <c r="BA104" s="79"/>
      <c r="BB104" s="66"/>
      <c r="BC104" s="76"/>
      <c r="BD104" s="77"/>
      <c r="BE104" s="78"/>
      <c r="BF104" s="79"/>
      <c r="BG104" s="56">
        <f t="shared" si="271"/>
        <v>43284</v>
      </c>
      <c r="BH104" s="80">
        <f t="shared" si="272"/>
        <v>43290</v>
      </c>
      <c r="BI104" s="81">
        <f t="shared" ca="1" si="273"/>
        <v>6</v>
      </c>
      <c r="BJ104" s="82" t="str">
        <f t="shared" si="274"/>
        <v>B</v>
      </c>
      <c r="BK104" s="83" t="str">
        <f t="shared" ca="1" si="23"/>
        <v>Rev-2</v>
      </c>
      <c r="BL104" s="252" t="s">
        <v>782</v>
      </c>
      <c r="BM104" s="253" t="s">
        <v>783</v>
      </c>
      <c r="BN104" s="254">
        <v>43207</v>
      </c>
      <c r="BO104" s="243"/>
      <c r="BP104" s="161" t="s">
        <v>82</v>
      </c>
      <c r="BQ104" s="82" t="str">
        <f t="shared" si="275"/>
        <v>MKM</v>
      </c>
    </row>
    <row r="105" spans="1:69" ht="46.5" x14ac:dyDescent="0.25">
      <c r="A105" s="62">
        <f t="shared" ca="1" si="282"/>
        <v>80</v>
      </c>
      <c r="B105" s="20" t="s">
        <v>951</v>
      </c>
      <c r="C105" s="20"/>
      <c r="D105" s="124"/>
      <c r="E105" s="21" t="s">
        <v>1357</v>
      </c>
      <c r="F105" s="147" t="s">
        <v>216</v>
      </c>
      <c r="G105" s="22" t="s">
        <v>331</v>
      </c>
      <c r="H105" s="23">
        <v>42764</v>
      </c>
      <c r="I105" s="66">
        <v>42764</v>
      </c>
      <c r="J105" s="76">
        <v>42779</v>
      </c>
      <c r="K105" s="25">
        <f t="shared" ca="1" si="269"/>
        <v>15</v>
      </c>
      <c r="L105" s="39" t="s">
        <v>124</v>
      </c>
      <c r="M105" s="236" t="s">
        <v>275</v>
      </c>
      <c r="N105" s="66">
        <v>43304</v>
      </c>
      <c r="O105" s="76">
        <v>43317</v>
      </c>
      <c r="P105" s="25">
        <f t="shared" ca="1" si="284"/>
        <v>13</v>
      </c>
      <c r="Q105" s="39" t="s">
        <v>125</v>
      </c>
      <c r="R105" s="22" t="s">
        <v>275</v>
      </c>
      <c r="S105" s="66"/>
      <c r="T105" s="76"/>
      <c r="U105" s="77"/>
      <c r="V105" s="78"/>
      <c r="W105" s="79"/>
      <c r="X105" s="66"/>
      <c r="Y105" s="76"/>
      <c r="Z105" s="77"/>
      <c r="AA105" s="78"/>
      <c r="AB105" s="79"/>
      <c r="AC105" s="66"/>
      <c r="AD105" s="76"/>
      <c r="AE105" s="77"/>
      <c r="AF105" s="78"/>
      <c r="AG105" s="79"/>
      <c r="AH105" s="66"/>
      <c r="AI105" s="76"/>
      <c r="AJ105" s="77"/>
      <c r="AK105" s="78"/>
      <c r="AL105" s="79"/>
      <c r="AM105" s="66"/>
      <c r="AN105" s="76"/>
      <c r="AO105" s="77"/>
      <c r="AP105" s="78"/>
      <c r="AQ105" s="79"/>
      <c r="AR105" s="66"/>
      <c r="AS105" s="76"/>
      <c r="AT105" s="77"/>
      <c r="AU105" s="78"/>
      <c r="AV105" s="79"/>
      <c r="AW105" s="66"/>
      <c r="AX105" s="76"/>
      <c r="AY105" s="77"/>
      <c r="AZ105" s="78"/>
      <c r="BA105" s="79"/>
      <c r="BB105" s="66"/>
      <c r="BC105" s="76"/>
      <c r="BD105" s="77"/>
      <c r="BE105" s="78"/>
      <c r="BF105" s="79"/>
      <c r="BG105" s="56">
        <f t="shared" si="271"/>
        <v>43304</v>
      </c>
      <c r="BH105" s="80">
        <f t="shared" si="272"/>
        <v>43317</v>
      </c>
      <c r="BI105" s="81">
        <f t="shared" ca="1" si="273"/>
        <v>13</v>
      </c>
      <c r="BJ105" s="82" t="str">
        <f t="shared" si="274"/>
        <v>B</v>
      </c>
      <c r="BK105" s="83" t="str">
        <f t="shared" ref="BK105:BK108" ca="1" si="293">IF(BG105="","","Rev-"&amp;IF((COUNTIF(I105:BA105,"MKM")-1)&lt;1,0,(COUNTIF(I105:BA105,"MKM")-1)))</f>
        <v>Rev-1</v>
      </c>
      <c r="BL105" s="252" t="s">
        <v>782</v>
      </c>
      <c r="BM105" s="253" t="s">
        <v>783</v>
      </c>
      <c r="BN105" s="254">
        <v>43207</v>
      </c>
      <c r="BO105" s="243"/>
      <c r="BP105" s="161" t="s">
        <v>82</v>
      </c>
      <c r="BQ105" s="82" t="str">
        <f t="shared" si="275"/>
        <v>MKM</v>
      </c>
    </row>
    <row r="106" spans="1:69" ht="46.5" x14ac:dyDescent="0.25">
      <c r="A106" s="62">
        <f t="shared" ca="1" si="282"/>
        <v>81</v>
      </c>
      <c r="B106" s="20" t="s">
        <v>951</v>
      </c>
      <c r="C106" s="20"/>
      <c r="D106" s="124"/>
      <c r="E106" s="21" t="s">
        <v>1357</v>
      </c>
      <c r="F106" s="147" t="s">
        <v>216</v>
      </c>
      <c r="G106" s="22" t="s">
        <v>332</v>
      </c>
      <c r="H106" s="23"/>
      <c r="I106" s="66">
        <v>43304</v>
      </c>
      <c r="J106" s="76">
        <v>43317</v>
      </c>
      <c r="K106" s="25">
        <f t="shared" ref="K106" ca="1" si="294">IF(I106="","",IF(J106="",TODAY()-I106,J106-I106))</f>
        <v>13</v>
      </c>
      <c r="L106" s="39" t="s">
        <v>125</v>
      </c>
      <c r="M106" s="22" t="s">
        <v>275</v>
      </c>
      <c r="N106" s="66"/>
      <c r="O106" s="76"/>
      <c r="P106" s="25"/>
      <c r="Q106" s="39"/>
      <c r="R106" s="22"/>
      <c r="S106" s="66"/>
      <c r="T106" s="76"/>
      <c r="U106" s="77"/>
      <c r="V106" s="78"/>
      <c r="W106" s="79"/>
      <c r="X106" s="66"/>
      <c r="Y106" s="76"/>
      <c r="Z106" s="77"/>
      <c r="AA106" s="78"/>
      <c r="AB106" s="79"/>
      <c r="AC106" s="66"/>
      <c r="AD106" s="76"/>
      <c r="AE106" s="77"/>
      <c r="AF106" s="78"/>
      <c r="AG106" s="79"/>
      <c r="AH106" s="66"/>
      <c r="AI106" s="76"/>
      <c r="AJ106" s="77"/>
      <c r="AK106" s="78"/>
      <c r="AL106" s="79"/>
      <c r="AM106" s="66"/>
      <c r="AN106" s="76"/>
      <c r="AO106" s="77"/>
      <c r="AP106" s="78"/>
      <c r="AQ106" s="79"/>
      <c r="AR106" s="66"/>
      <c r="AS106" s="76"/>
      <c r="AT106" s="77"/>
      <c r="AU106" s="78"/>
      <c r="AV106" s="79"/>
      <c r="AW106" s="66"/>
      <c r="AX106" s="76"/>
      <c r="AY106" s="77"/>
      <c r="AZ106" s="78"/>
      <c r="BA106" s="79"/>
      <c r="BB106" s="66"/>
      <c r="BC106" s="76"/>
      <c r="BD106" s="77"/>
      <c r="BE106" s="78"/>
      <c r="BF106" s="79"/>
      <c r="BG106" s="56">
        <f t="shared" ref="BG106" si="295">IF(AW106&lt;&gt;"",AW106,IF(AR106&lt;&gt;"",AR106,IF(AM106&lt;&gt;"",AM106,IF(AH106&lt;&gt;"",AH106,IF(AC106&lt;&gt;"",AC106,IF(X106&lt;&gt;"",X106,IF(S106&lt;&gt;"",S106,IF(N106&lt;&gt;"",N106,IF(I106&lt;&gt;"",I106,"")))))))))</f>
        <v>43304</v>
      </c>
      <c r="BH106" s="80">
        <f t="shared" ref="BH106" si="296">IF(BJ106="P","",IF(BJ106="OD","",IF(AX106&lt;&gt;"",AX106,IF(AS106&lt;&gt;"",AS106,IF(AN106&lt;&gt;"",AN106,IF(AI106&lt;&gt;"",AI106,IF(AD106&lt;&gt;"",AD106,IF(Y106&lt;&gt;"",Y106,IF(T106&lt;&gt;"",T106,IF(O106&lt;&gt;"",O106,IF(J106&lt;&gt;"",J106,"")))))))))))</f>
        <v>43317</v>
      </c>
      <c r="BI106" s="81">
        <f t="shared" ref="BI106" ca="1" si="297">IF(AY106&lt;&gt;"",AY106,IF(AT106&lt;&gt;"",AT106,IF(AO106&lt;&gt;"",AO106,IF(AJ106&lt;&gt;"",AJ106,IF(AE106&lt;&gt;"",AE106,IF(Z106&lt;&gt;"",Z106,IF(U106&lt;&gt;"",U106,IF(P106&lt;&gt;"",P106,IF(K106&lt;&gt;"",K106,"")))))))))</f>
        <v>13</v>
      </c>
      <c r="BJ106" s="82" t="str">
        <f t="shared" ref="BJ106" si="298">IF(AZ106&lt;&gt;"",AZ106,IF(AU106&lt;&gt;"",AU106,IF(AP106&lt;&gt;"",AP106,IF(AK106&lt;&gt;"",AK106,IF(AF106&lt;&gt;"",AF106,IF(AA106&lt;&gt;"",AA106,IF(V106&lt;&gt;"",V106,IF(Q106&lt;&gt;"",Q106,IF(L106&lt;&gt;"",L106,0)))))))))</f>
        <v>B</v>
      </c>
      <c r="BK106" s="83" t="str">
        <f t="shared" ref="BK106" ca="1" si="299">IF(BG106="","","Rev-"&amp;IF((COUNTIF(I106:BA106,"MKM")-1)&lt;1,0,(COUNTIF(I106:BA106,"MKM")-1)))</f>
        <v>Rev-0</v>
      </c>
      <c r="BL106" s="252" t="s">
        <v>782</v>
      </c>
      <c r="BM106" s="253" t="s">
        <v>783</v>
      </c>
      <c r="BN106" s="254">
        <v>43207</v>
      </c>
      <c r="BO106" s="243"/>
      <c r="BP106" s="161" t="s">
        <v>82</v>
      </c>
      <c r="BQ106" s="82" t="str">
        <f t="shared" ref="BQ106" si="300">IF(BA106&lt;&gt;"",BA106,IF(AV106&lt;&gt;"",AV106,IF(AQ106&lt;&gt;"",AQ106,IF(AL106&lt;&gt;"",AL106,IF(AG106&lt;&gt;"",AG106,IF(AB106&lt;&gt;"",AB106,IF(W106&lt;&gt;"",W106,IF(R106&lt;&gt;"",R106,IF(M106&lt;&gt;"",M106,0)))))))))</f>
        <v>MKM</v>
      </c>
    </row>
    <row r="107" spans="1:69" ht="46.5" x14ac:dyDescent="0.25">
      <c r="A107" s="62">
        <f t="shared" ca="1" si="282"/>
        <v>82</v>
      </c>
      <c r="B107" s="20" t="s">
        <v>393</v>
      </c>
      <c r="C107" s="20"/>
      <c r="D107" s="124"/>
      <c r="E107" s="21" t="s">
        <v>73</v>
      </c>
      <c r="F107" s="147" t="s">
        <v>217</v>
      </c>
      <c r="G107" s="22" t="s">
        <v>425</v>
      </c>
      <c r="H107" s="23">
        <v>42764</v>
      </c>
      <c r="I107" s="66">
        <v>42764</v>
      </c>
      <c r="J107" s="76">
        <v>42779</v>
      </c>
      <c r="K107" s="25">
        <f t="shared" ca="1" si="269"/>
        <v>15</v>
      </c>
      <c r="L107" s="39" t="s">
        <v>124</v>
      </c>
      <c r="M107" s="236" t="s">
        <v>275</v>
      </c>
      <c r="N107" s="66"/>
      <c r="O107" s="76"/>
      <c r="P107" s="77"/>
      <c r="Q107" s="78"/>
      <c r="R107" s="22"/>
      <c r="S107" s="66"/>
      <c r="T107" s="76"/>
      <c r="U107" s="77"/>
      <c r="V107" s="78"/>
      <c r="W107" s="79"/>
      <c r="X107" s="66"/>
      <c r="Y107" s="76"/>
      <c r="Z107" s="77"/>
      <c r="AA107" s="78"/>
      <c r="AB107" s="79"/>
      <c r="AC107" s="66"/>
      <c r="AD107" s="76"/>
      <c r="AE107" s="77"/>
      <c r="AF107" s="78"/>
      <c r="AG107" s="79"/>
      <c r="AH107" s="66"/>
      <c r="AI107" s="76"/>
      <c r="AJ107" s="77"/>
      <c r="AK107" s="78"/>
      <c r="AL107" s="79"/>
      <c r="AM107" s="66"/>
      <c r="AN107" s="76"/>
      <c r="AO107" s="77"/>
      <c r="AP107" s="78"/>
      <c r="AQ107" s="79"/>
      <c r="AR107" s="66"/>
      <c r="AS107" s="76"/>
      <c r="AT107" s="77"/>
      <c r="AU107" s="78"/>
      <c r="AV107" s="79"/>
      <c r="AW107" s="66"/>
      <c r="AX107" s="76"/>
      <c r="AY107" s="77"/>
      <c r="AZ107" s="78"/>
      <c r="BA107" s="79"/>
      <c r="BB107" s="66"/>
      <c r="BC107" s="76"/>
      <c r="BD107" s="77"/>
      <c r="BE107" s="78"/>
      <c r="BF107" s="79"/>
      <c r="BG107" s="56">
        <f t="shared" si="271"/>
        <v>42764</v>
      </c>
      <c r="BH107" s="80">
        <f t="shared" si="272"/>
        <v>42779</v>
      </c>
      <c r="BI107" s="81">
        <f t="shared" ca="1" si="273"/>
        <v>15</v>
      </c>
      <c r="BJ107" s="82" t="str">
        <f t="shared" si="274"/>
        <v>A</v>
      </c>
      <c r="BK107" s="83" t="str">
        <f t="shared" ca="1" si="293"/>
        <v>Rev-0</v>
      </c>
      <c r="BL107" s="252" t="s">
        <v>782</v>
      </c>
      <c r="BM107" s="253" t="s">
        <v>783</v>
      </c>
      <c r="BN107" s="254">
        <v>43207</v>
      </c>
      <c r="BO107" s="243"/>
      <c r="BP107" s="161" t="s">
        <v>82</v>
      </c>
      <c r="BQ107" s="82" t="str">
        <f t="shared" si="275"/>
        <v>MKM</v>
      </c>
    </row>
    <row r="108" spans="1:69" ht="46.5" x14ac:dyDescent="0.25">
      <c r="A108" s="62">
        <f t="shared" ca="1" si="282"/>
        <v>83</v>
      </c>
      <c r="B108" s="20" t="s">
        <v>393</v>
      </c>
      <c r="C108" s="20"/>
      <c r="D108" s="124"/>
      <c r="E108" s="21" t="s">
        <v>73</v>
      </c>
      <c r="F108" s="147" t="s">
        <v>218</v>
      </c>
      <c r="G108" s="22" t="s">
        <v>382</v>
      </c>
      <c r="H108" s="23">
        <v>42764</v>
      </c>
      <c r="I108" s="66">
        <v>42764</v>
      </c>
      <c r="J108" s="76">
        <v>42779</v>
      </c>
      <c r="K108" s="25">
        <f t="shared" ca="1" si="269"/>
        <v>15</v>
      </c>
      <c r="L108" s="39" t="s">
        <v>124</v>
      </c>
      <c r="M108" s="236" t="s">
        <v>275</v>
      </c>
      <c r="N108" s="66"/>
      <c r="O108" s="76"/>
      <c r="P108" s="77"/>
      <c r="Q108" s="78"/>
      <c r="R108" s="22"/>
      <c r="S108" s="66"/>
      <c r="T108" s="76"/>
      <c r="U108" s="77"/>
      <c r="V108" s="78"/>
      <c r="W108" s="79"/>
      <c r="X108" s="66"/>
      <c r="Y108" s="76"/>
      <c r="Z108" s="77"/>
      <c r="AA108" s="78"/>
      <c r="AB108" s="79"/>
      <c r="AC108" s="66"/>
      <c r="AD108" s="76"/>
      <c r="AE108" s="77"/>
      <c r="AF108" s="78"/>
      <c r="AG108" s="79"/>
      <c r="AH108" s="66"/>
      <c r="AI108" s="76"/>
      <c r="AJ108" s="77"/>
      <c r="AK108" s="78"/>
      <c r="AL108" s="79"/>
      <c r="AM108" s="66"/>
      <c r="AN108" s="76"/>
      <c r="AO108" s="77"/>
      <c r="AP108" s="78"/>
      <c r="AQ108" s="79"/>
      <c r="AR108" s="66"/>
      <c r="AS108" s="76"/>
      <c r="AT108" s="77"/>
      <c r="AU108" s="78"/>
      <c r="AV108" s="79"/>
      <c r="AW108" s="66"/>
      <c r="AX108" s="76"/>
      <c r="AY108" s="77"/>
      <c r="AZ108" s="78"/>
      <c r="BA108" s="79"/>
      <c r="BB108" s="66"/>
      <c r="BC108" s="76"/>
      <c r="BD108" s="77"/>
      <c r="BE108" s="78"/>
      <c r="BF108" s="79"/>
      <c r="BG108" s="56">
        <f t="shared" si="271"/>
        <v>42764</v>
      </c>
      <c r="BH108" s="80">
        <f t="shared" si="272"/>
        <v>42779</v>
      </c>
      <c r="BI108" s="81">
        <f t="shared" ca="1" si="273"/>
        <v>15</v>
      </c>
      <c r="BJ108" s="82" t="str">
        <f t="shared" si="274"/>
        <v>A</v>
      </c>
      <c r="BK108" s="83" t="str">
        <f t="shared" ca="1" si="293"/>
        <v>Rev-0</v>
      </c>
      <c r="BL108" s="252" t="s">
        <v>782</v>
      </c>
      <c r="BM108" s="253" t="s">
        <v>783</v>
      </c>
      <c r="BN108" s="254">
        <v>43207</v>
      </c>
      <c r="BO108" s="243"/>
      <c r="BP108" s="161" t="s">
        <v>82</v>
      </c>
      <c r="BQ108" s="82" t="str">
        <f t="shared" si="275"/>
        <v>MKM</v>
      </c>
    </row>
    <row r="109" spans="1:69" ht="46.5" x14ac:dyDescent="0.25">
      <c r="A109" s="62">
        <f t="shared" ca="1" si="282"/>
        <v>84</v>
      </c>
      <c r="B109" s="20" t="s">
        <v>393</v>
      </c>
      <c r="C109" s="20"/>
      <c r="D109" s="124"/>
      <c r="E109" s="21" t="s">
        <v>73</v>
      </c>
      <c r="F109" s="147" t="s">
        <v>218</v>
      </c>
      <c r="G109" s="22" t="s">
        <v>383</v>
      </c>
      <c r="H109" s="23">
        <v>42764</v>
      </c>
      <c r="I109" s="66">
        <v>42764</v>
      </c>
      <c r="J109" s="76">
        <v>42779</v>
      </c>
      <c r="K109" s="25">
        <f t="shared" ca="1" si="269"/>
        <v>15</v>
      </c>
      <c r="L109" s="39" t="s">
        <v>124</v>
      </c>
      <c r="M109" s="236" t="s">
        <v>275</v>
      </c>
      <c r="N109" s="66"/>
      <c r="O109" s="76"/>
      <c r="P109" s="77"/>
      <c r="Q109" s="78"/>
      <c r="R109" s="22"/>
      <c r="S109" s="66"/>
      <c r="T109" s="76"/>
      <c r="U109" s="77"/>
      <c r="V109" s="78"/>
      <c r="W109" s="79"/>
      <c r="X109" s="66"/>
      <c r="Y109" s="76"/>
      <c r="Z109" s="77"/>
      <c r="AA109" s="78"/>
      <c r="AB109" s="79"/>
      <c r="AC109" s="66"/>
      <c r="AD109" s="76"/>
      <c r="AE109" s="77"/>
      <c r="AF109" s="78"/>
      <c r="AG109" s="79"/>
      <c r="AH109" s="66"/>
      <c r="AI109" s="76"/>
      <c r="AJ109" s="77"/>
      <c r="AK109" s="78"/>
      <c r="AL109" s="79"/>
      <c r="AM109" s="66"/>
      <c r="AN109" s="76"/>
      <c r="AO109" s="77"/>
      <c r="AP109" s="78"/>
      <c r="AQ109" s="79"/>
      <c r="AR109" s="66"/>
      <c r="AS109" s="76"/>
      <c r="AT109" s="77"/>
      <c r="AU109" s="78"/>
      <c r="AV109" s="79"/>
      <c r="AW109" s="66"/>
      <c r="AX109" s="76"/>
      <c r="AY109" s="77"/>
      <c r="AZ109" s="78"/>
      <c r="BA109" s="79"/>
      <c r="BB109" s="66"/>
      <c r="BC109" s="76"/>
      <c r="BD109" s="77"/>
      <c r="BE109" s="78"/>
      <c r="BF109" s="79"/>
      <c r="BG109" s="56">
        <f t="shared" ref="BG109" si="301">IF(AW109&lt;&gt;"",AW109,IF(AR109&lt;&gt;"",AR109,IF(AM109&lt;&gt;"",AM109,IF(AH109&lt;&gt;"",AH109,IF(AC109&lt;&gt;"",AC109,IF(X109&lt;&gt;"",X109,IF(S109&lt;&gt;"",S109,IF(N109&lt;&gt;"",N109,IF(I109&lt;&gt;"",I109,"")))))))))</f>
        <v>42764</v>
      </c>
      <c r="BH109" s="80">
        <f t="shared" ref="BH109" si="302">IF(BJ109="P","",IF(BJ109="OD","",IF(AX109&lt;&gt;"",AX109,IF(AS109&lt;&gt;"",AS109,IF(AN109&lt;&gt;"",AN109,IF(AI109&lt;&gt;"",AI109,IF(AD109&lt;&gt;"",AD109,IF(Y109&lt;&gt;"",Y109,IF(T109&lt;&gt;"",T109,IF(O109&lt;&gt;"",O109,IF(J109&lt;&gt;"",J109,"")))))))))))</f>
        <v>42779</v>
      </c>
      <c r="BI109" s="81">
        <f t="shared" ref="BI109" ca="1" si="303">IF(AY109&lt;&gt;"",AY109,IF(AT109&lt;&gt;"",AT109,IF(AO109&lt;&gt;"",AO109,IF(AJ109&lt;&gt;"",AJ109,IF(AE109&lt;&gt;"",AE109,IF(Z109&lt;&gt;"",Z109,IF(U109&lt;&gt;"",U109,IF(P109&lt;&gt;"",P109,IF(K109&lt;&gt;"",K109,"")))))))))</f>
        <v>15</v>
      </c>
      <c r="BJ109" s="82" t="str">
        <f t="shared" ref="BJ109" si="304">IF(AZ109&lt;&gt;"",AZ109,IF(AU109&lt;&gt;"",AU109,IF(AP109&lt;&gt;"",AP109,IF(AK109&lt;&gt;"",AK109,IF(AF109&lt;&gt;"",AF109,IF(AA109&lt;&gt;"",AA109,IF(V109&lt;&gt;"",V109,IF(Q109&lt;&gt;"",Q109,IF(L109&lt;&gt;"",L109,0)))))))))</f>
        <v>A</v>
      </c>
      <c r="BK109" s="83" t="str">
        <f t="shared" ref="BK109" ca="1" si="305">IF(BG109="","","Rev-"&amp;IF((COUNTIF(I109:BA109,"MKM")-1)&lt;1,0,(COUNTIF(I109:BA109,"MKM")-1)))</f>
        <v>Rev-0</v>
      </c>
      <c r="BL109" s="252" t="s">
        <v>782</v>
      </c>
      <c r="BM109" s="253" t="s">
        <v>783</v>
      </c>
      <c r="BN109" s="254">
        <v>43207</v>
      </c>
      <c r="BO109" s="243"/>
      <c r="BP109" s="161" t="s">
        <v>82</v>
      </c>
      <c r="BQ109" s="82" t="str">
        <f t="shared" ref="BQ109" si="306">IF(BA109&lt;&gt;"",BA109,IF(AV109&lt;&gt;"",AV109,IF(AQ109&lt;&gt;"",AQ109,IF(AL109&lt;&gt;"",AL109,IF(AG109&lt;&gt;"",AG109,IF(AB109&lt;&gt;"",AB109,IF(W109&lt;&gt;"",W109,IF(R109&lt;&gt;"",R109,IF(M109&lt;&gt;"",M109,0)))))))))</f>
        <v>MKM</v>
      </c>
    </row>
    <row r="110" spans="1:69" ht="33" customHeight="1" x14ac:dyDescent="0.3">
      <c r="A110" s="126" t="s">
        <v>74</v>
      </c>
      <c r="B110" s="127"/>
      <c r="C110" s="127"/>
      <c r="D110" s="128"/>
      <c r="E110" s="129"/>
      <c r="F110" s="148"/>
      <c r="G110" s="127"/>
      <c r="H110" s="130"/>
      <c r="I110" s="131"/>
      <c r="J110" s="131"/>
      <c r="K110" s="132"/>
      <c r="L110" s="133"/>
      <c r="M110" s="134"/>
      <c r="N110" s="131"/>
      <c r="O110" s="131"/>
      <c r="P110" s="132"/>
      <c r="Q110" s="133"/>
      <c r="R110" s="134"/>
      <c r="S110" s="131"/>
      <c r="T110" s="131"/>
      <c r="U110" s="132"/>
      <c r="V110" s="133"/>
      <c r="W110" s="134"/>
      <c r="X110" s="131"/>
      <c r="Y110" s="131"/>
      <c r="Z110" s="132"/>
      <c r="AA110" s="133"/>
      <c r="AB110" s="131"/>
      <c r="AC110" s="131"/>
      <c r="AD110" s="131"/>
      <c r="AE110" s="132"/>
      <c r="AF110" s="133"/>
      <c r="AG110" s="131"/>
      <c r="AH110" s="131"/>
      <c r="AI110" s="131"/>
      <c r="AJ110" s="132"/>
      <c r="AK110" s="133"/>
      <c r="AL110" s="131"/>
      <c r="AM110" s="131"/>
      <c r="AN110" s="131"/>
      <c r="AO110" s="132"/>
      <c r="AP110" s="133"/>
      <c r="AQ110" s="131"/>
      <c r="AR110" s="131"/>
      <c r="AS110" s="131"/>
      <c r="AT110" s="132"/>
      <c r="AU110" s="133"/>
      <c r="AV110" s="131"/>
      <c r="AW110" s="131"/>
      <c r="AX110" s="131"/>
      <c r="AY110" s="132"/>
      <c r="AZ110" s="133"/>
      <c r="BA110" s="131"/>
      <c r="BB110" s="131"/>
      <c r="BC110" s="131"/>
      <c r="BD110" s="132"/>
      <c r="BE110" s="133"/>
      <c r="BF110" s="131"/>
      <c r="BG110" s="135"/>
      <c r="BH110" s="136"/>
      <c r="BI110" s="137"/>
      <c r="BJ110" s="138"/>
      <c r="BK110" s="139"/>
      <c r="BL110" s="250">
        <v>0</v>
      </c>
      <c r="BM110" s="252"/>
      <c r="BN110" s="252"/>
      <c r="BO110" s="243"/>
      <c r="BP110" s="145" t="s">
        <v>96</v>
      </c>
    </row>
    <row r="111" spans="1:69" ht="46.5" x14ac:dyDescent="0.25">
      <c r="A111" s="62">
        <f ca="1">OFFSET(A111,-2,0)+1</f>
        <v>85</v>
      </c>
      <c r="B111" s="20" t="s">
        <v>964</v>
      </c>
      <c r="C111" s="20"/>
      <c r="D111" s="124">
        <v>8</v>
      </c>
      <c r="E111" s="21" t="s">
        <v>969</v>
      </c>
      <c r="F111" s="147" t="s">
        <v>219</v>
      </c>
      <c r="G111" s="22" t="s">
        <v>382</v>
      </c>
      <c r="H111" s="23">
        <v>42752</v>
      </c>
      <c r="I111" s="23">
        <v>42726</v>
      </c>
      <c r="J111" s="24">
        <v>42745</v>
      </c>
      <c r="K111" s="25">
        <f ca="1">IF(I111="","",IF(J111="",TODAY()-I111,J111-I111))</f>
        <v>19</v>
      </c>
      <c r="L111" s="39" t="s">
        <v>126</v>
      </c>
      <c r="M111" s="22" t="s">
        <v>275</v>
      </c>
      <c r="N111" s="66">
        <v>42752</v>
      </c>
      <c r="O111" s="24">
        <v>42754</v>
      </c>
      <c r="P111" s="25">
        <f t="shared" ref="P111" ca="1" si="307">IF(N111="","",IF(O111="",TODAY()-N111,O111-N111))</f>
        <v>2</v>
      </c>
      <c r="Q111" s="39" t="s">
        <v>125</v>
      </c>
      <c r="R111" s="22" t="s">
        <v>275</v>
      </c>
      <c r="S111" s="66">
        <v>43314</v>
      </c>
      <c r="T111" s="76">
        <v>43324</v>
      </c>
      <c r="U111" s="25">
        <f t="shared" ref="U111" ca="1" si="308">IF(S111="","",IF(T111="",TODAY()-S111,T111-S111))</f>
        <v>10</v>
      </c>
      <c r="V111" s="39" t="s">
        <v>125</v>
      </c>
      <c r="W111" s="22" t="s">
        <v>275</v>
      </c>
      <c r="X111" s="66"/>
      <c r="Y111" s="76"/>
      <c r="Z111" s="77"/>
      <c r="AA111" s="78"/>
      <c r="AB111" s="79"/>
      <c r="AC111" s="66"/>
      <c r="AD111" s="76"/>
      <c r="AE111" s="77"/>
      <c r="AF111" s="78"/>
      <c r="AG111" s="79"/>
      <c r="AH111" s="66"/>
      <c r="AI111" s="76"/>
      <c r="AJ111" s="77"/>
      <c r="AK111" s="78"/>
      <c r="AL111" s="79"/>
      <c r="AM111" s="66"/>
      <c r="AN111" s="76"/>
      <c r="AO111" s="77"/>
      <c r="AP111" s="78"/>
      <c r="AQ111" s="79"/>
      <c r="AR111" s="66"/>
      <c r="AS111" s="76"/>
      <c r="AT111" s="77"/>
      <c r="AU111" s="78"/>
      <c r="AV111" s="79"/>
      <c r="AW111" s="66"/>
      <c r="AX111" s="76"/>
      <c r="AY111" s="77"/>
      <c r="AZ111" s="78"/>
      <c r="BA111" s="79"/>
      <c r="BB111" s="66"/>
      <c r="BC111" s="76"/>
      <c r="BD111" s="77"/>
      <c r="BE111" s="78"/>
      <c r="BF111" s="79"/>
      <c r="BG111" s="56">
        <f t="shared" ref="BG111:BG118" si="309">IF(AW111&lt;&gt;"",AW111,IF(AR111&lt;&gt;"",AR111,IF(AM111&lt;&gt;"",AM111,IF(AH111&lt;&gt;"",AH111,IF(AC111&lt;&gt;"",AC111,IF(X111&lt;&gt;"",X111,IF(S111&lt;&gt;"",S111,IF(N111&lt;&gt;"",N111,IF(I111&lt;&gt;"",I111,"")))))))))</f>
        <v>43314</v>
      </c>
      <c r="BH111" s="80">
        <f t="shared" ref="BH111:BH118" si="310">IF(BJ111="P","",IF(BJ111="OD","",IF(AX111&lt;&gt;"",AX111,IF(AS111&lt;&gt;"",AS111,IF(AN111&lt;&gt;"",AN111,IF(AI111&lt;&gt;"",AI111,IF(AD111&lt;&gt;"",AD111,IF(Y111&lt;&gt;"",Y111,IF(T111&lt;&gt;"",T111,IF(O111&lt;&gt;"",O111,IF(J111&lt;&gt;"",J111,"")))))))))))</f>
        <v>43324</v>
      </c>
      <c r="BI111" s="81">
        <f t="shared" ref="BI111:BI118" ca="1" si="311">IF(AY111&lt;&gt;"",AY111,IF(AT111&lt;&gt;"",AT111,IF(AO111&lt;&gt;"",AO111,IF(AJ111&lt;&gt;"",AJ111,IF(AE111&lt;&gt;"",AE111,IF(Z111&lt;&gt;"",Z111,IF(U111&lt;&gt;"",U111,IF(P111&lt;&gt;"",P111,IF(K111&lt;&gt;"",K111,"")))))))))</f>
        <v>10</v>
      </c>
      <c r="BJ111" s="82" t="str">
        <f t="shared" ref="BJ111:BJ118" si="312">IF(AZ111&lt;&gt;"",AZ111,IF(AU111&lt;&gt;"",AU111,IF(AP111&lt;&gt;"",AP111,IF(AK111&lt;&gt;"",AK111,IF(AF111&lt;&gt;"",AF111,IF(AA111&lt;&gt;"",AA111,IF(V111&lt;&gt;"",V111,IF(Q111&lt;&gt;"",Q111,IF(L111&lt;&gt;"",L111,0)))))))))</f>
        <v>B</v>
      </c>
      <c r="BK111" s="83" t="str">
        <f t="shared" ref="BK111:BK120" ca="1" si="313">IF(BG111="","","Rev-"&amp;IF((COUNTIF(I111:BA111,"MKM")-1)&lt;1,0,(COUNTIF(I111:BA111,"MKM")-1)))</f>
        <v>Rev-2</v>
      </c>
      <c r="BL111" s="252" t="s">
        <v>786</v>
      </c>
      <c r="BM111" s="253" t="s">
        <v>783</v>
      </c>
      <c r="BN111" s="254">
        <v>43207</v>
      </c>
      <c r="BO111" s="243"/>
      <c r="BP111" s="161" t="s">
        <v>82</v>
      </c>
      <c r="BQ111" s="82" t="str">
        <f t="shared" ref="BQ111:BQ118" si="314">IF(BA111&lt;&gt;"",BA111,IF(AV111&lt;&gt;"",AV111,IF(AQ111&lt;&gt;"",AQ111,IF(AL111&lt;&gt;"",AL111,IF(AG111&lt;&gt;"",AG111,IF(AB111&lt;&gt;"",AB111,IF(W111&lt;&gt;"",W111,IF(R111&lt;&gt;"",R111,IF(M111&lt;&gt;"",M111,0)))))))))</f>
        <v>MKM</v>
      </c>
    </row>
    <row r="112" spans="1:69" ht="46.5" x14ac:dyDescent="0.25">
      <c r="A112" s="62">
        <f ca="1">OFFSET(A112,-1,0)+1</f>
        <v>86</v>
      </c>
      <c r="B112" s="20" t="s">
        <v>964</v>
      </c>
      <c r="C112" s="20"/>
      <c r="D112" s="124">
        <v>8</v>
      </c>
      <c r="E112" s="21" t="s">
        <v>969</v>
      </c>
      <c r="F112" s="147" t="s">
        <v>219</v>
      </c>
      <c r="G112" s="22" t="s">
        <v>383</v>
      </c>
      <c r="H112" s="23"/>
      <c r="I112" s="66">
        <v>43314</v>
      </c>
      <c r="J112" s="76">
        <v>43324</v>
      </c>
      <c r="K112" s="25">
        <f t="shared" ref="K112" ca="1" si="315">IF(I112="","",IF(J112="",TODAY()-I112,J112-I112))</f>
        <v>10</v>
      </c>
      <c r="L112" s="39" t="s">
        <v>125</v>
      </c>
      <c r="M112" s="22" t="s">
        <v>275</v>
      </c>
      <c r="N112" s="66"/>
      <c r="O112" s="24"/>
      <c r="P112" s="25"/>
      <c r="Q112" s="39"/>
      <c r="R112" s="22"/>
      <c r="S112" s="66"/>
      <c r="T112" s="76"/>
      <c r="U112" s="77"/>
      <c r="V112" s="78"/>
      <c r="W112" s="79"/>
      <c r="X112" s="66"/>
      <c r="Y112" s="76"/>
      <c r="Z112" s="77"/>
      <c r="AA112" s="78"/>
      <c r="AB112" s="79"/>
      <c r="AC112" s="66"/>
      <c r="AD112" s="76"/>
      <c r="AE112" s="77"/>
      <c r="AF112" s="78"/>
      <c r="AG112" s="79"/>
      <c r="AH112" s="66"/>
      <c r="AI112" s="76"/>
      <c r="AJ112" s="77"/>
      <c r="AK112" s="78"/>
      <c r="AL112" s="79"/>
      <c r="AM112" s="66"/>
      <c r="AN112" s="76"/>
      <c r="AO112" s="77"/>
      <c r="AP112" s="78"/>
      <c r="AQ112" s="79"/>
      <c r="AR112" s="66"/>
      <c r="AS112" s="76"/>
      <c r="AT112" s="77"/>
      <c r="AU112" s="78"/>
      <c r="AV112" s="79"/>
      <c r="AW112" s="66"/>
      <c r="AX112" s="76"/>
      <c r="AY112" s="77"/>
      <c r="AZ112" s="78"/>
      <c r="BA112" s="79"/>
      <c r="BB112" s="66"/>
      <c r="BC112" s="76"/>
      <c r="BD112" s="77"/>
      <c r="BE112" s="78"/>
      <c r="BF112" s="79"/>
      <c r="BG112" s="56">
        <f t="shared" ref="BG112" si="316">IF(AW112&lt;&gt;"",AW112,IF(AR112&lt;&gt;"",AR112,IF(AM112&lt;&gt;"",AM112,IF(AH112&lt;&gt;"",AH112,IF(AC112&lt;&gt;"",AC112,IF(X112&lt;&gt;"",X112,IF(S112&lt;&gt;"",S112,IF(N112&lt;&gt;"",N112,IF(I112&lt;&gt;"",I112,"")))))))))</f>
        <v>43314</v>
      </c>
      <c r="BH112" s="80">
        <f t="shared" ref="BH112" si="317">IF(BJ112="P","",IF(BJ112="OD","",IF(AX112&lt;&gt;"",AX112,IF(AS112&lt;&gt;"",AS112,IF(AN112&lt;&gt;"",AN112,IF(AI112&lt;&gt;"",AI112,IF(AD112&lt;&gt;"",AD112,IF(Y112&lt;&gt;"",Y112,IF(T112&lt;&gt;"",T112,IF(O112&lt;&gt;"",O112,IF(J112&lt;&gt;"",J112,"")))))))))))</f>
        <v>43324</v>
      </c>
      <c r="BI112" s="81">
        <f t="shared" ref="BI112" ca="1" si="318">IF(AY112&lt;&gt;"",AY112,IF(AT112&lt;&gt;"",AT112,IF(AO112&lt;&gt;"",AO112,IF(AJ112&lt;&gt;"",AJ112,IF(AE112&lt;&gt;"",AE112,IF(Z112&lt;&gt;"",Z112,IF(U112&lt;&gt;"",U112,IF(P112&lt;&gt;"",P112,IF(K112&lt;&gt;"",K112,"")))))))))</f>
        <v>10</v>
      </c>
      <c r="BJ112" s="82" t="str">
        <f t="shared" ref="BJ112" si="319">IF(AZ112&lt;&gt;"",AZ112,IF(AU112&lt;&gt;"",AU112,IF(AP112&lt;&gt;"",AP112,IF(AK112&lt;&gt;"",AK112,IF(AF112&lt;&gt;"",AF112,IF(AA112&lt;&gt;"",AA112,IF(V112&lt;&gt;"",V112,IF(Q112&lt;&gt;"",Q112,IF(L112&lt;&gt;"",L112,0)))))))))</f>
        <v>B</v>
      </c>
      <c r="BK112" s="83" t="str">
        <f t="shared" ref="BK112" ca="1" si="320">IF(BG112="","","Rev-"&amp;IF((COUNTIF(I112:BA112,"MKM")-1)&lt;1,0,(COUNTIF(I112:BA112,"MKM")-1)))</f>
        <v>Rev-0</v>
      </c>
      <c r="BL112" s="252" t="s">
        <v>786</v>
      </c>
      <c r="BM112" s="253" t="s">
        <v>783</v>
      </c>
      <c r="BN112" s="254">
        <v>43207</v>
      </c>
      <c r="BO112" s="243"/>
      <c r="BP112" s="161" t="s">
        <v>82</v>
      </c>
      <c r="BQ112" s="82" t="str">
        <f t="shared" ref="BQ112" si="321">IF(BA112&lt;&gt;"",BA112,IF(AV112&lt;&gt;"",AV112,IF(AQ112&lt;&gt;"",AQ112,IF(AL112&lt;&gt;"",AL112,IF(AG112&lt;&gt;"",AG112,IF(AB112&lt;&gt;"",AB112,IF(W112&lt;&gt;"",W112,IF(R112&lt;&gt;"",R112,IF(M112&lt;&gt;"",M112,0)))))))))</f>
        <v>MKM</v>
      </c>
    </row>
    <row r="113" spans="1:69" ht="40.5" x14ac:dyDescent="0.25">
      <c r="A113" s="62">
        <f ca="1">OFFSET(A113,-1,0)+1</f>
        <v>87</v>
      </c>
      <c r="B113" s="20" t="s">
        <v>363</v>
      </c>
      <c r="C113" s="20"/>
      <c r="D113" s="124">
        <v>8</v>
      </c>
      <c r="E113" s="21" t="s">
        <v>465</v>
      </c>
      <c r="F113" s="147" t="s">
        <v>220</v>
      </c>
      <c r="G113" s="22" t="s">
        <v>425</v>
      </c>
      <c r="H113" s="23">
        <v>42752</v>
      </c>
      <c r="I113" s="23">
        <v>42726</v>
      </c>
      <c r="J113" s="24">
        <v>42745</v>
      </c>
      <c r="K113" s="25">
        <f ca="1">IF(I113="","",IF(J113="",TODAY()-I113,J113-I113))</f>
        <v>19</v>
      </c>
      <c r="L113" s="39" t="s">
        <v>126</v>
      </c>
      <c r="M113" s="22" t="s">
        <v>275</v>
      </c>
      <c r="N113" s="66">
        <v>42752</v>
      </c>
      <c r="O113" s="24">
        <v>42754</v>
      </c>
      <c r="P113" s="25">
        <f t="shared" ref="P113:P120" ca="1" si="322">IF(N113="","",IF(O113="",TODAY()-N113,O113-N113))</f>
        <v>2</v>
      </c>
      <c r="Q113" s="39" t="s">
        <v>125</v>
      </c>
      <c r="R113" s="22" t="s">
        <v>275</v>
      </c>
      <c r="S113" s="66"/>
      <c r="T113" s="76"/>
      <c r="U113" s="77"/>
      <c r="V113" s="78"/>
      <c r="W113" s="79"/>
      <c r="X113" s="66"/>
      <c r="Y113" s="76"/>
      <c r="Z113" s="77"/>
      <c r="AA113" s="78"/>
      <c r="AB113" s="79"/>
      <c r="AC113" s="66"/>
      <c r="AD113" s="76"/>
      <c r="AE113" s="77"/>
      <c r="AF113" s="78"/>
      <c r="AG113" s="79"/>
      <c r="AH113" s="66"/>
      <c r="AI113" s="76"/>
      <c r="AJ113" s="77"/>
      <c r="AK113" s="78"/>
      <c r="AL113" s="79"/>
      <c r="AM113" s="66"/>
      <c r="AN113" s="76"/>
      <c r="AO113" s="77"/>
      <c r="AP113" s="78"/>
      <c r="AQ113" s="79"/>
      <c r="AR113" s="66"/>
      <c r="AS113" s="76"/>
      <c r="AT113" s="77"/>
      <c r="AU113" s="78"/>
      <c r="AV113" s="79"/>
      <c r="AW113" s="66"/>
      <c r="AX113" s="76"/>
      <c r="AY113" s="77"/>
      <c r="AZ113" s="78"/>
      <c r="BA113" s="79"/>
      <c r="BB113" s="66"/>
      <c r="BC113" s="76"/>
      <c r="BD113" s="77"/>
      <c r="BE113" s="78"/>
      <c r="BF113" s="79"/>
      <c r="BG113" s="56">
        <f t="shared" si="309"/>
        <v>42752</v>
      </c>
      <c r="BH113" s="80">
        <f t="shared" si="310"/>
        <v>42754</v>
      </c>
      <c r="BI113" s="81">
        <f t="shared" ca="1" si="311"/>
        <v>2</v>
      </c>
      <c r="BJ113" s="82" t="str">
        <f t="shared" si="312"/>
        <v>B</v>
      </c>
      <c r="BK113" s="83" t="str">
        <f t="shared" ca="1" si="313"/>
        <v>Rev-1</v>
      </c>
      <c r="BL113" s="252" t="s">
        <v>786</v>
      </c>
      <c r="BM113" s="253" t="s">
        <v>783</v>
      </c>
      <c r="BN113" s="254">
        <v>43207</v>
      </c>
      <c r="BO113" s="243"/>
      <c r="BP113" s="161"/>
      <c r="BQ113" s="82" t="str">
        <f t="shared" si="314"/>
        <v>MKM</v>
      </c>
    </row>
    <row r="114" spans="1:69" ht="40.5" x14ac:dyDescent="0.25">
      <c r="A114" s="62">
        <f t="shared" ref="A114:A120" ca="1" si="323">OFFSET(A114,-1,0)+1</f>
        <v>88</v>
      </c>
      <c r="B114" s="20" t="s">
        <v>964</v>
      </c>
      <c r="C114" s="20"/>
      <c r="D114" s="124">
        <v>8</v>
      </c>
      <c r="E114" s="21" t="s">
        <v>970</v>
      </c>
      <c r="F114" s="147" t="s">
        <v>221</v>
      </c>
      <c r="G114" s="22" t="s">
        <v>1282</v>
      </c>
      <c r="H114" s="23">
        <v>42752</v>
      </c>
      <c r="I114" s="23">
        <v>42726</v>
      </c>
      <c r="J114" s="24">
        <v>42745</v>
      </c>
      <c r="K114" s="25">
        <f ca="1">IF(I114="","",IF(J114="",TODAY()-I114,J114-I114))</f>
        <v>19</v>
      </c>
      <c r="L114" s="39" t="s">
        <v>126</v>
      </c>
      <c r="M114" s="22" t="s">
        <v>275</v>
      </c>
      <c r="N114" s="66">
        <v>42752</v>
      </c>
      <c r="O114" s="24">
        <v>42754</v>
      </c>
      <c r="P114" s="25">
        <f t="shared" ca="1" si="322"/>
        <v>2</v>
      </c>
      <c r="Q114" s="39" t="s">
        <v>125</v>
      </c>
      <c r="R114" s="22" t="s">
        <v>275</v>
      </c>
      <c r="S114" s="66">
        <v>43276</v>
      </c>
      <c r="T114" s="76">
        <v>43279</v>
      </c>
      <c r="U114" s="25">
        <f t="shared" ref="U114" ca="1" si="324">IF(S114="","",IF(T114="",TODAY()-S114,T114-S114))</f>
        <v>3</v>
      </c>
      <c r="V114" s="39" t="s">
        <v>126</v>
      </c>
      <c r="W114" s="22" t="s">
        <v>275</v>
      </c>
      <c r="X114" s="66">
        <v>43284</v>
      </c>
      <c r="Y114" s="76">
        <v>43290</v>
      </c>
      <c r="Z114" s="25">
        <f t="shared" ref="Z114" ca="1" si="325">IF(X114="","",IF(Y114="",TODAY()-X114,Y114-X114))</f>
        <v>6</v>
      </c>
      <c r="AA114" s="39" t="s">
        <v>126</v>
      </c>
      <c r="AB114" s="22" t="s">
        <v>275</v>
      </c>
      <c r="AC114" s="66">
        <v>43293</v>
      </c>
      <c r="AD114" s="76">
        <v>43298</v>
      </c>
      <c r="AE114" s="25">
        <f t="shared" ref="AE114" ca="1" si="326">IF(AC114="","",IF(AD114="",TODAY()-AC114,AD114-AC114))</f>
        <v>5</v>
      </c>
      <c r="AF114" s="39" t="s">
        <v>125</v>
      </c>
      <c r="AG114" s="22" t="s">
        <v>275</v>
      </c>
      <c r="AH114" s="66">
        <v>43314</v>
      </c>
      <c r="AI114" s="76">
        <v>43324</v>
      </c>
      <c r="AJ114" s="25">
        <f t="shared" ref="AJ114" ca="1" si="327">IF(AH114="","",IF(AI114="",TODAY()-AH114,AI114-AH114))</f>
        <v>10</v>
      </c>
      <c r="AK114" s="39"/>
      <c r="AL114" s="267" t="s">
        <v>1281</v>
      </c>
      <c r="AM114" s="66"/>
      <c r="AN114" s="76"/>
      <c r="AO114" s="77"/>
      <c r="AP114" s="78"/>
      <c r="AQ114" s="79"/>
      <c r="AR114" s="66"/>
      <c r="AS114" s="76"/>
      <c r="AT114" s="77"/>
      <c r="AU114" s="78"/>
      <c r="AV114" s="79"/>
      <c r="AW114" s="66"/>
      <c r="AX114" s="76"/>
      <c r="AY114" s="77"/>
      <c r="AZ114" s="78"/>
      <c r="BA114" s="79"/>
      <c r="BB114" s="66"/>
      <c r="BC114" s="76"/>
      <c r="BD114" s="77"/>
      <c r="BE114" s="78"/>
      <c r="BF114" s="79"/>
      <c r="BG114" s="56">
        <f t="shared" si="309"/>
        <v>43314</v>
      </c>
      <c r="BH114" s="80">
        <f t="shared" si="310"/>
        <v>43324</v>
      </c>
      <c r="BI114" s="81">
        <f t="shared" ca="1" si="311"/>
        <v>10</v>
      </c>
      <c r="BJ114" s="82" t="str">
        <f t="shared" si="312"/>
        <v>B</v>
      </c>
      <c r="BK114" s="83" t="str">
        <f t="shared" ca="1" si="313"/>
        <v>Rev-4</v>
      </c>
      <c r="BL114" s="252" t="s">
        <v>786</v>
      </c>
      <c r="BM114" s="253" t="s">
        <v>783</v>
      </c>
      <c r="BN114" s="254">
        <v>43207</v>
      </c>
      <c r="BO114" s="243"/>
      <c r="BP114" s="161"/>
      <c r="BQ114" s="82" t="str">
        <f t="shared" si="314"/>
        <v>Superseded as previously approved with Rev-04 (As per Hassan)</v>
      </c>
    </row>
    <row r="115" spans="1:69" ht="40.5" x14ac:dyDescent="0.25">
      <c r="A115" s="62">
        <f t="shared" ca="1" si="323"/>
        <v>89</v>
      </c>
      <c r="B115" s="20" t="s">
        <v>995</v>
      </c>
      <c r="C115" s="20"/>
      <c r="D115" s="124">
        <v>8</v>
      </c>
      <c r="E115" s="21" t="s">
        <v>1270</v>
      </c>
      <c r="F115" s="147" t="s">
        <v>221</v>
      </c>
      <c r="G115" s="22" t="s">
        <v>996</v>
      </c>
      <c r="H115" s="23"/>
      <c r="I115" s="66">
        <v>43314</v>
      </c>
      <c r="J115" s="76">
        <v>43324</v>
      </c>
      <c r="K115" s="25">
        <f t="shared" ref="K115:K116" ca="1" si="328">IF(I115="","",IF(J115="",TODAY()-I115,J115-I115))</f>
        <v>10</v>
      </c>
      <c r="L115" s="39" t="s">
        <v>125</v>
      </c>
      <c r="M115" s="22" t="s">
        <v>275</v>
      </c>
      <c r="N115" s="66">
        <v>43340</v>
      </c>
      <c r="O115" s="76">
        <v>43348</v>
      </c>
      <c r="P115" s="25">
        <f t="shared" ca="1" si="322"/>
        <v>8</v>
      </c>
      <c r="Q115" s="39" t="s">
        <v>125</v>
      </c>
      <c r="R115" s="22" t="s">
        <v>275</v>
      </c>
      <c r="S115" s="66"/>
      <c r="T115" s="76"/>
      <c r="U115" s="25"/>
      <c r="V115" s="39"/>
      <c r="W115" s="22"/>
      <c r="X115" s="66"/>
      <c r="Y115" s="76"/>
      <c r="Z115" s="25"/>
      <c r="AA115" s="39"/>
      <c r="AB115" s="22"/>
      <c r="AC115" s="66"/>
      <c r="AD115" s="76"/>
      <c r="AE115" s="25"/>
      <c r="AF115" s="39"/>
      <c r="AG115" s="22"/>
      <c r="AH115" s="66"/>
      <c r="AI115" s="76"/>
      <c r="AJ115" s="77"/>
      <c r="AK115" s="78"/>
      <c r="AL115" s="79"/>
      <c r="AM115" s="66"/>
      <c r="AN115" s="76"/>
      <c r="AO115" s="77"/>
      <c r="AP115" s="78"/>
      <c r="AQ115" s="79"/>
      <c r="AR115" s="66"/>
      <c r="AS115" s="76"/>
      <c r="AT115" s="77"/>
      <c r="AU115" s="78"/>
      <c r="AV115" s="79"/>
      <c r="AW115" s="66"/>
      <c r="AX115" s="76"/>
      <c r="AY115" s="77"/>
      <c r="AZ115" s="78"/>
      <c r="BA115" s="79"/>
      <c r="BB115" s="66"/>
      <c r="BC115" s="76"/>
      <c r="BD115" s="77"/>
      <c r="BE115" s="78"/>
      <c r="BF115" s="79"/>
      <c r="BG115" s="56">
        <f t="shared" ref="BG115" si="329">IF(AW115&lt;&gt;"",AW115,IF(AR115&lt;&gt;"",AR115,IF(AM115&lt;&gt;"",AM115,IF(AH115&lt;&gt;"",AH115,IF(AC115&lt;&gt;"",AC115,IF(X115&lt;&gt;"",X115,IF(S115&lt;&gt;"",S115,IF(N115&lt;&gt;"",N115,IF(I115&lt;&gt;"",I115,"")))))))))</f>
        <v>43340</v>
      </c>
      <c r="BH115" s="80">
        <f t="shared" ref="BH115" si="330">IF(BJ115="P","",IF(BJ115="OD","",IF(AX115&lt;&gt;"",AX115,IF(AS115&lt;&gt;"",AS115,IF(AN115&lt;&gt;"",AN115,IF(AI115&lt;&gt;"",AI115,IF(AD115&lt;&gt;"",AD115,IF(Y115&lt;&gt;"",Y115,IF(T115&lt;&gt;"",T115,IF(O115&lt;&gt;"",O115,IF(J115&lt;&gt;"",J115,"")))))))))))</f>
        <v>43348</v>
      </c>
      <c r="BI115" s="81">
        <f t="shared" ref="BI115" ca="1" si="331">IF(AY115&lt;&gt;"",AY115,IF(AT115&lt;&gt;"",AT115,IF(AO115&lt;&gt;"",AO115,IF(AJ115&lt;&gt;"",AJ115,IF(AE115&lt;&gt;"",AE115,IF(Z115&lt;&gt;"",Z115,IF(U115&lt;&gt;"",U115,IF(P115&lt;&gt;"",P115,IF(K115&lt;&gt;"",K115,"")))))))))</f>
        <v>8</v>
      </c>
      <c r="BJ115" s="82" t="str">
        <f t="shared" ref="BJ115" si="332">IF(AZ115&lt;&gt;"",AZ115,IF(AU115&lt;&gt;"",AU115,IF(AP115&lt;&gt;"",AP115,IF(AK115&lt;&gt;"",AK115,IF(AF115&lt;&gt;"",AF115,IF(AA115&lt;&gt;"",AA115,IF(V115&lt;&gt;"",V115,IF(Q115&lt;&gt;"",Q115,IF(L115&lt;&gt;"",L115,0)))))))))</f>
        <v>B</v>
      </c>
      <c r="BK115" s="83" t="str">
        <f t="shared" ref="BK115" ca="1" si="333">IF(BG115="","","Rev-"&amp;IF((COUNTIF(I115:BA115,"MKM")-1)&lt;1,0,(COUNTIF(I115:BA115,"MKM")-1)))</f>
        <v>Rev-1</v>
      </c>
      <c r="BL115" s="252" t="s">
        <v>786</v>
      </c>
      <c r="BM115" s="253" t="s">
        <v>783</v>
      </c>
      <c r="BN115" s="254">
        <v>43207</v>
      </c>
      <c r="BO115" s="243"/>
      <c r="BP115" s="161"/>
      <c r="BQ115" s="82" t="str">
        <f t="shared" ref="BQ115" si="334">IF(BA115&lt;&gt;"",BA115,IF(AV115&lt;&gt;"",AV115,IF(AQ115&lt;&gt;"",AQ115,IF(AL115&lt;&gt;"",AL115,IF(AG115&lt;&gt;"",AG115,IF(AB115&lt;&gt;"",AB115,IF(W115&lt;&gt;"",W115,IF(R115&lt;&gt;"",R115,IF(M115&lt;&gt;"",M115,0)))))))))</f>
        <v>MKM</v>
      </c>
    </row>
    <row r="116" spans="1:69" ht="40.5" x14ac:dyDescent="0.25">
      <c r="A116" s="62">
        <f t="shared" ca="1" si="323"/>
        <v>90</v>
      </c>
      <c r="B116" s="20" t="s">
        <v>995</v>
      </c>
      <c r="C116" s="20"/>
      <c r="D116" s="124">
        <v>8</v>
      </c>
      <c r="E116" s="21" t="s">
        <v>1270</v>
      </c>
      <c r="F116" s="147" t="s">
        <v>221</v>
      </c>
      <c r="G116" s="22" t="s">
        <v>1324</v>
      </c>
      <c r="H116" s="23"/>
      <c r="I116" s="66">
        <v>43340</v>
      </c>
      <c r="J116" s="76">
        <v>43348</v>
      </c>
      <c r="K116" s="25">
        <f t="shared" ca="1" si="328"/>
        <v>8</v>
      </c>
      <c r="L116" s="39" t="s">
        <v>125</v>
      </c>
      <c r="M116" s="22" t="s">
        <v>275</v>
      </c>
      <c r="N116" s="66"/>
      <c r="O116" s="24"/>
      <c r="P116" s="25"/>
      <c r="Q116" s="39"/>
      <c r="R116" s="22"/>
      <c r="S116" s="66"/>
      <c r="T116" s="76"/>
      <c r="U116" s="25"/>
      <c r="V116" s="39"/>
      <c r="W116" s="22"/>
      <c r="X116" s="66"/>
      <c r="Y116" s="76"/>
      <c r="Z116" s="25"/>
      <c r="AA116" s="39"/>
      <c r="AB116" s="22"/>
      <c r="AC116" s="66"/>
      <c r="AD116" s="76"/>
      <c r="AE116" s="25"/>
      <c r="AF116" s="39"/>
      <c r="AG116" s="22"/>
      <c r="AH116" s="66"/>
      <c r="AI116" s="76"/>
      <c r="AJ116" s="77"/>
      <c r="AK116" s="78"/>
      <c r="AL116" s="79"/>
      <c r="AM116" s="66"/>
      <c r="AN116" s="76"/>
      <c r="AO116" s="77"/>
      <c r="AP116" s="78"/>
      <c r="AQ116" s="79"/>
      <c r="AR116" s="66"/>
      <c r="AS116" s="76"/>
      <c r="AT116" s="77"/>
      <c r="AU116" s="78"/>
      <c r="AV116" s="79"/>
      <c r="AW116" s="66"/>
      <c r="AX116" s="76"/>
      <c r="AY116" s="77"/>
      <c r="AZ116" s="78"/>
      <c r="BA116" s="79"/>
      <c r="BB116" s="66"/>
      <c r="BC116" s="76"/>
      <c r="BD116" s="77"/>
      <c r="BE116" s="78"/>
      <c r="BF116" s="79"/>
      <c r="BG116" s="56">
        <f t="shared" ref="BG116" si="335">IF(AW116&lt;&gt;"",AW116,IF(AR116&lt;&gt;"",AR116,IF(AM116&lt;&gt;"",AM116,IF(AH116&lt;&gt;"",AH116,IF(AC116&lt;&gt;"",AC116,IF(X116&lt;&gt;"",X116,IF(S116&lt;&gt;"",S116,IF(N116&lt;&gt;"",N116,IF(I116&lt;&gt;"",I116,"")))))))))</f>
        <v>43340</v>
      </c>
      <c r="BH116" s="80">
        <f t="shared" ref="BH116" si="336">IF(BJ116="P","",IF(BJ116="OD","",IF(AX116&lt;&gt;"",AX116,IF(AS116&lt;&gt;"",AS116,IF(AN116&lt;&gt;"",AN116,IF(AI116&lt;&gt;"",AI116,IF(AD116&lt;&gt;"",AD116,IF(Y116&lt;&gt;"",Y116,IF(T116&lt;&gt;"",T116,IF(O116&lt;&gt;"",O116,IF(J116&lt;&gt;"",J116,"")))))))))))</f>
        <v>43348</v>
      </c>
      <c r="BI116" s="81">
        <f t="shared" ref="BI116" ca="1" si="337">IF(AY116&lt;&gt;"",AY116,IF(AT116&lt;&gt;"",AT116,IF(AO116&lt;&gt;"",AO116,IF(AJ116&lt;&gt;"",AJ116,IF(AE116&lt;&gt;"",AE116,IF(Z116&lt;&gt;"",Z116,IF(U116&lt;&gt;"",U116,IF(P116&lt;&gt;"",P116,IF(K116&lt;&gt;"",K116,"")))))))))</f>
        <v>8</v>
      </c>
      <c r="BJ116" s="82" t="str">
        <f t="shared" ref="BJ116" si="338">IF(AZ116&lt;&gt;"",AZ116,IF(AU116&lt;&gt;"",AU116,IF(AP116&lt;&gt;"",AP116,IF(AK116&lt;&gt;"",AK116,IF(AF116&lt;&gt;"",AF116,IF(AA116&lt;&gt;"",AA116,IF(V116&lt;&gt;"",V116,IF(Q116&lt;&gt;"",Q116,IF(L116&lt;&gt;"",L116,0)))))))))</f>
        <v>B</v>
      </c>
      <c r="BK116" s="83" t="str">
        <f t="shared" ref="BK116" ca="1" si="339">IF(BG116="","","Rev-"&amp;IF((COUNTIF(I116:BA116,"MKM")-1)&lt;1,0,(COUNTIF(I116:BA116,"MKM")-1)))</f>
        <v>Rev-0</v>
      </c>
      <c r="BL116" s="252" t="s">
        <v>786</v>
      </c>
      <c r="BM116" s="253" t="s">
        <v>783</v>
      </c>
      <c r="BN116" s="254">
        <v>43207</v>
      </c>
      <c r="BO116" s="243"/>
      <c r="BP116" s="161"/>
      <c r="BQ116" s="82" t="str">
        <f t="shared" ref="BQ116" si="340">IF(BA116&lt;&gt;"",BA116,IF(AV116&lt;&gt;"",AV116,IF(AQ116&lt;&gt;"",AQ116,IF(AL116&lt;&gt;"",AL116,IF(AG116&lt;&gt;"",AG116,IF(AB116&lt;&gt;"",AB116,IF(W116&lt;&gt;"",W116,IF(R116&lt;&gt;"",R116,IF(M116&lt;&gt;"",M116,0)))))))))</f>
        <v>MKM</v>
      </c>
    </row>
    <row r="117" spans="1:69" ht="46.5" x14ac:dyDescent="0.25">
      <c r="A117" s="62">
        <f t="shared" ca="1" si="323"/>
        <v>91</v>
      </c>
      <c r="B117" s="20" t="s">
        <v>363</v>
      </c>
      <c r="C117" s="20"/>
      <c r="D117" s="124">
        <v>8</v>
      </c>
      <c r="E117" s="21" t="s">
        <v>1325</v>
      </c>
      <c r="F117" s="147" t="s">
        <v>222</v>
      </c>
      <c r="G117" s="22" t="s">
        <v>425</v>
      </c>
      <c r="H117" s="23">
        <v>42752</v>
      </c>
      <c r="I117" s="23">
        <v>42726</v>
      </c>
      <c r="J117" s="24">
        <v>42745</v>
      </c>
      <c r="K117" s="25">
        <f ca="1">IF(I117="","",IF(J117="",TODAY()-I117,J117-I117))</f>
        <v>19</v>
      </c>
      <c r="L117" s="39" t="s">
        <v>126</v>
      </c>
      <c r="M117" s="22" t="s">
        <v>275</v>
      </c>
      <c r="N117" s="66">
        <v>42752</v>
      </c>
      <c r="O117" s="24">
        <v>42754</v>
      </c>
      <c r="P117" s="25">
        <f t="shared" ca="1" si="322"/>
        <v>2</v>
      </c>
      <c r="Q117" s="39" t="s">
        <v>125</v>
      </c>
      <c r="R117" s="22" t="s">
        <v>275</v>
      </c>
      <c r="S117" s="66"/>
      <c r="T117" s="76"/>
      <c r="U117" s="77"/>
      <c r="V117" s="78"/>
      <c r="W117" s="79"/>
      <c r="X117" s="66"/>
      <c r="Y117" s="76"/>
      <c r="Z117" s="77"/>
      <c r="AA117" s="78"/>
      <c r="AB117" s="79"/>
      <c r="AC117" s="66"/>
      <c r="AD117" s="76"/>
      <c r="AE117" s="77"/>
      <c r="AF117" s="78"/>
      <c r="AG117" s="79"/>
      <c r="AH117" s="66"/>
      <c r="AI117" s="76"/>
      <c r="AJ117" s="77"/>
      <c r="AK117" s="78"/>
      <c r="AL117" s="79"/>
      <c r="AM117" s="66"/>
      <c r="AN117" s="76"/>
      <c r="AO117" s="77"/>
      <c r="AP117" s="78"/>
      <c r="AQ117" s="79"/>
      <c r="AR117" s="66"/>
      <c r="AS117" s="76"/>
      <c r="AT117" s="77"/>
      <c r="AU117" s="78"/>
      <c r="AV117" s="79"/>
      <c r="AW117" s="66"/>
      <c r="AX117" s="76"/>
      <c r="AY117" s="77"/>
      <c r="AZ117" s="78"/>
      <c r="BA117" s="79"/>
      <c r="BB117" s="66"/>
      <c r="BC117" s="76"/>
      <c r="BD117" s="77"/>
      <c r="BE117" s="78"/>
      <c r="BF117" s="79"/>
      <c r="BG117" s="56">
        <f t="shared" si="309"/>
        <v>42752</v>
      </c>
      <c r="BH117" s="80">
        <f t="shared" si="310"/>
        <v>42754</v>
      </c>
      <c r="BI117" s="81">
        <f t="shared" ca="1" si="311"/>
        <v>2</v>
      </c>
      <c r="BJ117" s="82" t="str">
        <f t="shared" si="312"/>
        <v>B</v>
      </c>
      <c r="BK117" s="83" t="str">
        <f t="shared" ca="1" si="313"/>
        <v>Rev-1</v>
      </c>
      <c r="BL117" s="252" t="s">
        <v>786</v>
      </c>
      <c r="BM117" s="253" t="s">
        <v>783</v>
      </c>
      <c r="BN117" s="254">
        <v>43207</v>
      </c>
      <c r="BO117" s="243"/>
      <c r="BP117" s="161" t="s">
        <v>82</v>
      </c>
      <c r="BQ117" s="82" t="str">
        <f t="shared" si="314"/>
        <v>MKM</v>
      </c>
    </row>
    <row r="118" spans="1:69" ht="46.5" x14ac:dyDescent="0.25">
      <c r="A118" s="62">
        <f t="shared" ca="1" si="323"/>
        <v>92</v>
      </c>
      <c r="B118" s="20" t="s">
        <v>363</v>
      </c>
      <c r="C118" s="20"/>
      <c r="D118" s="124">
        <v>8</v>
      </c>
      <c r="E118" s="21" t="s">
        <v>1326</v>
      </c>
      <c r="F118" s="147" t="s">
        <v>223</v>
      </c>
      <c r="G118" s="22" t="s">
        <v>425</v>
      </c>
      <c r="H118" s="23">
        <v>42752</v>
      </c>
      <c r="I118" s="23">
        <v>42726</v>
      </c>
      <c r="J118" s="24">
        <v>42745</v>
      </c>
      <c r="K118" s="25">
        <f t="shared" ref="K118:K120" ca="1" si="341">IF(I118="","",IF(J118="",TODAY()-I118,J118-I118))</f>
        <v>19</v>
      </c>
      <c r="L118" s="39" t="s">
        <v>126</v>
      </c>
      <c r="M118" s="22" t="s">
        <v>275</v>
      </c>
      <c r="N118" s="66">
        <v>42752</v>
      </c>
      <c r="O118" s="24">
        <v>42754</v>
      </c>
      <c r="P118" s="25">
        <f t="shared" ca="1" si="322"/>
        <v>2</v>
      </c>
      <c r="Q118" s="39" t="s">
        <v>125</v>
      </c>
      <c r="R118" s="22" t="s">
        <v>275</v>
      </c>
      <c r="S118" s="66"/>
      <c r="T118" s="76"/>
      <c r="U118" s="77"/>
      <c r="V118" s="78"/>
      <c r="W118" s="79"/>
      <c r="X118" s="66"/>
      <c r="Y118" s="76"/>
      <c r="Z118" s="77"/>
      <c r="AA118" s="78"/>
      <c r="AB118" s="79"/>
      <c r="AC118" s="66"/>
      <c r="AD118" s="76"/>
      <c r="AE118" s="77"/>
      <c r="AF118" s="78"/>
      <c r="AG118" s="79"/>
      <c r="AH118" s="66"/>
      <c r="AI118" s="76"/>
      <c r="AJ118" s="77"/>
      <c r="AK118" s="78"/>
      <c r="AL118" s="79"/>
      <c r="AM118" s="66"/>
      <c r="AN118" s="76"/>
      <c r="AO118" s="77"/>
      <c r="AP118" s="78"/>
      <c r="AQ118" s="79"/>
      <c r="AR118" s="66"/>
      <c r="AS118" s="76"/>
      <c r="AT118" s="77"/>
      <c r="AU118" s="78"/>
      <c r="AV118" s="79"/>
      <c r="AW118" s="66"/>
      <c r="AX118" s="76"/>
      <c r="AY118" s="77"/>
      <c r="AZ118" s="78"/>
      <c r="BA118" s="79"/>
      <c r="BB118" s="66"/>
      <c r="BC118" s="76"/>
      <c r="BD118" s="77"/>
      <c r="BE118" s="78"/>
      <c r="BF118" s="79"/>
      <c r="BG118" s="56">
        <f t="shared" si="309"/>
        <v>42752</v>
      </c>
      <c r="BH118" s="80">
        <f t="shared" si="310"/>
        <v>42754</v>
      </c>
      <c r="BI118" s="81">
        <f t="shared" ca="1" si="311"/>
        <v>2</v>
      </c>
      <c r="BJ118" s="82" t="str">
        <f t="shared" si="312"/>
        <v>B</v>
      </c>
      <c r="BK118" s="83" t="str">
        <f t="shared" ca="1" si="313"/>
        <v>Rev-1</v>
      </c>
      <c r="BL118" s="252" t="s">
        <v>786</v>
      </c>
      <c r="BM118" s="253" t="s">
        <v>783</v>
      </c>
      <c r="BN118" s="254">
        <v>43207</v>
      </c>
      <c r="BO118" s="243"/>
      <c r="BP118" s="161" t="s">
        <v>82</v>
      </c>
      <c r="BQ118" s="82" t="str">
        <f t="shared" si="314"/>
        <v>MKM</v>
      </c>
    </row>
    <row r="119" spans="1:69" ht="40.5" x14ac:dyDescent="0.25">
      <c r="A119" s="62">
        <f t="shared" ca="1" si="323"/>
        <v>93</v>
      </c>
      <c r="B119" s="20" t="s">
        <v>363</v>
      </c>
      <c r="C119" s="20"/>
      <c r="D119" s="124">
        <v>8</v>
      </c>
      <c r="E119" s="21" t="s">
        <v>1327</v>
      </c>
      <c r="F119" s="147" t="s">
        <v>224</v>
      </c>
      <c r="G119" s="22" t="s">
        <v>331</v>
      </c>
      <c r="H119" s="23">
        <v>42752</v>
      </c>
      <c r="I119" s="23">
        <v>42726</v>
      </c>
      <c r="J119" s="24">
        <v>42745</v>
      </c>
      <c r="K119" s="25">
        <f t="shared" ca="1" si="341"/>
        <v>19</v>
      </c>
      <c r="L119" s="39" t="s">
        <v>126</v>
      </c>
      <c r="M119" s="22" t="s">
        <v>275</v>
      </c>
      <c r="N119" s="66">
        <v>42752</v>
      </c>
      <c r="O119" s="24">
        <v>42754</v>
      </c>
      <c r="P119" s="25">
        <f t="shared" ca="1" si="322"/>
        <v>2</v>
      </c>
      <c r="Q119" s="39" t="s">
        <v>125</v>
      </c>
      <c r="R119" s="22" t="s">
        <v>275</v>
      </c>
      <c r="S119" s="66"/>
      <c r="T119" s="76"/>
      <c r="U119" s="77"/>
      <c r="V119" s="78"/>
      <c r="W119" s="79"/>
      <c r="X119" s="66"/>
      <c r="Y119" s="76"/>
      <c r="Z119" s="77"/>
      <c r="AA119" s="78"/>
      <c r="AB119" s="79"/>
      <c r="AC119" s="66"/>
      <c r="AD119" s="76"/>
      <c r="AE119" s="77"/>
      <c r="AF119" s="78"/>
      <c r="AG119" s="79"/>
      <c r="AH119" s="66"/>
      <c r="AI119" s="76"/>
      <c r="AJ119" s="77"/>
      <c r="AK119" s="78"/>
      <c r="AL119" s="79"/>
      <c r="AM119" s="66"/>
      <c r="AN119" s="76"/>
      <c r="AO119" s="77"/>
      <c r="AP119" s="78"/>
      <c r="AQ119" s="79"/>
      <c r="AR119" s="66"/>
      <c r="AS119" s="76"/>
      <c r="AT119" s="77"/>
      <c r="AU119" s="78"/>
      <c r="AV119" s="79"/>
      <c r="AW119" s="66"/>
      <c r="AX119" s="76"/>
      <c r="AY119" s="77"/>
      <c r="AZ119" s="78"/>
      <c r="BA119" s="79"/>
      <c r="BB119" s="66"/>
      <c r="BC119" s="76"/>
      <c r="BD119" s="77"/>
      <c r="BE119" s="78"/>
      <c r="BF119" s="79"/>
      <c r="BG119" s="56">
        <f t="shared" ref="BG119" si="342">IF(AW119&lt;&gt;"",AW119,IF(AR119&lt;&gt;"",AR119,IF(AM119&lt;&gt;"",AM119,IF(AH119&lt;&gt;"",AH119,IF(AC119&lt;&gt;"",AC119,IF(X119&lt;&gt;"",X119,IF(S119&lt;&gt;"",S119,IF(N119&lt;&gt;"",N119,IF(I119&lt;&gt;"",I119,"")))))))))</f>
        <v>42752</v>
      </c>
      <c r="BH119" s="80">
        <f t="shared" ref="BH119" si="343">IF(BJ119="P","",IF(BJ119="OD","",IF(AX119&lt;&gt;"",AX119,IF(AS119&lt;&gt;"",AS119,IF(AN119&lt;&gt;"",AN119,IF(AI119&lt;&gt;"",AI119,IF(AD119&lt;&gt;"",AD119,IF(Y119&lt;&gt;"",Y119,IF(T119&lt;&gt;"",T119,IF(O119&lt;&gt;"",O119,IF(J119&lt;&gt;"",J119,"")))))))))))</f>
        <v>42754</v>
      </c>
      <c r="BI119" s="81">
        <f t="shared" ref="BI119" ca="1" si="344">IF(AY119&lt;&gt;"",AY119,IF(AT119&lt;&gt;"",AT119,IF(AO119&lt;&gt;"",AO119,IF(AJ119&lt;&gt;"",AJ119,IF(AE119&lt;&gt;"",AE119,IF(Z119&lt;&gt;"",Z119,IF(U119&lt;&gt;"",U119,IF(P119&lt;&gt;"",P119,IF(K119&lt;&gt;"",K119,"")))))))))</f>
        <v>2</v>
      </c>
      <c r="BJ119" s="82" t="str">
        <f t="shared" ref="BJ119" si="345">IF(AZ119&lt;&gt;"",AZ119,IF(AU119&lt;&gt;"",AU119,IF(AP119&lt;&gt;"",AP119,IF(AK119&lt;&gt;"",AK119,IF(AF119&lt;&gt;"",AF119,IF(AA119&lt;&gt;"",AA119,IF(V119&lt;&gt;"",V119,IF(Q119&lt;&gt;"",Q119,IF(L119&lt;&gt;"",L119,0)))))))))</f>
        <v>B</v>
      </c>
      <c r="BK119" s="83" t="str">
        <f t="shared" ca="1" si="313"/>
        <v>Rev-1</v>
      </c>
      <c r="BL119" s="252" t="s">
        <v>786</v>
      </c>
      <c r="BM119" s="253" t="s">
        <v>783</v>
      </c>
      <c r="BN119" s="254">
        <v>43207</v>
      </c>
      <c r="BO119" s="243"/>
      <c r="BP119" s="161"/>
      <c r="BQ119" s="82"/>
    </row>
    <row r="120" spans="1:69" ht="40.5" x14ac:dyDescent="0.25">
      <c r="A120" s="62">
        <f t="shared" ca="1" si="323"/>
        <v>94</v>
      </c>
      <c r="B120" s="20" t="s">
        <v>363</v>
      </c>
      <c r="C120" s="20"/>
      <c r="D120" s="124">
        <v>8</v>
      </c>
      <c r="E120" s="21" t="s">
        <v>1328</v>
      </c>
      <c r="F120" s="147" t="s">
        <v>224</v>
      </c>
      <c r="G120" s="22" t="s">
        <v>332</v>
      </c>
      <c r="H120" s="23">
        <v>42752</v>
      </c>
      <c r="I120" s="23">
        <v>42726</v>
      </c>
      <c r="J120" s="24">
        <v>42745</v>
      </c>
      <c r="K120" s="25">
        <f t="shared" ca="1" si="341"/>
        <v>19</v>
      </c>
      <c r="L120" s="39" t="s">
        <v>126</v>
      </c>
      <c r="M120" s="22" t="s">
        <v>275</v>
      </c>
      <c r="N120" s="66">
        <v>42752</v>
      </c>
      <c r="O120" s="24">
        <v>42754</v>
      </c>
      <c r="P120" s="25">
        <f t="shared" ca="1" si="322"/>
        <v>2</v>
      </c>
      <c r="Q120" s="39" t="s">
        <v>125</v>
      </c>
      <c r="R120" s="22" t="s">
        <v>275</v>
      </c>
      <c r="S120" s="66"/>
      <c r="T120" s="76"/>
      <c r="U120" s="77"/>
      <c r="V120" s="78"/>
      <c r="W120" s="79"/>
      <c r="X120" s="66"/>
      <c r="Y120" s="76"/>
      <c r="Z120" s="77"/>
      <c r="AA120" s="78"/>
      <c r="AB120" s="79"/>
      <c r="AC120" s="66"/>
      <c r="AD120" s="76"/>
      <c r="AE120" s="77"/>
      <c r="AF120" s="78"/>
      <c r="AG120" s="79"/>
      <c r="AH120" s="66"/>
      <c r="AI120" s="76"/>
      <c r="AJ120" s="77"/>
      <c r="AK120" s="78"/>
      <c r="AL120" s="79"/>
      <c r="AM120" s="66"/>
      <c r="AN120" s="76"/>
      <c r="AO120" s="77"/>
      <c r="AP120" s="78"/>
      <c r="AQ120" s="79"/>
      <c r="AR120" s="66"/>
      <c r="AS120" s="76"/>
      <c r="AT120" s="77"/>
      <c r="AU120" s="78"/>
      <c r="AV120" s="79"/>
      <c r="AW120" s="66"/>
      <c r="AX120" s="76"/>
      <c r="AY120" s="77"/>
      <c r="AZ120" s="78"/>
      <c r="BA120" s="79"/>
      <c r="BB120" s="66"/>
      <c r="BC120" s="76"/>
      <c r="BD120" s="77"/>
      <c r="BE120" s="78"/>
      <c r="BF120" s="79"/>
      <c r="BG120" s="56">
        <f t="shared" ref="BG120" si="346">IF(AW120&lt;&gt;"",AW120,IF(AR120&lt;&gt;"",AR120,IF(AM120&lt;&gt;"",AM120,IF(AH120&lt;&gt;"",AH120,IF(AC120&lt;&gt;"",AC120,IF(X120&lt;&gt;"",X120,IF(S120&lt;&gt;"",S120,IF(N120&lt;&gt;"",N120,IF(I120&lt;&gt;"",I120,"")))))))))</f>
        <v>42752</v>
      </c>
      <c r="BH120" s="80">
        <f t="shared" ref="BH120" si="347">IF(BJ120="P","",IF(BJ120="OD","",IF(AX120&lt;&gt;"",AX120,IF(AS120&lt;&gt;"",AS120,IF(AN120&lt;&gt;"",AN120,IF(AI120&lt;&gt;"",AI120,IF(AD120&lt;&gt;"",AD120,IF(Y120&lt;&gt;"",Y120,IF(T120&lt;&gt;"",T120,IF(O120&lt;&gt;"",O120,IF(J120&lt;&gt;"",J120,"")))))))))))</f>
        <v>42754</v>
      </c>
      <c r="BI120" s="81">
        <f t="shared" ref="BI120" ca="1" si="348">IF(AY120&lt;&gt;"",AY120,IF(AT120&lt;&gt;"",AT120,IF(AO120&lt;&gt;"",AO120,IF(AJ120&lt;&gt;"",AJ120,IF(AE120&lt;&gt;"",AE120,IF(Z120&lt;&gt;"",Z120,IF(U120&lt;&gt;"",U120,IF(P120&lt;&gt;"",P120,IF(K120&lt;&gt;"",K120,"")))))))))</f>
        <v>2</v>
      </c>
      <c r="BJ120" s="82" t="str">
        <f t="shared" ref="BJ120" si="349">IF(AZ120&lt;&gt;"",AZ120,IF(AU120&lt;&gt;"",AU120,IF(AP120&lt;&gt;"",AP120,IF(AK120&lt;&gt;"",AK120,IF(AF120&lt;&gt;"",AF120,IF(AA120&lt;&gt;"",AA120,IF(V120&lt;&gt;"",V120,IF(Q120&lt;&gt;"",Q120,IF(L120&lt;&gt;"",L120,0)))))))))</f>
        <v>B</v>
      </c>
      <c r="BK120" s="83" t="str">
        <f t="shared" ca="1" si="313"/>
        <v>Rev-1</v>
      </c>
      <c r="BL120" s="252" t="s">
        <v>786</v>
      </c>
      <c r="BM120" s="253" t="s">
        <v>783</v>
      </c>
      <c r="BN120" s="254">
        <v>43207</v>
      </c>
      <c r="BO120" s="243"/>
      <c r="BP120" s="161"/>
      <c r="BQ120" s="82"/>
    </row>
    <row r="121" spans="1:69" ht="33" customHeight="1" x14ac:dyDescent="0.3">
      <c r="A121" s="126" t="s">
        <v>75</v>
      </c>
      <c r="B121" s="127"/>
      <c r="C121" s="127"/>
      <c r="D121" s="128"/>
      <c r="E121" s="129"/>
      <c r="F121" s="148"/>
      <c r="G121" s="127"/>
      <c r="H121" s="130"/>
      <c r="I121" s="131"/>
      <c r="J121" s="131"/>
      <c r="K121" s="132"/>
      <c r="L121" s="133"/>
      <c r="M121" s="134"/>
      <c r="N121" s="131"/>
      <c r="O121" s="131"/>
      <c r="P121" s="132"/>
      <c r="Q121" s="133"/>
      <c r="R121" s="134"/>
      <c r="S121" s="131"/>
      <c r="T121" s="131"/>
      <c r="U121" s="132"/>
      <c r="V121" s="133"/>
      <c r="W121" s="134"/>
      <c r="X121" s="131"/>
      <c r="Y121" s="131"/>
      <c r="Z121" s="132"/>
      <c r="AA121" s="133"/>
      <c r="AB121" s="131"/>
      <c r="AC121" s="131"/>
      <c r="AD121" s="131"/>
      <c r="AE121" s="132"/>
      <c r="AF121" s="133"/>
      <c r="AG121" s="131"/>
      <c r="AH121" s="131"/>
      <c r="AI121" s="131"/>
      <c r="AJ121" s="132"/>
      <c r="AK121" s="133"/>
      <c r="AL121" s="131"/>
      <c r="AM121" s="131"/>
      <c r="AN121" s="131"/>
      <c r="AO121" s="132"/>
      <c r="AP121" s="133"/>
      <c r="AQ121" s="131"/>
      <c r="AR121" s="131"/>
      <c r="AS121" s="131"/>
      <c r="AT121" s="132"/>
      <c r="AU121" s="133"/>
      <c r="AV121" s="131"/>
      <c r="AW121" s="131"/>
      <c r="AX121" s="131"/>
      <c r="AY121" s="132"/>
      <c r="AZ121" s="133"/>
      <c r="BA121" s="131"/>
      <c r="BB121" s="131"/>
      <c r="BC121" s="131"/>
      <c r="BD121" s="132"/>
      <c r="BE121" s="133"/>
      <c r="BF121" s="131"/>
      <c r="BG121" s="135"/>
      <c r="BH121" s="136"/>
      <c r="BI121" s="137"/>
      <c r="BJ121" s="138"/>
      <c r="BK121" s="139"/>
      <c r="BL121" s="252"/>
      <c r="BM121" s="252"/>
      <c r="BN121" s="252"/>
      <c r="BO121" s="243"/>
      <c r="BP121" s="145" t="s">
        <v>97</v>
      </c>
    </row>
    <row r="122" spans="1:69" ht="60.75" x14ac:dyDescent="0.25">
      <c r="A122" s="62">
        <f ca="1">OFFSET(A122,-2,0)+1</f>
        <v>95</v>
      </c>
      <c r="B122" s="20" t="s">
        <v>971</v>
      </c>
      <c r="C122" s="20"/>
      <c r="D122" s="112" t="s">
        <v>53</v>
      </c>
      <c r="E122" s="21" t="s">
        <v>972</v>
      </c>
      <c r="F122" s="147" t="s">
        <v>225</v>
      </c>
      <c r="G122" s="22" t="s">
        <v>331</v>
      </c>
      <c r="H122" s="23">
        <v>42753</v>
      </c>
      <c r="I122" s="23">
        <v>42738</v>
      </c>
      <c r="J122" s="24">
        <v>42747</v>
      </c>
      <c r="K122" s="25">
        <f t="shared" ref="K122:K132" ca="1" si="350">IF(I122="","",IF(J122="",TODAY()-I122,J122-I122))</f>
        <v>9</v>
      </c>
      <c r="L122" s="39" t="s">
        <v>126</v>
      </c>
      <c r="M122" s="22" t="s">
        <v>275</v>
      </c>
      <c r="N122" s="66">
        <v>42753</v>
      </c>
      <c r="O122" s="24">
        <v>42787</v>
      </c>
      <c r="P122" s="25">
        <f t="shared" ref="P122:P130" ca="1" si="351">IF(N122="","",IF(O122="",TODAY()-N122,O122-N122))</f>
        <v>34</v>
      </c>
      <c r="Q122" s="39" t="s">
        <v>124</v>
      </c>
      <c r="R122" s="22" t="s">
        <v>275</v>
      </c>
      <c r="S122" s="66">
        <v>43103</v>
      </c>
      <c r="T122" s="24"/>
      <c r="U122" s="25">
        <f t="shared" ref="U122" ca="1" si="352">IF(S122="","",IF(T122="",TODAY()-S122,T122-S122))</f>
        <v>600</v>
      </c>
      <c r="V122" s="39" t="s">
        <v>756</v>
      </c>
      <c r="W122" s="22" t="s">
        <v>275</v>
      </c>
      <c r="X122" s="66">
        <v>43314</v>
      </c>
      <c r="Y122" s="76">
        <v>43324</v>
      </c>
      <c r="Z122" s="25">
        <f t="shared" ref="Z122" ca="1" si="353">IF(X122="","",IF(Y122="",TODAY()-X122,Y122-X122))</f>
        <v>10</v>
      </c>
      <c r="AA122" s="39" t="s">
        <v>125</v>
      </c>
      <c r="AB122" s="22" t="s">
        <v>275</v>
      </c>
      <c r="AC122" s="66"/>
      <c r="AD122" s="76"/>
      <c r="AE122" s="77"/>
      <c r="AF122" s="78"/>
      <c r="AG122" s="79"/>
      <c r="AH122" s="66"/>
      <c r="AI122" s="76"/>
      <c r="AJ122" s="77"/>
      <c r="AK122" s="78"/>
      <c r="AL122" s="79"/>
      <c r="AM122" s="66"/>
      <c r="AN122" s="76"/>
      <c r="AO122" s="77"/>
      <c r="AP122" s="78"/>
      <c r="AQ122" s="79"/>
      <c r="AR122" s="66"/>
      <c r="AS122" s="76"/>
      <c r="AT122" s="77"/>
      <c r="AU122" s="78"/>
      <c r="AV122" s="79"/>
      <c r="AW122" s="66"/>
      <c r="AX122" s="76"/>
      <c r="AY122" s="77"/>
      <c r="AZ122" s="78"/>
      <c r="BA122" s="79"/>
      <c r="BB122" s="66"/>
      <c r="BC122" s="76"/>
      <c r="BD122" s="77"/>
      <c r="BE122" s="78"/>
      <c r="BF122" s="79"/>
      <c r="BG122" s="56">
        <f t="shared" ref="BG122:BG132" si="354">IF(AW122&lt;&gt;"",AW122,IF(AR122&lt;&gt;"",AR122,IF(AM122&lt;&gt;"",AM122,IF(AH122&lt;&gt;"",AH122,IF(AC122&lt;&gt;"",AC122,IF(X122&lt;&gt;"",X122,IF(S122&lt;&gt;"",S122,IF(N122&lt;&gt;"",N122,IF(I122&lt;&gt;"",I122,"")))))))))</f>
        <v>43314</v>
      </c>
      <c r="BH122" s="80">
        <f t="shared" ref="BH122:BH132" si="355">IF(BJ122="P","",IF(BJ122="OD","",IF(AX122&lt;&gt;"",AX122,IF(AS122&lt;&gt;"",AS122,IF(AN122&lt;&gt;"",AN122,IF(AI122&lt;&gt;"",AI122,IF(AD122&lt;&gt;"",AD122,IF(Y122&lt;&gt;"",Y122,IF(T122&lt;&gt;"",T122,IF(O122&lt;&gt;"",O122,IF(J122&lt;&gt;"",J122,"")))))))))))</f>
        <v>43324</v>
      </c>
      <c r="BI122" s="81">
        <f t="shared" ref="BI122:BI132" ca="1" si="356">IF(AY122&lt;&gt;"",AY122,IF(AT122&lt;&gt;"",AT122,IF(AO122&lt;&gt;"",AO122,IF(AJ122&lt;&gt;"",AJ122,IF(AE122&lt;&gt;"",AE122,IF(Z122&lt;&gt;"",Z122,IF(U122&lt;&gt;"",U122,IF(P122&lt;&gt;"",P122,IF(K122&lt;&gt;"",K122,"")))))))))</f>
        <v>10</v>
      </c>
      <c r="BJ122" s="82" t="str">
        <f t="shared" ref="BJ122:BJ132" si="357">IF(AZ122&lt;&gt;"",AZ122,IF(AU122&lt;&gt;"",AU122,IF(AP122&lt;&gt;"",AP122,IF(AK122&lt;&gt;"",AK122,IF(AF122&lt;&gt;"",AF122,IF(AA122&lt;&gt;"",AA122,IF(V122&lt;&gt;"",V122,IF(Q122&lt;&gt;"",Q122,IF(L122&lt;&gt;"",L122,0)))))))))</f>
        <v>B</v>
      </c>
      <c r="BK122" s="83" t="str">
        <f t="shared" ref="BK122:BK199" ca="1" si="358">IF(BG122="","","Rev-"&amp;IF((COUNTIF(I122:BA122,"MKM")-1)&lt;1,0,(COUNTIF(I122:BA122,"MKM")-1)))</f>
        <v>Rev-3</v>
      </c>
      <c r="BL122" s="252" t="s">
        <v>125</v>
      </c>
      <c r="BM122" s="252" t="s">
        <v>784</v>
      </c>
      <c r="BN122" s="252"/>
      <c r="BO122" s="243"/>
      <c r="BP122" s="161" t="s">
        <v>82</v>
      </c>
      <c r="BQ122" s="82" t="str">
        <f t="shared" ref="BQ122:BQ132" si="359">IF(BA122&lt;&gt;"",BA122,IF(AV122&lt;&gt;"",AV122,IF(AQ122&lt;&gt;"",AQ122,IF(AL122&lt;&gt;"",AL122,IF(AG122&lt;&gt;"",AG122,IF(AB122&lt;&gt;"",AB122,IF(W122&lt;&gt;"",W122,IF(R122&lt;&gt;"",R122,IF(M122&lt;&gt;"",M122,0)))))))))</f>
        <v>MKM</v>
      </c>
    </row>
    <row r="123" spans="1:69" ht="75" customHeight="1" x14ac:dyDescent="0.25">
      <c r="A123" s="62">
        <f ca="1">OFFSET(A123,-1,0)+1</f>
        <v>96</v>
      </c>
      <c r="B123" s="20" t="s">
        <v>971</v>
      </c>
      <c r="C123" s="20"/>
      <c r="D123" s="112" t="s">
        <v>53</v>
      </c>
      <c r="E123" s="21" t="s">
        <v>972</v>
      </c>
      <c r="F123" s="147" t="s">
        <v>225</v>
      </c>
      <c r="G123" s="22" t="s">
        <v>332</v>
      </c>
      <c r="H123" s="23"/>
      <c r="I123" s="66">
        <v>43314</v>
      </c>
      <c r="J123" s="76">
        <v>43324</v>
      </c>
      <c r="K123" s="25">
        <f t="shared" ca="1" si="350"/>
        <v>10</v>
      </c>
      <c r="L123" s="39" t="s">
        <v>125</v>
      </c>
      <c r="M123" s="22" t="s">
        <v>275</v>
      </c>
      <c r="N123" s="66"/>
      <c r="O123" s="24"/>
      <c r="P123" s="25"/>
      <c r="Q123" s="39"/>
      <c r="R123" s="22"/>
      <c r="S123" s="66"/>
      <c r="T123" s="24"/>
      <c r="U123" s="25"/>
      <c r="V123" s="39"/>
      <c r="W123" s="22"/>
      <c r="X123" s="66"/>
      <c r="Y123" s="76"/>
      <c r="Z123" s="77"/>
      <c r="AA123" s="78"/>
      <c r="AB123" s="79"/>
      <c r="AC123" s="66"/>
      <c r="AD123" s="76"/>
      <c r="AE123" s="77"/>
      <c r="AF123" s="78"/>
      <c r="AG123" s="79"/>
      <c r="AH123" s="66"/>
      <c r="AI123" s="76"/>
      <c r="AJ123" s="77"/>
      <c r="AK123" s="78"/>
      <c r="AL123" s="79"/>
      <c r="AM123" s="66"/>
      <c r="AN123" s="76"/>
      <c r="AO123" s="77"/>
      <c r="AP123" s="78"/>
      <c r="AQ123" s="79"/>
      <c r="AR123" s="66"/>
      <c r="AS123" s="76"/>
      <c r="AT123" s="77"/>
      <c r="AU123" s="78"/>
      <c r="AV123" s="79"/>
      <c r="AW123" s="66"/>
      <c r="AX123" s="76"/>
      <c r="AY123" s="77"/>
      <c r="AZ123" s="78"/>
      <c r="BA123" s="79"/>
      <c r="BB123" s="66"/>
      <c r="BC123" s="76"/>
      <c r="BD123" s="77"/>
      <c r="BE123" s="78"/>
      <c r="BF123" s="79"/>
      <c r="BG123" s="56">
        <f t="shared" ref="BG123" si="360">IF(AW123&lt;&gt;"",AW123,IF(AR123&lt;&gt;"",AR123,IF(AM123&lt;&gt;"",AM123,IF(AH123&lt;&gt;"",AH123,IF(AC123&lt;&gt;"",AC123,IF(X123&lt;&gt;"",X123,IF(S123&lt;&gt;"",S123,IF(N123&lt;&gt;"",N123,IF(I123&lt;&gt;"",I123,"")))))))))</f>
        <v>43314</v>
      </c>
      <c r="BH123" s="80">
        <f t="shared" ref="BH123" si="361">IF(BJ123="P","",IF(BJ123="OD","",IF(AX123&lt;&gt;"",AX123,IF(AS123&lt;&gt;"",AS123,IF(AN123&lt;&gt;"",AN123,IF(AI123&lt;&gt;"",AI123,IF(AD123&lt;&gt;"",AD123,IF(Y123&lt;&gt;"",Y123,IF(T123&lt;&gt;"",T123,IF(O123&lt;&gt;"",O123,IF(J123&lt;&gt;"",J123,"")))))))))))</f>
        <v>43324</v>
      </c>
      <c r="BI123" s="81">
        <f t="shared" ref="BI123" ca="1" si="362">IF(AY123&lt;&gt;"",AY123,IF(AT123&lt;&gt;"",AT123,IF(AO123&lt;&gt;"",AO123,IF(AJ123&lt;&gt;"",AJ123,IF(AE123&lt;&gt;"",AE123,IF(Z123&lt;&gt;"",Z123,IF(U123&lt;&gt;"",U123,IF(P123&lt;&gt;"",P123,IF(K123&lt;&gt;"",K123,"")))))))))</f>
        <v>10</v>
      </c>
      <c r="BJ123" s="82" t="str">
        <f t="shared" ref="BJ123" si="363">IF(AZ123&lt;&gt;"",AZ123,IF(AU123&lt;&gt;"",AU123,IF(AP123&lt;&gt;"",AP123,IF(AK123&lt;&gt;"",AK123,IF(AF123&lt;&gt;"",AF123,IF(AA123&lt;&gt;"",AA123,IF(V123&lt;&gt;"",V123,IF(Q123&lt;&gt;"",Q123,IF(L123&lt;&gt;"",L123,0)))))))))</f>
        <v>B</v>
      </c>
      <c r="BK123" s="83" t="str">
        <f t="shared" ref="BK123" ca="1" si="364">IF(BG123="","","Rev-"&amp;IF((COUNTIF(I123:BA123,"MKM")-1)&lt;1,0,(COUNTIF(I123:BA123,"MKM")-1)))</f>
        <v>Rev-0</v>
      </c>
      <c r="BL123" s="252" t="s">
        <v>125</v>
      </c>
      <c r="BM123" s="252" t="s">
        <v>784</v>
      </c>
      <c r="BN123" s="252"/>
      <c r="BO123" s="243"/>
      <c r="BP123" s="161" t="s">
        <v>82</v>
      </c>
      <c r="BQ123" s="82" t="str">
        <f t="shared" ref="BQ123" si="365">IF(BA123&lt;&gt;"",BA123,IF(AV123&lt;&gt;"",AV123,IF(AQ123&lt;&gt;"",AQ123,IF(AL123&lt;&gt;"",AL123,IF(AG123&lt;&gt;"",AG123,IF(AB123&lt;&gt;"",AB123,IF(W123&lt;&gt;"",W123,IF(R123&lt;&gt;"",R123,IF(M123&lt;&gt;"",M123,0)))))))))</f>
        <v>MKM</v>
      </c>
    </row>
    <row r="124" spans="1:69" ht="60" customHeight="1" x14ac:dyDescent="0.25">
      <c r="A124" s="62">
        <f ca="1">OFFSET(A124,-1,0)+1</f>
        <v>97</v>
      </c>
      <c r="B124" s="20" t="s">
        <v>651</v>
      </c>
      <c r="C124" s="20"/>
      <c r="D124" s="112" t="s">
        <v>53</v>
      </c>
      <c r="E124" s="21" t="s">
        <v>466</v>
      </c>
      <c r="F124" s="147" t="s">
        <v>226</v>
      </c>
      <c r="G124" s="22" t="s">
        <v>425</v>
      </c>
      <c r="H124" s="23">
        <v>42753</v>
      </c>
      <c r="I124" s="23">
        <v>42738</v>
      </c>
      <c r="J124" s="24">
        <v>42747</v>
      </c>
      <c r="K124" s="25">
        <f t="shared" ca="1" si="350"/>
        <v>9</v>
      </c>
      <c r="L124" s="39" t="s">
        <v>126</v>
      </c>
      <c r="M124" s="22" t="s">
        <v>275</v>
      </c>
      <c r="N124" s="66">
        <v>42753</v>
      </c>
      <c r="O124" s="24">
        <v>42787</v>
      </c>
      <c r="P124" s="25">
        <f t="shared" ca="1" si="351"/>
        <v>34</v>
      </c>
      <c r="Q124" s="39" t="s">
        <v>125</v>
      </c>
      <c r="R124" s="22" t="s">
        <v>275</v>
      </c>
      <c r="S124" s="66">
        <v>43103</v>
      </c>
      <c r="T124" s="24"/>
      <c r="U124" s="25">
        <f t="shared" ref="U124:U125" ca="1" si="366">IF(S124="","",IF(T124="",TODAY()-S124,T124-S124))</f>
        <v>600</v>
      </c>
      <c r="V124" s="39" t="s">
        <v>756</v>
      </c>
      <c r="W124" s="22" t="s">
        <v>275</v>
      </c>
      <c r="X124" s="66"/>
      <c r="Y124" s="76"/>
      <c r="Z124" s="77"/>
      <c r="AA124" s="78"/>
      <c r="AB124" s="79"/>
      <c r="AC124" s="66"/>
      <c r="AD124" s="76"/>
      <c r="AE124" s="77"/>
      <c r="AF124" s="78"/>
      <c r="AG124" s="79"/>
      <c r="AH124" s="66"/>
      <c r="AI124" s="76"/>
      <c r="AJ124" s="77"/>
      <c r="AK124" s="78"/>
      <c r="AL124" s="79"/>
      <c r="AM124" s="66"/>
      <c r="AN124" s="76"/>
      <c r="AO124" s="77"/>
      <c r="AP124" s="78"/>
      <c r="AQ124" s="79"/>
      <c r="AR124" s="66"/>
      <c r="AS124" s="76"/>
      <c r="AT124" s="77"/>
      <c r="AU124" s="78"/>
      <c r="AV124" s="79"/>
      <c r="AW124" s="66"/>
      <c r="AX124" s="76"/>
      <c r="AY124" s="77"/>
      <c r="AZ124" s="78"/>
      <c r="BA124" s="79"/>
      <c r="BB124" s="66"/>
      <c r="BC124" s="76"/>
      <c r="BD124" s="77"/>
      <c r="BE124" s="78"/>
      <c r="BF124" s="79"/>
      <c r="BG124" s="56">
        <f t="shared" si="354"/>
        <v>43103</v>
      </c>
      <c r="BH124" s="80">
        <f t="shared" si="355"/>
        <v>42787</v>
      </c>
      <c r="BI124" s="81">
        <f t="shared" ca="1" si="356"/>
        <v>600</v>
      </c>
      <c r="BJ124" s="82" t="str">
        <f t="shared" si="357"/>
        <v>Not Reviewed</v>
      </c>
      <c r="BK124" s="83" t="str">
        <f t="shared" ca="1" si="358"/>
        <v>Rev-2</v>
      </c>
      <c r="BL124" s="252" t="s">
        <v>125</v>
      </c>
      <c r="BM124" s="252" t="s">
        <v>784</v>
      </c>
      <c r="BN124" s="252"/>
      <c r="BO124" s="243"/>
      <c r="BP124" s="161"/>
      <c r="BQ124" s="82" t="str">
        <f t="shared" si="359"/>
        <v>MKM</v>
      </c>
    </row>
    <row r="125" spans="1:69" ht="46.5" x14ac:dyDescent="0.25">
      <c r="A125" s="62">
        <f t="shared" ref="A125:A132" ca="1" si="367">OFFSET(A125,-1,0)+1</f>
        <v>98</v>
      </c>
      <c r="B125" s="20" t="s">
        <v>897</v>
      </c>
      <c r="C125" s="20"/>
      <c r="D125" s="112" t="s">
        <v>53</v>
      </c>
      <c r="E125" s="21" t="s">
        <v>1343</v>
      </c>
      <c r="F125" s="147" t="s">
        <v>227</v>
      </c>
      <c r="G125" s="22" t="s">
        <v>431</v>
      </c>
      <c r="H125" s="23">
        <v>42753</v>
      </c>
      <c r="I125" s="23">
        <v>42738</v>
      </c>
      <c r="J125" s="24">
        <v>42747</v>
      </c>
      <c r="K125" s="25">
        <f t="shared" ca="1" si="350"/>
        <v>9</v>
      </c>
      <c r="L125" s="39" t="s">
        <v>126</v>
      </c>
      <c r="M125" s="22" t="s">
        <v>275</v>
      </c>
      <c r="N125" s="66">
        <v>42753</v>
      </c>
      <c r="O125" s="24">
        <v>42787</v>
      </c>
      <c r="P125" s="25">
        <f t="shared" ca="1" si="351"/>
        <v>34</v>
      </c>
      <c r="Q125" s="39" t="s">
        <v>125</v>
      </c>
      <c r="R125" s="22" t="s">
        <v>275</v>
      </c>
      <c r="S125" s="66">
        <v>43276</v>
      </c>
      <c r="T125" s="76">
        <v>43279</v>
      </c>
      <c r="U125" s="25">
        <f t="shared" ca="1" si="366"/>
        <v>3</v>
      </c>
      <c r="V125" s="39" t="s">
        <v>126</v>
      </c>
      <c r="W125" s="22" t="s">
        <v>275</v>
      </c>
      <c r="X125" s="66">
        <v>43284</v>
      </c>
      <c r="Y125" s="76">
        <v>43290</v>
      </c>
      <c r="Z125" s="25">
        <f t="shared" ref="Z125" ca="1" si="368">IF(X125="","",IF(Y125="",TODAY()-X125,Y125-X125))</f>
        <v>6</v>
      </c>
      <c r="AA125" s="39" t="s">
        <v>125</v>
      </c>
      <c r="AB125" s="22" t="s">
        <v>275</v>
      </c>
      <c r="AC125" s="66"/>
      <c r="AD125" s="76"/>
      <c r="AE125" s="77"/>
      <c r="AF125" s="78"/>
      <c r="AG125" s="79"/>
      <c r="AH125" s="66"/>
      <c r="AI125" s="76"/>
      <c r="AJ125" s="77"/>
      <c r="AK125" s="78"/>
      <c r="AL125" s="79"/>
      <c r="AM125" s="66"/>
      <c r="AN125" s="76"/>
      <c r="AO125" s="77"/>
      <c r="AP125" s="78"/>
      <c r="AQ125" s="79"/>
      <c r="AR125" s="66"/>
      <c r="AS125" s="76"/>
      <c r="AT125" s="77"/>
      <c r="AU125" s="78"/>
      <c r="AV125" s="79"/>
      <c r="AW125" s="66"/>
      <c r="AX125" s="76"/>
      <c r="AY125" s="77"/>
      <c r="AZ125" s="78"/>
      <c r="BA125" s="79"/>
      <c r="BB125" s="66"/>
      <c r="BC125" s="76"/>
      <c r="BD125" s="77"/>
      <c r="BE125" s="78"/>
      <c r="BF125" s="79"/>
      <c r="BG125" s="56">
        <f t="shared" si="354"/>
        <v>43284</v>
      </c>
      <c r="BH125" s="80">
        <f t="shared" si="355"/>
        <v>43290</v>
      </c>
      <c r="BI125" s="81">
        <f t="shared" ca="1" si="356"/>
        <v>6</v>
      </c>
      <c r="BJ125" s="82" t="str">
        <f t="shared" si="357"/>
        <v>B</v>
      </c>
      <c r="BK125" s="83" t="str">
        <f t="shared" ca="1" si="358"/>
        <v>Rev-3</v>
      </c>
      <c r="BL125" s="252" t="s">
        <v>125</v>
      </c>
      <c r="BM125" s="252" t="s">
        <v>784</v>
      </c>
      <c r="BN125" s="252"/>
      <c r="BO125" s="243"/>
      <c r="BP125" s="161" t="s">
        <v>82</v>
      </c>
      <c r="BQ125" s="82" t="str">
        <f t="shared" si="359"/>
        <v>MKM</v>
      </c>
    </row>
    <row r="126" spans="1:69" ht="46.5" x14ac:dyDescent="0.25">
      <c r="A126" s="62">
        <f t="shared" ca="1" si="367"/>
        <v>99</v>
      </c>
      <c r="B126" s="20" t="s">
        <v>971</v>
      </c>
      <c r="C126" s="20"/>
      <c r="D126" s="112" t="s">
        <v>53</v>
      </c>
      <c r="E126" s="21" t="s">
        <v>973</v>
      </c>
      <c r="F126" s="147" t="s">
        <v>227</v>
      </c>
      <c r="G126" s="22" t="s">
        <v>432</v>
      </c>
      <c r="H126" s="23"/>
      <c r="I126" s="66">
        <v>43314</v>
      </c>
      <c r="J126" s="76">
        <v>43324</v>
      </c>
      <c r="K126" s="25">
        <f t="shared" ca="1" si="350"/>
        <v>10</v>
      </c>
      <c r="L126" s="39" t="s">
        <v>125</v>
      </c>
      <c r="M126" s="22" t="s">
        <v>275</v>
      </c>
      <c r="N126" s="66"/>
      <c r="O126" s="24"/>
      <c r="P126" s="25"/>
      <c r="Q126" s="39"/>
      <c r="R126" s="22"/>
      <c r="S126" s="66"/>
      <c r="T126" s="76"/>
      <c r="U126" s="25"/>
      <c r="V126" s="39"/>
      <c r="W126" s="22"/>
      <c r="X126" s="66"/>
      <c r="Y126" s="76"/>
      <c r="Z126" s="25"/>
      <c r="AA126" s="39"/>
      <c r="AB126" s="22"/>
      <c r="AC126" s="66"/>
      <c r="AD126" s="76"/>
      <c r="AE126" s="77"/>
      <c r="AF126" s="78"/>
      <c r="AG126" s="79"/>
      <c r="AH126" s="66"/>
      <c r="AI126" s="76"/>
      <c r="AJ126" s="77"/>
      <c r="AK126" s="78"/>
      <c r="AL126" s="79"/>
      <c r="AM126" s="66"/>
      <c r="AN126" s="76"/>
      <c r="AO126" s="77"/>
      <c r="AP126" s="78"/>
      <c r="AQ126" s="79"/>
      <c r="AR126" s="66"/>
      <c r="AS126" s="76"/>
      <c r="AT126" s="77"/>
      <c r="AU126" s="78"/>
      <c r="AV126" s="79"/>
      <c r="AW126" s="66"/>
      <c r="AX126" s="76"/>
      <c r="AY126" s="77"/>
      <c r="AZ126" s="78"/>
      <c r="BA126" s="79"/>
      <c r="BB126" s="66"/>
      <c r="BC126" s="76"/>
      <c r="BD126" s="77"/>
      <c r="BE126" s="78"/>
      <c r="BF126" s="79"/>
      <c r="BG126" s="56">
        <f t="shared" ref="BG126" si="369">IF(AW126&lt;&gt;"",AW126,IF(AR126&lt;&gt;"",AR126,IF(AM126&lt;&gt;"",AM126,IF(AH126&lt;&gt;"",AH126,IF(AC126&lt;&gt;"",AC126,IF(X126&lt;&gt;"",X126,IF(S126&lt;&gt;"",S126,IF(N126&lt;&gt;"",N126,IF(I126&lt;&gt;"",I126,"")))))))))</f>
        <v>43314</v>
      </c>
      <c r="BH126" s="80">
        <f t="shared" ref="BH126" si="370">IF(BJ126="P","",IF(BJ126="OD","",IF(AX126&lt;&gt;"",AX126,IF(AS126&lt;&gt;"",AS126,IF(AN126&lt;&gt;"",AN126,IF(AI126&lt;&gt;"",AI126,IF(AD126&lt;&gt;"",AD126,IF(Y126&lt;&gt;"",Y126,IF(T126&lt;&gt;"",T126,IF(O126&lt;&gt;"",O126,IF(J126&lt;&gt;"",J126,"")))))))))))</f>
        <v>43324</v>
      </c>
      <c r="BI126" s="81">
        <f t="shared" ref="BI126" ca="1" si="371">IF(AY126&lt;&gt;"",AY126,IF(AT126&lt;&gt;"",AT126,IF(AO126&lt;&gt;"",AO126,IF(AJ126&lt;&gt;"",AJ126,IF(AE126&lt;&gt;"",AE126,IF(Z126&lt;&gt;"",Z126,IF(U126&lt;&gt;"",U126,IF(P126&lt;&gt;"",P126,IF(K126&lt;&gt;"",K126,"")))))))))</f>
        <v>10</v>
      </c>
      <c r="BJ126" s="82" t="str">
        <f t="shared" ref="BJ126" si="372">IF(AZ126&lt;&gt;"",AZ126,IF(AU126&lt;&gt;"",AU126,IF(AP126&lt;&gt;"",AP126,IF(AK126&lt;&gt;"",AK126,IF(AF126&lt;&gt;"",AF126,IF(AA126&lt;&gt;"",AA126,IF(V126&lt;&gt;"",V126,IF(Q126&lt;&gt;"",Q126,IF(L126&lt;&gt;"",L126,0)))))))))</f>
        <v>B</v>
      </c>
      <c r="BK126" s="83" t="str">
        <f t="shared" ref="BK126" ca="1" si="373">IF(BG126="","","Rev-"&amp;IF((COUNTIF(I126:BA126,"MKM")-1)&lt;1,0,(COUNTIF(I126:BA126,"MKM")-1)))</f>
        <v>Rev-0</v>
      </c>
      <c r="BL126" s="252" t="s">
        <v>125</v>
      </c>
      <c r="BM126" s="252" t="s">
        <v>784</v>
      </c>
      <c r="BN126" s="252"/>
      <c r="BO126" s="243"/>
      <c r="BP126" s="161" t="s">
        <v>82</v>
      </c>
      <c r="BQ126" s="82" t="str">
        <f t="shared" ref="BQ126" si="374">IF(BA126&lt;&gt;"",BA126,IF(AV126&lt;&gt;"",AV126,IF(AQ126&lt;&gt;"",AQ126,IF(AL126&lt;&gt;"",AL126,IF(AG126&lt;&gt;"",AG126,IF(AB126&lt;&gt;"",AB126,IF(W126&lt;&gt;"",W126,IF(R126&lt;&gt;"",R126,IF(M126&lt;&gt;"",M126,0)))))))))</f>
        <v>MKM</v>
      </c>
    </row>
    <row r="127" spans="1:69" ht="46.5" x14ac:dyDescent="0.25">
      <c r="A127" s="62">
        <f t="shared" ca="1" si="367"/>
        <v>100</v>
      </c>
      <c r="B127" s="20" t="s">
        <v>971</v>
      </c>
      <c r="C127" s="20"/>
      <c r="D127" s="112" t="s">
        <v>53</v>
      </c>
      <c r="E127" s="21" t="s">
        <v>973</v>
      </c>
      <c r="F127" s="147" t="s">
        <v>227</v>
      </c>
      <c r="G127" s="22" t="s">
        <v>433</v>
      </c>
      <c r="H127" s="23"/>
      <c r="I127" s="66">
        <v>43314</v>
      </c>
      <c r="J127" s="76">
        <v>43324</v>
      </c>
      <c r="K127" s="25">
        <f t="shared" ref="K127" ca="1" si="375">IF(I127="","",IF(J127="",TODAY()-I127,J127-I127))</f>
        <v>10</v>
      </c>
      <c r="L127" s="39" t="s">
        <v>125</v>
      </c>
      <c r="M127" s="22" t="s">
        <v>275</v>
      </c>
      <c r="N127" s="66"/>
      <c r="O127" s="24"/>
      <c r="P127" s="25"/>
      <c r="Q127" s="39"/>
      <c r="R127" s="22"/>
      <c r="S127" s="66"/>
      <c r="T127" s="76"/>
      <c r="U127" s="25"/>
      <c r="V127" s="39"/>
      <c r="W127" s="22"/>
      <c r="X127" s="66"/>
      <c r="Y127" s="76"/>
      <c r="Z127" s="25"/>
      <c r="AA127" s="39"/>
      <c r="AB127" s="22"/>
      <c r="AC127" s="66"/>
      <c r="AD127" s="76"/>
      <c r="AE127" s="77"/>
      <c r="AF127" s="78"/>
      <c r="AG127" s="79"/>
      <c r="AH127" s="66"/>
      <c r="AI127" s="76"/>
      <c r="AJ127" s="77"/>
      <c r="AK127" s="78"/>
      <c r="AL127" s="79"/>
      <c r="AM127" s="66"/>
      <c r="AN127" s="76"/>
      <c r="AO127" s="77"/>
      <c r="AP127" s="78"/>
      <c r="AQ127" s="79"/>
      <c r="AR127" s="66"/>
      <c r="AS127" s="76"/>
      <c r="AT127" s="77"/>
      <c r="AU127" s="78"/>
      <c r="AV127" s="79"/>
      <c r="AW127" s="66"/>
      <c r="AX127" s="76"/>
      <c r="AY127" s="77"/>
      <c r="AZ127" s="78"/>
      <c r="BA127" s="79"/>
      <c r="BB127" s="66"/>
      <c r="BC127" s="76"/>
      <c r="BD127" s="77"/>
      <c r="BE127" s="78"/>
      <c r="BF127" s="79"/>
      <c r="BG127" s="56">
        <f t="shared" ref="BG127" si="376">IF(AW127&lt;&gt;"",AW127,IF(AR127&lt;&gt;"",AR127,IF(AM127&lt;&gt;"",AM127,IF(AH127&lt;&gt;"",AH127,IF(AC127&lt;&gt;"",AC127,IF(X127&lt;&gt;"",X127,IF(S127&lt;&gt;"",S127,IF(N127&lt;&gt;"",N127,IF(I127&lt;&gt;"",I127,"")))))))))</f>
        <v>43314</v>
      </c>
      <c r="BH127" s="80">
        <f t="shared" ref="BH127" si="377">IF(BJ127="P","",IF(BJ127="OD","",IF(AX127&lt;&gt;"",AX127,IF(AS127&lt;&gt;"",AS127,IF(AN127&lt;&gt;"",AN127,IF(AI127&lt;&gt;"",AI127,IF(AD127&lt;&gt;"",AD127,IF(Y127&lt;&gt;"",Y127,IF(T127&lt;&gt;"",T127,IF(O127&lt;&gt;"",O127,IF(J127&lt;&gt;"",J127,"")))))))))))</f>
        <v>43324</v>
      </c>
      <c r="BI127" s="81">
        <f t="shared" ref="BI127" ca="1" si="378">IF(AY127&lt;&gt;"",AY127,IF(AT127&lt;&gt;"",AT127,IF(AO127&lt;&gt;"",AO127,IF(AJ127&lt;&gt;"",AJ127,IF(AE127&lt;&gt;"",AE127,IF(Z127&lt;&gt;"",Z127,IF(U127&lt;&gt;"",U127,IF(P127&lt;&gt;"",P127,IF(K127&lt;&gt;"",K127,"")))))))))</f>
        <v>10</v>
      </c>
      <c r="BJ127" s="82" t="str">
        <f t="shared" ref="BJ127" si="379">IF(AZ127&lt;&gt;"",AZ127,IF(AU127&lt;&gt;"",AU127,IF(AP127&lt;&gt;"",AP127,IF(AK127&lt;&gt;"",AK127,IF(AF127&lt;&gt;"",AF127,IF(AA127&lt;&gt;"",AA127,IF(V127&lt;&gt;"",V127,IF(Q127&lt;&gt;"",Q127,IF(L127&lt;&gt;"",L127,0)))))))))</f>
        <v>B</v>
      </c>
      <c r="BK127" s="83" t="str">
        <f t="shared" ref="BK127" ca="1" si="380">IF(BG127="","","Rev-"&amp;IF((COUNTIF(I127:BA127,"MKM")-1)&lt;1,0,(COUNTIF(I127:BA127,"MKM")-1)))</f>
        <v>Rev-0</v>
      </c>
      <c r="BL127" s="252" t="s">
        <v>125</v>
      </c>
      <c r="BM127" s="252" t="s">
        <v>784</v>
      </c>
      <c r="BN127" s="252"/>
      <c r="BO127" s="243"/>
      <c r="BP127" s="161" t="s">
        <v>82</v>
      </c>
      <c r="BQ127" s="82" t="str">
        <f t="shared" ref="BQ127" si="381">IF(BA127&lt;&gt;"",BA127,IF(AV127&lt;&gt;"",AV127,IF(AQ127&lt;&gt;"",AQ127,IF(AL127&lt;&gt;"",AL127,IF(AG127&lt;&gt;"",AG127,IF(AB127&lt;&gt;"",AB127,IF(W127&lt;&gt;"",W127,IF(R127&lt;&gt;"",R127,IF(M127&lt;&gt;"",M127,0)))))))))</f>
        <v>MKM</v>
      </c>
    </row>
    <row r="128" spans="1:69" ht="46.5" x14ac:dyDescent="0.25">
      <c r="A128" s="62">
        <f t="shared" ca="1" si="367"/>
        <v>101</v>
      </c>
      <c r="B128" s="20" t="s">
        <v>674</v>
      </c>
      <c r="C128" s="20"/>
      <c r="D128" s="112" t="s">
        <v>53</v>
      </c>
      <c r="E128" s="21" t="s">
        <v>466</v>
      </c>
      <c r="F128" s="147" t="s">
        <v>228</v>
      </c>
      <c r="G128" s="22" t="s">
        <v>425</v>
      </c>
      <c r="H128" s="23">
        <v>42753</v>
      </c>
      <c r="I128" s="23">
        <v>42738</v>
      </c>
      <c r="J128" s="24">
        <v>42747</v>
      </c>
      <c r="K128" s="25">
        <f t="shared" ca="1" si="350"/>
        <v>9</v>
      </c>
      <c r="L128" s="39" t="s">
        <v>126</v>
      </c>
      <c r="M128" s="22" t="s">
        <v>275</v>
      </c>
      <c r="N128" s="66">
        <v>42753</v>
      </c>
      <c r="O128" s="24">
        <v>42787</v>
      </c>
      <c r="P128" s="25">
        <f t="shared" ca="1" si="351"/>
        <v>34</v>
      </c>
      <c r="Q128" s="39" t="s">
        <v>125</v>
      </c>
      <c r="R128" s="22" t="s">
        <v>275</v>
      </c>
      <c r="S128" s="66">
        <v>43104</v>
      </c>
      <c r="T128" s="24">
        <v>43107</v>
      </c>
      <c r="U128" s="25">
        <f t="shared" ref="U128:U131" ca="1" si="382">IF(S128="","",IF(T128="",TODAY()-S128,T128-S128))</f>
        <v>3</v>
      </c>
      <c r="V128" s="39" t="s">
        <v>126</v>
      </c>
      <c r="W128" s="22" t="s">
        <v>275</v>
      </c>
      <c r="X128" s="66">
        <v>43116</v>
      </c>
      <c r="Y128" s="76">
        <v>43121</v>
      </c>
      <c r="Z128" s="25">
        <f t="shared" ref="Z128:Z131" ca="1" si="383">IF(X128="","",IF(Y128="",TODAY()-X128,Y128-X128))</f>
        <v>5</v>
      </c>
      <c r="AA128" s="39" t="s">
        <v>125</v>
      </c>
      <c r="AB128" s="22" t="s">
        <v>275</v>
      </c>
      <c r="AC128" s="66"/>
      <c r="AD128" s="76"/>
      <c r="AE128" s="77"/>
      <c r="AF128" s="78"/>
      <c r="AG128" s="79"/>
      <c r="AH128" s="66"/>
      <c r="AI128" s="76"/>
      <c r="AJ128" s="77"/>
      <c r="AK128" s="78"/>
      <c r="AL128" s="79"/>
      <c r="AM128" s="66"/>
      <c r="AN128" s="76"/>
      <c r="AO128" s="77"/>
      <c r="AP128" s="78"/>
      <c r="AQ128" s="79"/>
      <c r="AR128" s="66"/>
      <c r="AS128" s="76"/>
      <c r="AT128" s="77"/>
      <c r="AU128" s="78"/>
      <c r="AV128" s="79"/>
      <c r="AW128" s="66"/>
      <c r="AX128" s="76"/>
      <c r="AY128" s="77"/>
      <c r="AZ128" s="78"/>
      <c r="BA128" s="79"/>
      <c r="BB128" s="66"/>
      <c r="BC128" s="76"/>
      <c r="BD128" s="77"/>
      <c r="BE128" s="78"/>
      <c r="BF128" s="79"/>
      <c r="BG128" s="56">
        <f t="shared" si="354"/>
        <v>43116</v>
      </c>
      <c r="BH128" s="80">
        <f t="shared" si="355"/>
        <v>43121</v>
      </c>
      <c r="BI128" s="81">
        <f t="shared" ca="1" si="356"/>
        <v>5</v>
      </c>
      <c r="BJ128" s="82" t="str">
        <f t="shared" si="357"/>
        <v>B</v>
      </c>
      <c r="BK128" s="83" t="str">
        <f t="shared" ca="1" si="358"/>
        <v>Rev-3</v>
      </c>
      <c r="BL128" s="252" t="s">
        <v>125</v>
      </c>
      <c r="BM128" s="252" t="s">
        <v>784</v>
      </c>
      <c r="BN128" s="252"/>
      <c r="BO128" s="243"/>
      <c r="BP128" s="161" t="s">
        <v>82</v>
      </c>
      <c r="BQ128" s="82" t="str">
        <f t="shared" si="359"/>
        <v>MKM</v>
      </c>
    </row>
    <row r="129" spans="1:69" ht="46.5" x14ac:dyDescent="0.25">
      <c r="A129" s="62">
        <f t="shared" ca="1" si="367"/>
        <v>102</v>
      </c>
      <c r="B129" s="20" t="s">
        <v>674</v>
      </c>
      <c r="C129" s="20"/>
      <c r="D129" s="112" t="s">
        <v>53</v>
      </c>
      <c r="E129" s="21" t="s">
        <v>299</v>
      </c>
      <c r="F129" s="147" t="s">
        <v>229</v>
      </c>
      <c r="G129" s="22" t="s">
        <v>425</v>
      </c>
      <c r="H129" s="23">
        <v>42753</v>
      </c>
      <c r="I129" s="23">
        <v>42738</v>
      </c>
      <c r="J129" s="24">
        <v>42747</v>
      </c>
      <c r="K129" s="25">
        <f t="shared" ca="1" si="350"/>
        <v>9</v>
      </c>
      <c r="L129" s="39" t="s">
        <v>126</v>
      </c>
      <c r="M129" s="22" t="s">
        <v>275</v>
      </c>
      <c r="N129" s="66">
        <v>42753</v>
      </c>
      <c r="O129" s="24">
        <v>42787</v>
      </c>
      <c r="P129" s="25">
        <f t="shared" ca="1" si="351"/>
        <v>34</v>
      </c>
      <c r="Q129" s="39" t="s">
        <v>125</v>
      </c>
      <c r="R129" s="22" t="s">
        <v>275</v>
      </c>
      <c r="S129" s="66">
        <v>43108</v>
      </c>
      <c r="T129" s="76">
        <v>43109</v>
      </c>
      <c r="U129" s="25">
        <f t="shared" ca="1" si="382"/>
        <v>1</v>
      </c>
      <c r="V129" s="39" t="s">
        <v>126</v>
      </c>
      <c r="W129" s="22" t="s">
        <v>275</v>
      </c>
      <c r="X129" s="66">
        <v>43116</v>
      </c>
      <c r="Y129" s="76">
        <v>43121</v>
      </c>
      <c r="Z129" s="25">
        <f t="shared" ca="1" si="383"/>
        <v>5</v>
      </c>
      <c r="AA129" s="39" t="s">
        <v>125</v>
      </c>
      <c r="AB129" s="22" t="s">
        <v>275</v>
      </c>
      <c r="AC129" s="66"/>
      <c r="AD129" s="76"/>
      <c r="AE129" s="77"/>
      <c r="AF129" s="78"/>
      <c r="AG129" s="79"/>
      <c r="AH129" s="66"/>
      <c r="AI129" s="76"/>
      <c r="AJ129" s="77"/>
      <c r="AK129" s="78"/>
      <c r="AL129" s="79"/>
      <c r="AM129" s="66"/>
      <c r="AN129" s="76"/>
      <c r="AO129" s="77"/>
      <c r="AP129" s="78"/>
      <c r="AQ129" s="79"/>
      <c r="AR129" s="66"/>
      <c r="AS129" s="76"/>
      <c r="AT129" s="77"/>
      <c r="AU129" s="78"/>
      <c r="AV129" s="79"/>
      <c r="AW129" s="66"/>
      <c r="AX129" s="76"/>
      <c r="AY129" s="77"/>
      <c r="AZ129" s="78"/>
      <c r="BA129" s="79"/>
      <c r="BB129" s="66"/>
      <c r="BC129" s="76"/>
      <c r="BD129" s="77"/>
      <c r="BE129" s="78"/>
      <c r="BF129" s="79"/>
      <c r="BG129" s="56">
        <f t="shared" si="354"/>
        <v>43116</v>
      </c>
      <c r="BH129" s="80">
        <f t="shared" si="355"/>
        <v>43121</v>
      </c>
      <c r="BI129" s="81">
        <f t="shared" ca="1" si="356"/>
        <v>5</v>
      </c>
      <c r="BJ129" s="82" t="str">
        <f t="shared" si="357"/>
        <v>B</v>
      </c>
      <c r="BK129" s="83" t="str">
        <f t="shared" ca="1" si="358"/>
        <v>Rev-3</v>
      </c>
      <c r="BL129" s="252" t="s">
        <v>125</v>
      </c>
      <c r="BM129" s="252" t="s">
        <v>784</v>
      </c>
      <c r="BN129" s="252"/>
      <c r="BO129" s="243"/>
      <c r="BP129" s="161" t="s">
        <v>82</v>
      </c>
      <c r="BQ129" s="82" t="str">
        <f t="shared" si="359"/>
        <v>MKM</v>
      </c>
    </row>
    <row r="130" spans="1:69" ht="46.5" x14ac:dyDescent="0.25">
      <c r="A130" s="62">
        <f t="shared" ca="1" si="367"/>
        <v>103</v>
      </c>
      <c r="B130" s="20" t="s">
        <v>674</v>
      </c>
      <c r="C130" s="20"/>
      <c r="D130" s="112" t="s">
        <v>53</v>
      </c>
      <c r="E130" s="21" t="s">
        <v>300</v>
      </c>
      <c r="F130" s="147" t="s">
        <v>230</v>
      </c>
      <c r="G130" s="22" t="s">
        <v>431</v>
      </c>
      <c r="H130" s="23">
        <v>42753</v>
      </c>
      <c r="I130" s="23">
        <v>42738</v>
      </c>
      <c r="J130" s="24">
        <v>42747</v>
      </c>
      <c r="K130" s="25">
        <f t="shared" ca="1" si="350"/>
        <v>9</v>
      </c>
      <c r="L130" s="39" t="s">
        <v>126</v>
      </c>
      <c r="M130" s="22" t="s">
        <v>275</v>
      </c>
      <c r="N130" s="66">
        <v>42753</v>
      </c>
      <c r="O130" s="24">
        <v>42787</v>
      </c>
      <c r="P130" s="25">
        <f t="shared" ca="1" si="351"/>
        <v>34</v>
      </c>
      <c r="Q130" s="39" t="s">
        <v>125</v>
      </c>
      <c r="R130" s="22" t="s">
        <v>275</v>
      </c>
      <c r="S130" s="66">
        <v>43108</v>
      </c>
      <c r="T130" s="76">
        <v>43109</v>
      </c>
      <c r="U130" s="25">
        <f t="shared" ca="1" si="382"/>
        <v>1</v>
      </c>
      <c r="V130" s="39" t="s">
        <v>126</v>
      </c>
      <c r="W130" s="22" t="s">
        <v>275</v>
      </c>
      <c r="X130" s="66">
        <v>43116</v>
      </c>
      <c r="Y130" s="76">
        <v>43121</v>
      </c>
      <c r="Z130" s="25">
        <f t="shared" ca="1" si="383"/>
        <v>5</v>
      </c>
      <c r="AA130" s="39" t="s">
        <v>125</v>
      </c>
      <c r="AB130" s="22" t="s">
        <v>275</v>
      </c>
      <c r="AC130" s="66"/>
      <c r="AD130" s="76"/>
      <c r="AE130" s="77"/>
      <c r="AF130" s="78"/>
      <c r="AG130" s="79"/>
      <c r="AH130" s="66"/>
      <c r="AI130" s="76"/>
      <c r="AJ130" s="77"/>
      <c r="AK130" s="78"/>
      <c r="AL130" s="79"/>
      <c r="AM130" s="66"/>
      <c r="AN130" s="76"/>
      <c r="AO130" s="77"/>
      <c r="AP130" s="78"/>
      <c r="AQ130" s="79"/>
      <c r="AR130" s="66"/>
      <c r="AS130" s="76"/>
      <c r="AT130" s="77"/>
      <c r="AU130" s="78"/>
      <c r="AV130" s="79"/>
      <c r="AW130" s="66"/>
      <c r="AX130" s="76"/>
      <c r="AY130" s="77"/>
      <c r="AZ130" s="78"/>
      <c r="BA130" s="79"/>
      <c r="BB130" s="66"/>
      <c r="BC130" s="76"/>
      <c r="BD130" s="77"/>
      <c r="BE130" s="78"/>
      <c r="BF130" s="79"/>
      <c r="BG130" s="56">
        <f t="shared" ref="BG130:BG131" si="384">IF(AW130&lt;&gt;"",AW130,IF(AR130&lt;&gt;"",AR130,IF(AM130&lt;&gt;"",AM130,IF(AH130&lt;&gt;"",AH130,IF(AC130&lt;&gt;"",AC130,IF(X130&lt;&gt;"",X130,IF(S130&lt;&gt;"",S130,IF(N130&lt;&gt;"",N130,IF(I130&lt;&gt;"",I130,"")))))))))</f>
        <v>43116</v>
      </c>
      <c r="BH130" s="80">
        <f t="shared" ref="BH130:BH131" si="385">IF(BJ130="P","",IF(BJ130="OD","",IF(AX130&lt;&gt;"",AX130,IF(AS130&lt;&gt;"",AS130,IF(AN130&lt;&gt;"",AN130,IF(AI130&lt;&gt;"",AI130,IF(AD130&lt;&gt;"",AD130,IF(Y130&lt;&gt;"",Y130,IF(T130&lt;&gt;"",T130,IF(O130&lt;&gt;"",O130,IF(J130&lt;&gt;"",J130,"")))))))))))</f>
        <v>43121</v>
      </c>
      <c r="BI130" s="81">
        <f t="shared" ref="BI130:BI131" ca="1" si="386">IF(AY130&lt;&gt;"",AY130,IF(AT130&lt;&gt;"",AT130,IF(AO130&lt;&gt;"",AO130,IF(AJ130&lt;&gt;"",AJ130,IF(AE130&lt;&gt;"",AE130,IF(Z130&lt;&gt;"",Z130,IF(U130&lt;&gt;"",U130,IF(P130&lt;&gt;"",P130,IF(K130&lt;&gt;"",K130,"")))))))))</f>
        <v>5</v>
      </c>
      <c r="BJ130" s="82" t="str">
        <f t="shared" ref="BJ130:BJ131" si="387">IF(AZ130&lt;&gt;"",AZ130,IF(AU130&lt;&gt;"",AU130,IF(AP130&lt;&gt;"",AP130,IF(AK130&lt;&gt;"",AK130,IF(AF130&lt;&gt;"",AF130,IF(AA130&lt;&gt;"",AA130,IF(V130&lt;&gt;"",V130,IF(Q130&lt;&gt;"",Q130,IF(L130&lt;&gt;"",L130,0)))))))))</f>
        <v>B</v>
      </c>
      <c r="BK130" s="83" t="str">
        <f t="shared" ca="1" si="358"/>
        <v>Rev-3</v>
      </c>
      <c r="BL130" s="252" t="s">
        <v>125</v>
      </c>
      <c r="BM130" s="252" t="s">
        <v>784</v>
      </c>
      <c r="BN130" s="252"/>
      <c r="BO130" s="243"/>
      <c r="BP130" s="161" t="s">
        <v>82</v>
      </c>
      <c r="BQ130" s="82" t="str">
        <f t="shared" ref="BQ130:BQ131" si="388">IF(BA130&lt;&gt;"",BA130,IF(AV130&lt;&gt;"",AV130,IF(AQ130&lt;&gt;"",AQ130,IF(AL130&lt;&gt;"",AL130,IF(AG130&lt;&gt;"",AG130,IF(AB130&lt;&gt;"",AB130,IF(W130&lt;&gt;"",W130,IF(R130&lt;&gt;"",R130,IF(M130&lt;&gt;"",M130,0)))))))))</f>
        <v>MKM</v>
      </c>
    </row>
    <row r="131" spans="1:69" ht="46.5" x14ac:dyDescent="0.25">
      <c r="A131" s="62">
        <f t="shared" ca="1" si="367"/>
        <v>104</v>
      </c>
      <c r="B131" s="20" t="s">
        <v>674</v>
      </c>
      <c r="C131" s="20"/>
      <c r="D131" s="112" t="s">
        <v>53</v>
      </c>
      <c r="E131" s="21" t="s">
        <v>301</v>
      </c>
      <c r="F131" s="147" t="s">
        <v>230</v>
      </c>
      <c r="G131" s="22" t="s">
        <v>432</v>
      </c>
      <c r="H131" s="23">
        <v>42753</v>
      </c>
      <c r="I131" s="23">
        <v>42738</v>
      </c>
      <c r="J131" s="24">
        <v>42747</v>
      </c>
      <c r="K131" s="25">
        <f t="shared" ref="K131" ca="1" si="389">IF(I131="","",IF(J131="",TODAY()-I131,J131-I131))</f>
        <v>9</v>
      </c>
      <c r="L131" s="39" t="s">
        <v>126</v>
      </c>
      <c r="M131" s="22" t="s">
        <v>275</v>
      </c>
      <c r="N131" s="66">
        <v>42753</v>
      </c>
      <c r="O131" s="24">
        <v>42787</v>
      </c>
      <c r="P131" s="25">
        <f t="shared" ref="P131:P132" ca="1" si="390">IF(N131="","",IF(O131="",TODAY()-N131,O131-N131))</f>
        <v>34</v>
      </c>
      <c r="Q131" s="39" t="s">
        <v>125</v>
      </c>
      <c r="R131" s="22" t="s">
        <v>275</v>
      </c>
      <c r="S131" s="66">
        <v>43108</v>
      </c>
      <c r="T131" s="76">
        <v>43109</v>
      </c>
      <c r="U131" s="25">
        <f t="shared" ca="1" si="382"/>
        <v>1</v>
      </c>
      <c r="V131" s="39" t="s">
        <v>126</v>
      </c>
      <c r="W131" s="22" t="s">
        <v>275</v>
      </c>
      <c r="X131" s="66">
        <v>43116</v>
      </c>
      <c r="Y131" s="76">
        <v>43121</v>
      </c>
      <c r="Z131" s="25">
        <f t="shared" ca="1" si="383"/>
        <v>5</v>
      </c>
      <c r="AA131" s="39" t="s">
        <v>125</v>
      </c>
      <c r="AB131" s="22" t="s">
        <v>275</v>
      </c>
      <c r="AC131" s="66"/>
      <c r="AD131" s="76"/>
      <c r="AE131" s="77"/>
      <c r="AF131" s="78"/>
      <c r="AG131" s="79"/>
      <c r="AH131" s="66"/>
      <c r="AI131" s="76"/>
      <c r="AJ131" s="77"/>
      <c r="AK131" s="78"/>
      <c r="AL131" s="79"/>
      <c r="AM131" s="66"/>
      <c r="AN131" s="76"/>
      <c r="AO131" s="77"/>
      <c r="AP131" s="78"/>
      <c r="AQ131" s="79"/>
      <c r="AR131" s="66"/>
      <c r="AS131" s="76"/>
      <c r="AT131" s="77"/>
      <c r="AU131" s="78"/>
      <c r="AV131" s="79"/>
      <c r="AW131" s="66"/>
      <c r="AX131" s="76"/>
      <c r="AY131" s="77"/>
      <c r="AZ131" s="78"/>
      <c r="BA131" s="79"/>
      <c r="BB131" s="66"/>
      <c r="BC131" s="76"/>
      <c r="BD131" s="77"/>
      <c r="BE131" s="78"/>
      <c r="BF131" s="79"/>
      <c r="BG131" s="56">
        <f t="shared" si="384"/>
        <v>43116</v>
      </c>
      <c r="BH131" s="80">
        <f t="shared" si="385"/>
        <v>43121</v>
      </c>
      <c r="BI131" s="81">
        <f t="shared" ca="1" si="386"/>
        <v>5</v>
      </c>
      <c r="BJ131" s="82" t="str">
        <f t="shared" si="387"/>
        <v>B</v>
      </c>
      <c r="BK131" s="83" t="str">
        <f t="shared" ref="BK131" ca="1" si="391">IF(BG131="","","Rev-"&amp;IF((COUNTIF(I131:BA131,"MKM")-1)&lt;1,0,(COUNTIF(I131:BA131,"MKM")-1)))</f>
        <v>Rev-3</v>
      </c>
      <c r="BL131" s="252" t="s">
        <v>125</v>
      </c>
      <c r="BM131" s="252" t="s">
        <v>784</v>
      </c>
      <c r="BN131" s="252"/>
      <c r="BO131" s="243"/>
      <c r="BP131" s="161" t="s">
        <v>82</v>
      </c>
      <c r="BQ131" s="82" t="str">
        <f t="shared" si="388"/>
        <v>MKM</v>
      </c>
    </row>
    <row r="132" spans="1:69" ht="46.5" x14ac:dyDescent="0.25">
      <c r="A132" s="62">
        <f t="shared" ca="1" si="367"/>
        <v>105</v>
      </c>
      <c r="B132" s="20" t="s">
        <v>674</v>
      </c>
      <c r="C132" s="20"/>
      <c r="D132" s="112" t="s">
        <v>53</v>
      </c>
      <c r="E132" s="21" t="s">
        <v>301</v>
      </c>
      <c r="F132" s="147" t="s">
        <v>230</v>
      </c>
      <c r="G132" s="22" t="s">
        <v>433</v>
      </c>
      <c r="H132" s="23">
        <v>42753</v>
      </c>
      <c r="I132" s="66">
        <v>43108</v>
      </c>
      <c r="J132" s="76">
        <v>43109</v>
      </c>
      <c r="K132" s="25">
        <f t="shared" ca="1" si="350"/>
        <v>1</v>
      </c>
      <c r="L132" s="39" t="s">
        <v>126</v>
      </c>
      <c r="M132" s="22" t="s">
        <v>275</v>
      </c>
      <c r="N132" s="66">
        <v>43116</v>
      </c>
      <c r="O132" s="76">
        <v>43121</v>
      </c>
      <c r="P132" s="25">
        <f t="shared" ca="1" si="390"/>
        <v>5</v>
      </c>
      <c r="Q132" s="39" t="s">
        <v>125</v>
      </c>
      <c r="R132" s="22" t="s">
        <v>275</v>
      </c>
      <c r="S132" s="66"/>
      <c r="T132" s="76"/>
      <c r="U132" s="77"/>
      <c r="V132" s="78"/>
      <c r="W132" s="79"/>
      <c r="X132" s="66"/>
      <c r="Y132" s="76"/>
      <c r="Z132" s="77"/>
      <c r="AA132" s="78"/>
      <c r="AB132" s="79"/>
      <c r="AC132" s="66"/>
      <c r="AD132" s="76"/>
      <c r="AE132" s="77"/>
      <c r="AF132" s="78"/>
      <c r="AG132" s="79"/>
      <c r="AH132" s="66"/>
      <c r="AI132" s="76"/>
      <c r="AJ132" s="77"/>
      <c r="AK132" s="78"/>
      <c r="AL132" s="79"/>
      <c r="AM132" s="66"/>
      <c r="AN132" s="76"/>
      <c r="AO132" s="77"/>
      <c r="AP132" s="78"/>
      <c r="AQ132" s="79"/>
      <c r="AR132" s="66"/>
      <c r="AS132" s="76"/>
      <c r="AT132" s="77"/>
      <c r="AU132" s="78"/>
      <c r="AV132" s="79"/>
      <c r="AW132" s="66"/>
      <c r="AX132" s="76"/>
      <c r="AY132" s="77"/>
      <c r="AZ132" s="78"/>
      <c r="BA132" s="79"/>
      <c r="BB132" s="66"/>
      <c r="BC132" s="76"/>
      <c r="BD132" s="77"/>
      <c r="BE132" s="78"/>
      <c r="BF132" s="79"/>
      <c r="BG132" s="56">
        <f t="shared" si="354"/>
        <v>43116</v>
      </c>
      <c r="BH132" s="80">
        <f t="shared" si="355"/>
        <v>43121</v>
      </c>
      <c r="BI132" s="81">
        <f t="shared" ca="1" si="356"/>
        <v>5</v>
      </c>
      <c r="BJ132" s="82" t="str">
        <f t="shared" si="357"/>
        <v>B</v>
      </c>
      <c r="BK132" s="83" t="str">
        <f t="shared" ca="1" si="358"/>
        <v>Rev-1</v>
      </c>
      <c r="BL132" s="252" t="s">
        <v>125</v>
      </c>
      <c r="BM132" s="252" t="s">
        <v>784</v>
      </c>
      <c r="BN132" s="252"/>
      <c r="BO132" s="243"/>
      <c r="BP132" s="161" t="s">
        <v>82</v>
      </c>
      <c r="BQ132" s="82" t="str">
        <f t="shared" si="359"/>
        <v>MKM</v>
      </c>
    </row>
    <row r="133" spans="1:69" ht="33" customHeight="1" x14ac:dyDescent="0.3">
      <c r="A133" s="126" t="s">
        <v>76</v>
      </c>
      <c r="B133" s="127"/>
      <c r="C133" s="127"/>
      <c r="D133" s="128"/>
      <c r="E133" s="129"/>
      <c r="F133" s="148"/>
      <c r="G133" s="127"/>
      <c r="H133" s="130"/>
      <c r="I133" s="131"/>
      <c r="J133" s="131"/>
      <c r="K133" s="132"/>
      <c r="L133" s="133"/>
      <c r="M133" s="134"/>
      <c r="N133" s="131"/>
      <c r="O133" s="131"/>
      <c r="P133" s="132"/>
      <c r="Q133" s="133"/>
      <c r="R133" s="134"/>
      <c r="S133" s="131"/>
      <c r="T133" s="131"/>
      <c r="U133" s="132"/>
      <c r="V133" s="133"/>
      <c r="W133" s="134"/>
      <c r="X133" s="131"/>
      <c r="Y133" s="131"/>
      <c r="Z133" s="132"/>
      <c r="AA133" s="133"/>
      <c r="AB133" s="131"/>
      <c r="AC133" s="131"/>
      <c r="AD133" s="131"/>
      <c r="AE133" s="132"/>
      <c r="AF133" s="133"/>
      <c r="AG133" s="131"/>
      <c r="AH133" s="131"/>
      <c r="AI133" s="131"/>
      <c r="AJ133" s="132"/>
      <c r="AK133" s="133"/>
      <c r="AL133" s="131"/>
      <c r="AM133" s="131"/>
      <c r="AN133" s="131"/>
      <c r="AO133" s="132"/>
      <c r="AP133" s="133"/>
      <c r="AQ133" s="131"/>
      <c r="AR133" s="131"/>
      <c r="AS133" s="131"/>
      <c r="AT133" s="132"/>
      <c r="AU133" s="133"/>
      <c r="AV133" s="131"/>
      <c r="AW133" s="131"/>
      <c r="AX133" s="131"/>
      <c r="AY133" s="132"/>
      <c r="AZ133" s="133"/>
      <c r="BA133" s="131"/>
      <c r="BB133" s="131"/>
      <c r="BC133" s="131"/>
      <c r="BD133" s="132"/>
      <c r="BE133" s="133"/>
      <c r="BF133" s="131"/>
      <c r="BG133" s="135"/>
      <c r="BH133" s="136"/>
      <c r="BI133" s="137"/>
      <c r="BJ133" s="138"/>
      <c r="BK133" s="139"/>
      <c r="BL133" s="250">
        <v>0</v>
      </c>
      <c r="BM133" s="252"/>
      <c r="BN133" s="252"/>
      <c r="BO133" s="243"/>
      <c r="BP133" s="145" t="s">
        <v>98</v>
      </c>
    </row>
    <row r="134" spans="1:69" ht="71.25" customHeight="1" x14ac:dyDescent="0.25">
      <c r="A134" s="62">
        <f ca="1">OFFSET(A134,-2,0)+1</f>
        <v>106</v>
      </c>
      <c r="B134" s="20" t="s">
        <v>974</v>
      </c>
      <c r="C134" s="20"/>
      <c r="D134" s="124"/>
      <c r="E134" s="21" t="s">
        <v>1359</v>
      </c>
      <c r="F134" s="147" t="s">
        <v>231</v>
      </c>
      <c r="G134" s="22" t="s">
        <v>331</v>
      </c>
      <c r="H134" s="23">
        <v>42766</v>
      </c>
      <c r="I134" s="66">
        <v>42767</v>
      </c>
      <c r="J134" s="24">
        <v>42787</v>
      </c>
      <c r="K134" s="25">
        <f t="shared" ref="K134:K135" ca="1" si="392">IF(I134="","",IF(J134="",TODAY()-I134,J134-I134))</f>
        <v>20</v>
      </c>
      <c r="L134" s="39" t="s">
        <v>125</v>
      </c>
      <c r="M134" s="22" t="s">
        <v>275</v>
      </c>
      <c r="N134" s="66">
        <v>43314</v>
      </c>
      <c r="O134" s="76">
        <v>43324</v>
      </c>
      <c r="P134" s="25">
        <f t="shared" ref="P134" ca="1" si="393">IF(N134="","",IF(O134="",TODAY()-N134,O134-N134))</f>
        <v>10</v>
      </c>
      <c r="Q134" s="39" t="s">
        <v>125</v>
      </c>
      <c r="R134" s="22" t="s">
        <v>275</v>
      </c>
      <c r="S134" s="66"/>
      <c r="T134" s="76"/>
      <c r="U134" s="77"/>
      <c r="V134" s="78"/>
      <c r="W134" s="79"/>
      <c r="X134" s="66"/>
      <c r="Y134" s="76"/>
      <c r="Z134" s="77"/>
      <c r="AA134" s="78"/>
      <c r="AB134" s="79"/>
      <c r="AC134" s="66"/>
      <c r="AD134" s="76"/>
      <c r="AE134" s="77"/>
      <c r="AF134" s="78"/>
      <c r="AG134" s="79"/>
      <c r="AH134" s="66"/>
      <c r="AI134" s="76"/>
      <c r="AJ134" s="77"/>
      <c r="AK134" s="78"/>
      <c r="AL134" s="79"/>
      <c r="AM134" s="66"/>
      <c r="AN134" s="76"/>
      <c r="AO134" s="77"/>
      <c r="AP134" s="78"/>
      <c r="AQ134" s="79"/>
      <c r="AR134" s="66"/>
      <c r="AS134" s="76"/>
      <c r="AT134" s="77"/>
      <c r="AU134" s="78"/>
      <c r="AV134" s="79"/>
      <c r="AW134" s="66"/>
      <c r="AX134" s="76"/>
      <c r="AY134" s="77"/>
      <c r="AZ134" s="78"/>
      <c r="BA134" s="79"/>
      <c r="BB134" s="66"/>
      <c r="BC134" s="76"/>
      <c r="BD134" s="77"/>
      <c r="BE134" s="78"/>
      <c r="BF134" s="79"/>
      <c r="BG134" s="56">
        <f t="shared" ref="BG134:BG141" si="394">IF(AW134&lt;&gt;"",AW134,IF(AR134&lt;&gt;"",AR134,IF(AM134&lt;&gt;"",AM134,IF(AH134&lt;&gt;"",AH134,IF(AC134&lt;&gt;"",AC134,IF(X134&lt;&gt;"",X134,IF(S134&lt;&gt;"",S134,IF(N134&lt;&gt;"",N134,IF(I134&lt;&gt;"",I134,"")))))))))</f>
        <v>43314</v>
      </c>
      <c r="BH134" s="80">
        <f t="shared" ref="BH134:BH141" si="395">IF(BJ134="P","",IF(BJ134="OD","",IF(AX134&lt;&gt;"",AX134,IF(AS134&lt;&gt;"",AS134,IF(AN134&lt;&gt;"",AN134,IF(AI134&lt;&gt;"",AI134,IF(AD134&lt;&gt;"",AD134,IF(Y134&lt;&gt;"",Y134,IF(T134&lt;&gt;"",T134,IF(O134&lt;&gt;"",O134,IF(J134&lt;&gt;"",J134,"")))))))))))</f>
        <v>43324</v>
      </c>
      <c r="BI134" s="81">
        <f t="shared" ref="BI134:BI141" ca="1" si="396">IF(AY134&lt;&gt;"",AY134,IF(AT134&lt;&gt;"",AT134,IF(AO134&lt;&gt;"",AO134,IF(AJ134&lt;&gt;"",AJ134,IF(AE134&lt;&gt;"",AE134,IF(Z134&lt;&gt;"",Z134,IF(U134&lt;&gt;"",U134,IF(P134&lt;&gt;"",P134,IF(K134&lt;&gt;"",K134,"")))))))))</f>
        <v>10</v>
      </c>
      <c r="BJ134" s="82" t="str">
        <f t="shared" ref="BJ134:BJ141" si="397">IF(AZ134&lt;&gt;"",AZ134,IF(AU134&lt;&gt;"",AU134,IF(AP134&lt;&gt;"",AP134,IF(AK134&lt;&gt;"",AK134,IF(AF134&lt;&gt;"",AF134,IF(AA134&lt;&gt;"",AA134,IF(V134&lt;&gt;"",V134,IF(Q134&lt;&gt;"",Q134,IF(L134&lt;&gt;"",L134,0)))))))))</f>
        <v>B</v>
      </c>
      <c r="BK134" s="83" t="str">
        <f t="shared" ca="1" si="358"/>
        <v>Rev-1</v>
      </c>
      <c r="BL134" s="252" t="s">
        <v>786</v>
      </c>
      <c r="BM134" s="253" t="s">
        <v>783</v>
      </c>
      <c r="BN134" s="254">
        <v>43207</v>
      </c>
      <c r="BO134" s="243"/>
      <c r="BP134" s="161" t="s">
        <v>82</v>
      </c>
      <c r="BQ134" s="82" t="str">
        <f t="shared" ref="BQ134:BQ141" si="398">IF(BA134&lt;&gt;"",BA134,IF(AV134&lt;&gt;"",AV134,IF(AQ134&lt;&gt;"",AQ134,IF(AL134&lt;&gt;"",AL134,IF(AG134&lt;&gt;"",AG134,IF(AB134&lt;&gt;"",AB134,IF(W134&lt;&gt;"",W134,IF(R134&lt;&gt;"",R134,IF(M134&lt;&gt;"",M134,0)))))))))</f>
        <v>MKM</v>
      </c>
    </row>
    <row r="135" spans="1:69" ht="71.25" customHeight="1" x14ac:dyDescent="0.25">
      <c r="A135" s="62">
        <f ca="1">OFFSET(A135,-1,0)+1</f>
        <v>107</v>
      </c>
      <c r="B135" s="20" t="s">
        <v>974</v>
      </c>
      <c r="C135" s="20"/>
      <c r="D135" s="124"/>
      <c r="E135" s="21" t="s">
        <v>1359</v>
      </c>
      <c r="F135" s="147" t="s">
        <v>231</v>
      </c>
      <c r="G135" s="22" t="s">
        <v>332</v>
      </c>
      <c r="H135" s="23"/>
      <c r="I135" s="66">
        <v>43314</v>
      </c>
      <c r="J135" s="76">
        <v>43324</v>
      </c>
      <c r="K135" s="25">
        <f t="shared" ca="1" si="392"/>
        <v>10</v>
      </c>
      <c r="L135" s="39" t="s">
        <v>125</v>
      </c>
      <c r="M135" s="22" t="s">
        <v>275</v>
      </c>
      <c r="N135" s="66"/>
      <c r="O135" s="76"/>
      <c r="P135" s="25"/>
      <c r="Q135" s="39"/>
      <c r="R135" s="22"/>
      <c r="S135" s="66"/>
      <c r="T135" s="76"/>
      <c r="U135" s="77"/>
      <c r="V135" s="78"/>
      <c r="W135" s="79"/>
      <c r="X135" s="66"/>
      <c r="Y135" s="76"/>
      <c r="Z135" s="77"/>
      <c r="AA135" s="78"/>
      <c r="AB135" s="79"/>
      <c r="AC135" s="66"/>
      <c r="AD135" s="76"/>
      <c r="AE135" s="77"/>
      <c r="AF135" s="78"/>
      <c r="AG135" s="79"/>
      <c r="AH135" s="66"/>
      <c r="AI135" s="76"/>
      <c r="AJ135" s="77"/>
      <c r="AK135" s="78"/>
      <c r="AL135" s="79"/>
      <c r="AM135" s="66"/>
      <c r="AN135" s="76"/>
      <c r="AO135" s="77"/>
      <c r="AP135" s="78"/>
      <c r="AQ135" s="79"/>
      <c r="AR135" s="66"/>
      <c r="AS135" s="76"/>
      <c r="AT135" s="77"/>
      <c r="AU135" s="78"/>
      <c r="AV135" s="79"/>
      <c r="AW135" s="66"/>
      <c r="AX135" s="76"/>
      <c r="AY135" s="77"/>
      <c r="AZ135" s="78"/>
      <c r="BA135" s="79"/>
      <c r="BB135" s="66"/>
      <c r="BC135" s="76"/>
      <c r="BD135" s="77"/>
      <c r="BE135" s="78"/>
      <c r="BF135" s="79"/>
      <c r="BG135" s="56">
        <f t="shared" ref="BG135" si="399">IF(AW135&lt;&gt;"",AW135,IF(AR135&lt;&gt;"",AR135,IF(AM135&lt;&gt;"",AM135,IF(AH135&lt;&gt;"",AH135,IF(AC135&lt;&gt;"",AC135,IF(X135&lt;&gt;"",X135,IF(S135&lt;&gt;"",S135,IF(N135&lt;&gt;"",N135,IF(I135&lt;&gt;"",I135,"")))))))))</f>
        <v>43314</v>
      </c>
      <c r="BH135" s="80">
        <f t="shared" ref="BH135" si="400">IF(BJ135="P","",IF(BJ135="OD","",IF(AX135&lt;&gt;"",AX135,IF(AS135&lt;&gt;"",AS135,IF(AN135&lt;&gt;"",AN135,IF(AI135&lt;&gt;"",AI135,IF(AD135&lt;&gt;"",AD135,IF(Y135&lt;&gt;"",Y135,IF(T135&lt;&gt;"",T135,IF(O135&lt;&gt;"",O135,IF(J135&lt;&gt;"",J135,"")))))))))))</f>
        <v>43324</v>
      </c>
      <c r="BI135" s="81">
        <f t="shared" ref="BI135" ca="1" si="401">IF(AY135&lt;&gt;"",AY135,IF(AT135&lt;&gt;"",AT135,IF(AO135&lt;&gt;"",AO135,IF(AJ135&lt;&gt;"",AJ135,IF(AE135&lt;&gt;"",AE135,IF(Z135&lt;&gt;"",Z135,IF(U135&lt;&gt;"",U135,IF(P135&lt;&gt;"",P135,IF(K135&lt;&gt;"",K135,"")))))))))</f>
        <v>10</v>
      </c>
      <c r="BJ135" s="82" t="str">
        <f t="shared" ref="BJ135" si="402">IF(AZ135&lt;&gt;"",AZ135,IF(AU135&lt;&gt;"",AU135,IF(AP135&lt;&gt;"",AP135,IF(AK135&lt;&gt;"",AK135,IF(AF135&lt;&gt;"",AF135,IF(AA135&lt;&gt;"",AA135,IF(V135&lt;&gt;"",V135,IF(Q135&lt;&gt;"",Q135,IF(L135&lt;&gt;"",L135,0)))))))))</f>
        <v>B</v>
      </c>
      <c r="BK135" s="83" t="str">
        <f t="shared" ref="BK135" ca="1" si="403">IF(BG135="","","Rev-"&amp;IF((COUNTIF(I135:BA135,"MKM")-1)&lt;1,0,(COUNTIF(I135:BA135,"MKM")-1)))</f>
        <v>Rev-0</v>
      </c>
      <c r="BL135" s="252" t="s">
        <v>786</v>
      </c>
      <c r="BM135" s="253" t="s">
        <v>783</v>
      </c>
      <c r="BN135" s="254">
        <v>43207</v>
      </c>
      <c r="BO135" s="243"/>
      <c r="BP135" s="161" t="s">
        <v>82</v>
      </c>
      <c r="BQ135" s="82" t="str">
        <f t="shared" ref="BQ135" si="404">IF(BA135&lt;&gt;"",BA135,IF(AV135&lt;&gt;"",AV135,IF(AQ135&lt;&gt;"",AQ135,IF(AL135&lt;&gt;"",AL135,IF(AG135&lt;&gt;"",AG135,IF(AB135&lt;&gt;"",AB135,IF(W135&lt;&gt;"",W135,IF(R135&lt;&gt;"",R135,IF(M135&lt;&gt;"",M135,0)))))))))</f>
        <v>MKM</v>
      </c>
    </row>
    <row r="136" spans="1:69" ht="40.5" x14ac:dyDescent="0.25">
      <c r="A136" s="62">
        <f ca="1">OFFSET(A136,-1,0)+1</f>
        <v>108</v>
      </c>
      <c r="B136" s="20" t="s">
        <v>392</v>
      </c>
      <c r="C136" s="20"/>
      <c r="D136" s="124"/>
      <c r="E136" s="21" t="s">
        <v>1360</v>
      </c>
      <c r="F136" s="147" t="s">
        <v>232</v>
      </c>
      <c r="G136" s="22" t="s">
        <v>425</v>
      </c>
      <c r="H136" s="23">
        <v>42766</v>
      </c>
      <c r="I136" s="66">
        <v>42767</v>
      </c>
      <c r="J136" s="24">
        <v>42787</v>
      </c>
      <c r="K136" s="25">
        <f t="shared" ref="K136:K142" ca="1" si="405">IF(I136="","",IF(J136="",TODAY()-I136,J136-I136))</f>
        <v>20</v>
      </c>
      <c r="L136" s="39" t="s">
        <v>125</v>
      </c>
      <c r="M136" s="22" t="s">
        <v>275</v>
      </c>
      <c r="N136" s="66"/>
      <c r="O136" s="76"/>
      <c r="P136" s="25"/>
      <c r="Q136" s="39"/>
      <c r="R136" s="22"/>
      <c r="S136" s="66"/>
      <c r="T136" s="76"/>
      <c r="U136" s="77"/>
      <c r="V136" s="78"/>
      <c r="W136" s="79"/>
      <c r="X136" s="66"/>
      <c r="Y136" s="76"/>
      <c r="Z136" s="77"/>
      <c r="AA136" s="78"/>
      <c r="AB136" s="79"/>
      <c r="AC136" s="66"/>
      <c r="AD136" s="76"/>
      <c r="AE136" s="77"/>
      <c r="AF136" s="78"/>
      <c r="AG136" s="79"/>
      <c r="AH136" s="66"/>
      <c r="AI136" s="76"/>
      <c r="AJ136" s="77"/>
      <c r="AK136" s="78"/>
      <c r="AL136" s="79"/>
      <c r="AM136" s="66"/>
      <c r="AN136" s="76"/>
      <c r="AO136" s="77"/>
      <c r="AP136" s="78"/>
      <c r="AQ136" s="79"/>
      <c r="AR136" s="66"/>
      <c r="AS136" s="76"/>
      <c r="AT136" s="77"/>
      <c r="AU136" s="78"/>
      <c r="AV136" s="79"/>
      <c r="AW136" s="66"/>
      <c r="AX136" s="76"/>
      <c r="AY136" s="77"/>
      <c r="AZ136" s="78"/>
      <c r="BA136" s="79"/>
      <c r="BB136" s="66"/>
      <c r="BC136" s="76"/>
      <c r="BD136" s="77"/>
      <c r="BE136" s="78"/>
      <c r="BF136" s="79"/>
      <c r="BG136" s="56">
        <f t="shared" si="394"/>
        <v>42767</v>
      </c>
      <c r="BH136" s="80">
        <f t="shared" si="395"/>
        <v>42787</v>
      </c>
      <c r="BI136" s="81">
        <f t="shared" ca="1" si="396"/>
        <v>20</v>
      </c>
      <c r="BJ136" s="82" t="str">
        <f t="shared" si="397"/>
        <v>B</v>
      </c>
      <c r="BK136" s="83" t="str">
        <f t="shared" ca="1" si="358"/>
        <v>Rev-0</v>
      </c>
      <c r="BL136" s="252" t="s">
        <v>786</v>
      </c>
      <c r="BM136" s="253" t="s">
        <v>783</v>
      </c>
      <c r="BN136" s="254">
        <v>43207</v>
      </c>
      <c r="BO136" s="243"/>
      <c r="BP136" s="161"/>
      <c r="BQ136" s="82" t="str">
        <f t="shared" si="398"/>
        <v>MKM</v>
      </c>
    </row>
    <row r="137" spans="1:69" ht="46.5" x14ac:dyDescent="0.25">
      <c r="A137" s="62">
        <f t="shared" ref="A137:A142" ca="1" si="406">OFFSET(A137,-1,0)+1</f>
        <v>109</v>
      </c>
      <c r="B137" s="20" t="s">
        <v>974</v>
      </c>
      <c r="C137" s="20"/>
      <c r="D137" s="124"/>
      <c r="E137" s="21" t="s">
        <v>1358</v>
      </c>
      <c r="F137" s="147" t="s">
        <v>233</v>
      </c>
      <c r="G137" s="22" t="s">
        <v>331</v>
      </c>
      <c r="H137" s="23">
        <v>42766</v>
      </c>
      <c r="I137" s="66">
        <v>42767</v>
      </c>
      <c r="J137" s="24">
        <v>42787</v>
      </c>
      <c r="K137" s="25">
        <f t="shared" ca="1" si="405"/>
        <v>20</v>
      </c>
      <c r="L137" s="39" t="s">
        <v>125</v>
      </c>
      <c r="M137" s="22" t="s">
        <v>275</v>
      </c>
      <c r="N137" s="66">
        <v>43219</v>
      </c>
      <c r="O137" s="76">
        <v>43225</v>
      </c>
      <c r="P137" s="25">
        <f t="shared" ref="P137" ca="1" si="407">IF(N137="","",IF(O137="",TODAY()-N137,O137-N137))</f>
        <v>6</v>
      </c>
      <c r="Q137" s="78" t="s">
        <v>126</v>
      </c>
      <c r="R137" s="22" t="s">
        <v>275</v>
      </c>
      <c r="S137" s="66">
        <v>43276</v>
      </c>
      <c r="T137" s="76">
        <v>43279</v>
      </c>
      <c r="U137" s="25">
        <f t="shared" ref="U137" ca="1" si="408">IF(S137="","",IF(T137="",TODAY()-S137,T137-S137))</f>
        <v>3</v>
      </c>
      <c r="V137" s="39" t="s">
        <v>126</v>
      </c>
      <c r="W137" s="22" t="s">
        <v>275</v>
      </c>
      <c r="X137" s="66">
        <v>43284</v>
      </c>
      <c r="Y137" s="76">
        <v>43290</v>
      </c>
      <c r="Z137" s="25">
        <f t="shared" ref="Z137" ca="1" si="409">IF(X137="","",IF(Y137="",TODAY()-X137,Y137-X137))</f>
        <v>6</v>
      </c>
      <c r="AA137" s="39" t="s">
        <v>125</v>
      </c>
      <c r="AB137" s="22" t="s">
        <v>275</v>
      </c>
      <c r="AC137" s="66">
        <v>43314</v>
      </c>
      <c r="AD137" s="76">
        <v>43324</v>
      </c>
      <c r="AE137" s="25">
        <f t="shared" ref="AE137" ca="1" si="410">IF(AC137="","",IF(AD137="",TODAY()-AC137,AD137-AC137))</f>
        <v>10</v>
      </c>
      <c r="AF137" s="39" t="s">
        <v>125</v>
      </c>
      <c r="AG137" s="22" t="s">
        <v>275</v>
      </c>
      <c r="AH137" s="66"/>
      <c r="AI137" s="76"/>
      <c r="AJ137" s="77"/>
      <c r="AK137" s="78"/>
      <c r="AL137" s="79"/>
      <c r="AM137" s="66"/>
      <c r="AN137" s="76"/>
      <c r="AO137" s="77"/>
      <c r="AP137" s="78"/>
      <c r="AQ137" s="79"/>
      <c r="AR137" s="66"/>
      <c r="AS137" s="76"/>
      <c r="AT137" s="77"/>
      <c r="AU137" s="78"/>
      <c r="AV137" s="79"/>
      <c r="AW137" s="66"/>
      <c r="AX137" s="76"/>
      <c r="AY137" s="77"/>
      <c r="AZ137" s="78"/>
      <c r="BA137" s="79"/>
      <c r="BB137" s="66"/>
      <c r="BC137" s="76"/>
      <c r="BD137" s="77"/>
      <c r="BE137" s="78"/>
      <c r="BF137" s="79"/>
      <c r="BG137" s="56">
        <f t="shared" si="394"/>
        <v>43314</v>
      </c>
      <c r="BH137" s="80">
        <f t="shared" si="395"/>
        <v>43324</v>
      </c>
      <c r="BI137" s="81">
        <f t="shared" ca="1" si="396"/>
        <v>10</v>
      </c>
      <c r="BJ137" s="82" t="str">
        <f t="shared" si="397"/>
        <v>B</v>
      </c>
      <c r="BK137" s="83" t="str">
        <f t="shared" ca="1" si="358"/>
        <v>Rev-4</v>
      </c>
      <c r="BL137" s="252" t="s">
        <v>786</v>
      </c>
      <c r="BM137" s="253" t="s">
        <v>783</v>
      </c>
      <c r="BN137" s="254">
        <v>43207</v>
      </c>
      <c r="BO137" s="243"/>
      <c r="BP137" s="161" t="s">
        <v>82</v>
      </c>
      <c r="BQ137" s="82" t="str">
        <f t="shared" si="398"/>
        <v>MKM</v>
      </c>
    </row>
    <row r="138" spans="1:69" ht="46.5" x14ac:dyDescent="0.25">
      <c r="A138" s="62">
        <f t="shared" ca="1" si="406"/>
        <v>110</v>
      </c>
      <c r="B138" s="20" t="s">
        <v>974</v>
      </c>
      <c r="C138" s="20"/>
      <c r="D138" s="124"/>
      <c r="E138" s="21" t="s">
        <v>1358</v>
      </c>
      <c r="F138" s="147" t="s">
        <v>233</v>
      </c>
      <c r="G138" s="22" t="s">
        <v>332</v>
      </c>
      <c r="H138" s="23"/>
      <c r="I138" s="66">
        <v>43314</v>
      </c>
      <c r="J138" s="76">
        <v>43324</v>
      </c>
      <c r="K138" s="25">
        <f t="shared" ca="1" si="405"/>
        <v>10</v>
      </c>
      <c r="L138" s="39" t="s">
        <v>125</v>
      </c>
      <c r="M138" s="22" t="s">
        <v>275</v>
      </c>
      <c r="N138" s="66"/>
      <c r="O138" s="76"/>
      <c r="P138" s="25"/>
      <c r="Q138" s="78"/>
      <c r="R138" s="22"/>
      <c r="S138" s="66"/>
      <c r="T138" s="76"/>
      <c r="U138" s="25"/>
      <c r="V138" s="39"/>
      <c r="W138" s="22"/>
      <c r="X138" s="66"/>
      <c r="Y138" s="76"/>
      <c r="Z138" s="25"/>
      <c r="AA138" s="39"/>
      <c r="AB138" s="22"/>
      <c r="AC138" s="66"/>
      <c r="AD138" s="76"/>
      <c r="AE138" s="77"/>
      <c r="AF138" s="78"/>
      <c r="AG138" s="79"/>
      <c r="AH138" s="66"/>
      <c r="AI138" s="76"/>
      <c r="AJ138" s="77"/>
      <c r="AK138" s="78"/>
      <c r="AL138" s="79"/>
      <c r="AM138" s="66"/>
      <c r="AN138" s="76"/>
      <c r="AO138" s="77"/>
      <c r="AP138" s="78"/>
      <c r="AQ138" s="79"/>
      <c r="AR138" s="66"/>
      <c r="AS138" s="76"/>
      <c r="AT138" s="77"/>
      <c r="AU138" s="78"/>
      <c r="AV138" s="79"/>
      <c r="AW138" s="66"/>
      <c r="AX138" s="76"/>
      <c r="AY138" s="77"/>
      <c r="AZ138" s="78"/>
      <c r="BA138" s="79"/>
      <c r="BB138" s="66"/>
      <c r="BC138" s="76"/>
      <c r="BD138" s="77"/>
      <c r="BE138" s="78"/>
      <c r="BF138" s="79"/>
      <c r="BG138" s="56">
        <f t="shared" ref="BG138" si="411">IF(AW138&lt;&gt;"",AW138,IF(AR138&lt;&gt;"",AR138,IF(AM138&lt;&gt;"",AM138,IF(AH138&lt;&gt;"",AH138,IF(AC138&lt;&gt;"",AC138,IF(X138&lt;&gt;"",X138,IF(S138&lt;&gt;"",S138,IF(N138&lt;&gt;"",N138,IF(I138&lt;&gt;"",I138,"")))))))))</f>
        <v>43314</v>
      </c>
      <c r="BH138" s="80">
        <f t="shared" ref="BH138" si="412">IF(BJ138="P","",IF(BJ138="OD","",IF(AX138&lt;&gt;"",AX138,IF(AS138&lt;&gt;"",AS138,IF(AN138&lt;&gt;"",AN138,IF(AI138&lt;&gt;"",AI138,IF(AD138&lt;&gt;"",AD138,IF(Y138&lt;&gt;"",Y138,IF(T138&lt;&gt;"",T138,IF(O138&lt;&gt;"",O138,IF(J138&lt;&gt;"",J138,"")))))))))))</f>
        <v>43324</v>
      </c>
      <c r="BI138" s="81">
        <f t="shared" ref="BI138" ca="1" si="413">IF(AY138&lt;&gt;"",AY138,IF(AT138&lt;&gt;"",AT138,IF(AO138&lt;&gt;"",AO138,IF(AJ138&lt;&gt;"",AJ138,IF(AE138&lt;&gt;"",AE138,IF(Z138&lt;&gt;"",Z138,IF(U138&lt;&gt;"",U138,IF(P138&lt;&gt;"",P138,IF(K138&lt;&gt;"",K138,"")))))))))</f>
        <v>10</v>
      </c>
      <c r="BJ138" s="82" t="str">
        <f t="shared" ref="BJ138" si="414">IF(AZ138&lt;&gt;"",AZ138,IF(AU138&lt;&gt;"",AU138,IF(AP138&lt;&gt;"",AP138,IF(AK138&lt;&gt;"",AK138,IF(AF138&lt;&gt;"",AF138,IF(AA138&lt;&gt;"",AA138,IF(V138&lt;&gt;"",V138,IF(Q138&lt;&gt;"",Q138,IF(L138&lt;&gt;"",L138,0)))))))))</f>
        <v>B</v>
      </c>
      <c r="BK138" s="83" t="str">
        <f t="shared" ref="BK138" ca="1" si="415">IF(BG138="","","Rev-"&amp;IF((COUNTIF(I138:BA138,"MKM")-1)&lt;1,0,(COUNTIF(I138:BA138,"MKM")-1)))</f>
        <v>Rev-0</v>
      </c>
      <c r="BL138" s="252" t="s">
        <v>786</v>
      </c>
      <c r="BM138" s="253" t="s">
        <v>783</v>
      </c>
      <c r="BN138" s="254">
        <v>43207</v>
      </c>
      <c r="BO138" s="243"/>
      <c r="BP138" s="161" t="s">
        <v>82</v>
      </c>
      <c r="BQ138" s="82" t="str">
        <f t="shared" ref="BQ138" si="416">IF(BA138&lt;&gt;"",BA138,IF(AV138&lt;&gt;"",AV138,IF(AQ138&lt;&gt;"",AQ138,IF(AL138&lt;&gt;"",AL138,IF(AG138&lt;&gt;"",AG138,IF(AB138&lt;&gt;"",AB138,IF(W138&lt;&gt;"",W138,IF(R138&lt;&gt;"",R138,IF(M138&lt;&gt;"",M138,0)))))))))</f>
        <v>MKM</v>
      </c>
    </row>
    <row r="139" spans="1:69" ht="46.5" x14ac:dyDescent="0.25">
      <c r="A139" s="62">
        <f t="shared" ca="1" si="406"/>
        <v>111</v>
      </c>
      <c r="B139" s="20" t="s">
        <v>392</v>
      </c>
      <c r="C139" s="20"/>
      <c r="D139" s="124"/>
      <c r="E139" s="21" t="s">
        <v>1361</v>
      </c>
      <c r="F139" s="147" t="s">
        <v>234</v>
      </c>
      <c r="G139" s="22" t="s">
        <v>425</v>
      </c>
      <c r="H139" s="23">
        <v>42766</v>
      </c>
      <c r="I139" s="66">
        <v>42767</v>
      </c>
      <c r="J139" s="24">
        <v>42787</v>
      </c>
      <c r="K139" s="25">
        <f t="shared" ca="1" si="405"/>
        <v>20</v>
      </c>
      <c r="L139" s="39" t="s">
        <v>125</v>
      </c>
      <c r="M139" s="22" t="s">
        <v>275</v>
      </c>
      <c r="N139" s="66"/>
      <c r="O139" s="76"/>
      <c r="P139" s="25"/>
      <c r="Q139" s="39"/>
      <c r="R139" s="22"/>
      <c r="S139" s="66"/>
      <c r="T139" s="76"/>
      <c r="U139" s="77"/>
      <c r="V139" s="78"/>
      <c r="W139" s="79"/>
      <c r="X139" s="66"/>
      <c r="Y139" s="76"/>
      <c r="Z139" s="77"/>
      <c r="AA139" s="78"/>
      <c r="AB139" s="79"/>
      <c r="AC139" s="66"/>
      <c r="AD139" s="76"/>
      <c r="AE139" s="77"/>
      <c r="AF139" s="78"/>
      <c r="AG139" s="79"/>
      <c r="AH139" s="66"/>
      <c r="AI139" s="76"/>
      <c r="AJ139" s="77"/>
      <c r="AK139" s="78"/>
      <c r="AL139" s="79"/>
      <c r="AM139" s="66"/>
      <c r="AN139" s="76"/>
      <c r="AO139" s="77"/>
      <c r="AP139" s="78"/>
      <c r="AQ139" s="79"/>
      <c r="AR139" s="66"/>
      <c r="AS139" s="76"/>
      <c r="AT139" s="77"/>
      <c r="AU139" s="78"/>
      <c r="AV139" s="79"/>
      <c r="AW139" s="66"/>
      <c r="AX139" s="76"/>
      <c r="AY139" s="77"/>
      <c r="AZ139" s="78"/>
      <c r="BA139" s="79"/>
      <c r="BB139" s="66"/>
      <c r="BC139" s="76"/>
      <c r="BD139" s="77"/>
      <c r="BE139" s="78"/>
      <c r="BF139" s="79"/>
      <c r="BG139" s="56">
        <f t="shared" si="394"/>
        <v>42767</v>
      </c>
      <c r="BH139" s="80">
        <f t="shared" si="395"/>
        <v>42787</v>
      </c>
      <c r="BI139" s="81">
        <f t="shared" ca="1" si="396"/>
        <v>20</v>
      </c>
      <c r="BJ139" s="82" t="str">
        <f t="shared" si="397"/>
        <v>B</v>
      </c>
      <c r="BK139" s="83" t="str">
        <f t="shared" ca="1" si="358"/>
        <v>Rev-0</v>
      </c>
      <c r="BL139" s="252" t="s">
        <v>786</v>
      </c>
      <c r="BM139" s="253" t="s">
        <v>783</v>
      </c>
      <c r="BN139" s="254">
        <v>43207</v>
      </c>
      <c r="BO139" s="243"/>
      <c r="BP139" s="161" t="s">
        <v>82</v>
      </c>
      <c r="BQ139" s="82" t="str">
        <f t="shared" si="398"/>
        <v>MKM</v>
      </c>
    </row>
    <row r="140" spans="1:69" ht="46.5" x14ac:dyDescent="0.25">
      <c r="A140" s="62">
        <f t="shared" ca="1" si="406"/>
        <v>112</v>
      </c>
      <c r="B140" s="20" t="s">
        <v>392</v>
      </c>
      <c r="C140" s="20"/>
      <c r="D140" s="124"/>
      <c r="E140" s="21" t="s">
        <v>1362</v>
      </c>
      <c r="F140" s="147" t="s">
        <v>235</v>
      </c>
      <c r="G140" s="22" t="s">
        <v>425</v>
      </c>
      <c r="H140" s="23">
        <v>42766</v>
      </c>
      <c r="I140" s="66">
        <v>42767</v>
      </c>
      <c r="J140" s="24">
        <v>42787</v>
      </c>
      <c r="K140" s="25">
        <f t="shared" ca="1" si="405"/>
        <v>20</v>
      </c>
      <c r="L140" s="39" t="s">
        <v>125</v>
      </c>
      <c r="M140" s="22" t="s">
        <v>275</v>
      </c>
      <c r="N140" s="66"/>
      <c r="O140" s="76"/>
      <c r="P140" s="77"/>
      <c r="Q140" s="78"/>
      <c r="R140" s="22"/>
      <c r="S140" s="66"/>
      <c r="T140" s="76"/>
      <c r="U140" s="77"/>
      <c r="V140" s="78"/>
      <c r="W140" s="79"/>
      <c r="X140" s="66"/>
      <c r="Y140" s="76"/>
      <c r="Z140" s="77"/>
      <c r="AA140" s="78"/>
      <c r="AB140" s="79"/>
      <c r="AC140" s="66"/>
      <c r="AD140" s="76"/>
      <c r="AE140" s="77"/>
      <c r="AF140" s="78"/>
      <c r="AG140" s="79"/>
      <c r="AH140" s="66"/>
      <c r="AI140" s="76"/>
      <c r="AJ140" s="77"/>
      <c r="AK140" s="78"/>
      <c r="AL140" s="79"/>
      <c r="AM140" s="66"/>
      <c r="AN140" s="76"/>
      <c r="AO140" s="77"/>
      <c r="AP140" s="78"/>
      <c r="AQ140" s="79"/>
      <c r="AR140" s="66"/>
      <c r="AS140" s="76"/>
      <c r="AT140" s="77"/>
      <c r="AU140" s="78"/>
      <c r="AV140" s="79"/>
      <c r="AW140" s="66"/>
      <c r="AX140" s="76"/>
      <c r="AY140" s="77"/>
      <c r="AZ140" s="78"/>
      <c r="BA140" s="79"/>
      <c r="BB140" s="66"/>
      <c r="BC140" s="76"/>
      <c r="BD140" s="77"/>
      <c r="BE140" s="78"/>
      <c r="BF140" s="79"/>
      <c r="BG140" s="56">
        <f t="shared" si="394"/>
        <v>42767</v>
      </c>
      <c r="BH140" s="80">
        <f t="shared" si="395"/>
        <v>42787</v>
      </c>
      <c r="BI140" s="81">
        <f t="shared" ca="1" si="396"/>
        <v>20</v>
      </c>
      <c r="BJ140" s="82" t="str">
        <f t="shared" si="397"/>
        <v>B</v>
      </c>
      <c r="BK140" s="83" t="str">
        <f t="shared" ca="1" si="358"/>
        <v>Rev-0</v>
      </c>
      <c r="BL140" s="252" t="s">
        <v>786</v>
      </c>
      <c r="BM140" s="253" t="s">
        <v>783</v>
      </c>
      <c r="BN140" s="254">
        <v>43207</v>
      </c>
      <c r="BO140" s="243"/>
      <c r="BP140" s="161" t="s">
        <v>82</v>
      </c>
      <c r="BQ140" s="82" t="str">
        <f t="shared" si="398"/>
        <v>MKM</v>
      </c>
    </row>
    <row r="141" spans="1:69" ht="46.5" x14ac:dyDescent="0.25">
      <c r="A141" s="62">
        <f t="shared" ca="1" si="406"/>
        <v>113</v>
      </c>
      <c r="B141" s="20" t="s">
        <v>392</v>
      </c>
      <c r="C141" s="20"/>
      <c r="D141" s="124"/>
      <c r="E141" s="21" t="s">
        <v>1362</v>
      </c>
      <c r="F141" s="147" t="s">
        <v>236</v>
      </c>
      <c r="G141" s="22" t="s">
        <v>331</v>
      </c>
      <c r="H141" s="23">
        <v>42766</v>
      </c>
      <c r="I141" s="66">
        <v>42767</v>
      </c>
      <c r="J141" s="24">
        <v>42787</v>
      </c>
      <c r="K141" s="25">
        <f t="shared" ca="1" si="405"/>
        <v>20</v>
      </c>
      <c r="L141" s="39" t="s">
        <v>125</v>
      </c>
      <c r="M141" s="22" t="s">
        <v>275</v>
      </c>
      <c r="N141" s="66"/>
      <c r="O141" s="76"/>
      <c r="P141" s="77"/>
      <c r="Q141" s="78"/>
      <c r="R141" s="22"/>
      <c r="S141" s="66"/>
      <c r="T141" s="76"/>
      <c r="U141" s="77"/>
      <c r="V141" s="78"/>
      <c r="W141" s="79"/>
      <c r="X141" s="66"/>
      <c r="Y141" s="76"/>
      <c r="Z141" s="77"/>
      <c r="AA141" s="78"/>
      <c r="AB141" s="79"/>
      <c r="AC141" s="66"/>
      <c r="AD141" s="76"/>
      <c r="AE141" s="77"/>
      <c r="AF141" s="78"/>
      <c r="AG141" s="79"/>
      <c r="AH141" s="66"/>
      <c r="AI141" s="76"/>
      <c r="AJ141" s="77"/>
      <c r="AK141" s="78"/>
      <c r="AL141" s="79"/>
      <c r="AM141" s="66"/>
      <c r="AN141" s="76"/>
      <c r="AO141" s="77"/>
      <c r="AP141" s="78"/>
      <c r="AQ141" s="79"/>
      <c r="AR141" s="66"/>
      <c r="AS141" s="76"/>
      <c r="AT141" s="77"/>
      <c r="AU141" s="78"/>
      <c r="AV141" s="79"/>
      <c r="AW141" s="66"/>
      <c r="AX141" s="76"/>
      <c r="AY141" s="77"/>
      <c r="AZ141" s="78"/>
      <c r="BA141" s="79"/>
      <c r="BB141" s="66"/>
      <c r="BC141" s="76"/>
      <c r="BD141" s="77"/>
      <c r="BE141" s="78"/>
      <c r="BF141" s="79"/>
      <c r="BG141" s="56">
        <f t="shared" si="394"/>
        <v>42767</v>
      </c>
      <c r="BH141" s="80">
        <f t="shared" si="395"/>
        <v>42787</v>
      </c>
      <c r="BI141" s="81">
        <f t="shared" ca="1" si="396"/>
        <v>20</v>
      </c>
      <c r="BJ141" s="82" t="str">
        <f t="shared" si="397"/>
        <v>B</v>
      </c>
      <c r="BK141" s="83" t="str">
        <f t="shared" ca="1" si="358"/>
        <v>Rev-0</v>
      </c>
      <c r="BL141" s="252" t="s">
        <v>786</v>
      </c>
      <c r="BM141" s="253" t="s">
        <v>783</v>
      </c>
      <c r="BN141" s="254">
        <v>43207</v>
      </c>
      <c r="BO141" s="243"/>
      <c r="BP141" s="161" t="s">
        <v>82</v>
      </c>
      <c r="BQ141" s="82" t="str">
        <f t="shared" si="398"/>
        <v>MKM</v>
      </c>
    </row>
    <row r="142" spans="1:69" ht="46.5" x14ac:dyDescent="0.25">
      <c r="A142" s="62">
        <f t="shared" ca="1" si="406"/>
        <v>114</v>
      </c>
      <c r="B142" s="20" t="s">
        <v>392</v>
      </c>
      <c r="C142" s="20"/>
      <c r="D142" s="124"/>
      <c r="E142" s="21" t="s">
        <v>1363</v>
      </c>
      <c r="F142" s="147" t="s">
        <v>236</v>
      </c>
      <c r="G142" s="22" t="s">
        <v>332</v>
      </c>
      <c r="H142" s="23">
        <v>42766</v>
      </c>
      <c r="I142" s="66">
        <v>42767</v>
      </c>
      <c r="J142" s="24">
        <v>42787</v>
      </c>
      <c r="K142" s="25">
        <f t="shared" ca="1" si="405"/>
        <v>20</v>
      </c>
      <c r="L142" s="39" t="s">
        <v>125</v>
      </c>
      <c r="M142" s="22" t="s">
        <v>275</v>
      </c>
      <c r="N142" s="66"/>
      <c r="O142" s="76"/>
      <c r="P142" s="77"/>
      <c r="Q142" s="78"/>
      <c r="R142" s="22"/>
      <c r="S142" s="66"/>
      <c r="T142" s="76"/>
      <c r="U142" s="77"/>
      <c r="V142" s="78"/>
      <c r="W142" s="79"/>
      <c r="X142" s="66"/>
      <c r="Y142" s="76"/>
      <c r="Z142" s="77"/>
      <c r="AA142" s="78"/>
      <c r="AB142" s="79"/>
      <c r="AC142" s="66"/>
      <c r="AD142" s="76"/>
      <c r="AE142" s="77"/>
      <c r="AF142" s="78"/>
      <c r="AG142" s="79"/>
      <c r="AH142" s="66"/>
      <c r="AI142" s="76"/>
      <c r="AJ142" s="77"/>
      <c r="AK142" s="78"/>
      <c r="AL142" s="79"/>
      <c r="AM142" s="66"/>
      <c r="AN142" s="76"/>
      <c r="AO142" s="77"/>
      <c r="AP142" s="78"/>
      <c r="AQ142" s="79"/>
      <c r="AR142" s="66"/>
      <c r="AS142" s="76"/>
      <c r="AT142" s="77"/>
      <c r="AU142" s="78"/>
      <c r="AV142" s="79"/>
      <c r="AW142" s="66"/>
      <c r="AX142" s="76"/>
      <c r="AY142" s="77"/>
      <c r="AZ142" s="78"/>
      <c r="BA142" s="79"/>
      <c r="BB142" s="66"/>
      <c r="BC142" s="76"/>
      <c r="BD142" s="77"/>
      <c r="BE142" s="78"/>
      <c r="BF142" s="79"/>
      <c r="BG142" s="56">
        <f t="shared" ref="BG142" si="417">IF(AW142&lt;&gt;"",AW142,IF(AR142&lt;&gt;"",AR142,IF(AM142&lt;&gt;"",AM142,IF(AH142&lt;&gt;"",AH142,IF(AC142&lt;&gt;"",AC142,IF(X142&lt;&gt;"",X142,IF(S142&lt;&gt;"",S142,IF(N142&lt;&gt;"",N142,IF(I142&lt;&gt;"",I142,"")))))))))</f>
        <v>42767</v>
      </c>
      <c r="BH142" s="80">
        <f t="shared" ref="BH142" si="418">IF(BJ142="P","",IF(BJ142="OD","",IF(AX142&lt;&gt;"",AX142,IF(AS142&lt;&gt;"",AS142,IF(AN142&lt;&gt;"",AN142,IF(AI142&lt;&gt;"",AI142,IF(AD142&lt;&gt;"",AD142,IF(Y142&lt;&gt;"",Y142,IF(T142&lt;&gt;"",T142,IF(O142&lt;&gt;"",O142,IF(J142&lt;&gt;"",J142,"")))))))))))</f>
        <v>42787</v>
      </c>
      <c r="BI142" s="81">
        <f t="shared" ref="BI142" ca="1" si="419">IF(AY142&lt;&gt;"",AY142,IF(AT142&lt;&gt;"",AT142,IF(AO142&lt;&gt;"",AO142,IF(AJ142&lt;&gt;"",AJ142,IF(AE142&lt;&gt;"",AE142,IF(Z142&lt;&gt;"",Z142,IF(U142&lt;&gt;"",U142,IF(P142&lt;&gt;"",P142,IF(K142&lt;&gt;"",K142,"")))))))))</f>
        <v>20</v>
      </c>
      <c r="BJ142" s="82" t="str">
        <f t="shared" ref="BJ142" si="420">IF(AZ142&lt;&gt;"",AZ142,IF(AU142&lt;&gt;"",AU142,IF(AP142&lt;&gt;"",AP142,IF(AK142&lt;&gt;"",AK142,IF(AF142&lt;&gt;"",AF142,IF(AA142&lt;&gt;"",AA142,IF(V142&lt;&gt;"",V142,IF(Q142&lt;&gt;"",Q142,IF(L142&lt;&gt;"",L142,0)))))))))</f>
        <v>B</v>
      </c>
      <c r="BK142" s="83" t="str">
        <f t="shared" ref="BK142" ca="1" si="421">IF(BG142="","","Rev-"&amp;IF((COUNTIF(I142:BA142,"MKM")-1)&lt;1,0,(COUNTIF(I142:BA142,"MKM")-1)))</f>
        <v>Rev-0</v>
      </c>
      <c r="BL142" s="252" t="s">
        <v>786</v>
      </c>
      <c r="BM142" s="253" t="s">
        <v>783</v>
      </c>
      <c r="BN142" s="254">
        <v>43207</v>
      </c>
      <c r="BO142" s="243"/>
      <c r="BP142" s="161" t="s">
        <v>82</v>
      </c>
      <c r="BQ142" s="82" t="str">
        <f t="shared" ref="BQ142" si="422">IF(BA142&lt;&gt;"",BA142,IF(AV142&lt;&gt;"",AV142,IF(AQ142&lt;&gt;"",AQ142,IF(AL142&lt;&gt;"",AL142,IF(AG142&lt;&gt;"",AG142,IF(AB142&lt;&gt;"",AB142,IF(W142&lt;&gt;"",W142,IF(R142&lt;&gt;"",R142,IF(M142&lt;&gt;"",M142,0)))))))))</f>
        <v>MKM</v>
      </c>
    </row>
    <row r="143" spans="1:69" ht="33" customHeight="1" x14ac:dyDescent="0.3">
      <c r="A143" s="126" t="s">
        <v>396</v>
      </c>
      <c r="B143" s="127"/>
      <c r="C143" s="127"/>
      <c r="D143" s="128"/>
      <c r="E143" s="129"/>
      <c r="F143" s="148"/>
      <c r="G143" s="127"/>
      <c r="H143" s="130"/>
      <c r="I143" s="131"/>
      <c r="J143" s="131"/>
      <c r="K143" s="132"/>
      <c r="L143" s="133"/>
      <c r="M143" s="134"/>
      <c r="N143" s="131"/>
      <c r="O143" s="131"/>
      <c r="P143" s="132"/>
      <c r="Q143" s="133"/>
      <c r="R143" s="134"/>
      <c r="S143" s="131"/>
      <c r="T143" s="131"/>
      <c r="U143" s="132"/>
      <c r="V143" s="133"/>
      <c r="W143" s="134"/>
      <c r="X143" s="131"/>
      <c r="Y143" s="131"/>
      <c r="Z143" s="132"/>
      <c r="AA143" s="133"/>
      <c r="AB143" s="131"/>
      <c r="AC143" s="131"/>
      <c r="AD143" s="131"/>
      <c r="AE143" s="132"/>
      <c r="AF143" s="133"/>
      <c r="AG143" s="131"/>
      <c r="AH143" s="131"/>
      <c r="AI143" s="131"/>
      <c r="AJ143" s="132"/>
      <c r="AK143" s="133"/>
      <c r="AL143" s="131"/>
      <c r="AM143" s="131"/>
      <c r="AN143" s="131"/>
      <c r="AO143" s="132"/>
      <c r="AP143" s="133"/>
      <c r="AQ143" s="131"/>
      <c r="AR143" s="131"/>
      <c r="AS143" s="131"/>
      <c r="AT143" s="132"/>
      <c r="AU143" s="133"/>
      <c r="AV143" s="131"/>
      <c r="AW143" s="131"/>
      <c r="AX143" s="131"/>
      <c r="AY143" s="132"/>
      <c r="AZ143" s="133"/>
      <c r="BA143" s="131"/>
      <c r="BB143" s="131"/>
      <c r="BC143" s="131"/>
      <c r="BD143" s="132"/>
      <c r="BE143" s="133"/>
      <c r="BF143" s="131"/>
      <c r="BG143" s="135"/>
      <c r="BH143" s="136"/>
      <c r="BI143" s="137"/>
      <c r="BJ143" s="138"/>
      <c r="BK143" s="139"/>
      <c r="BL143" s="250">
        <v>0</v>
      </c>
      <c r="BM143" s="252"/>
      <c r="BN143" s="252"/>
      <c r="BO143" s="243"/>
      <c r="BP143" s="145" t="s">
        <v>99</v>
      </c>
    </row>
    <row r="144" spans="1:69" ht="46.5" x14ac:dyDescent="0.25">
      <c r="A144" s="62">
        <f ca="1">OFFSET(A144,-2,0)+1</f>
        <v>115</v>
      </c>
      <c r="B144" s="20" t="s">
        <v>906</v>
      </c>
      <c r="C144" s="20" t="s">
        <v>1173</v>
      </c>
      <c r="D144" s="124" t="s">
        <v>1428</v>
      </c>
      <c r="E144" s="21" t="s">
        <v>1430</v>
      </c>
      <c r="F144" s="147" t="s">
        <v>237</v>
      </c>
      <c r="G144" s="22" t="s">
        <v>331</v>
      </c>
      <c r="H144" s="23">
        <v>42768</v>
      </c>
      <c r="I144" s="66">
        <v>42767</v>
      </c>
      <c r="J144" s="24">
        <v>42787</v>
      </c>
      <c r="K144" s="25">
        <f t="shared" ref="K144:K151" ca="1" si="423">IF(I144="","",IF(J144="",TODAY()-I144,J144-I144))</f>
        <v>20</v>
      </c>
      <c r="L144" s="39" t="s">
        <v>125</v>
      </c>
      <c r="M144" s="22" t="s">
        <v>275</v>
      </c>
      <c r="N144" s="66">
        <v>43172</v>
      </c>
      <c r="O144" s="76">
        <v>43187</v>
      </c>
      <c r="P144" s="77">
        <f ca="1">IF(N144="","",IF(O144="",TODAY()-N144,O144-N144))</f>
        <v>15</v>
      </c>
      <c r="Q144" s="78" t="s">
        <v>126</v>
      </c>
      <c r="R144" s="22" t="s">
        <v>275</v>
      </c>
      <c r="S144" s="66">
        <v>43256</v>
      </c>
      <c r="T144" s="76">
        <v>43264</v>
      </c>
      <c r="U144" s="77">
        <f ca="1">IF(S144="","",IF(T144="",TODAY()-S144,T144-S144))</f>
        <v>8</v>
      </c>
      <c r="V144" s="39" t="s">
        <v>125</v>
      </c>
      <c r="W144" s="22" t="s">
        <v>275</v>
      </c>
      <c r="X144" s="66">
        <v>43286</v>
      </c>
      <c r="Y144" s="76">
        <v>43292</v>
      </c>
      <c r="Z144" s="77">
        <f ca="1">IF(X144="","",IF(Y144="",TODAY()-X144,Y144-X144))</f>
        <v>6</v>
      </c>
      <c r="AA144" s="39" t="s">
        <v>125</v>
      </c>
      <c r="AB144" s="22" t="s">
        <v>275</v>
      </c>
      <c r="AC144" s="66">
        <v>43368</v>
      </c>
      <c r="AD144" s="76">
        <v>43380</v>
      </c>
      <c r="AE144" s="25">
        <f t="shared" ref="AE144" ca="1" si="424">IF(AC144="","",IF(AD144="",TODAY()-AC144,AD144-AC144))</f>
        <v>12</v>
      </c>
      <c r="AF144" s="39" t="s">
        <v>125</v>
      </c>
      <c r="AG144" s="236" t="s">
        <v>275</v>
      </c>
      <c r="AH144" s="66"/>
      <c r="AI144" s="76"/>
      <c r="AJ144" s="77"/>
      <c r="AK144" s="78"/>
      <c r="AL144" s="79"/>
      <c r="AM144" s="66"/>
      <c r="AN144" s="76"/>
      <c r="AO144" s="77"/>
      <c r="AP144" s="78"/>
      <c r="AQ144" s="79"/>
      <c r="AR144" s="66"/>
      <c r="AS144" s="76"/>
      <c r="AT144" s="77"/>
      <c r="AU144" s="78"/>
      <c r="AV144" s="79"/>
      <c r="AW144" s="66"/>
      <c r="AX144" s="76"/>
      <c r="AY144" s="77"/>
      <c r="AZ144" s="78"/>
      <c r="BA144" s="79"/>
      <c r="BB144" s="66"/>
      <c r="BC144" s="76"/>
      <c r="BD144" s="77"/>
      <c r="BE144" s="78"/>
      <c r="BF144" s="79"/>
      <c r="BG144" s="56">
        <f t="shared" ref="BG144:BG151" si="425">IF(AW144&lt;&gt;"",AW144,IF(AR144&lt;&gt;"",AR144,IF(AM144&lt;&gt;"",AM144,IF(AH144&lt;&gt;"",AH144,IF(AC144&lt;&gt;"",AC144,IF(X144&lt;&gt;"",X144,IF(S144&lt;&gt;"",S144,IF(N144&lt;&gt;"",N144,IF(I144&lt;&gt;"",I144,"")))))))))</f>
        <v>43368</v>
      </c>
      <c r="BH144" s="80">
        <f t="shared" ref="BH144:BH151" si="426">IF(BJ144="P","",IF(BJ144="OD","",IF(AX144&lt;&gt;"",AX144,IF(AS144&lt;&gt;"",AS144,IF(AN144&lt;&gt;"",AN144,IF(AI144&lt;&gt;"",AI144,IF(AD144&lt;&gt;"",AD144,IF(Y144&lt;&gt;"",Y144,IF(T144&lt;&gt;"",T144,IF(O144&lt;&gt;"",O144,IF(J144&lt;&gt;"",J144,"")))))))))))</f>
        <v>43380</v>
      </c>
      <c r="BI144" s="81">
        <f t="shared" ref="BI144:BI151" ca="1" si="427">IF(AY144&lt;&gt;"",AY144,IF(AT144&lt;&gt;"",AT144,IF(AO144&lt;&gt;"",AO144,IF(AJ144&lt;&gt;"",AJ144,IF(AE144&lt;&gt;"",AE144,IF(Z144&lt;&gt;"",Z144,IF(U144&lt;&gt;"",U144,IF(P144&lt;&gt;"",P144,IF(K144&lt;&gt;"",K144,"")))))))))</f>
        <v>12</v>
      </c>
      <c r="BJ144" s="82" t="str">
        <f t="shared" ref="BJ144:BJ151" si="428">IF(AZ144&lt;&gt;"",AZ144,IF(AU144&lt;&gt;"",AU144,IF(AP144&lt;&gt;"",AP144,IF(AK144&lt;&gt;"",AK144,IF(AF144&lt;&gt;"",AF144,IF(AA144&lt;&gt;"",AA144,IF(V144&lt;&gt;"",V144,IF(Q144&lt;&gt;"",Q144,IF(L144&lt;&gt;"",L144,0)))))))))</f>
        <v>B</v>
      </c>
      <c r="BK144" s="83" t="str">
        <f t="shared" ca="1" si="358"/>
        <v>Rev-4</v>
      </c>
      <c r="BL144" s="252" t="s">
        <v>126</v>
      </c>
      <c r="BM144" s="253" t="s">
        <v>783</v>
      </c>
      <c r="BN144" s="254">
        <v>43199</v>
      </c>
      <c r="BO144" s="243"/>
      <c r="BP144" s="161" t="s">
        <v>82</v>
      </c>
      <c r="BQ144" s="82" t="str">
        <f t="shared" ref="BQ144:BQ151" si="429">IF(BA144&lt;&gt;"",BA144,IF(AV144&lt;&gt;"",AV144,IF(AQ144&lt;&gt;"",AQ144,IF(AL144&lt;&gt;"",AL144,IF(AG144&lt;&gt;"",AG144,IF(AB144&lt;&gt;"",AB144,IF(W144&lt;&gt;"",W144,IF(R144&lt;&gt;"",R144,IF(M144&lt;&gt;"",M144,0)))))))))</f>
        <v>MKM</v>
      </c>
    </row>
    <row r="145" spans="1:69" ht="46.5" x14ac:dyDescent="0.25">
      <c r="A145" s="62">
        <f t="shared" ref="A145:A151" ca="1" si="430">OFFSET(A145,-1,0)+1</f>
        <v>116</v>
      </c>
      <c r="B145" s="20" t="s">
        <v>838</v>
      </c>
      <c r="C145" s="20" t="s">
        <v>1173</v>
      </c>
      <c r="D145" s="124" t="s">
        <v>1428</v>
      </c>
      <c r="E145" s="21" t="s">
        <v>1431</v>
      </c>
      <c r="F145" s="147" t="s">
        <v>237</v>
      </c>
      <c r="G145" s="22" t="s">
        <v>332</v>
      </c>
      <c r="H145" s="23">
        <v>42768</v>
      </c>
      <c r="I145" s="66">
        <v>43172</v>
      </c>
      <c r="J145" s="76">
        <v>43187</v>
      </c>
      <c r="K145" s="77">
        <f ca="1">IF(I145="","",IF(J145="",TODAY()-I145,J145-I145))</f>
        <v>15</v>
      </c>
      <c r="L145" s="78" t="s">
        <v>126</v>
      </c>
      <c r="M145" s="22" t="s">
        <v>275</v>
      </c>
      <c r="N145" s="66">
        <v>43256</v>
      </c>
      <c r="O145" s="76">
        <v>43264</v>
      </c>
      <c r="P145" s="77">
        <f ca="1">IF(N145="","",IF(O145="",TODAY()-N145,O145-N145))</f>
        <v>8</v>
      </c>
      <c r="Q145" s="39" t="s">
        <v>125</v>
      </c>
      <c r="R145" s="22" t="s">
        <v>275</v>
      </c>
      <c r="S145" s="66">
        <v>43368</v>
      </c>
      <c r="T145" s="76">
        <v>43380</v>
      </c>
      <c r="U145" s="25">
        <f t="shared" ref="U145" ca="1" si="431">IF(S145="","",IF(T145="",TODAY()-S145,T145-S145))</f>
        <v>12</v>
      </c>
      <c r="V145" s="39" t="s">
        <v>125</v>
      </c>
      <c r="W145" s="236" t="s">
        <v>275</v>
      </c>
      <c r="X145" s="66"/>
      <c r="Y145" s="76"/>
      <c r="Z145" s="77"/>
      <c r="AA145" s="78"/>
      <c r="AB145" s="79"/>
      <c r="AC145" s="66"/>
      <c r="AD145" s="76"/>
      <c r="AE145" s="77"/>
      <c r="AF145" s="78"/>
      <c r="AG145" s="79"/>
      <c r="AH145" s="66"/>
      <c r="AI145" s="76"/>
      <c r="AJ145" s="77"/>
      <c r="AK145" s="78"/>
      <c r="AL145" s="79"/>
      <c r="AM145" s="66"/>
      <c r="AN145" s="76"/>
      <c r="AO145" s="77"/>
      <c r="AP145" s="78"/>
      <c r="AQ145" s="79"/>
      <c r="AR145" s="66"/>
      <c r="AS145" s="76"/>
      <c r="AT145" s="77"/>
      <c r="AU145" s="78"/>
      <c r="AV145" s="79"/>
      <c r="AW145" s="66"/>
      <c r="AX145" s="76"/>
      <c r="AY145" s="77"/>
      <c r="AZ145" s="78"/>
      <c r="BA145" s="79"/>
      <c r="BB145" s="66"/>
      <c r="BC145" s="76"/>
      <c r="BD145" s="77"/>
      <c r="BE145" s="78"/>
      <c r="BF145" s="79"/>
      <c r="BG145" s="56">
        <f t="shared" ref="BG145:BG146" si="432">IF(AW145&lt;&gt;"",AW145,IF(AR145&lt;&gt;"",AR145,IF(AM145&lt;&gt;"",AM145,IF(AH145&lt;&gt;"",AH145,IF(AC145&lt;&gt;"",AC145,IF(X145&lt;&gt;"",X145,IF(S145&lt;&gt;"",S145,IF(N145&lt;&gt;"",N145,IF(I145&lt;&gt;"",I145,"")))))))))</f>
        <v>43368</v>
      </c>
      <c r="BH145" s="80">
        <f t="shared" ref="BH145:BH146" si="433">IF(BJ145="P","",IF(BJ145="OD","",IF(AX145&lt;&gt;"",AX145,IF(AS145&lt;&gt;"",AS145,IF(AN145&lt;&gt;"",AN145,IF(AI145&lt;&gt;"",AI145,IF(AD145&lt;&gt;"",AD145,IF(Y145&lt;&gt;"",Y145,IF(T145&lt;&gt;"",T145,IF(O145&lt;&gt;"",O145,IF(J145&lt;&gt;"",J145,"")))))))))))</f>
        <v>43380</v>
      </c>
      <c r="BI145" s="81">
        <f t="shared" ref="BI145:BI146" ca="1" si="434">IF(AY145&lt;&gt;"",AY145,IF(AT145&lt;&gt;"",AT145,IF(AO145&lt;&gt;"",AO145,IF(AJ145&lt;&gt;"",AJ145,IF(AE145&lt;&gt;"",AE145,IF(Z145&lt;&gt;"",Z145,IF(U145&lt;&gt;"",U145,IF(P145&lt;&gt;"",P145,IF(K145&lt;&gt;"",K145,"")))))))))</f>
        <v>12</v>
      </c>
      <c r="BJ145" s="82" t="str">
        <f t="shared" ref="BJ145:BJ146" si="435">IF(AZ145&lt;&gt;"",AZ145,IF(AU145&lt;&gt;"",AU145,IF(AP145&lt;&gt;"",AP145,IF(AK145&lt;&gt;"",AK145,IF(AF145&lt;&gt;"",AF145,IF(AA145&lt;&gt;"",AA145,IF(V145&lt;&gt;"",V145,IF(Q145&lt;&gt;"",Q145,IF(L145&lt;&gt;"",L145,0)))))))))</f>
        <v>B</v>
      </c>
      <c r="BK145" s="83" t="str">
        <f t="shared" ref="BK145:BK146" ca="1" si="436">IF(BG145="","","Rev-"&amp;IF((COUNTIF(I145:BA145,"MKM")-1)&lt;1,0,(COUNTIF(I145:BA145,"MKM")-1)))</f>
        <v>Rev-2</v>
      </c>
      <c r="BL145" s="252" t="s">
        <v>126</v>
      </c>
      <c r="BM145" s="253" t="s">
        <v>783</v>
      </c>
      <c r="BN145" s="254">
        <v>43199</v>
      </c>
      <c r="BO145" s="243"/>
      <c r="BP145" s="161" t="s">
        <v>82</v>
      </c>
      <c r="BQ145" s="82" t="str">
        <f t="shared" ref="BQ145:BQ146" si="437">IF(BA145&lt;&gt;"",BA145,IF(AV145&lt;&gt;"",AV145,IF(AQ145&lt;&gt;"",AQ145,IF(AL145&lt;&gt;"",AL145,IF(AG145&lt;&gt;"",AG145,IF(AB145&lt;&gt;"",AB145,IF(W145&lt;&gt;"",W145,IF(R145&lt;&gt;"",R145,IF(M145&lt;&gt;"",M145,0)))))))))</f>
        <v>MKM</v>
      </c>
    </row>
    <row r="146" spans="1:69" ht="46.5" x14ac:dyDescent="0.25">
      <c r="A146" s="62">
        <f t="shared" ca="1" si="430"/>
        <v>117</v>
      </c>
      <c r="B146" s="20" t="s">
        <v>937</v>
      </c>
      <c r="C146" s="20" t="s">
        <v>1173</v>
      </c>
      <c r="D146" s="124" t="s">
        <v>1428</v>
      </c>
      <c r="E146" s="21" t="s">
        <v>1423</v>
      </c>
      <c r="F146" s="147" t="s">
        <v>238</v>
      </c>
      <c r="G146" s="22" t="s">
        <v>331</v>
      </c>
      <c r="H146" s="23">
        <v>42768</v>
      </c>
      <c r="I146" s="66">
        <v>42767</v>
      </c>
      <c r="J146" s="24">
        <v>42787</v>
      </c>
      <c r="K146" s="25">
        <f t="shared" ref="K146" ca="1" si="438">IF(I146="","",IF(J146="",TODAY()-I146,J146-I146))</f>
        <v>20</v>
      </c>
      <c r="L146" s="39" t="s">
        <v>125</v>
      </c>
      <c r="M146" s="22" t="s">
        <v>275</v>
      </c>
      <c r="N146" s="66">
        <v>43172</v>
      </c>
      <c r="O146" s="76">
        <v>43187</v>
      </c>
      <c r="P146" s="77">
        <f ca="1">IF(N146="","",IF(O146="",TODAY()-N146,O146-N146))</f>
        <v>15</v>
      </c>
      <c r="Q146" s="78" t="s">
        <v>126</v>
      </c>
      <c r="R146" s="22" t="s">
        <v>275</v>
      </c>
      <c r="S146" s="66">
        <v>43256</v>
      </c>
      <c r="T146" s="76">
        <v>43264</v>
      </c>
      <c r="U146" s="77">
        <f ca="1">IF(S146="","",IF(T146="",TODAY()-S146,T146-S146))</f>
        <v>8</v>
      </c>
      <c r="V146" s="39" t="s">
        <v>125</v>
      </c>
      <c r="W146" s="22" t="s">
        <v>275</v>
      </c>
      <c r="X146" s="66">
        <v>43368</v>
      </c>
      <c r="Y146" s="76">
        <v>43380</v>
      </c>
      <c r="Z146" s="25">
        <f t="shared" ref="Z146" ca="1" si="439">IF(X146="","",IF(Y146="",TODAY()-X146,Y146-X146))</f>
        <v>12</v>
      </c>
      <c r="AA146" s="39" t="s">
        <v>125</v>
      </c>
      <c r="AB146" s="236" t="s">
        <v>275</v>
      </c>
      <c r="AC146" s="66"/>
      <c r="AD146" s="76"/>
      <c r="AE146" s="77"/>
      <c r="AF146" s="78"/>
      <c r="AG146" s="79"/>
      <c r="AH146" s="66"/>
      <c r="AI146" s="76"/>
      <c r="AJ146" s="77"/>
      <c r="AK146" s="78"/>
      <c r="AL146" s="79"/>
      <c r="AM146" s="66"/>
      <c r="AN146" s="76"/>
      <c r="AO146" s="77"/>
      <c r="AP146" s="78"/>
      <c r="AQ146" s="79"/>
      <c r="AR146" s="66"/>
      <c r="AS146" s="76"/>
      <c r="AT146" s="77"/>
      <c r="AU146" s="78"/>
      <c r="AV146" s="79"/>
      <c r="AW146" s="66"/>
      <c r="AX146" s="76"/>
      <c r="AY146" s="77"/>
      <c r="AZ146" s="78"/>
      <c r="BA146" s="79"/>
      <c r="BB146" s="66"/>
      <c r="BC146" s="76"/>
      <c r="BD146" s="77"/>
      <c r="BE146" s="78"/>
      <c r="BF146" s="79"/>
      <c r="BG146" s="56">
        <f t="shared" si="432"/>
        <v>43368</v>
      </c>
      <c r="BH146" s="80">
        <f t="shared" si="433"/>
        <v>43380</v>
      </c>
      <c r="BI146" s="81">
        <f t="shared" ca="1" si="434"/>
        <v>12</v>
      </c>
      <c r="BJ146" s="82" t="str">
        <f t="shared" si="435"/>
        <v>B</v>
      </c>
      <c r="BK146" s="83" t="str">
        <f t="shared" ca="1" si="436"/>
        <v>Rev-3</v>
      </c>
      <c r="BL146" s="252" t="s">
        <v>126</v>
      </c>
      <c r="BM146" s="253" t="s">
        <v>783</v>
      </c>
      <c r="BN146" s="254">
        <v>43199</v>
      </c>
      <c r="BO146" s="243"/>
      <c r="BP146" s="161" t="s">
        <v>82</v>
      </c>
      <c r="BQ146" s="82" t="str">
        <f t="shared" si="437"/>
        <v>MKM</v>
      </c>
    </row>
    <row r="147" spans="1:69" ht="46.5" x14ac:dyDescent="0.25">
      <c r="A147" s="62">
        <f t="shared" ca="1" si="430"/>
        <v>118</v>
      </c>
      <c r="B147" s="20" t="s">
        <v>755</v>
      </c>
      <c r="C147" s="20"/>
      <c r="D147" s="124"/>
      <c r="E147" s="21" t="s">
        <v>467</v>
      </c>
      <c r="F147" s="147" t="s">
        <v>238</v>
      </c>
      <c r="G147" s="22" t="s">
        <v>332</v>
      </c>
      <c r="H147" s="23">
        <v>42768</v>
      </c>
      <c r="I147" s="66">
        <v>43172</v>
      </c>
      <c r="J147" s="76">
        <v>43187</v>
      </c>
      <c r="K147" s="77">
        <f ca="1">IF(I147="","",IF(J147="",TODAY()-I147,J147-I147))</f>
        <v>15</v>
      </c>
      <c r="L147" s="78" t="s">
        <v>126</v>
      </c>
      <c r="M147" s="22" t="s">
        <v>275</v>
      </c>
      <c r="N147" s="66"/>
      <c r="O147" s="76"/>
      <c r="P147" s="25"/>
      <c r="Q147" s="39" t="s">
        <v>788</v>
      </c>
      <c r="R147" s="22"/>
      <c r="S147" s="66"/>
      <c r="T147" s="76"/>
      <c r="U147" s="77"/>
      <c r="V147" s="78"/>
      <c r="W147" s="79"/>
      <c r="X147" s="66"/>
      <c r="Y147" s="76"/>
      <c r="Z147" s="77"/>
      <c r="AA147" s="78"/>
      <c r="AB147" s="79"/>
      <c r="AC147" s="66"/>
      <c r="AD147" s="76"/>
      <c r="AE147" s="77"/>
      <c r="AF147" s="78"/>
      <c r="AG147" s="79"/>
      <c r="AH147" s="66"/>
      <c r="AI147" s="76"/>
      <c r="AJ147" s="77"/>
      <c r="AK147" s="78"/>
      <c r="AL147" s="79"/>
      <c r="AM147" s="66"/>
      <c r="AN147" s="76"/>
      <c r="AO147" s="77"/>
      <c r="AP147" s="78"/>
      <c r="AQ147" s="79"/>
      <c r="AR147" s="66"/>
      <c r="AS147" s="76"/>
      <c r="AT147" s="77"/>
      <c r="AU147" s="78"/>
      <c r="AV147" s="79"/>
      <c r="AW147" s="66"/>
      <c r="AX147" s="76"/>
      <c r="AY147" s="77"/>
      <c r="AZ147" s="78"/>
      <c r="BA147" s="79"/>
      <c r="BB147" s="66"/>
      <c r="BC147" s="76"/>
      <c r="BD147" s="77"/>
      <c r="BE147" s="78"/>
      <c r="BF147" s="79"/>
      <c r="BG147" s="56">
        <f t="shared" si="425"/>
        <v>43172</v>
      </c>
      <c r="BH147" s="80">
        <f t="shared" si="426"/>
        <v>43187</v>
      </c>
      <c r="BI147" s="81">
        <f t="shared" ca="1" si="427"/>
        <v>15</v>
      </c>
      <c r="BJ147" s="82" t="str">
        <f t="shared" si="428"/>
        <v>X</v>
      </c>
      <c r="BK147" s="83" t="str">
        <f t="shared" ca="1" si="358"/>
        <v>Rev-0</v>
      </c>
      <c r="BL147" s="252" t="s">
        <v>126</v>
      </c>
      <c r="BM147" s="253" t="s">
        <v>783</v>
      </c>
      <c r="BN147" s="254">
        <v>43199</v>
      </c>
      <c r="BO147" s="243"/>
      <c r="BP147" s="161" t="s">
        <v>82</v>
      </c>
      <c r="BQ147" s="82" t="str">
        <f t="shared" si="429"/>
        <v>MKM</v>
      </c>
    </row>
    <row r="148" spans="1:69" ht="46.5" x14ac:dyDescent="0.25">
      <c r="A148" s="62">
        <f t="shared" ca="1" si="430"/>
        <v>119</v>
      </c>
      <c r="B148" s="20" t="s">
        <v>755</v>
      </c>
      <c r="C148" s="20"/>
      <c r="D148" s="124" t="s">
        <v>1432</v>
      </c>
      <c r="E148" s="21" t="s">
        <v>1433</v>
      </c>
      <c r="F148" s="147" t="s">
        <v>239</v>
      </c>
      <c r="G148" s="22" t="s">
        <v>425</v>
      </c>
      <c r="H148" s="23">
        <v>42768</v>
      </c>
      <c r="I148" s="66">
        <v>42767</v>
      </c>
      <c r="J148" s="24">
        <v>42787</v>
      </c>
      <c r="K148" s="25">
        <f t="shared" ca="1" si="423"/>
        <v>20</v>
      </c>
      <c r="L148" s="39" t="s">
        <v>125</v>
      </c>
      <c r="M148" s="22" t="s">
        <v>275</v>
      </c>
      <c r="N148" s="66">
        <v>43172</v>
      </c>
      <c r="O148" s="76">
        <v>43187</v>
      </c>
      <c r="P148" s="77">
        <f ca="1">IF(N148="","",IF(O148="",TODAY()-N148,O148-N148))</f>
        <v>15</v>
      </c>
      <c r="Q148" s="78" t="s">
        <v>126</v>
      </c>
      <c r="R148" s="22" t="s">
        <v>275</v>
      </c>
      <c r="S148" s="66"/>
      <c r="T148" s="76"/>
      <c r="U148" s="77"/>
      <c r="V148" s="78"/>
      <c r="W148" s="79"/>
      <c r="X148" s="66"/>
      <c r="Y148" s="76"/>
      <c r="Z148" s="77"/>
      <c r="AA148" s="78"/>
      <c r="AB148" s="79"/>
      <c r="AC148" s="66"/>
      <c r="AD148" s="76"/>
      <c r="AE148" s="77"/>
      <c r="AF148" s="78"/>
      <c r="AG148" s="79"/>
      <c r="AH148" s="66"/>
      <c r="AI148" s="76"/>
      <c r="AJ148" s="77"/>
      <c r="AK148" s="78"/>
      <c r="AL148" s="79"/>
      <c r="AM148" s="66"/>
      <c r="AN148" s="76"/>
      <c r="AO148" s="77"/>
      <c r="AP148" s="78"/>
      <c r="AQ148" s="79"/>
      <c r="AR148" s="66"/>
      <c r="AS148" s="76"/>
      <c r="AT148" s="77"/>
      <c r="AU148" s="78"/>
      <c r="AV148" s="79"/>
      <c r="AW148" s="66"/>
      <c r="AX148" s="76"/>
      <c r="AY148" s="77"/>
      <c r="AZ148" s="78"/>
      <c r="BA148" s="79"/>
      <c r="BB148" s="66"/>
      <c r="BC148" s="76"/>
      <c r="BD148" s="77"/>
      <c r="BE148" s="78"/>
      <c r="BF148" s="79"/>
      <c r="BG148" s="56">
        <f t="shared" si="425"/>
        <v>43172</v>
      </c>
      <c r="BH148" s="80">
        <f t="shared" si="426"/>
        <v>43187</v>
      </c>
      <c r="BI148" s="81">
        <f t="shared" ca="1" si="427"/>
        <v>15</v>
      </c>
      <c r="BJ148" s="82" t="str">
        <f t="shared" si="428"/>
        <v>C</v>
      </c>
      <c r="BK148" s="83" t="str">
        <f t="shared" ca="1" si="358"/>
        <v>Rev-1</v>
      </c>
      <c r="BL148" s="252" t="s">
        <v>126</v>
      </c>
      <c r="BM148" s="253" t="s">
        <v>783</v>
      </c>
      <c r="BN148" s="254">
        <v>43199</v>
      </c>
      <c r="BO148" s="243"/>
      <c r="BP148" s="161" t="s">
        <v>82</v>
      </c>
      <c r="BQ148" s="82" t="str">
        <f t="shared" si="429"/>
        <v>MKM</v>
      </c>
    </row>
    <row r="149" spans="1:69" ht="46.5" x14ac:dyDescent="0.25">
      <c r="A149" s="62">
        <f t="shared" ca="1" si="430"/>
        <v>120</v>
      </c>
      <c r="B149" s="20" t="s">
        <v>906</v>
      </c>
      <c r="C149" s="20" t="s">
        <v>1173</v>
      </c>
      <c r="D149" s="124" t="s">
        <v>1429</v>
      </c>
      <c r="E149" s="21" t="s">
        <v>840</v>
      </c>
      <c r="F149" s="147" t="s">
        <v>839</v>
      </c>
      <c r="G149" s="22" t="s">
        <v>431</v>
      </c>
      <c r="H149" s="23">
        <v>42768</v>
      </c>
      <c r="I149" s="66">
        <v>43256</v>
      </c>
      <c r="J149" s="76">
        <v>43264</v>
      </c>
      <c r="K149" s="77">
        <f t="shared" ca="1" si="423"/>
        <v>8</v>
      </c>
      <c r="L149" s="39" t="s">
        <v>125</v>
      </c>
      <c r="M149" s="22" t="s">
        <v>275</v>
      </c>
      <c r="N149" s="66">
        <v>43286</v>
      </c>
      <c r="O149" s="76">
        <v>43292</v>
      </c>
      <c r="P149" s="77">
        <f ca="1">IF(N149="","",IF(O149="",TODAY()-N149,O149-N149))</f>
        <v>6</v>
      </c>
      <c r="Q149" s="39" t="s">
        <v>125</v>
      </c>
      <c r="R149" s="22" t="s">
        <v>275</v>
      </c>
      <c r="S149" s="66">
        <v>43368</v>
      </c>
      <c r="T149" s="76">
        <v>43380</v>
      </c>
      <c r="U149" s="25">
        <f t="shared" ref="U149" ca="1" si="440">IF(S149="","",IF(T149="",TODAY()-S149,T149-S149))</f>
        <v>12</v>
      </c>
      <c r="V149" s="39" t="s">
        <v>125</v>
      </c>
      <c r="W149" s="236" t="s">
        <v>275</v>
      </c>
      <c r="X149" s="66"/>
      <c r="Y149" s="76"/>
      <c r="Z149" s="77"/>
      <c r="AA149" s="78"/>
      <c r="AB149" s="79"/>
      <c r="AC149" s="66"/>
      <c r="AD149" s="76"/>
      <c r="AE149" s="77"/>
      <c r="AF149" s="78"/>
      <c r="AG149" s="79"/>
      <c r="AH149" s="66"/>
      <c r="AI149" s="76"/>
      <c r="AJ149" s="77"/>
      <c r="AK149" s="78"/>
      <c r="AL149" s="79"/>
      <c r="AM149" s="66"/>
      <c r="AN149" s="76"/>
      <c r="AO149" s="77"/>
      <c r="AP149" s="78"/>
      <c r="AQ149" s="79"/>
      <c r="AR149" s="66"/>
      <c r="AS149" s="76"/>
      <c r="AT149" s="77"/>
      <c r="AU149" s="78"/>
      <c r="AV149" s="79"/>
      <c r="AW149" s="66"/>
      <c r="AX149" s="76"/>
      <c r="AY149" s="77"/>
      <c r="AZ149" s="78"/>
      <c r="BA149" s="79"/>
      <c r="BB149" s="66"/>
      <c r="BC149" s="76"/>
      <c r="BD149" s="77"/>
      <c r="BE149" s="78"/>
      <c r="BF149" s="79"/>
      <c r="BG149" s="56">
        <f t="shared" ref="BG149:BG150" si="441">IF(AW149&lt;&gt;"",AW149,IF(AR149&lt;&gt;"",AR149,IF(AM149&lt;&gt;"",AM149,IF(AH149&lt;&gt;"",AH149,IF(AC149&lt;&gt;"",AC149,IF(X149&lt;&gt;"",X149,IF(S149&lt;&gt;"",S149,IF(N149&lt;&gt;"",N149,IF(I149&lt;&gt;"",I149,"")))))))))</f>
        <v>43368</v>
      </c>
      <c r="BH149" s="80">
        <f t="shared" ref="BH149:BH150" si="442">IF(BJ149="P","",IF(BJ149="OD","",IF(AX149&lt;&gt;"",AX149,IF(AS149&lt;&gt;"",AS149,IF(AN149&lt;&gt;"",AN149,IF(AI149&lt;&gt;"",AI149,IF(AD149&lt;&gt;"",AD149,IF(Y149&lt;&gt;"",Y149,IF(T149&lt;&gt;"",T149,IF(O149&lt;&gt;"",O149,IF(J149&lt;&gt;"",J149,"")))))))))))</f>
        <v>43380</v>
      </c>
      <c r="BI149" s="81">
        <f t="shared" ref="BI149:BI150" ca="1" si="443">IF(AY149&lt;&gt;"",AY149,IF(AT149&lt;&gt;"",AT149,IF(AO149&lt;&gt;"",AO149,IF(AJ149&lt;&gt;"",AJ149,IF(AE149&lt;&gt;"",AE149,IF(Z149&lt;&gt;"",Z149,IF(U149&lt;&gt;"",U149,IF(P149&lt;&gt;"",P149,IF(K149&lt;&gt;"",K149,"")))))))))</f>
        <v>12</v>
      </c>
      <c r="BJ149" s="82" t="str">
        <f t="shared" ref="BJ149:BJ150" si="444">IF(AZ149&lt;&gt;"",AZ149,IF(AU149&lt;&gt;"",AU149,IF(AP149&lt;&gt;"",AP149,IF(AK149&lt;&gt;"",AK149,IF(AF149&lt;&gt;"",AF149,IF(AA149&lt;&gt;"",AA149,IF(V149&lt;&gt;"",V149,IF(Q149&lt;&gt;"",Q149,IF(L149&lt;&gt;"",L149,0)))))))))</f>
        <v>B</v>
      </c>
      <c r="BK149" s="83" t="str">
        <f t="shared" ref="BK149:BK150" ca="1" si="445">IF(BG149="","","Rev-"&amp;IF((COUNTIF(I149:BA149,"MKM")-1)&lt;1,0,(COUNTIF(I149:BA149,"MKM")-1)))</f>
        <v>Rev-2</v>
      </c>
      <c r="BL149" s="252" t="s">
        <v>126</v>
      </c>
      <c r="BM149" s="253" t="s">
        <v>783</v>
      </c>
      <c r="BN149" s="254">
        <v>43199</v>
      </c>
      <c r="BO149" s="243"/>
      <c r="BP149" s="161" t="s">
        <v>82</v>
      </c>
      <c r="BQ149" s="82" t="str">
        <f t="shared" ref="BQ149:BQ150" si="446">IF(BA149&lt;&gt;"",BA149,IF(AV149&lt;&gt;"",AV149,IF(AQ149&lt;&gt;"",AQ149,IF(AL149&lt;&gt;"",AL149,IF(AG149&lt;&gt;"",AG149,IF(AB149&lt;&gt;"",AB149,IF(W149&lt;&gt;"",W149,IF(R149&lt;&gt;"",R149,IF(M149&lt;&gt;"",M149,0)))))))))</f>
        <v>MKM</v>
      </c>
    </row>
    <row r="150" spans="1:69" ht="46.5" x14ac:dyDescent="0.25">
      <c r="A150" s="62">
        <f t="shared" ca="1" si="430"/>
        <v>121</v>
      </c>
      <c r="B150" s="20" t="s">
        <v>838</v>
      </c>
      <c r="C150" s="20" t="s">
        <v>1173</v>
      </c>
      <c r="D150" s="124" t="s">
        <v>1429</v>
      </c>
      <c r="E150" s="21" t="s">
        <v>841</v>
      </c>
      <c r="F150" s="147" t="s">
        <v>839</v>
      </c>
      <c r="G150" s="22" t="s">
        <v>432</v>
      </c>
      <c r="H150" s="23">
        <v>42768</v>
      </c>
      <c r="I150" s="66">
        <v>43256</v>
      </c>
      <c r="J150" s="76">
        <v>43264</v>
      </c>
      <c r="K150" s="77">
        <f t="shared" ca="1" si="423"/>
        <v>8</v>
      </c>
      <c r="L150" s="39" t="s">
        <v>125</v>
      </c>
      <c r="M150" s="22" t="s">
        <v>275</v>
      </c>
      <c r="N150" s="66">
        <v>43368</v>
      </c>
      <c r="O150" s="76">
        <v>43380</v>
      </c>
      <c r="P150" s="25">
        <f t="shared" ref="P150:P151" ca="1" si="447">IF(N150="","",IF(O150="",TODAY()-N150,O150-N150))</f>
        <v>12</v>
      </c>
      <c r="Q150" s="39" t="s">
        <v>125</v>
      </c>
      <c r="R150" s="236" t="s">
        <v>275</v>
      </c>
      <c r="S150" s="66"/>
      <c r="T150" s="76"/>
      <c r="U150" s="77"/>
      <c r="V150" s="78"/>
      <c r="W150" s="79"/>
      <c r="X150" s="66"/>
      <c r="Y150" s="76"/>
      <c r="Z150" s="77"/>
      <c r="AA150" s="78"/>
      <c r="AB150" s="79"/>
      <c r="AC150" s="66"/>
      <c r="AD150" s="76"/>
      <c r="AE150" s="77"/>
      <c r="AF150" s="78"/>
      <c r="AG150" s="79"/>
      <c r="AH150" s="66"/>
      <c r="AI150" s="76"/>
      <c r="AJ150" s="77"/>
      <c r="AK150" s="78"/>
      <c r="AL150" s="79"/>
      <c r="AM150" s="66"/>
      <c r="AN150" s="76"/>
      <c r="AO150" s="77"/>
      <c r="AP150" s="78"/>
      <c r="AQ150" s="79"/>
      <c r="AR150" s="66"/>
      <c r="AS150" s="76"/>
      <c r="AT150" s="77"/>
      <c r="AU150" s="78"/>
      <c r="AV150" s="79"/>
      <c r="AW150" s="66"/>
      <c r="AX150" s="76"/>
      <c r="AY150" s="77"/>
      <c r="AZ150" s="78"/>
      <c r="BA150" s="79"/>
      <c r="BB150" s="66"/>
      <c r="BC150" s="76"/>
      <c r="BD150" s="77"/>
      <c r="BE150" s="78"/>
      <c r="BF150" s="79"/>
      <c r="BG150" s="56">
        <f t="shared" si="441"/>
        <v>43368</v>
      </c>
      <c r="BH150" s="80">
        <f t="shared" si="442"/>
        <v>43380</v>
      </c>
      <c r="BI150" s="81">
        <f t="shared" ca="1" si="443"/>
        <v>12</v>
      </c>
      <c r="BJ150" s="82" t="str">
        <f t="shared" si="444"/>
        <v>B</v>
      </c>
      <c r="BK150" s="83" t="str">
        <f t="shared" ca="1" si="445"/>
        <v>Rev-1</v>
      </c>
      <c r="BL150" s="252" t="s">
        <v>126</v>
      </c>
      <c r="BM150" s="253" t="s">
        <v>783</v>
      </c>
      <c r="BN150" s="254">
        <v>43199</v>
      </c>
      <c r="BO150" s="243"/>
      <c r="BP150" s="161" t="s">
        <v>82</v>
      </c>
      <c r="BQ150" s="82" t="str">
        <f t="shared" si="446"/>
        <v>MKM</v>
      </c>
    </row>
    <row r="151" spans="1:69" ht="46.5" x14ac:dyDescent="0.25">
      <c r="A151" s="62">
        <f t="shared" ca="1" si="430"/>
        <v>122</v>
      </c>
      <c r="B151" s="20" t="s">
        <v>937</v>
      </c>
      <c r="C151" s="20" t="s">
        <v>1173</v>
      </c>
      <c r="D151" s="124"/>
      <c r="E151" s="21" t="s">
        <v>1422</v>
      </c>
      <c r="F151" s="147" t="s">
        <v>839</v>
      </c>
      <c r="G151" s="22" t="s">
        <v>433</v>
      </c>
      <c r="H151" s="23">
        <v>42768</v>
      </c>
      <c r="I151" s="66">
        <v>43256</v>
      </c>
      <c r="J151" s="76">
        <v>43264</v>
      </c>
      <c r="K151" s="77">
        <f t="shared" ca="1" si="423"/>
        <v>8</v>
      </c>
      <c r="L151" s="39" t="s">
        <v>125</v>
      </c>
      <c r="M151" s="22" t="s">
        <v>275</v>
      </c>
      <c r="N151" s="66">
        <v>43368</v>
      </c>
      <c r="O151" s="76">
        <v>43380</v>
      </c>
      <c r="P151" s="25">
        <f t="shared" ca="1" si="447"/>
        <v>12</v>
      </c>
      <c r="Q151" s="39" t="s">
        <v>125</v>
      </c>
      <c r="R151" s="236" t="s">
        <v>275</v>
      </c>
      <c r="S151" s="66"/>
      <c r="T151" s="76"/>
      <c r="U151" s="77"/>
      <c r="V151" s="78"/>
      <c r="W151" s="79"/>
      <c r="X151" s="66"/>
      <c r="Y151" s="76"/>
      <c r="Z151" s="77"/>
      <c r="AA151" s="78"/>
      <c r="AB151" s="79"/>
      <c r="AC151" s="66"/>
      <c r="AD151" s="76"/>
      <c r="AE151" s="77"/>
      <c r="AF151" s="78"/>
      <c r="AG151" s="79"/>
      <c r="AH151" s="66"/>
      <c r="AI151" s="76"/>
      <c r="AJ151" s="77"/>
      <c r="AK151" s="78"/>
      <c r="AL151" s="79"/>
      <c r="AM151" s="66"/>
      <c r="AN151" s="76"/>
      <c r="AO151" s="77"/>
      <c r="AP151" s="78"/>
      <c r="AQ151" s="79"/>
      <c r="AR151" s="66"/>
      <c r="AS151" s="76"/>
      <c r="AT151" s="77"/>
      <c r="AU151" s="78"/>
      <c r="AV151" s="79"/>
      <c r="AW151" s="66"/>
      <c r="AX151" s="76"/>
      <c r="AY151" s="77"/>
      <c r="AZ151" s="78"/>
      <c r="BA151" s="79"/>
      <c r="BB151" s="66"/>
      <c r="BC151" s="76"/>
      <c r="BD151" s="77"/>
      <c r="BE151" s="78"/>
      <c r="BF151" s="79"/>
      <c r="BG151" s="56">
        <f t="shared" si="425"/>
        <v>43368</v>
      </c>
      <c r="BH151" s="80">
        <f t="shared" si="426"/>
        <v>43380</v>
      </c>
      <c r="BI151" s="81">
        <f t="shared" ca="1" si="427"/>
        <v>12</v>
      </c>
      <c r="BJ151" s="82" t="str">
        <f t="shared" si="428"/>
        <v>B</v>
      </c>
      <c r="BK151" s="83" t="str">
        <f t="shared" ca="1" si="358"/>
        <v>Rev-1</v>
      </c>
      <c r="BL151" s="252" t="s">
        <v>126</v>
      </c>
      <c r="BM151" s="253" t="s">
        <v>783</v>
      </c>
      <c r="BN151" s="254">
        <v>43199</v>
      </c>
      <c r="BO151" s="243"/>
      <c r="BP151" s="161" t="s">
        <v>82</v>
      </c>
      <c r="BQ151" s="82" t="str">
        <f t="shared" si="429"/>
        <v>MKM</v>
      </c>
    </row>
    <row r="152" spans="1:69" ht="33" customHeight="1" x14ac:dyDescent="0.3">
      <c r="A152" s="126" t="s">
        <v>77</v>
      </c>
      <c r="B152" s="127"/>
      <c r="C152" s="127"/>
      <c r="D152" s="128"/>
      <c r="E152" s="129"/>
      <c r="F152" s="148"/>
      <c r="G152" s="127"/>
      <c r="H152" s="130"/>
      <c r="I152" s="131"/>
      <c r="J152" s="131"/>
      <c r="K152" s="132"/>
      <c r="L152" s="133"/>
      <c r="M152" s="134"/>
      <c r="N152" s="131"/>
      <c r="O152" s="131"/>
      <c r="P152" s="132"/>
      <c r="Q152" s="133"/>
      <c r="R152" s="134"/>
      <c r="S152" s="131"/>
      <c r="T152" s="131"/>
      <c r="U152" s="132"/>
      <c r="V152" s="133"/>
      <c r="W152" s="134"/>
      <c r="X152" s="131"/>
      <c r="Y152" s="131"/>
      <c r="Z152" s="132"/>
      <c r="AA152" s="133"/>
      <c r="AB152" s="131"/>
      <c r="AC152" s="131"/>
      <c r="AD152" s="131"/>
      <c r="AE152" s="132"/>
      <c r="AF152" s="133"/>
      <c r="AG152" s="131"/>
      <c r="AH152" s="131"/>
      <c r="AI152" s="131"/>
      <c r="AJ152" s="132"/>
      <c r="AK152" s="133"/>
      <c r="AL152" s="131"/>
      <c r="AM152" s="131"/>
      <c r="AN152" s="131"/>
      <c r="AO152" s="132"/>
      <c r="AP152" s="133"/>
      <c r="AQ152" s="131"/>
      <c r="AR152" s="131"/>
      <c r="AS152" s="131"/>
      <c r="AT152" s="132"/>
      <c r="AU152" s="133"/>
      <c r="AV152" s="131"/>
      <c r="AW152" s="131"/>
      <c r="AX152" s="131"/>
      <c r="AY152" s="132"/>
      <c r="AZ152" s="133"/>
      <c r="BA152" s="131"/>
      <c r="BB152" s="131"/>
      <c r="BC152" s="131"/>
      <c r="BD152" s="132"/>
      <c r="BE152" s="133"/>
      <c r="BF152" s="131"/>
      <c r="BG152" s="135"/>
      <c r="BH152" s="136"/>
      <c r="BI152" s="137"/>
      <c r="BJ152" s="138"/>
      <c r="BK152" s="139"/>
      <c r="BL152" s="250">
        <v>0</v>
      </c>
      <c r="BM152" s="252"/>
      <c r="BN152" s="252"/>
      <c r="BO152" s="243"/>
      <c r="BP152" s="145" t="s">
        <v>100</v>
      </c>
    </row>
    <row r="153" spans="1:69" ht="52.5" customHeight="1" x14ac:dyDescent="0.25">
      <c r="A153" s="62">
        <f ca="1">OFFSET(A153,-2,0)+1</f>
        <v>123</v>
      </c>
      <c r="B153" s="20" t="s">
        <v>844</v>
      </c>
      <c r="C153" s="20"/>
      <c r="D153" s="124" t="s">
        <v>1478</v>
      </c>
      <c r="E153" s="21" t="s">
        <v>1481</v>
      </c>
      <c r="F153" s="147" t="s">
        <v>240</v>
      </c>
      <c r="G153" s="22" t="s">
        <v>431</v>
      </c>
      <c r="H153" s="23">
        <v>42772</v>
      </c>
      <c r="I153" s="66">
        <v>42772</v>
      </c>
      <c r="J153" s="76">
        <v>42787</v>
      </c>
      <c r="K153" s="25">
        <f t="shared" ref="K153:K155" ca="1" si="448">IF(I153="","",IF(J153="",TODAY()-I153,J153-I153))</f>
        <v>15</v>
      </c>
      <c r="L153" s="39" t="s">
        <v>125</v>
      </c>
      <c r="M153" s="236" t="s">
        <v>275</v>
      </c>
      <c r="N153" s="66">
        <v>43180</v>
      </c>
      <c r="O153" s="76">
        <v>43185</v>
      </c>
      <c r="P153" s="77">
        <f ca="1">IF(N153="","",IF(O153="",TODAY()-N153,O153-N153))</f>
        <v>5</v>
      </c>
      <c r="Q153" s="78" t="s">
        <v>125</v>
      </c>
      <c r="R153" s="22" t="s">
        <v>275</v>
      </c>
      <c r="S153" s="66">
        <v>43256</v>
      </c>
      <c r="T153" s="76">
        <v>43264</v>
      </c>
      <c r="U153" s="77">
        <f ca="1">IF(S153="","",IF(T153="",TODAY()-S153,T153-S153))</f>
        <v>8</v>
      </c>
      <c r="V153" s="39" t="s">
        <v>125</v>
      </c>
      <c r="W153" s="22" t="s">
        <v>275</v>
      </c>
      <c r="X153" s="66"/>
      <c r="Y153" s="76"/>
      <c r="Z153" s="77"/>
      <c r="AA153" s="78"/>
      <c r="AB153" s="79"/>
      <c r="AC153" s="66"/>
      <c r="AD153" s="76"/>
      <c r="AE153" s="77"/>
      <c r="AF153" s="78"/>
      <c r="AG153" s="79"/>
      <c r="AH153" s="66"/>
      <c r="AI153" s="76"/>
      <c r="AJ153" s="77"/>
      <c r="AK153" s="78"/>
      <c r="AL153" s="79"/>
      <c r="AM153" s="66"/>
      <c r="AN153" s="76"/>
      <c r="AO153" s="77"/>
      <c r="AP153" s="78"/>
      <c r="AQ153" s="79"/>
      <c r="AR153" s="66"/>
      <c r="AS153" s="76"/>
      <c r="AT153" s="77"/>
      <c r="AU153" s="78"/>
      <c r="AV153" s="79"/>
      <c r="AW153" s="66"/>
      <c r="AX153" s="76"/>
      <c r="AY153" s="77"/>
      <c r="AZ153" s="78"/>
      <c r="BA153" s="79"/>
      <c r="BB153" s="66"/>
      <c r="BC153" s="76"/>
      <c r="BD153" s="77"/>
      <c r="BE153" s="78"/>
      <c r="BF153" s="79"/>
      <c r="BG153" s="56">
        <f t="shared" ref="BG153:BG154" si="449">IF(AW153&lt;&gt;"",AW153,IF(AR153&lt;&gt;"",AR153,IF(AM153&lt;&gt;"",AM153,IF(AH153&lt;&gt;"",AH153,IF(AC153&lt;&gt;"",AC153,IF(X153&lt;&gt;"",X153,IF(S153&lt;&gt;"",S153,IF(N153&lt;&gt;"",N153,IF(I153&lt;&gt;"",I153,"")))))))))</f>
        <v>43256</v>
      </c>
      <c r="BH153" s="80">
        <f t="shared" ref="BH153:BH154" si="450">IF(BJ153="P","",IF(BJ153="OD","",IF(AX153&lt;&gt;"",AX153,IF(AS153&lt;&gt;"",AS153,IF(AN153&lt;&gt;"",AN153,IF(AI153&lt;&gt;"",AI153,IF(AD153&lt;&gt;"",AD153,IF(Y153&lt;&gt;"",Y153,IF(T153&lt;&gt;"",T153,IF(O153&lt;&gt;"",O153,IF(J153&lt;&gt;"",J153,"")))))))))))</f>
        <v>43264</v>
      </c>
      <c r="BI153" s="81">
        <f t="shared" ref="BI153:BI154" ca="1" si="451">IF(AY153&lt;&gt;"",AY153,IF(AT153&lt;&gt;"",AT153,IF(AO153&lt;&gt;"",AO153,IF(AJ153&lt;&gt;"",AJ153,IF(AE153&lt;&gt;"",AE153,IF(Z153&lt;&gt;"",Z153,IF(U153&lt;&gt;"",U153,IF(P153&lt;&gt;"",P153,IF(K153&lt;&gt;"",K153,"")))))))))</f>
        <v>8</v>
      </c>
      <c r="BJ153" s="82" t="str">
        <f t="shared" ref="BJ153:BJ154" si="452">IF(AZ153&lt;&gt;"",AZ153,IF(AU153&lt;&gt;"",AU153,IF(AP153&lt;&gt;"",AP153,IF(AK153&lt;&gt;"",AK153,IF(AF153&lt;&gt;"",AF153,IF(AA153&lt;&gt;"",AA153,IF(V153&lt;&gt;"",V153,IF(Q153&lt;&gt;"",Q153,IF(L153&lt;&gt;"",L153,0)))))))))</f>
        <v>B</v>
      </c>
      <c r="BK153" s="83" t="str">
        <f t="shared" ref="BK153:BK154" ca="1" si="453">IF(BG153="","","Rev-"&amp;IF((COUNTIF(I153:BA153,"MKM")-1)&lt;1,0,(COUNTIF(I153:BA153,"MKM")-1)))</f>
        <v>Rev-2</v>
      </c>
      <c r="BL153" s="252" t="s">
        <v>125</v>
      </c>
      <c r="BM153" s="252" t="s">
        <v>784</v>
      </c>
      <c r="BN153" s="252"/>
      <c r="BO153" s="243"/>
      <c r="BP153" s="161" t="s">
        <v>82</v>
      </c>
      <c r="BQ153" s="82" t="str">
        <f t="shared" ref="BQ153:BQ154" si="454">IF(BA153&lt;&gt;"",BA153,IF(AV153&lt;&gt;"",AV153,IF(AQ153&lt;&gt;"",AQ153,IF(AL153&lt;&gt;"",AL153,IF(AG153&lt;&gt;"",AG153,IF(AB153&lt;&gt;"",AB153,IF(W153&lt;&gt;"",W153,IF(R153&lt;&gt;"",R153,IF(M153&lt;&gt;"",M153,0)))))))))</f>
        <v>MKM</v>
      </c>
    </row>
    <row r="154" spans="1:69" ht="52.5" customHeight="1" x14ac:dyDescent="0.25">
      <c r="A154" s="62">
        <f ca="1">OFFSET(A154,-1,0)+1</f>
        <v>124</v>
      </c>
      <c r="B154" s="20" t="s">
        <v>844</v>
      </c>
      <c r="C154" s="20"/>
      <c r="D154" s="124" t="s">
        <v>1482</v>
      </c>
      <c r="E154" s="21" t="s">
        <v>1483</v>
      </c>
      <c r="F154" s="147" t="s">
        <v>240</v>
      </c>
      <c r="G154" s="22" t="s">
        <v>432</v>
      </c>
      <c r="H154" s="23">
        <v>42772</v>
      </c>
      <c r="I154" s="66">
        <v>43180</v>
      </c>
      <c r="J154" s="76">
        <v>43185</v>
      </c>
      <c r="K154" s="77">
        <f ca="1">IF(I154="","",IF(J154="",TODAY()-I154,J154-I154))</f>
        <v>5</v>
      </c>
      <c r="L154" s="78" t="s">
        <v>126</v>
      </c>
      <c r="M154" s="22" t="s">
        <v>275</v>
      </c>
      <c r="N154" s="66">
        <v>43256</v>
      </c>
      <c r="O154" s="76">
        <v>43264</v>
      </c>
      <c r="P154" s="77">
        <f ca="1">IF(N154="","",IF(O154="",TODAY()-N154,O154-N154))</f>
        <v>8</v>
      </c>
      <c r="Q154" s="78" t="s">
        <v>125</v>
      </c>
      <c r="R154" s="22" t="s">
        <v>275</v>
      </c>
      <c r="S154" s="66"/>
      <c r="T154" s="76"/>
      <c r="U154" s="77"/>
      <c r="V154" s="78"/>
      <c r="W154" s="79"/>
      <c r="X154" s="66"/>
      <c r="Y154" s="76"/>
      <c r="Z154" s="77"/>
      <c r="AA154" s="78"/>
      <c r="AB154" s="79"/>
      <c r="AC154" s="66"/>
      <c r="AD154" s="76"/>
      <c r="AE154" s="77"/>
      <c r="AF154" s="78"/>
      <c r="AG154" s="79"/>
      <c r="AH154" s="66"/>
      <c r="AI154" s="76"/>
      <c r="AJ154" s="77"/>
      <c r="AK154" s="78"/>
      <c r="AL154" s="79"/>
      <c r="AM154" s="66"/>
      <c r="AN154" s="76"/>
      <c r="AO154" s="77"/>
      <c r="AP154" s="78"/>
      <c r="AQ154" s="79"/>
      <c r="AR154" s="66"/>
      <c r="AS154" s="76"/>
      <c r="AT154" s="77"/>
      <c r="AU154" s="78"/>
      <c r="AV154" s="79"/>
      <c r="AW154" s="66"/>
      <c r="AX154" s="76"/>
      <c r="AY154" s="77"/>
      <c r="AZ154" s="78"/>
      <c r="BA154" s="79"/>
      <c r="BB154" s="66"/>
      <c r="BC154" s="76"/>
      <c r="BD154" s="77"/>
      <c r="BE154" s="78"/>
      <c r="BF154" s="79"/>
      <c r="BG154" s="56">
        <f t="shared" si="449"/>
        <v>43256</v>
      </c>
      <c r="BH154" s="80">
        <f t="shared" si="450"/>
        <v>43264</v>
      </c>
      <c r="BI154" s="81">
        <f t="shared" ca="1" si="451"/>
        <v>8</v>
      </c>
      <c r="BJ154" s="82" t="str">
        <f t="shared" si="452"/>
        <v>B</v>
      </c>
      <c r="BK154" s="83" t="str">
        <f t="shared" ca="1" si="453"/>
        <v>Rev-1</v>
      </c>
      <c r="BL154" s="252" t="s">
        <v>126</v>
      </c>
      <c r="BM154" s="253" t="s">
        <v>783</v>
      </c>
      <c r="BN154" s="254">
        <v>43199</v>
      </c>
      <c r="BO154" s="243"/>
      <c r="BP154" s="161" t="s">
        <v>82</v>
      </c>
      <c r="BQ154" s="82" t="str">
        <f t="shared" si="454"/>
        <v>MKM</v>
      </c>
    </row>
    <row r="155" spans="1:69" ht="52.5" customHeight="1" x14ac:dyDescent="0.25">
      <c r="A155" s="62">
        <f ca="1">OFFSET(A155,-1,0)+1</f>
        <v>125</v>
      </c>
      <c r="B155" s="20" t="s">
        <v>844</v>
      </c>
      <c r="C155" s="20"/>
      <c r="D155" s="124" t="s">
        <v>1453</v>
      </c>
      <c r="E155" s="21" t="s">
        <v>1484</v>
      </c>
      <c r="F155" s="147" t="s">
        <v>240</v>
      </c>
      <c r="G155" s="22" t="s">
        <v>433</v>
      </c>
      <c r="H155" s="23">
        <v>42772</v>
      </c>
      <c r="I155" s="66">
        <v>43180</v>
      </c>
      <c r="J155" s="76">
        <v>43185</v>
      </c>
      <c r="K155" s="77">
        <f t="shared" ca="1" si="448"/>
        <v>5</v>
      </c>
      <c r="L155" s="78" t="str">
        <f t="shared" ref="L155" ca="1" si="455">IF(((TODAY())-I155)&gt;14,"OD","P")</f>
        <v>OD</v>
      </c>
      <c r="M155" s="22" t="s">
        <v>275</v>
      </c>
      <c r="N155" s="66">
        <v>43256</v>
      </c>
      <c r="O155" s="76">
        <v>43264</v>
      </c>
      <c r="P155" s="77">
        <f ca="1">IF(N155="","",IF(O155="",TODAY()-N155,O155-N155))</f>
        <v>8</v>
      </c>
      <c r="Q155" s="78" t="s">
        <v>125</v>
      </c>
      <c r="R155" s="22" t="s">
        <v>275</v>
      </c>
      <c r="S155" s="66"/>
      <c r="T155" s="76"/>
      <c r="U155" s="77"/>
      <c r="V155" s="78"/>
      <c r="W155" s="79"/>
      <c r="X155" s="66"/>
      <c r="Y155" s="76"/>
      <c r="Z155" s="77"/>
      <c r="AA155" s="78"/>
      <c r="AB155" s="79"/>
      <c r="AC155" s="66"/>
      <c r="AD155" s="76"/>
      <c r="AE155" s="77"/>
      <c r="AF155" s="78"/>
      <c r="AG155" s="79"/>
      <c r="AH155" s="66"/>
      <c r="AI155" s="76"/>
      <c r="AJ155" s="77"/>
      <c r="AK155" s="78"/>
      <c r="AL155" s="79"/>
      <c r="AM155" s="66"/>
      <c r="AN155" s="76"/>
      <c r="AO155" s="77"/>
      <c r="AP155" s="78"/>
      <c r="AQ155" s="79"/>
      <c r="AR155" s="66"/>
      <c r="AS155" s="76"/>
      <c r="AT155" s="77"/>
      <c r="AU155" s="78"/>
      <c r="AV155" s="79"/>
      <c r="AW155" s="66"/>
      <c r="AX155" s="76"/>
      <c r="AY155" s="77"/>
      <c r="AZ155" s="78"/>
      <c r="BA155" s="79"/>
      <c r="BB155" s="66"/>
      <c r="BC155" s="76"/>
      <c r="BD155" s="77"/>
      <c r="BE155" s="78"/>
      <c r="BF155" s="79"/>
      <c r="BG155" s="56">
        <f t="shared" ref="BG155:BG157" si="456">IF(AW155&lt;&gt;"",AW155,IF(AR155&lt;&gt;"",AR155,IF(AM155&lt;&gt;"",AM155,IF(AH155&lt;&gt;"",AH155,IF(AC155&lt;&gt;"",AC155,IF(X155&lt;&gt;"",X155,IF(S155&lt;&gt;"",S155,IF(N155&lt;&gt;"",N155,IF(I155&lt;&gt;"",I155,"")))))))))</f>
        <v>43256</v>
      </c>
      <c r="BH155" s="80">
        <f t="shared" ref="BH155:BH157" si="457">IF(BJ155="P","",IF(BJ155="OD","",IF(AX155&lt;&gt;"",AX155,IF(AS155&lt;&gt;"",AS155,IF(AN155&lt;&gt;"",AN155,IF(AI155&lt;&gt;"",AI155,IF(AD155&lt;&gt;"",AD155,IF(Y155&lt;&gt;"",Y155,IF(T155&lt;&gt;"",T155,IF(O155&lt;&gt;"",O155,IF(J155&lt;&gt;"",J155,"")))))))))))</f>
        <v>43264</v>
      </c>
      <c r="BI155" s="81">
        <f t="shared" ref="BI155:BI157" ca="1" si="458">IF(AY155&lt;&gt;"",AY155,IF(AT155&lt;&gt;"",AT155,IF(AO155&lt;&gt;"",AO155,IF(AJ155&lt;&gt;"",AJ155,IF(AE155&lt;&gt;"",AE155,IF(Z155&lt;&gt;"",Z155,IF(U155&lt;&gt;"",U155,IF(P155&lt;&gt;"",P155,IF(K155&lt;&gt;"",K155,"")))))))))</f>
        <v>8</v>
      </c>
      <c r="BJ155" s="82" t="str">
        <f t="shared" ref="BJ155:BJ157" si="459">IF(AZ155&lt;&gt;"",AZ155,IF(AU155&lt;&gt;"",AU155,IF(AP155&lt;&gt;"",AP155,IF(AK155&lt;&gt;"",AK155,IF(AF155&lt;&gt;"",AF155,IF(AA155&lt;&gt;"",AA155,IF(V155&lt;&gt;"",V155,IF(Q155&lt;&gt;"",Q155,IF(L155&lt;&gt;"",L155,0)))))))))</f>
        <v>B</v>
      </c>
      <c r="BK155" s="83" t="str">
        <f t="shared" ca="1" si="358"/>
        <v>Rev-1</v>
      </c>
      <c r="BL155" s="252" t="s">
        <v>125</v>
      </c>
      <c r="BM155" s="252" t="s">
        <v>784</v>
      </c>
      <c r="BN155" s="252"/>
      <c r="BO155" s="243"/>
      <c r="BP155" s="161" t="s">
        <v>82</v>
      </c>
      <c r="BQ155" s="82" t="str">
        <f t="shared" ref="BQ155:BQ157" si="460">IF(BA155&lt;&gt;"",BA155,IF(AV155&lt;&gt;"",AV155,IF(AQ155&lt;&gt;"",AQ155,IF(AL155&lt;&gt;"",AL155,IF(AG155&lt;&gt;"",AG155,IF(AB155&lt;&gt;"",AB155,IF(W155&lt;&gt;"",W155,IF(R155&lt;&gt;"",R155,IF(M155&lt;&gt;"",M155,0)))))))))</f>
        <v>MKM</v>
      </c>
    </row>
    <row r="156" spans="1:69" ht="52.5" customHeight="1" x14ac:dyDescent="0.25">
      <c r="A156" s="62">
        <f ca="1">OFFSET(A156,-1,0)+1</f>
        <v>126</v>
      </c>
      <c r="B156" s="20" t="s">
        <v>844</v>
      </c>
      <c r="C156" s="20"/>
      <c r="D156" s="124" t="s">
        <v>1478</v>
      </c>
      <c r="E156" s="21" t="s">
        <v>1479</v>
      </c>
      <c r="F156" s="147" t="s">
        <v>241</v>
      </c>
      <c r="G156" s="22" t="s">
        <v>331</v>
      </c>
      <c r="H156" s="23">
        <v>42772</v>
      </c>
      <c r="I156" s="66">
        <v>42772</v>
      </c>
      <c r="J156" s="76">
        <v>42787</v>
      </c>
      <c r="K156" s="25">
        <f t="shared" ref="K156" ca="1" si="461">IF(I156="","",IF(J156="",TODAY()-I156,J156-I156))</f>
        <v>15</v>
      </c>
      <c r="L156" s="39" t="s">
        <v>125</v>
      </c>
      <c r="M156" s="236" t="s">
        <v>275</v>
      </c>
      <c r="N156" s="66">
        <v>43180</v>
      </c>
      <c r="O156" s="76">
        <v>43185</v>
      </c>
      <c r="P156" s="77">
        <f ca="1">IF(N156="","",IF(O156="",TODAY()-N156,O156-N156))</f>
        <v>5</v>
      </c>
      <c r="Q156" s="78" t="s">
        <v>125</v>
      </c>
      <c r="R156" s="22" t="s">
        <v>275</v>
      </c>
      <c r="S156" s="66">
        <v>43256</v>
      </c>
      <c r="T156" s="76">
        <v>43264</v>
      </c>
      <c r="U156" s="77">
        <f t="shared" ref="U156" ca="1" si="462">IF(S156="","",IF(T156="",TODAY()-S156,T156-S156))</f>
        <v>8</v>
      </c>
      <c r="V156" s="39" t="s">
        <v>125</v>
      </c>
      <c r="W156" s="22" t="s">
        <v>275</v>
      </c>
      <c r="X156" s="66"/>
      <c r="Y156" s="76"/>
      <c r="Z156" s="77"/>
      <c r="AA156" s="78"/>
      <c r="AB156" s="79"/>
      <c r="AC156" s="66"/>
      <c r="AD156" s="76"/>
      <c r="AE156" s="77"/>
      <c r="AF156" s="78"/>
      <c r="AG156" s="79"/>
      <c r="AH156" s="66"/>
      <c r="AI156" s="76"/>
      <c r="AJ156" s="77"/>
      <c r="AK156" s="78"/>
      <c r="AL156" s="79"/>
      <c r="AM156" s="66"/>
      <c r="AN156" s="76"/>
      <c r="AO156" s="77"/>
      <c r="AP156" s="78"/>
      <c r="AQ156" s="79"/>
      <c r="AR156" s="66"/>
      <c r="AS156" s="76"/>
      <c r="AT156" s="77"/>
      <c r="AU156" s="78"/>
      <c r="AV156" s="79"/>
      <c r="AW156" s="66"/>
      <c r="AX156" s="76"/>
      <c r="AY156" s="77"/>
      <c r="AZ156" s="78"/>
      <c r="BA156" s="79"/>
      <c r="BB156" s="66"/>
      <c r="BC156" s="76"/>
      <c r="BD156" s="77"/>
      <c r="BE156" s="78"/>
      <c r="BF156" s="79"/>
      <c r="BG156" s="56">
        <f t="shared" ref="BG156" si="463">IF(AW156&lt;&gt;"",AW156,IF(AR156&lt;&gt;"",AR156,IF(AM156&lt;&gt;"",AM156,IF(AH156&lt;&gt;"",AH156,IF(AC156&lt;&gt;"",AC156,IF(X156&lt;&gt;"",X156,IF(S156&lt;&gt;"",S156,IF(N156&lt;&gt;"",N156,IF(I156&lt;&gt;"",I156,"")))))))))</f>
        <v>43256</v>
      </c>
      <c r="BH156" s="80">
        <f t="shared" ref="BH156" si="464">IF(BJ156="P","",IF(BJ156="OD","",IF(AX156&lt;&gt;"",AX156,IF(AS156&lt;&gt;"",AS156,IF(AN156&lt;&gt;"",AN156,IF(AI156&lt;&gt;"",AI156,IF(AD156&lt;&gt;"",AD156,IF(Y156&lt;&gt;"",Y156,IF(T156&lt;&gt;"",T156,IF(O156&lt;&gt;"",O156,IF(J156&lt;&gt;"",J156,"")))))))))))</f>
        <v>43264</v>
      </c>
      <c r="BI156" s="81">
        <f t="shared" ref="BI156" ca="1" si="465">IF(AY156&lt;&gt;"",AY156,IF(AT156&lt;&gt;"",AT156,IF(AO156&lt;&gt;"",AO156,IF(AJ156&lt;&gt;"",AJ156,IF(AE156&lt;&gt;"",AE156,IF(Z156&lt;&gt;"",Z156,IF(U156&lt;&gt;"",U156,IF(P156&lt;&gt;"",P156,IF(K156&lt;&gt;"",K156,"")))))))))</f>
        <v>8</v>
      </c>
      <c r="BJ156" s="82" t="str">
        <f t="shared" ref="BJ156" si="466">IF(AZ156&lt;&gt;"",AZ156,IF(AU156&lt;&gt;"",AU156,IF(AP156&lt;&gt;"",AP156,IF(AK156&lt;&gt;"",AK156,IF(AF156&lt;&gt;"",AF156,IF(AA156&lt;&gt;"",AA156,IF(V156&lt;&gt;"",V156,IF(Q156&lt;&gt;"",Q156,IF(L156&lt;&gt;"",L156,0)))))))))</f>
        <v>B</v>
      </c>
      <c r="BK156" s="83" t="str">
        <f t="shared" ref="BK156" ca="1" si="467">IF(BG156="","","Rev-"&amp;IF((COUNTIF(I156:BA156,"MKM")-1)&lt;1,0,(COUNTIF(I156:BA156,"MKM")-1)))</f>
        <v>Rev-2</v>
      </c>
      <c r="BL156" s="252" t="s">
        <v>125</v>
      </c>
      <c r="BM156" s="252" t="s">
        <v>784</v>
      </c>
      <c r="BN156" s="252"/>
      <c r="BO156" s="243"/>
      <c r="BP156" s="161" t="s">
        <v>82</v>
      </c>
      <c r="BQ156" s="82" t="str">
        <f t="shared" ref="BQ156" si="468">IF(BA156&lt;&gt;"",BA156,IF(AV156&lt;&gt;"",AV156,IF(AQ156&lt;&gt;"",AQ156,IF(AL156&lt;&gt;"",AL156,IF(AG156&lt;&gt;"",AG156,IF(AB156&lt;&gt;"",AB156,IF(W156&lt;&gt;"",W156,IF(R156&lt;&gt;"",R156,IF(M156&lt;&gt;"",M156,0)))))))))</f>
        <v>MKM</v>
      </c>
    </row>
    <row r="157" spans="1:69" ht="52.5" customHeight="1" x14ac:dyDescent="0.25">
      <c r="A157" s="62">
        <f ca="1">OFFSET(A157,-1,0)+1</f>
        <v>127</v>
      </c>
      <c r="B157" s="20" t="s">
        <v>844</v>
      </c>
      <c r="C157" s="20"/>
      <c r="D157" s="124" t="s">
        <v>1453</v>
      </c>
      <c r="E157" s="21" t="s">
        <v>1480</v>
      </c>
      <c r="F157" s="147" t="s">
        <v>241</v>
      </c>
      <c r="G157" s="22" t="s">
        <v>332</v>
      </c>
      <c r="H157" s="23">
        <v>42772</v>
      </c>
      <c r="I157" s="66">
        <v>43180</v>
      </c>
      <c r="J157" s="76">
        <v>43185</v>
      </c>
      <c r="K157" s="77">
        <f ca="1">IF(I157="","",IF(J157="",TODAY()-I157,J157-I157))</f>
        <v>5</v>
      </c>
      <c r="L157" s="78" t="s">
        <v>126</v>
      </c>
      <c r="M157" s="22" t="s">
        <v>275</v>
      </c>
      <c r="N157" s="66">
        <v>43256</v>
      </c>
      <c r="O157" s="76">
        <v>43264</v>
      </c>
      <c r="P157" s="77">
        <f t="shared" ref="P157" ca="1" si="469">IF(N157="","",IF(O157="",TODAY()-N157,O157-N157))</f>
        <v>8</v>
      </c>
      <c r="Q157" s="39" t="s">
        <v>125</v>
      </c>
      <c r="R157" s="22" t="s">
        <v>275</v>
      </c>
      <c r="S157" s="66"/>
      <c r="T157" s="76"/>
      <c r="U157" s="77"/>
      <c r="V157" s="78"/>
      <c r="W157" s="79"/>
      <c r="X157" s="66"/>
      <c r="Y157" s="76"/>
      <c r="Z157" s="77"/>
      <c r="AA157" s="78"/>
      <c r="AB157" s="79"/>
      <c r="AC157" s="66"/>
      <c r="AD157" s="76"/>
      <c r="AE157" s="77"/>
      <c r="AF157" s="78"/>
      <c r="AG157" s="79"/>
      <c r="AH157" s="66"/>
      <c r="AI157" s="76"/>
      <c r="AJ157" s="77"/>
      <c r="AK157" s="78"/>
      <c r="AL157" s="79"/>
      <c r="AM157" s="66"/>
      <c r="AN157" s="76"/>
      <c r="AO157" s="77"/>
      <c r="AP157" s="78"/>
      <c r="AQ157" s="79"/>
      <c r="AR157" s="66"/>
      <c r="AS157" s="76"/>
      <c r="AT157" s="77"/>
      <c r="AU157" s="78"/>
      <c r="AV157" s="79"/>
      <c r="AW157" s="66"/>
      <c r="AX157" s="76"/>
      <c r="AY157" s="77"/>
      <c r="AZ157" s="78"/>
      <c r="BA157" s="79"/>
      <c r="BB157" s="66"/>
      <c r="BC157" s="76"/>
      <c r="BD157" s="77"/>
      <c r="BE157" s="78"/>
      <c r="BF157" s="79"/>
      <c r="BG157" s="56">
        <f t="shared" si="456"/>
        <v>43256</v>
      </c>
      <c r="BH157" s="80">
        <f t="shared" si="457"/>
        <v>43264</v>
      </c>
      <c r="BI157" s="81">
        <f t="shared" ca="1" si="458"/>
        <v>8</v>
      </c>
      <c r="BJ157" s="82" t="str">
        <f t="shared" si="459"/>
        <v>B</v>
      </c>
      <c r="BK157" s="83" t="str">
        <f t="shared" ca="1" si="358"/>
        <v>Rev-1</v>
      </c>
      <c r="BL157" s="252" t="s">
        <v>126</v>
      </c>
      <c r="BM157" s="253" t="s">
        <v>783</v>
      </c>
      <c r="BN157" s="254">
        <v>43199</v>
      </c>
      <c r="BO157" s="243"/>
      <c r="BP157" s="161" t="s">
        <v>82</v>
      </c>
      <c r="BQ157" s="82" t="str">
        <f t="shared" si="460"/>
        <v>MKM</v>
      </c>
    </row>
    <row r="158" spans="1:69" ht="52.5" customHeight="1" x14ac:dyDescent="0.25">
      <c r="A158" s="62">
        <f t="shared" ref="A158:A159" ca="1" si="470">OFFSET(A158,-1,0)+1</f>
        <v>128</v>
      </c>
      <c r="B158" s="20" t="s">
        <v>766</v>
      </c>
      <c r="C158" s="20"/>
      <c r="D158" s="124" t="s">
        <v>1478</v>
      </c>
      <c r="E158" s="21" t="s">
        <v>767</v>
      </c>
      <c r="F158" s="147" t="s">
        <v>242</v>
      </c>
      <c r="G158" s="22" t="s">
        <v>425</v>
      </c>
      <c r="H158" s="23">
        <v>42772</v>
      </c>
      <c r="I158" s="66">
        <v>42772</v>
      </c>
      <c r="J158" s="76">
        <v>42787</v>
      </c>
      <c r="K158" s="25">
        <f t="shared" ref="K158:K159" ca="1" si="471">IF(I158="","",IF(J158="",TODAY()-I158,J158-I158))</f>
        <v>15</v>
      </c>
      <c r="L158" s="39" t="s">
        <v>126</v>
      </c>
      <c r="M158" s="236" t="s">
        <v>275</v>
      </c>
      <c r="N158" s="66">
        <v>42803</v>
      </c>
      <c r="O158" s="76">
        <v>42807</v>
      </c>
      <c r="P158" s="25">
        <f t="shared" ref="P158" ca="1" si="472">IF(N158="","",IF(O158="",TODAY()-N158,O158-N158))</f>
        <v>4</v>
      </c>
      <c r="Q158" s="39" t="s">
        <v>124</v>
      </c>
      <c r="R158" s="236" t="s">
        <v>275</v>
      </c>
      <c r="S158" s="66">
        <v>43180</v>
      </c>
      <c r="T158" s="76">
        <v>43185</v>
      </c>
      <c r="U158" s="77">
        <f ca="1">IF(S158="","",IF(T158="",TODAY()-S158,T158-S158))</f>
        <v>5</v>
      </c>
      <c r="V158" s="78" t="s">
        <v>126</v>
      </c>
      <c r="W158" s="22" t="s">
        <v>275</v>
      </c>
      <c r="X158" s="66"/>
      <c r="Y158" s="76"/>
      <c r="Z158" s="77"/>
      <c r="AA158" s="78"/>
      <c r="AB158" s="79"/>
      <c r="AC158" s="66"/>
      <c r="AD158" s="76"/>
      <c r="AE158" s="77"/>
      <c r="AF158" s="78"/>
      <c r="AG158" s="79"/>
      <c r="AH158" s="66"/>
      <c r="AI158" s="76"/>
      <c r="AJ158" s="77"/>
      <c r="AK158" s="78"/>
      <c r="AL158" s="79"/>
      <c r="AM158" s="66"/>
      <c r="AN158" s="76"/>
      <c r="AO158" s="77"/>
      <c r="AP158" s="78"/>
      <c r="AQ158" s="79"/>
      <c r="AR158" s="66"/>
      <c r="AS158" s="76"/>
      <c r="AT158" s="77"/>
      <c r="AU158" s="78"/>
      <c r="AV158" s="79"/>
      <c r="AW158" s="66"/>
      <c r="AX158" s="76"/>
      <c r="AY158" s="77"/>
      <c r="AZ158" s="78"/>
      <c r="BA158" s="79"/>
      <c r="BB158" s="66"/>
      <c r="BC158" s="76"/>
      <c r="BD158" s="77"/>
      <c r="BE158" s="78"/>
      <c r="BF158" s="79"/>
      <c r="BG158" s="56">
        <f t="shared" ref="BG158:BG159" si="473">IF(AW158&lt;&gt;"",AW158,IF(AR158&lt;&gt;"",AR158,IF(AM158&lt;&gt;"",AM158,IF(AH158&lt;&gt;"",AH158,IF(AC158&lt;&gt;"",AC158,IF(X158&lt;&gt;"",X158,IF(S158&lt;&gt;"",S158,IF(N158&lt;&gt;"",N158,IF(I158&lt;&gt;"",I158,"")))))))))</f>
        <v>43180</v>
      </c>
      <c r="BH158" s="80">
        <f t="shared" ref="BH158:BH159" si="474">IF(BJ158="P","",IF(BJ158="OD","",IF(AX158&lt;&gt;"",AX158,IF(AS158&lt;&gt;"",AS158,IF(AN158&lt;&gt;"",AN158,IF(AI158&lt;&gt;"",AI158,IF(AD158&lt;&gt;"",AD158,IF(Y158&lt;&gt;"",Y158,IF(T158&lt;&gt;"",T158,IF(O158&lt;&gt;"",O158,IF(J158&lt;&gt;"",J158,"")))))))))))</f>
        <v>43185</v>
      </c>
      <c r="BI158" s="81">
        <f t="shared" ref="BI158:BI159" ca="1" si="475">IF(AY158&lt;&gt;"",AY158,IF(AT158&lt;&gt;"",AT158,IF(AO158&lt;&gt;"",AO158,IF(AJ158&lt;&gt;"",AJ158,IF(AE158&lt;&gt;"",AE158,IF(Z158&lt;&gt;"",Z158,IF(U158&lt;&gt;"",U158,IF(P158&lt;&gt;"",P158,IF(K158&lt;&gt;"",K158,"")))))))))</f>
        <v>5</v>
      </c>
      <c r="BJ158" s="82" t="str">
        <f t="shared" ref="BJ158:BJ159" si="476">IF(AZ158&lt;&gt;"",AZ158,IF(AU158&lt;&gt;"",AU158,IF(AP158&lt;&gt;"",AP158,IF(AK158&lt;&gt;"",AK158,IF(AF158&lt;&gt;"",AF158,IF(AA158&lt;&gt;"",AA158,IF(V158&lt;&gt;"",V158,IF(Q158&lt;&gt;"",Q158,IF(L158&lt;&gt;"",L158,0)))))))))</f>
        <v>C</v>
      </c>
      <c r="BK158" s="83" t="str">
        <f t="shared" ref="BK158:BK159" ca="1" si="477">IF(BG158="","","Rev-"&amp;IF((COUNTIF(I158:BA158,"MKM")-1)&lt;1,0,(COUNTIF(I158:BA158,"MKM")-1)))</f>
        <v>Rev-2</v>
      </c>
      <c r="BL158" s="252" t="s">
        <v>126</v>
      </c>
      <c r="BM158" s="253" t="s">
        <v>783</v>
      </c>
      <c r="BN158" s="254">
        <v>43199</v>
      </c>
      <c r="BO158" s="243"/>
      <c r="BP158" s="161" t="s">
        <v>82</v>
      </c>
      <c r="BQ158" s="82" t="str">
        <f t="shared" ref="BQ158:BQ159" si="478">IF(BA158&lt;&gt;"",BA158,IF(AV158&lt;&gt;"",AV158,IF(AQ158&lt;&gt;"",AQ158,IF(AL158&lt;&gt;"",AL158,IF(AG158&lt;&gt;"",AG158,IF(AB158&lt;&gt;"",AB158,IF(W158&lt;&gt;"",W158,IF(R158&lt;&gt;"",R158,IF(M158&lt;&gt;"",M158,0)))))))))</f>
        <v>MKM</v>
      </c>
    </row>
    <row r="159" spans="1:69" ht="52.5" customHeight="1" x14ac:dyDescent="0.25">
      <c r="A159" s="62">
        <f t="shared" ca="1" si="470"/>
        <v>129</v>
      </c>
      <c r="B159" s="20" t="s">
        <v>769</v>
      </c>
      <c r="C159" s="20"/>
      <c r="D159" s="124" t="s">
        <v>1453</v>
      </c>
      <c r="E159" s="21" t="s">
        <v>647</v>
      </c>
      <c r="F159" s="147" t="s">
        <v>648</v>
      </c>
      <c r="G159" s="22" t="s">
        <v>425</v>
      </c>
      <c r="H159" s="23">
        <v>42772</v>
      </c>
      <c r="I159" s="66">
        <v>43089</v>
      </c>
      <c r="J159" s="76">
        <v>43117</v>
      </c>
      <c r="K159" s="25">
        <f t="shared" ca="1" si="471"/>
        <v>28</v>
      </c>
      <c r="L159" s="39" t="s">
        <v>126</v>
      </c>
      <c r="M159" s="236" t="s">
        <v>275</v>
      </c>
      <c r="N159" s="66">
        <v>43177</v>
      </c>
      <c r="O159" s="76">
        <v>43179</v>
      </c>
      <c r="P159" s="77">
        <f ca="1">IF(N159="","",IF(O159="",TODAY()-N159,O159-N159))</f>
        <v>2</v>
      </c>
      <c r="Q159" s="78" t="s">
        <v>126</v>
      </c>
      <c r="R159" s="22" t="s">
        <v>275</v>
      </c>
      <c r="S159" s="66">
        <v>43185</v>
      </c>
      <c r="T159" s="76">
        <v>43221</v>
      </c>
      <c r="U159" s="77">
        <f ca="1">IF(S159="","",IF(T159="",TODAY()-S159,T159-S159))</f>
        <v>36</v>
      </c>
      <c r="V159" s="78" t="s">
        <v>125</v>
      </c>
      <c r="W159" s="22" t="s">
        <v>275</v>
      </c>
      <c r="X159" s="66"/>
      <c r="Y159" s="76"/>
      <c r="Z159" s="77"/>
      <c r="AA159" s="78"/>
      <c r="AB159" s="79"/>
      <c r="AC159" s="66"/>
      <c r="AD159" s="76"/>
      <c r="AE159" s="77"/>
      <c r="AF159" s="78"/>
      <c r="AG159" s="79"/>
      <c r="AH159" s="66"/>
      <c r="AI159" s="76"/>
      <c r="AJ159" s="77"/>
      <c r="AK159" s="78"/>
      <c r="AL159" s="79"/>
      <c r="AM159" s="66"/>
      <c r="AN159" s="76"/>
      <c r="AO159" s="77"/>
      <c r="AP159" s="78"/>
      <c r="AQ159" s="79"/>
      <c r="AR159" s="66"/>
      <c r="AS159" s="76"/>
      <c r="AT159" s="77"/>
      <c r="AU159" s="78"/>
      <c r="AV159" s="79"/>
      <c r="AW159" s="66"/>
      <c r="AX159" s="76"/>
      <c r="AY159" s="77"/>
      <c r="AZ159" s="78"/>
      <c r="BA159" s="79"/>
      <c r="BB159" s="66"/>
      <c r="BC159" s="76"/>
      <c r="BD159" s="77"/>
      <c r="BE159" s="78"/>
      <c r="BF159" s="79"/>
      <c r="BG159" s="56">
        <f t="shared" si="473"/>
        <v>43185</v>
      </c>
      <c r="BH159" s="80">
        <f t="shared" si="474"/>
        <v>43221</v>
      </c>
      <c r="BI159" s="81">
        <f t="shared" ca="1" si="475"/>
        <v>36</v>
      </c>
      <c r="BJ159" s="82" t="str">
        <f t="shared" si="476"/>
        <v>B</v>
      </c>
      <c r="BK159" s="83" t="str">
        <f t="shared" ca="1" si="477"/>
        <v>Rev-2</v>
      </c>
      <c r="BL159" s="252" t="s">
        <v>787</v>
      </c>
      <c r="BM159" s="252"/>
      <c r="BN159" s="252"/>
      <c r="BO159" s="243"/>
      <c r="BP159" s="161" t="s">
        <v>82</v>
      </c>
      <c r="BQ159" s="82" t="str">
        <f t="shared" si="478"/>
        <v>MKM</v>
      </c>
    </row>
    <row r="160" spans="1:69" ht="33" customHeight="1" x14ac:dyDescent="0.3">
      <c r="A160" s="126" t="s">
        <v>78</v>
      </c>
      <c r="B160" s="127"/>
      <c r="C160" s="127"/>
      <c r="D160" s="128"/>
      <c r="E160" s="129"/>
      <c r="F160" s="148"/>
      <c r="G160" s="127"/>
      <c r="H160" s="130"/>
      <c r="I160" s="131"/>
      <c r="J160" s="131"/>
      <c r="K160" s="132"/>
      <c r="L160" s="133"/>
      <c r="M160" s="134"/>
      <c r="N160" s="131"/>
      <c r="O160" s="131"/>
      <c r="P160" s="132"/>
      <c r="Q160" s="133"/>
      <c r="R160" s="134"/>
      <c r="S160" s="131"/>
      <c r="T160" s="131"/>
      <c r="U160" s="132"/>
      <c r="V160" s="133"/>
      <c r="W160" s="134"/>
      <c r="X160" s="131"/>
      <c r="Y160" s="131"/>
      <c r="Z160" s="132"/>
      <c r="AA160" s="133"/>
      <c r="AB160" s="131"/>
      <c r="AC160" s="131"/>
      <c r="AD160" s="131"/>
      <c r="AE160" s="132"/>
      <c r="AF160" s="133"/>
      <c r="AG160" s="131"/>
      <c r="AH160" s="131"/>
      <c r="AI160" s="131"/>
      <c r="AJ160" s="132"/>
      <c r="AK160" s="133"/>
      <c r="AL160" s="131"/>
      <c r="AM160" s="131"/>
      <c r="AN160" s="131"/>
      <c r="AO160" s="132"/>
      <c r="AP160" s="133"/>
      <c r="AQ160" s="131"/>
      <c r="AR160" s="131"/>
      <c r="AS160" s="131"/>
      <c r="AT160" s="132"/>
      <c r="AU160" s="133"/>
      <c r="AV160" s="131"/>
      <c r="AW160" s="131"/>
      <c r="AX160" s="131"/>
      <c r="AY160" s="132"/>
      <c r="AZ160" s="133"/>
      <c r="BA160" s="131"/>
      <c r="BB160" s="131"/>
      <c r="BC160" s="131"/>
      <c r="BD160" s="132"/>
      <c r="BE160" s="133"/>
      <c r="BF160" s="131"/>
      <c r="BG160" s="135"/>
      <c r="BH160" s="136"/>
      <c r="BI160" s="137"/>
      <c r="BJ160" s="138"/>
      <c r="BK160" s="139"/>
      <c r="BL160" s="250">
        <v>0</v>
      </c>
      <c r="BM160" s="252"/>
      <c r="BN160" s="252"/>
      <c r="BO160" s="243"/>
      <c r="BP160" s="145" t="s">
        <v>101</v>
      </c>
    </row>
    <row r="161" spans="1:69" ht="46.5" x14ac:dyDescent="0.25">
      <c r="A161" s="62">
        <f ca="1">OFFSET(A161,-2,0)+1</f>
        <v>130</v>
      </c>
      <c r="B161" s="20" t="s">
        <v>845</v>
      </c>
      <c r="C161" s="20"/>
      <c r="D161" s="124" t="s">
        <v>1453</v>
      </c>
      <c r="E161" s="21" t="s">
        <v>1487</v>
      </c>
      <c r="F161" s="147" t="s">
        <v>243</v>
      </c>
      <c r="G161" s="22" t="s">
        <v>331</v>
      </c>
      <c r="H161" s="23">
        <v>42772</v>
      </c>
      <c r="I161" s="66">
        <v>42775</v>
      </c>
      <c r="J161" s="76">
        <v>42787</v>
      </c>
      <c r="K161" s="25">
        <f t="shared" ref="K161" ca="1" si="479">IF(I161="","",IF(J161="",TODAY()-I161,J161-I161))</f>
        <v>12</v>
      </c>
      <c r="L161" s="39" t="s">
        <v>125</v>
      </c>
      <c r="M161" s="236" t="s">
        <v>275</v>
      </c>
      <c r="N161" s="66">
        <v>43172</v>
      </c>
      <c r="O161" s="76">
        <v>43187</v>
      </c>
      <c r="P161" s="77">
        <f t="shared" ref="P161:P167" ca="1" si="480">IF(N161="","",IF(O161="",TODAY()-N161,O161-N161))</f>
        <v>15</v>
      </c>
      <c r="Q161" s="78" t="s">
        <v>126</v>
      </c>
      <c r="R161" s="22" t="s">
        <v>275</v>
      </c>
      <c r="S161" s="66">
        <v>43256</v>
      </c>
      <c r="T161" s="76">
        <v>43264</v>
      </c>
      <c r="U161" s="77">
        <f ca="1">IF(S161="","",IF(T161="",TODAY()-S161,T161-S161))</f>
        <v>8</v>
      </c>
      <c r="V161" s="39" t="s">
        <v>125</v>
      </c>
      <c r="W161" s="22" t="s">
        <v>275</v>
      </c>
      <c r="X161" s="66"/>
      <c r="Y161" s="76"/>
      <c r="Z161" s="77"/>
      <c r="AA161" s="78"/>
      <c r="AB161" s="79"/>
      <c r="AC161" s="66"/>
      <c r="AD161" s="76"/>
      <c r="AE161" s="77"/>
      <c r="AF161" s="78"/>
      <c r="AG161" s="79"/>
      <c r="AH161" s="66"/>
      <c r="AI161" s="76"/>
      <c r="AJ161" s="77"/>
      <c r="AK161" s="78"/>
      <c r="AL161" s="79"/>
      <c r="AM161" s="66"/>
      <c r="AN161" s="76"/>
      <c r="AO161" s="77"/>
      <c r="AP161" s="78"/>
      <c r="AQ161" s="79"/>
      <c r="AR161" s="66"/>
      <c r="AS161" s="76"/>
      <c r="AT161" s="77"/>
      <c r="AU161" s="78"/>
      <c r="AV161" s="79"/>
      <c r="AW161" s="66"/>
      <c r="AX161" s="76"/>
      <c r="AY161" s="77"/>
      <c r="AZ161" s="78"/>
      <c r="BA161" s="79"/>
      <c r="BB161" s="66"/>
      <c r="BC161" s="76"/>
      <c r="BD161" s="77"/>
      <c r="BE161" s="78"/>
      <c r="BF161" s="79"/>
      <c r="BG161" s="56">
        <f t="shared" ref="BG161:BG167" si="481">IF(AW161&lt;&gt;"",AW161,IF(AR161&lt;&gt;"",AR161,IF(AM161&lt;&gt;"",AM161,IF(AH161&lt;&gt;"",AH161,IF(AC161&lt;&gt;"",AC161,IF(X161&lt;&gt;"",X161,IF(S161&lt;&gt;"",S161,IF(N161&lt;&gt;"",N161,IF(I161&lt;&gt;"",I161,"")))))))))</f>
        <v>43256</v>
      </c>
      <c r="BH161" s="80">
        <f t="shared" ref="BH161:BH167" si="482">IF(BJ161="P","",IF(BJ161="OD","",IF(AX161&lt;&gt;"",AX161,IF(AS161&lt;&gt;"",AS161,IF(AN161&lt;&gt;"",AN161,IF(AI161&lt;&gt;"",AI161,IF(AD161&lt;&gt;"",AD161,IF(Y161&lt;&gt;"",Y161,IF(T161&lt;&gt;"",T161,IF(O161&lt;&gt;"",O161,IF(J161&lt;&gt;"",J161,"")))))))))))</f>
        <v>43264</v>
      </c>
      <c r="BI161" s="81">
        <f t="shared" ref="BI161:BI167" ca="1" si="483">IF(AY161&lt;&gt;"",AY161,IF(AT161&lt;&gt;"",AT161,IF(AO161&lt;&gt;"",AO161,IF(AJ161&lt;&gt;"",AJ161,IF(AE161&lt;&gt;"",AE161,IF(Z161&lt;&gt;"",Z161,IF(U161&lt;&gt;"",U161,IF(P161&lt;&gt;"",P161,IF(K161&lt;&gt;"",K161,"")))))))))</f>
        <v>8</v>
      </c>
      <c r="BJ161" s="82" t="str">
        <f t="shared" ref="BJ161:BJ167" si="484">IF(AZ161&lt;&gt;"",AZ161,IF(AU161&lt;&gt;"",AU161,IF(AP161&lt;&gt;"",AP161,IF(AK161&lt;&gt;"",AK161,IF(AF161&lt;&gt;"",AF161,IF(AA161&lt;&gt;"",AA161,IF(V161&lt;&gt;"",V161,IF(Q161&lt;&gt;"",Q161,IF(L161&lt;&gt;"",L161,0)))))))))</f>
        <v>B</v>
      </c>
      <c r="BK161" s="83" t="str">
        <f t="shared" ca="1" si="358"/>
        <v>Rev-2</v>
      </c>
      <c r="BL161" s="252" t="s">
        <v>126</v>
      </c>
      <c r="BM161" s="253" t="s">
        <v>783</v>
      </c>
      <c r="BN161" s="254">
        <v>43199</v>
      </c>
      <c r="BO161" s="243"/>
      <c r="BP161" s="161" t="s">
        <v>82</v>
      </c>
      <c r="BQ161" s="82" t="str">
        <f t="shared" ref="BQ161:BQ167" si="485">IF(BA161&lt;&gt;"",BA161,IF(AV161&lt;&gt;"",AV161,IF(AQ161&lt;&gt;"",AQ161,IF(AL161&lt;&gt;"",AL161,IF(AG161&lt;&gt;"",AG161,IF(AB161&lt;&gt;"",AB161,IF(W161&lt;&gt;"",W161,IF(R161&lt;&gt;"",R161,IF(M161&lt;&gt;"",M161,0)))))))))</f>
        <v>MKM</v>
      </c>
    </row>
    <row r="162" spans="1:69" ht="46.5" x14ac:dyDescent="0.25">
      <c r="A162" s="62">
        <f ca="1">OFFSET(A162,-1,0)+1</f>
        <v>131</v>
      </c>
      <c r="B162" s="20" t="s">
        <v>845</v>
      </c>
      <c r="C162" s="20"/>
      <c r="D162" s="124" t="s">
        <v>1453</v>
      </c>
      <c r="E162" s="21" t="s">
        <v>1488</v>
      </c>
      <c r="F162" s="147" t="s">
        <v>243</v>
      </c>
      <c r="G162" s="22" t="s">
        <v>332</v>
      </c>
      <c r="H162" s="23">
        <v>42772</v>
      </c>
      <c r="I162" s="66">
        <v>43172</v>
      </c>
      <c r="J162" s="76">
        <v>43187</v>
      </c>
      <c r="K162" s="77">
        <f ca="1">IF(I162="","",IF(J162="",TODAY()-I162,J162-I162))</f>
        <v>15</v>
      </c>
      <c r="L162" s="78" t="s">
        <v>126</v>
      </c>
      <c r="M162" s="22" t="s">
        <v>275</v>
      </c>
      <c r="N162" s="66">
        <v>43256</v>
      </c>
      <c r="O162" s="76">
        <v>43264</v>
      </c>
      <c r="P162" s="77">
        <f ca="1">IF(N162="","",IF(O162="",TODAY()-N162,O162-N162))</f>
        <v>8</v>
      </c>
      <c r="Q162" s="39" t="s">
        <v>125</v>
      </c>
      <c r="R162" s="22" t="s">
        <v>275</v>
      </c>
      <c r="S162" s="66"/>
      <c r="T162" s="76"/>
      <c r="U162" s="77"/>
      <c r="V162" s="78"/>
      <c r="W162" s="79"/>
      <c r="X162" s="66"/>
      <c r="Y162" s="76"/>
      <c r="Z162" s="77"/>
      <c r="AA162" s="78"/>
      <c r="AB162" s="79"/>
      <c r="AC162" s="66"/>
      <c r="AD162" s="76"/>
      <c r="AE162" s="77"/>
      <c r="AF162" s="78"/>
      <c r="AG162" s="79"/>
      <c r="AH162" s="66"/>
      <c r="AI162" s="76"/>
      <c r="AJ162" s="77"/>
      <c r="AK162" s="78"/>
      <c r="AL162" s="79"/>
      <c r="AM162" s="66"/>
      <c r="AN162" s="76"/>
      <c r="AO162" s="77"/>
      <c r="AP162" s="78"/>
      <c r="AQ162" s="79"/>
      <c r="AR162" s="66"/>
      <c r="AS162" s="76"/>
      <c r="AT162" s="77"/>
      <c r="AU162" s="78"/>
      <c r="AV162" s="79"/>
      <c r="AW162" s="66"/>
      <c r="AX162" s="76"/>
      <c r="AY162" s="77"/>
      <c r="AZ162" s="78"/>
      <c r="BA162" s="79"/>
      <c r="BB162" s="66"/>
      <c r="BC162" s="76"/>
      <c r="BD162" s="77"/>
      <c r="BE162" s="78"/>
      <c r="BF162" s="79"/>
      <c r="BG162" s="56">
        <f t="shared" ref="BG162:BG163" si="486">IF(AW162&lt;&gt;"",AW162,IF(AR162&lt;&gt;"",AR162,IF(AM162&lt;&gt;"",AM162,IF(AH162&lt;&gt;"",AH162,IF(AC162&lt;&gt;"",AC162,IF(X162&lt;&gt;"",X162,IF(S162&lt;&gt;"",S162,IF(N162&lt;&gt;"",N162,IF(I162&lt;&gt;"",I162,"")))))))))</f>
        <v>43256</v>
      </c>
      <c r="BH162" s="80">
        <f t="shared" ref="BH162:BH163" si="487">IF(BJ162="P","",IF(BJ162="OD","",IF(AX162&lt;&gt;"",AX162,IF(AS162&lt;&gt;"",AS162,IF(AN162&lt;&gt;"",AN162,IF(AI162&lt;&gt;"",AI162,IF(AD162&lt;&gt;"",AD162,IF(Y162&lt;&gt;"",Y162,IF(T162&lt;&gt;"",T162,IF(O162&lt;&gt;"",O162,IF(J162&lt;&gt;"",J162,"")))))))))))</f>
        <v>43264</v>
      </c>
      <c r="BI162" s="81">
        <f t="shared" ref="BI162:BI163" ca="1" si="488">IF(AY162&lt;&gt;"",AY162,IF(AT162&lt;&gt;"",AT162,IF(AO162&lt;&gt;"",AO162,IF(AJ162&lt;&gt;"",AJ162,IF(AE162&lt;&gt;"",AE162,IF(Z162&lt;&gt;"",Z162,IF(U162&lt;&gt;"",U162,IF(P162&lt;&gt;"",P162,IF(K162&lt;&gt;"",K162,"")))))))))</f>
        <v>8</v>
      </c>
      <c r="BJ162" s="82" t="str">
        <f t="shared" ref="BJ162:BJ163" si="489">IF(AZ162&lt;&gt;"",AZ162,IF(AU162&lt;&gt;"",AU162,IF(AP162&lt;&gt;"",AP162,IF(AK162&lt;&gt;"",AK162,IF(AF162&lt;&gt;"",AF162,IF(AA162&lt;&gt;"",AA162,IF(V162&lt;&gt;"",V162,IF(Q162&lt;&gt;"",Q162,IF(L162&lt;&gt;"",L162,0)))))))))</f>
        <v>B</v>
      </c>
      <c r="BK162" s="83" t="str">
        <f t="shared" ref="BK162:BK163" ca="1" si="490">IF(BG162="","","Rev-"&amp;IF((COUNTIF(I162:BA162,"MKM")-1)&lt;1,0,(COUNTIF(I162:BA162,"MKM")-1)))</f>
        <v>Rev-1</v>
      </c>
      <c r="BL162" s="252" t="s">
        <v>126</v>
      </c>
      <c r="BM162" s="253" t="s">
        <v>783</v>
      </c>
      <c r="BN162" s="254">
        <v>43199</v>
      </c>
      <c r="BO162" s="243"/>
      <c r="BP162" s="161" t="s">
        <v>82</v>
      </c>
      <c r="BQ162" s="82" t="str">
        <f t="shared" ref="BQ162:BQ163" si="491">IF(BA162&lt;&gt;"",BA162,IF(AV162&lt;&gt;"",AV162,IF(AQ162&lt;&gt;"",AQ162,IF(AL162&lt;&gt;"",AL162,IF(AG162&lt;&gt;"",AG162,IF(AB162&lt;&gt;"",AB162,IF(W162&lt;&gt;"",W162,IF(R162&lt;&gt;"",R162,IF(M162&lt;&gt;"",M162,0)))))))))</f>
        <v>MKM</v>
      </c>
    </row>
    <row r="163" spans="1:69" ht="46.5" x14ac:dyDescent="0.25">
      <c r="A163" s="62">
        <f ca="1">OFFSET(A163,-1,0)+1</f>
        <v>132</v>
      </c>
      <c r="B163" s="20" t="s">
        <v>845</v>
      </c>
      <c r="C163" s="20"/>
      <c r="D163" s="124" t="s">
        <v>1453</v>
      </c>
      <c r="E163" s="21" t="s">
        <v>1485</v>
      </c>
      <c r="F163" s="147" t="s">
        <v>244</v>
      </c>
      <c r="G163" s="22" t="s">
        <v>331</v>
      </c>
      <c r="H163" s="23">
        <v>42772</v>
      </c>
      <c r="I163" s="66">
        <v>42775</v>
      </c>
      <c r="J163" s="76">
        <v>42787</v>
      </c>
      <c r="K163" s="25">
        <f t="shared" ref="K163" ca="1" si="492">IF(I163="","",IF(J163="",TODAY()-I163,J163-I163))</f>
        <v>12</v>
      </c>
      <c r="L163" s="39" t="s">
        <v>125</v>
      </c>
      <c r="M163" s="236" t="s">
        <v>275</v>
      </c>
      <c r="N163" s="66">
        <v>43172</v>
      </c>
      <c r="O163" s="76">
        <v>43187</v>
      </c>
      <c r="P163" s="77">
        <f t="shared" ca="1" si="480"/>
        <v>15</v>
      </c>
      <c r="Q163" s="78" t="s">
        <v>126</v>
      </c>
      <c r="R163" s="22" t="s">
        <v>275</v>
      </c>
      <c r="S163" s="66">
        <v>43256</v>
      </c>
      <c r="T163" s="76">
        <v>43264</v>
      </c>
      <c r="U163" s="77">
        <f ca="1">IF(S163="","",IF(T163="",TODAY()-S163,T163-S163))</f>
        <v>8</v>
      </c>
      <c r="V163" s="39" t="s">
        <v>125</v>
      </c>
      <c r="W163" s="22" t="s">
        <v>275</v>
      </c>
      <c r="X163" s="66"/>
      <c r="Y163" s="76"/>
      <c r="Z163" s="77"/>
      <c r="AA163" s="78"/>
      <c r="AB163" s="79"/>
      <c r="AC163" s="66"/>
      <c r="AD163" s="76"/>
      <c r="AE163" s="77"/>
      <c r="AF163" s="78"/>
      <c r="AG163" s="79"/>
      <c r="AH163" s="66"/>
      <c r="AI163" s="76"/>
      <c r="AJ163" s="77"/>
      <c r="AK163" s="78"/>
      <c r="AL163" s="79"/>
      <c r="AM163" s="66"/>
      <c r="AN163" s="76"/>
      <c r="AO163" s="77"/>
      <c r="AP163" s="78"/>
      <c r="AQ163" s="79"/>
      <c r="AR163" s="66"/>
      <c r="AS163" s="76"/>
      <c r="AT163" s="77"/>
      <c r="AU163" s="78"/>
      <c r="AV163" s="79"/>
      <c r="AW163" s="66"/>
      <c r="AX163" s="76"/>
      <c r="AY163" s="77"/>
      <c r="AZ163" s="78"/>
      <c r="BA163" s="79"/>
      <c r="BB163" s="66"/>
      <c r="BC163" s="76"/>
      <c r="BD163" s="77"/>
      <c r="BE163" s="78"/>
      <c r="BF163" s="79"/>
      <c r="BG163" s="56">
        <f t="shared" si="486"/>
        <v>43256</v>
      </c>
      <c r="BH163" s="80">
        <f t="shared" si="487"/>
        <v>43264</v>
      </c>
      <c r="BI163" s="81">
        <f t="shared" ca="1" si="488"/>
        <v>8</v>
      </c>
      <c r="BJ163" s="82" t="str">
        <f t="shared" si="489"/>
        <v>B</v>
      </c>
      <c r="BK163" s="83" t="str">
        <f t="shared" ca="1" si="490"/>
        <v>Rev-2</v>
      </c>
      <c r="BL163" s="252" t="s">
        <v>126</v>
      </c>
      <c r="BM163" s="253" t="s">
        <v>783</v>
      </c>
      <c r="BN163" s="254">
        <v>43199</v>
      </c>
      <c r="BO163" s="243"/>
      <c r="BP163" s="161" t="s">
        <v>82</v>
      </c>
      <c r="BQ163" s="82" t="str">
        <f t="shared" si="491"/>
        <v>MKM</v>
      </c>
    </row>
    <row r="164" spans="1:69" ht="46.5" x14ac:dyDescent="0.25">
      <c r="A164" s="62">
        <f t="shared" ref="A164:A167" ca="1" si="493">OFFSET(A164,-1,0)+1</f>
        <v>133</v>
      </c>
      <c r="B164" s="20" t="s">
        <v>845</v>
      </c>
      <c r="C164" s="20"/>
      <c r="D164" s="124" t="s">
        <v>1453</v>
      </c>
      <c r="E164" s="21" t="s">
        <v>1486</v>
      </c>
      <c r="F164" s="147" t="s">
        <v>244</v>
      </c>
      <c r="G164" s="22" t="s">
        <v>332</v>
      </c>
      <c r="H164" s="23">
        <v>42772</v>
      </c>
      <c r="I164" s="66">
        <v>43172</v>
      </c>
      <c r="J164" s="76">
        <v>43187</v>
      </c>
      <c r="K164" s="77">
        <f ca="1">IF(I164="","",IF(J164="",TODAY()-I164,J164-I164))</f>
        <v>15</v>
      </c>
      <c r="L164" s="78" t="s">
        <v>126</v>
      </c>
      <c r="M164" s="22" t="s">
        <v>275</v>
      </c>
      <c r="N164" s="66">
        <v>43256</v>
      </c>
      <c r="O164" s="76">
        <v>43264</v>
      </c>
      <c r="P164" s="77">
        <f ca="1">IF(N164="","",IF(O164="",TODAY()-N164,O164-N164))</f>
        <v>8</v>
      </c>
      <c r="Q164" s="39" t="s">
        <v>125</v>
      </c>
      <c r="R164" s="22" t="s">
        <v>275</v>
      </c>
      <c r="S164" s="66"/>
      <c r="T164" s="76"/>
      <c r="U164" s="77"/>
      <c r="V164" s="78"/>
      <c r="W164" s="79"/>
      <c r="X164" s="66"/>
      <c r="Y164" s="76"/>
      <c r="Z164" s="77"/>
      <c r="AA164" s="78"/>
      <c r="AB164" s="79"/>
      <c r="AC164" s="66"/>
      <c r="AD164" s="76"/>
      <c r="AE164" s="77"/>
      <c r="AF164" s="78"/>
      <c r="AG164" s="79"/>
      <c r="AH164" s="66"/>
      <c r="AI164" s="76"/>
      <c r="AJ164" s="77"/>
      <c r="AK164" s="78"/>
      <c r="AL164" s="79"/>
      <c r="AM164" s="66"/>
      <c r="AN164" s="76"/>
      <c r="AO164" s="77"/>
      <c r="AP164" s="78"/>
      <c r="AQ164" s="79"/>
      <c r="AR164" s="66"/>
      <c r="AS164" s="76"/>
      <c r="AT164" s="77"/>
      <c r="AU164" s="78"/>
      <c r="AV164" s="79"/>
      <c r="AW164" s="66"/>
      <c r="AX164" s="76"/>
      <c r="AY164" s="77"/>
      <c r="AZ164" s="78"/>
      <c r="BA164" s="79"/>
      <c r="BB164" s="66"/>
      <c r="BC164" s="76"/>
      <c r="BD164" s="77"/>
      <c r="BE164" s="78"/>
      <c r="BF164" s="79"/>
      <c r="BG164" s="56">
        <f t="shared" si="481"/>
        <v>43256</v>
      </c>
      <c r="BH164" s="80">
        <f t="shared" si="482"/>
        <v>43264</v>
      </c>
      <c r="BI164" s="81">
        <f t="shared" ca="1" si="483"/>
        <v>8</v>
      </c>
      <c r="BJ164" s="82" t="str">
        <f t="shared" si="484"/>
        <v>B</v>
      </c>
      <c r="BK164" s="83" t="str">
        <f t="shared" ca="1" si="358"/>
        <v>Rev-1</v>
      </c>
      <c r="BL164" s="252" t="s">
        <v>126</v>
      </c>
      <c r="BM164" s="253" t="s">
        <v>783</v>
      </c>
      <c r="BN164" s="254">
        <v>43199</v>
      </c>
      <c r="BO164" s="243"/>
      <c r="BP164" s="161" t="s">
        <v>82</v>
      </c>
      <c r="BQ164" s="82" t="str">
        <f t="shared" si="485"/>
        <v>MKM</v>
      </c>
    </row>
    <row r="165" spans="1:69" ht="46.5" x14ac:dyDescent="0.25">
      <c r="A165" s="62">
        <f t="shared" ca="1" si="493"/>
        <v>134</v>
      </c>
      <c r="B165" s="20" t="s">
        <v>1655</v>
      </c>
      <c r="C165" s="20" t="s">
        <v>1652</v>
      </c>
      <c r="D165" s="124" t="s">
        <v>1453</v>
      </c>
      <c r="E165" s="21" t="s">
        <v>1495</v>
      </c>
      <c r="F165" s="147" t="s">
        <v>245</v>
      </c>
      <c r="G165" s="22" t="s">
        <v>425</v>
      </c>
      <c r="H165" s="23">
        <v>42772</v>
      </c>
      <c r="I165" s="66">
        <v>42775</v>
      </c>
      <c r="J165" s="76">
        <v>42787</v>
      </c>
      <c r="K165" s="25">
        <f t="shared" ref="K165:K167" ca="1" si="494">IF(I165="","",IF(J165="",TODAY()-I165,J165-I165))</f>
        <v>12</v>
      </c>
      <c r="L165" s="39" t="s">
        <v>125</v>
      </c>
      <c r="M165" s="236" t="s">
        <v>275</v>
      </c>
      <c r="N165" s="66">
        <v>43172</v>
      </c>
      <c r="O165" s="76">
        <v>43187</v>
      </c>
      <c r="P165" s="77">
        <f t="shared" ca="1" si="480"/>
        <v>15</v>
      </c>
      <c r="Q165" s="78" t="s">
        <v>126</v>
      </c>
      <c r="R165" s="22" t="s">
        <v>275</v>
      </c>
      <c r="S165" s="66">
        <v>43661</v>
      </c>
      <c r="T165" s="76"/>
      <c r="U165" s="77">
        <f ca="1">IF(S165="","",IF(T165="",TODAY()-S165,T165-S165))</f>
        <v>42</v>
      </c>
      <c r="V165" s="78" t="str">
        <f ca="1">IF(((TODAY())-S165)&gt;14,"OD","P")</f>
        <v>OD</v>
      </c>
      <c r="W165" s="79" t="s">
        <v>275</v>
      </c>
      <c r="X165" s="66">
        <v>43683</v>
      </c>
      <c r="Y165" s="76"/>
      <c r="Z165" s="77">
        <f ca="1">IF(X165="","",IF(Y165="",TODAY()-X165,Y165-X165))</f>
        <v>20</v>
      </c>
      <c r="AA165" s="78" t="str">
        <f ca="1">IF(((TODAY())-X165)&gt;14,"OD","P")</f>
        <v>OD</v>
      </c>
      <c r="AB165" s="79" t="s">
        <v>275</v>
      </c>
      <c r="AC165" s="66"/>
      <c r="AD165" s="76"/>
      <c r="AE165" s="77"/>
      <c r="AF165" s="78"/>
      <c r="AG165" s="79"/>
      <c r="AH165" s="66"/>
      <c r="AI165" s="76"/>
      <c r="AJ165" s="77"/>
      <c r="AK165" s="78"/>
      <c r="AL165" s="79"/>
      <c r="AM165" s="66"/>
      <c r="AN165" s="76"/>
      <c r="AO165" s="77"/>
      <c r="AP165" s="78"/>
      <c r="AQ165" s="79"/>
      <c r="AR165" s="66"/>
      <c r="AS165" s="76"/>
      <c r="AT165" s="77"/>
      <c r="AU165" s="78"/>
      <c r="AV165" s="79"/>
      <c r="AW165" s="66"/>
      <c r="AX165" s="76"/>
      <c r="AY165" s="77"/>
      <c r="AZ165" s="78"/>
      <c r="BA165" s="79"/>
      <c r="BB165" s="66"/>
      <c r="BC165" s="76"/>
      <c r="BD165" s="77"/>
      <c r="BE165" s="78"/>
      <c r="BF165" s="79"/>
      <c r="BG165" s="56">
        <f t="shared" si="481"/>
        <v>43683</v>
      </c>
      <c r="BH165" s="80" t="str">
        <f t="shared" ca="1" si="482"/>
        <v/>
      </c>
      <c r="BI165" s="81">
        <f t="shared" ca="1" si="483"/>
        <v>20</v>
      </c>
      <c r="BJ165" s="82" t="str">
        <f t="shared" ca="1" si="484"/>
        <v>OD</v>
      </c>
      <c r="BK165" s="83" t="str">
        <f t="shared" ca="1" si="358"/>
        <v>Rev-3</v>
      </c>
      <c r="BL165" s="252" t="s">
        <v>126</v>
      </c>
      <c r="BM165" s="253" t="s">
        <v>783</v>
      </c>
      <c r="BN165" s="254">
        <v>43199</v>
      </c>
      <c r="BO165" s="243"/>
      <c r="BP165" s="161" t="s">
        <v>82</v>
      </c>
      <c r="BQ165" s="82" t="str">
        <f t="shared" si="485"/>
        <v>MKM</v>
      </c>
    </row>
    <row r="166" spans="1:69" ht="65.25" customHeight="1" x14ac:dyDescent="0.25">
      <c r="A166" s="62">
        <f t="shared" ca="1" si="493"/>
        <v>135</v>
      </c>
      <c r="B166" s="20" t="s">
        <v>1655</v>
      </c>
      <c r="C166" s="20" t="s">
        <v>1652</v>
      </c>
      <c r="D166" s="124" t="s">
        <v>1453</v>
      </c>
      <c r="E166" s="21" t="s">
        <v>1494</v>
      </c>
      <c r="F166" s="147" t="s">
        <v>246</v>
      </c>
      <c r="G166" s="22" t="s">
        <v>425</v>
      </c>
      <c r="H166" s="23">
        <v>42772</v>
      </c>
      <c r="I166" s="66">
        <v>42775</v>
      </c>
      <c r="J166" s="76">
        <v>42787</v>
      </c>
      <c r="K166" s="25">
        <f t="shared" ca="1" si="494"/>
        <v>12</v>
      </c>
      <c r="L166" s="39" t="s">
        <v>125</v>
      </c>
      <c r="M166" s="236" t="s">
        <v>275</v>
      </c>
      <c r="N166" s="66">
        <v>43172</v>
      </c>
      <c r="O166" s="76">
        <v>43187</v>
      </c>
      <c r="P166" s="77">
        <f t="shared" ca="1" si="480"/>
        <v>15</v>
      </c>
      <c r="Q166" s="78" t="s">
        <v>126</v>
      </c>
      <c r="R166" s="22" t="s">
        <v>275</v>
      </c>
      <c r="S166" s="66">
        <v>43661</v>
      </c>
      <c r="T166" s="76"/>
      <c r="U166" s="77">
        <f ca="1">IF(S166="","",IF(T166="",TODAY()-S166,T166-S166))</f>
        <v>42</v>
      </c>
      <c r="V166" s="78" t="str">
        <f ca="1">IF(((TODAY())-S166)&gt;14,"OD","P")</f>
        <v>OD</v>
      </c>
      <c r="W166" s="79" t="s">
        <v>275</v>
      </c>
      <c r="X166" s="66">
        <v>43683</v>
      </c>
      <c r="Y166" s="76"/>
      <c r="Z166" s="77">
        <f ca="1">IF(X166="","",IF(Y166="",TODAY()-X166,Y166-X166))</f>
        <v>20</v>
      </c>
      <c r="AA166" s="78" t="str">
        <f ca="1">IF(((TODAY())-X166)&gt;14,"OD","P")</f>
        <v>OD</v>
      </c>
      <c r="AB166" s="79" t="s">
        <v>275</v>
      </c>
      <c r="AC166" s="66"/>
      <c r="AD166" s="76"/>
      <c r="AE166" s="77"/>
      <c r="AF166" s="78"/>
      <c r="AG166" s="79"/>
      <c r="AH166" s="66"/>
      <c r="AI166" s="76"/>
      <c r="AJ166" s="77"/>
      <c r="AK166" s="78"/>
      <c r="AL166" s="79"/>
      <c r="AM166" s="66"/>
      <c r="AN166" s="76"/>
      <c r="AO166" s="77"/>
      <c r="AP166" s="78"/>
      <c r="AQ166" s="79"/>
      <c r="AR166" s="66"/>
      <c r="AS166" s="76"/>
      <c r="AT166" s="77"/>
      <c r="AU166" s="78"/>
      <c r="AV166" s="79"/>
      <c r="AW166" s="66"/>
      <c r="AX166" s="76"/>
      <c r="AY166" s="77"/>
      <c r="AZ166" s="78"/>
      <c r="BA166" s="79"/>
      <c r="BB166" s="66"/>
      <c r="BC166" s="76"/>
      <c r="BD166" s="77"/>
      <c r="BE166" s="78"/>
      <c r="BF166" s="79"/>
      <c r="BG166" s="56">
        <f t="shared" si="481"/>
        <v>43683</v>
      </c>
      <c r="BH166" s="80" t="str">
        <f t="shared" ca="1" si="482"/>
        <v/>
      </c>
      <c r="BI166" s="81">
        <f t="shared" ca="1" si="483"/>
        <v>20</v>
      </c>
      <c r="BJ166" s="82" t="str">
        <f t="shared" ca="1" si="484"/>
        <v>OD</v>
      </c>
      <c r="BK166" s="83" t="str">
        <f t="shared" ca="1" si="358"/>
        <v>Rev-3</v>
      </c>
      <c r="BL166" s="252" t="s">
        <v>126</v>
      </c>
      <c r="BM166" s="253" t="s">
        <v>783</v>
      </c>
      <c r="BN166" s="254">
        <v>43199</v>
      </c>
      <c r="BO166" s="243"/>
      <c r="BP166" s="161" t="s">
        <v>82</v>
      </c>
      <c r="BQ166" s="82" t="str">
        <f t="shared" si="485"/>
        <v>MKM</v>
      </c>
    </row>
    <row r="167" spans="1:69" ht="46.5" x14ac:dyDescent="0.25">
      <c r="A167" s="62">
        <f t="shared" ca="1" si="493"/>
        <v>136</v>
      </c>
      <c r="B167" s="20" t="s">
        <v>769</v>
      </c>
      <c r="C167" s="20"/>
      <c r="D167" s="124" t="s">
        <v>1453</v>
      </c>
      <c r="E167" s="21" t="s">
        <v>650</v>
      </c>
      <c r="F167" s="147" t="s">
        <v>649</v>
      </c>
      <c r="G167" s="22" t="s">
        <v>425</v>
      </c>
      <c r="H167" s="23">
        <v>42772</v>
      </c>
      <c r="I167" s="66">
        <v>43089</v>
      </c>
      <c r="J167" s="76">
        <v>43117</v>
      </c>
      <c r="K167" s="25">
        <f t="shared" ca="1" si="494"/>
        <v>28</v>
      </c>
      <c r="L167" s="39" t="s">
        <v>126</v>
      </c>
      <c r="M167" s="236" t="s">
        <v>275</v>
      </c>
      <c r="N167" s="66">
        <v>43177</v>
      </c>
      <c r="O167" s="76">
        <v>43179</v>
      </c>
      <c r="P167" s="77">
        <f t="shared" ca="1" si="480"/>
        <v>2</v>
      </c>
      <c r="Q167" s="78" t="s">
        <v>126</v>
      </c>
      <c r="R167" s="22" t="s">
        <v>275</v>
      </c>
      <c r="S167" s="66">
        <v>43185</v>
      </c>
      <c r="T167" s="76">
        <v>43221</v>
      </c>
      <c r="U167" s="77">
        <f ca="1">IF(S167="","",IF(T167="",TODAY()-S167,T167-S167))</f>
        <v>36</v>
      </c>
      <c r="V167" s="78" t="s">
        <v>125</v>
      </c>
      <c r="W167" s="22" t="s">
        <v>275</v>
      </c>
      <c r="X167" s="66"/>
      <c r="Y167" s="76"/>
      <c r="Z167" s="77"/>
      <c r="AA167" s="78"/>
      <c r="AB167" s="79"/>
      <c r="AC167" s="66"/>
      <c r="AD167" s="76"/>
      <c r="AE167" s="77"/>
      <c r="AF167" s="78"/>
      <c r="AG167" s="79"/>
      <c r="AH167" s="66"/>
      <c r="AI167" s="76"/>
      <c r="AJ167" s="77"/>
      <c r="AK167" s="78"/>
      <c r="AL167" s="79"/>
      <c r="AM167" s="66"/>
      <c r="AN167" s="76"/>
      <c r="AO167" s="77"/>
      <c r="AP167" s="78"/>
      <c r="AQ167" s="79"/>
      <c r="AR167" s="66"/>
      <c r="AS167" s="76"/>
      <c r="AT167" s="77"/>
      <c r="AU167" s="78"/>
      <c r="AV167" s="79"/>
      <c r="AW167" s="66"/>
      <c r="AX167" s="76"/>
      <c r="AY167" s="77"/>
      <c r="AZ167" s="78"/>
      <c r="BA167" s="79"/>
      <c r="BB167" s="66"/>
      <c r="BC167" s="76"/>
      <c r="BD167" s="77"/>
      <c r="BE167" s="78"/>
      <c r="BF167" s="79"/>
      <c r="BG167" s="56">
        <f t="shared" si="481"/>
        <v>43185</v>
      </c>
      <c r="BH167" s="80">
        <f t="shared" si="482"/>
        <v>43221</v>
      </c>
      <c r="BI167" s="81">
        <f t="shared" ca="1" si="483"/>
        <v>36</v>
      </c>
      <c r="BJ167" s="82" t="str">
        <f t="shared" si="484"/>
        <v>B</v>
      </c>
      <c r="BK167" s="83" t="str">
        <f t="shared" ref="BK167" ca="1" si="495">IF(BG167="","","Rev-"&amp;IF((COUNTIF(I167:BA167,"MKM")-1)&lt;1,0,(COUNTIF(I167:BA167,"MKM")-1)))</f>
        <v>Rev-2</v>
      </c>
      <c r="BL167" s="252" t="s">
        <v>787</v>
      </c>
      <c r="BM167" s="252"/>
      <c r="BN167" s="252"/>
      <c r="BO167" s="243"/>
      <c r="BP167" s="161" t="s">
        <v>82</v>
      </c>
      <c r="BQ167" s="82" t="str">
        <f t="shared" si="485"/>
        <v>MKM</v>
      </c>
    </row>
    <row r="168" spans="1:69" ht="33" customHeight="1" x14ac:dyDescent="0.3">
      <c r="A168" s="126" t="s">
        <v>395</v>
      </c>
      <c r="B168" s="127"/>
      <c r="C168" s="127"/>
      <c r="D168" s="128"/>
      <c r="E168" s="129"/>
      <c r="F168" s="148"/>
      <c r="G168" s="127"/>
      <c r="H168" s="130"/>
      <c r="I168" s="131"/>
      <c r="J168" s="131"/>
      <c r="K168" s="132"/>
      <c r="L168" s="133"/>
      <c r="M168" s="134"/>
      <c r="N168" s="131"/>
      <c r="O168" s="131"/>
      <c r="P168" s="132"/>
      <c r="Q168" s="133"/>
      <c r="R168" s="134"/>
      <c r="S168" s="131"/>
      <c r="T168" s="131"/>
      <c r="U168" s="132"/>
      <c r="V168" s="133"/>
      <c r="W168" s="134"/>
      <c r="X168" s="131"/>
      <c r="Y168" s="131"/>
      <c r="Z168" s="132"/>
      <c r="AA168" s="133"/>
      <c r="AB168" s="131"/>
      <c r="AC168" s="131"/>
      <c r="AD168" s="131"/>
      <c r="AE168" s="132"/>
      <c r="AF168" s="133"/>
      <c r="AG168" s="131"/>
      <c r="AH168" s="131"/>
      <c r="AI168" s="131"/>
      <c r="AJ168" s="132"/>
      <c r="AK168" s="133"/>
      <c r="AL168" s="131"/>
      <c r="AM168" s="131"/>
      <c r="AN168" s="131"/>
      <c r="AO168" s="132"/>
      <c r="AP168" s="133"/>
      <c r="AQ168" s="131"/>
      <c r="AR168" s="131"/>
      <c r="AS168" s="131"/>
      <c r="AT168" s="132"/>
      <c r="AU168" s="133"/>
      <c r="AV168" s="131"/>
      <c r="AW168" s="131"/>
      <c r="AX168" s="131"/>
      <c r="AY168" s="132"/>
      <c r="AZ168" s="133"/>
      <c r="BA168" s="131"/>
      <c r="BB168" s="131"/>
      <c r="BC168" s="131"/>
      <c r="BD168" s="132"/>
      <c r="BE168" s="133"/>
      <c r="BF168" s="131"/>
      <c r="BG168" s="135"/>
      <c r="BH168" s="136"/>
      <c r="BI168" s="137"/>
      <c r="BJ168" s="138"/>
      <c r="BK168" s="139"/>
      <c r="BL168" s="252"/>
      <c r="BM168" s="252"/>
      <c r="BN168" s="252"/>
      <c r="BO168" s="243"/>
      <c r="BP168" s="145" t="s">
        <v>102</v>
      </c>
    </row>
    <row r="169" spans="1:69" ht="74.25" customHeight="1" x14ac:dyDescent="0.25">
      <c r="A169" s="62">
        <f ca="1">OFFSET(A169,-2,0)+1</f>
        <v>137</v>
      </c>
      <c r="B169" s="20" t="s">
        <v>983</v>
      </c>
      <c r="C169" s="20"/>
      <c r="D169" s="124" t="s">
        <v>1489</v>
      </c>
      <c r="E169" s="21" t="s">
        <v>985</v>
      </c>
      <c r="F169" s="147" t="s">
        <v>247</v>
      </c>
      <c r="G169" s="22" t="s">
        <v>489</v>
      </c>
      <c r="H169" s="23">
        <v>42772</v>
      </c>
      <c r="I169" s="66">
        <v>42775</v>
      </c>
      <c r="J169" s="76">
        <v>42794</v>
      </c>
      <c r="K169" s="25">
        <f t="shared" ref="K169:K176" ca="1" si="496">IF(I169="","",IF(J169="",TODAY()-I169,J169-I169))</f>
        <v>19</v>
      </c>
      <c r="L169" s="39" t="s">
        <v>125</v>
      </c>
      <c r="M169" s="236" t="s">
        <v>275</v>
      </c>
      <c r="N169" s="66">
        <v>43130</v>
      </c>
      <c r="O169" s="76">
        <v>43132</v>
      </c>
      <c r="P169" s="25">
        <f ca="1">IF(N169="","",IF(O169="",TODAY()-N169,O169-N169))</f>
        <v>2</v>
      </c>
      <c r="Q169" s="39" t="s">
        <v>125</v>
      </c>
      <c r="R169" s="236" t="s">
        <v>275</v>
      </c>
      <c r="S169" s="66">
        <v>43340</v>
      </c>
      <c r="T169" s="76">
        <v>43348</v>
      </c>
      <c r="U169" s="77">
        <f ca="1">IF(S169="","",IF(T169="",TODAY()-S169,T169-S169))</f>
        <v>8</v>
      </c>
      <c r="V169" s="39" t="s">
        <v>125</v>
      </c>
      <c r="W169" s="22" t="s">
        <v>275</v>
      </c>
      <c r="X169" s="66"/>
      <c r="Y169" s="76"/>
      <c r="Z169" s="77"/>
      <c r="AA169" s="78"/>
      <c r="AB169" s="79"/>
      <c r="AC169" s="66"/>
      <c r="AD169" s="76"/>
      <c r="AE169" s="77"/>
      <c r="AF169" s="78"/>
      <c r="AG169" s="79"/>
      <c r="AH169" s="66"/>
      <c r="AI169" s="76"/>
      <c r="AJ169" s="77"/>
      <c r="AK169" s="78"/>
      <c r="AL169" s="79"/>
      <c r="AM169" s="66"/>
      <c r="AN169" s="76"/>
      <c r="AO169" s="77"/>
      <c r="AP169" s="78"/>
      <c r="AQ169" s="79"/>
      <c r="AR169" s="66"/>
      <c r="AS169" s="76"/>
      <c r="AT169" s="77"/>
      <c r="AU169" s="78"/>
      <c r="AV169" s="79"/>
      <c r="AW169" s="66"/>
      <c r="AX169" s="76"/>
      <c r="AY169" s="77"/>
      <c r="AZ169" s="78"/>
      <c r="BA169" s="79"/>
      <c r="BB169" s="66"/>
      <c r="BC169" s="76"/>
      <c r="BD169" s="77"/>
      <c r="BE169" s="78"/>
      <c r="BF169" s="79"/>
      <c r="BG169" s="56">
        <f t="shared" ref="BG169:BG176" si="497">IF(AW169&lt;&gt;"",AW169,IF(AR169&lt;&gt;"",AR169,IF(AM169&lt;&gt;"",AM169,IF(AH169&lt;&gt;"",AH169,IF(AC169&lt;&gt;"",AC169,IF(X169&lt;&gt;"",X169,IF(S169&lt;&gt;"",S169,IF(N169&lt;&gt;"",N169,IF(I169&lt;&gt;"",I169,"")))))))))</f>
        <v>43340</v>
      </c>
      <c r="BH169" s="80">
        <f t="shared" ref="BH169:BH176" si="498">IF(BJ169="P","",IF(BJ169="OD","",IF(AX169&lt;&gt;"",AX169,IF(AS169&lt;&gt;"",AS169,IF(AN169&lt;&gt;"",AN169,IF(AI169&lt;&gt;"",AI169,IF(AD169&lt;&gt;"",AD169,IF(Y169&lt;&gt;"",Y169,IF(T169&lt;&gt;"",T169,IF(O169&lt;&gt;"",O169,IF(J169&lt;&gt;"",J169,"")))))))))))</f>
        <v>43348</v>
      </c>
      <c r="BI169" s="81">
        <f t="shared" ref="BI169:BI176" ca="1" si="499">IF(AY169&lt;&gt;"",AY169,IF(AT169&lt;&gt;"",AT169,IF(AO169&lt;&gt;"",AO169,IF(AJ169&lt;&gt;"",AJ169,IF(AE169&lt;&gt;"",AE169,IF(Z169&lt;&gt;"",Z169,IF(U169&lt;&gt;"",U169,IF(P169&lt;&gt;"",P169,IF(K169&lt;&gt;"",K169,"")))))))))</f>
        <v>8</v>
      </c>
      <c r="BJ169" s="82" t="str">
        <f t="shared" ref="BJ169:BJ176" si="500">IF(AZ169&lt;&gt;"",AZ169,IF(AU169&lt;&gt;"",AU169,IF(AP169&lt;&gt;"",AP169,IF(AK169&lt;&gt;"",AK169,IF(AF169&lt;&gt;"",AF169,IF(AA169&lt;&gt;"",AA169,IF(V169&lt;&gt;"",V169,IF(Q169&lt;&gt;"",Q169,IF(L169&lt;&gt;"",L169,0)))))))))</f>
        <v>B</v>
      </c>
      <c r="BK169" s="83" t="str">
        <f t="shared" ca="1" si="358"/>
        <v>Rev-2</v>
      </c>
      <c r="BL169" s="252" t="s">
        <v>125</v>
      </c>
      <c r="BM169" s="252" t="s">
        <v>784</v>
      </c>
      <c r="BN169" s="252"/>
      <c r="BO169" s="243"/>
      <c r="BP169" s="161" t="s">
        <v>82</v>
      </c>
      <c r="BQ169" s="82" t="str">
        <f t="shared" ref="BQ169:BQ176" si="501">IF(BA169&lt;&gt;"",BA169,IF(AV169&lt;&gt;"",AV169,IF(AQ169&lt;&gt;"",AQ169,IF(AL169&lt;&gt;"",AL169,IF(AG169&lt;&gt;"",AG169,IF(AB169&lt;&gt;"",AB169,IF(W169&lt;&gt;"",W169,IF(R169&lt;&gt;"",R169,IF(M169&lt;&gt;"",M169,0)))))))))</f>
        <v>MKM</v>
      </c>
    </row>
    <row r="170" spans="1:69" ht="74.25" customHeight="1" x14ac:dyDescent="0.25">
      <c r="A170" s="62">
        <f t="shared" ref="A170:A176" ca="1" si="502">OFFSET(A170,-1,0)+1</f>
        <v>138</v>
      </c>
      <c r="B170" s="20" t="s">
        <v>983</v>
      </c>
      <c r="C170" s="20"/>
      <c r="D170" s="124" t="s">
        <v>1490</v>
      </c>
      <c r="E170" s="21" t="s">
        <v>1491</v>
      </c>
      <c r="F170" s="147" t="s">
        <v>247</v>
      </c>
      <c r="G170" s="22" t="s">
        <v>490</v>
      </c>
      <c r="H170" s="23">
        <v>42772</v>
      </c>
      <c r="I170" s="66">
        <v>43340</v>
      </c>
      <c r="J170" s="76">
        <v>43348</v>
      </c>
      <c r="K170" s="77">
        <f t="shared" ca="1" si="496"/>
        <v>8</v>
      </c>
      <c r="L170" s="39" t="s">
        <v>125</v>
      </c>
      <c r="M170" s="22" t="s">
        <v>275</v>
      </c>
      <c r="N170" s="66"/>
      <c r="O170" s="76"/>
      <c r="P170" s="25"/>
      <c r="Q170" s="39"/>
      <c r="R170" s="236"/>
      <c r="S170" s="66"/>
      <c r="T170" s="76"/>
      <c r="U170" s="25"/>
      <c r="V170" s="39"/>
      <c r="W170" s="236"/>
      <c r="X170" s="66"/>
      <c r="Y170" s="76"/>
      <c r="Z170" s="77"/>
      <c r="AA170" s="78"/>
      <c r="AB170" s="79"/>
      <c r="AC170" s="66"/>
      <c r="AD170" s="76"/>
      <c r="AE170" s="77"/>
      <c r="AF170" s="78"/>
      <c r="AG170" s="79"/>
      <c r="AH170" s="66"/>
      <c r="AI170" s="76"/>
      <c r="AJ170" s="77"/>
      <c r="AK170" s="78"/>
      <c r="AL170" s="79"/>
      <c r="AM170" s="66"/>
      <c r="AN170" s="76"/>
      <c r="AO170" s="77"/>
      <c r="AP170" s="78"/>
      <c r="AQ170" s="79"/>
      <c r="AR170" s="66"/>
      <c r="AS170" s="76"/>
      <c r="AT170" s="77"/>
      <c r="AU170" s="78"/>
      <c r="AV170" s="79"/>
      <c r="AW170" s="66"/>
      <c r="AX170" s="76"/>
      <c r="AY170" s="77"/>
      <c r="AZ170" s="78"/>
      <c r="BA170" s="79"/>
      <c r="BB170" s="66"/>
      <c r="BC170" s="76"/>
      <c r="BD170" s="77"/>
      <c r="BE170" s="78"/>
      <c r="BF170" s="79"/>
      <c r="BG170" s="56">
        <f t="shared" si="497"/>
        <v>43340</v>
      </c>
      <c r="BH170" s="80">
        <f t="shared" si="498"/>
        <v>43348</v>
      </c>
      <c r="BI170" s="81">
        <f t="shared" ca="1" si="499"/>
        <v>8</v>
      </c>
      <c r="BJ170" s="82" t="str">
        <f t="shared" si="500"/>
        <v>B</v>
      </c>
      <c r="BK170" s="83" t="str">
        <f t="shared" ca="1" si="358"/>
        <v>Rev-0</v>
      </c>
      <c r="BL170" s="252" t="s">
        <v>125</v>
      </c>
      <c r="BM170" s="252" t="s">
        <v>784</v>
      </c>
      <c r="BN170" s="252"/>
      <c r="BO170" s="243"/>
      <c r="BP170" s="161" t="s">
        <v>82</v>
      </c>
      <c r="BQ170" s="82" t="str">
        <f t="shared" si="501"/>
        <v>MKM</v>
      </c>
    </row>
    <row r="171" spans="1:69" ht="74.25" customHeight="1" x14ac:dyDescent="0.25">
      <c r="A171" s="62">
        <f t="shared" ca="1" si="502"/>
        <v>139</v>
      </c>
      <c r="B171" s="20" t="s">
        <v>983</v>
      </c>
      <c r="C171" s="20"/>
      <c r="D171" s="124" t="s">
        <v>1492</v>
      </c>
      <c r="E171" s="21" t="s">
        <v>1493</v>
      </c>
      <c r="F171" s="147" t="s">
        <v>247</v>
      </c>
      <c r="G171" s="22" t="s">
        <v>491</v>
      </c>
      <c r="H171" s="23">
        <v>42772</v>
      </c>
      <c r="I171" s="66">
        <v>43340</v>
      </c>
      <c r="J171" s="76">
        <v>43348</v>
      </c>
      <c r="K171" s="77">
        <f t="shared" ca="1" si="496"/>
        <v>8</v>
      </c>
      <c r="L171" s="39" t="s">
        <v>125</v>
      </c>
      <c r="M171" s="22" t="s">
        <v>275</v>
      </c>
      <c r="N171" s="66"/>
      <c r="O171" s="76"/>
      <c r="P171" s="25"/>
      <c r="Q171" s="39"/>
      <c r="R171" s="236"/>
      <c r="S171" s="66"/>
      <c r="T171" s="76"/>
      <c r="U171" s="25"/>
      <c r="V171" s="39"/>
      <c r="W171" s="236"/>
      <c r="X171" s="66"/>
      <c r="Y171" s="76"/>
      <c r="Z171" s="77"/>
      <c r="AA171" s="78"/>
      <c r="AB171" s="79"/>
      <c r="AC171" s="66"/>
      <c r="AD171" s="76"/>
      <c r="AE171" s="77"/>
      <c r="AF171" s="78"/>
      <c r="AG171" s="79"/>
      <c r="AH171" s="66"/>
      <c r="AI171" s="76"/>
      <c r="AJ171" s="77"/>
      <c r="AK171" s="78"/>
      <c r="AL171" s="79"/>
      <c r="AM171" s="66"/>
      <c r="AN171" s="76"/>
      <c r="AO171" s="77"/>
      <c r="AP171" s="78"/>
      <c r="AQ171" s="79"/>
      <c r="AR171" s="66"/>
      <c r="AS171" s="76"/>
      <c r="AT171" s="77"/>
      <c r="AU171" s="78"/>
      <c r="AV171" s="79"/>
      <c r="AW171" s="66"/>
      <c r="AX171" s="76"/>
      <c r="AY171" s="77"/>
      <c r="AZ171" s="78"/>
      <c r="BA171" s="79"/>
      <c r="BB171" s="66"/>
      <c r="BC171" s="76"/>
      <c r="BD171" s="77"/>
      <c r="BE171" s="78"/>
      <c r="BF171" s="79"/>
      <c r="BG171" s="56">
        <f t="shared" si="497"/>
        <v>43340</v>
      </c>
      <c r="BH171" s="80">
        <f t="shared" si="498"/>
        <v>43348</v>
      </c>
      <c r="BI171" s="81">
        <f t="shared" ca="1" si="499"/>
        <v>8</v>
      </c>
      <c r="BJ171" s="82" t="str">
        <f t="shared" si="500"/>
        <v>B</v>
      </c>
      <c r="BK171" s="83" t="str">
        <f t="shared" ca="1" si="358"/>
        <v>Rev-0</v>
      </c>
      <c r="BL171" s="252" t="s">
        <v>125</v>
      </c>
      <c r="BM171" s="252" t="s">
        <v>784</v>
      </c>
      <c r="BN171" s="252"/>
      <c r="BO171" s="243"/>
      <c r="BP171" s="161" t="s">
        <v>82</v>
      </c>
      <c r="BQ171" s="82" t="str">
        <f t="shared" si="501"/>
        <v>MKM</v>
      </c>
    </row>
    <row r="172" spans="1:69" ht="74.25" customHeight="1" x14ac:dyDescent="0.25">
      <c r="A172" s="62">
        <f t="shared" ca="1" si="502"/>
        <v>140</v>
      </c>
      <c r="B172" s="20" t="s">
        <v>983</v>
      </c>
      <c r="C172" s="20"/>
      <c r="D172" s="124" t="s">
        <v>1496</v>
      </c>
      <c r="E172" s="21" t="s">
        <v>986</v>
      </c>
      <c r="F172" s="147" t="s">
        <v>247</v>
      </c>
      <c r="G172" s="22" t="s">
        <v>492</v>
      </c>
      <c r="H172" s="23">
        <v>42772</v>
      </c>
      <c r="I172" s="66">
        <v>43340</v>
      </c>
      <c r="J172" s="76">
        <v>43348</v>
      </c>
      <c r="K172" s="77">
        <f t="shared" ca="1" si="496"/>
        <v>8</v>
      </c>
      <c r="L172" s="39" t="s">
        <v>125</v>
      </c>
      <c r="M172" s="22" t="s">
        <v>275</v>
      </c>
      <c r="N172" s="66"/>
      <c r="O172" s="76"/>
      <c r="P172" s="25"/>
      <c r="Q172" s="39"/>
      <c r="R172" s="236"/>
      <c r="S172" s="66"/>
      <c r="T172" s="76"/>
      <c r="U172" s="25"/>
      <c r="V172" s="39"/>
      <c r="W172" s="236"/>
      <c r="X172" s="66"/>
      <c r="Y172" s="76"/>
      <c r="Z172" s="77"/>
      <c r="AA172" s="78"/>
      <c r="AB172" s="79"/>
      <c r="AC172" s="66"/>
      <c r="AD172" s="76"/>
      <c r="AE172" s="77"/>
      <c r="AF172" s="78"/>
      <c r="AG172" s="79"/>
      <c r="AH172" s="66"/>
      <c r="AI172" s="76"/>
      <c r="AJ172" s="77"/>
      <c r="AK172" s="78"/>
      <c r="AL172" s="79"/>
      <c r="AM172" s="66"/>
      <c r="AN172" s="76"/>
      <c r="AO172" s="77"/>
      <c r="AP172" s="78"/>
      <c r="AQ172" s="79"/>
      <c r="AR172" s="66"/>
      <c r="AS172" s="76"/>
      <c r="AT172" s="77"/>
      <c r="AU172" s="78"/>
      <c r="AV172" s="79"/>
      <c r="AW172" s="66"/>
      <c r="AX172" s="76"/>
      <c r="AY172" s="77"/>
      <c r="AZ172" s="78"/>
      <c r="BA172" s="79"/>
      <c r="BB172" s="66"/>
      <c r="BC172" s="76"/>
      <c r="BD172" s="77"/>
      <c r="BE172" s="78"/>
      <c r="BF172" s="79"/>
      <c r="BG172" s="56">
        <f t="shared" si="497"/>
        <v>43340</v>
      </c>
      <c r="BH172" s="80">
        <f t="shared" si="498"/>
        <v>43348</v>
      </c>
      <c r="BI172" s="81">
        <f t="shared" ca="1" si="499"/>
        <v>8</v>
      </c>
      <c r="BJ172" s="82" t="str">
        <f t="shared" si="500"/>
        <v>B</v>
      </c>
      <c r="BK172" s="83" t="str">
        <f t="shared" ca="1" si="358"/>
        <v>Rev-0</v>
      </c>
      <c r="BL172" s="252" t="s">
        <v>125</v>
      </c>
      <c r="BM172" s="252" t="s">
        <v>784</v>
      </c>
      <c r="BN172" s="252"/>
      <c r="BO172" s="243"/>
      <c r="BP172" s="161" t="s">
        <v>82</v>
      </c>
      <c r="BQ172" s="82" t="str">
        <f t="shared" si="501"/>
        <v>MKM</v>
      </c>
    </row>
    <row r="173" spans="1:69" ht="74.25" customHeight="1" x14ac:dyDescent="0.25">
      <c r="A173" s="62">
        <f t="shared" ca="1" si="502"/>
        <v>141</v>
      </c>
      <c r="B173" s="20" t="s">
        <v>983</v>
      </c>
      <c r="C173" s="20"/>
      <c r="D173" s="124" t="s">
        <v>1497</v>
      </c>
      <c r="E173" s="21" t="s">
        <v>987</v>
      </c>
      <c r="F173" s="147" t="s">
        <v>247</v>
      </c>
      <c r="G173" s="22" t="s">
        <v>493</v>
      </c>
      <c r="H173" s="23">
        <v>42772</v>
      </c>
      <c r="I173" s="66">
        <v>43340</v>
      </c>
      <c r="J173" s="76">
        <v>43348</v>
      </c>
      <c r="K173" s="77">
        <f t="shared" ca="1" si="496"/>
        <v>8</v>
      </c>
      <c r="L173" s="39" t="s">
        <v>125</v>
      </c>
      <c r="M173" s="22" t="s">
        <v>275</v>
      </c>
      <c r="N173" s="66"/>
      <c r="O173" s="76"/>
      <c r="P173" s="25"/>
      <c r="Q173" s="39"/>
      <c r="R173" s="236"/>
      <c r="S173" s="66"/>
      <c r="T173" s="76"/>
      <c r="U173" s="25"/>
      <c r="V173" s="39"/>
      <c r="W173" s="236"/>
      <c r="X173" s="66"/>
      <c r="Y173" s="76"/>
      <c r="Z173" s="77"/>
      <c r="AA173" s="78"/>
      <c r="AB173" s="79"/>
      <c r="AC173" s="66"/>
      <c r="AD173" s="76"/>
      <c r="AE173" s="77"/>
      <c r="AF173" s="78"/>
      <c r="AG173" s="79"/>
      <c r="AH173" s="66"/>
      <c r="AI173" s="76"/>
      <c r="AJ173" s="77"/>
      <c r="AK173" s="78"/>
      <c r="AL173" s="79"/>
      <c r="AM173" s="66"/>
      <c r="AN173" s="76"/>
      <c r="AO173" s="77"/>
      <c r="AP173" s="78"/>
      <c r="AQ173" s="79"/>
      <c r="AR173" s="66"/>
      <c r="AS173" s="76"/>
      <c r="AT173" s="77"/>
      <c r="AU173" s="78"/>
      <c r="AV173" s="79"/>
      <c r="AW173" s="66"/>
      <c r="AX173" s="76"/>
      <c r="AY173" s="77"/>
      <c r="AZ173" s="78"/>
      <c r="BA173" s="79"/>
      <c r="BB173" s="66"/>
      <c r="BC173" s="76"/>
      <c r="BD173" s="77"/>
      <c r="BE173" s="78"/>
      <c r="BF173" s="79"/>
      <c r="BG173" s="56">
        <f t="shared" si="497"/>
        <v>43340</v>
      </c>
      <c r="BH173" s="80">
        <f t="shared" si="498"/>
        <v>43348</v>
      </c>
      <c r="BI173" s="81">
        <f t="shared" ca="1" si="499"/>
        <v>8</v>
      </c>
      <c r="BJ173" s="82" t="str">
        <f t="shared" si="500"/>
        <v>B</v>
      </c>
      <c r="BK173" s="83" t="str">
        <f t="shared" ca="1" si="358"/>
        <v>Rev-0</v>
      </c>
      <c r="BL173" s="252" t="s">
        <v>125</v>
      </c>
      <c r="BM173" s="252" t="s">
        <v>784</v>
      </c>
      <c r="BN173" s="252"/>
      <c r="BO173" s="243"/>
      <c r="BP173" s="161" t="s">
        <v>82</v>
      </c>
      <c r="BQ173" s="82" t="str">
        <f t="shared" si="501"/>
        <v>MKM</v>
      </c>
    </row>
    <row r="174" spans="1:69" ht="74.25" customHeight="1" x14ac:dyDescent="0.25">
      <c r="A174" s="62">
        <f t="shared" ca="1" si="502"/>
        <v>142</v>
      </c>
      <c r="B174" s="20" t="s">
        <v>983</v>
      </c>
      <c r="C174" s="20"/>
      <c r="D174" s="124" t="s">
        <v>1498</v>
      </c>
      <c r="E174" s="21" t="s">
        <v>988</v>
      </c>
      <c r="F174" s="147" t="s">
        <v>247</v>
      </c>
      <c r="G174" s="22" t="s">
        <v>494</v>
      </c>
      <c r="H174" s="23">
        <v>42772</v>
      </c>
      <c r="I174" s="66">
        <v>43340</v>
      </c>
      <c r="J174" s="76">
        <v>43348</v>
      </c>
      <c r="K174" s="77">
        <f t="shared" ca="1" si="496"/>
        <v>8</v>
      </c>
      <c r="L174" s="39" t="s">
        <v>125</v>
      </c>
      <c r="M174" s="22" t="s">
        <v>275</v>
      </c>
      <c r="N174" s="66"/>
      <c r="O174" s="76"/>
      <c r="P174" s="25"/>
      <c r="Q174" s="39"/>
      <c r="R174" s="236"/>
      <c r="S174" s="66"/>
      <c r="T174" s="76"/>
      <c r="U174" s="25"/>
      <c r="V174" s="39"/>
      <c r="W174" s="236"/>
      <c r="X174" s="66"/>
      <c r="Y174" s="76"/>
      <c r="Z174" s="77"/>
      <c r="AA174" s="78"/>
      <c r="AB174" s="79"/>
      <c r="AC174" s="66"/>
      <c r="AD174" s="76"/>
      <c r="AE174" s="77"/>
      <c r="AF174" s="78"/>
      <c r="AG174" s="79"/>
      <c r="AH174" s="66"/>
      <c r="AI174" s="76"/>
      <c r="AJ174" s="77"/>
      <c r="AK174" s="78"/>
      <c r="AL174" s="79"/>
      <c r="AM174" s="66"/>
      <c r="AN174" s="76"/>
      <c r="AO174" s="77"/>
      <c r="AP174" s="78"/>
      <c r="AQ174" s="79"/>
      <c r="AR174" s="66"/>
      <c r="AS174" s="76"/>
      <c r="AT174" s="77"/>
      <c r="AU174" s="78"/>
      <c r="AV174" s="79"/>
      <c r="AW174" s="66"/>
      <c r="AX174" s="76"/>
      <c r="AY174" s="77"/>
      <c r="AZ174" s="78"/>
      <c r="BA174" s="79"/>
      <c r="BB174" s="66"/>
      <c r="BC174" s="76"/>
      <c r="BD174" s="77"/>
      <c r="BE174" s="78"/>
      <c r="BF174" s="79"/>
      <c r="BG174" s="56">
        <f t="shared" ref="BG174" si="503">IF(AW174&lt;&gt;"",AW174,IF(AR174&lt;&gt;"",AR174,IF(AM174&lt;&gt;"",AM174,IF(AH174&lt;&gt;"",AH174,IF(AC174&lt;&gt;"",AC174,IF(X174&lt;&gt;"",X174,IF(S174&lt;&gt;"",S174,IF(N174&lt;&gt;"",N174,IF(I174&lt;&gt;"",I174,"")))))))))</f>
        <v>43340</v>
      </c>
      <c r="BH174" s="80">
        <f t="shared" ref="BH174" si="504">IF(BJ174="P","",IF(BJ174="OD","",IF(AX174&lt;&gt;"",AX174,IF(AS174&lt;&gt;"",AS174,IF(AN174&lt;&gt;"",AN174,IF(AI174&lt;&gt;"",AI174,IF(AD174&lt;&gt;"",AD174,IF(Y174&lt;&gt;"",Y174,IF(T174&lt;&gt;"",T174,IF(O174&lt;&gt;"",O174,IF(J174&lt;&gt;"",J174,"")))))))))))</f>
        <v>43348</v>
      </c>
      <c r="BI174" s="81">
        <f t="shared" ref="BI174" ca="1" si="505">IF(AY174&lt;&gt;"",AY174,IF(AT174&lt;&gt;"",AT174,IF(AO174&lt;&gt;"",AO174,IF(AJ174&lt;&gt;"",AJ174,IF(AE174&lt;&gt;"",AE174,IF(Z174&lt;&gt;"",Z174,IF(U174&lt;&gt;"",U174,IF(P174&lt;&gt;"",P174,IF(K174&lt;&gt;"",K174,"")))))))))</f>
        <v>8</v>
      </c>
      <c r="BJ174" s="82" t="str">
        <f t="shared" ref="BJ174" si="506">IF(AZ174&lt;&gt;"",AZ174,IF(AU174&lt;&gt;"",AU174,IF(AP174&lt;&gt;"",AP174,IF(AK174&lt;&gt;"",AK174,IF(AF174&lt;&gt;"",AF174,IF(AA174&lt;&gt;"",AA174,IF(V174&lt;&gt;"",V174,IF(Q174&lt;&gt;"",Q174,IF(L174&lt;&gt;"",L174,0)))))))))</f>
        <v>B</v>
      </c>
      <c r="BK174" s="83" t="str">
        <f t="shared" ref="BK174" ca="1" si="507">IF(BG174="","","Rev-"&amp;IF((COUNTIF(I174:BA174,"MKM")-1)&lt;1,0,(COUNTIF(I174:BA174,"MKM")-1)))</f>
        <v>Rev-0</v>
      </c>
      <c r="BL174" s="252" t="s">
        <v>125</v>
      </c>
      <c r="BM174" s="252" t="s">
        <v>784</v>
      </c>
      <c r="BN174" s="252"/>
      <c r="BO174" s="243"/>
      <c r="BP174" s="161" t="s">
        <v>82</v>
      </c>
      <c r="BQ174" s="82" t="str">
        <f t="shared" ref="BQ174" si="508">IF(BA174&lt;&gt;"",BA174,IF(AV174&lt;&gt;"",AV174,IF(AQ174&lt;&gt;"",AQ174,IF(AL174&lt;&gt;"",AL174,IF(AG174&lt;&gt;"",AG174,IF(AB174&lt;&gt;"",AB174,IF(W174&lt;&gt;"",W174,IF(R174&lt;&gt;"",R174,IF(M174&lt;&gt;"",M174,0)))))))))</f>
        <v>MKM</v>
      </c>
    </row>
    <row r="175" spans="1:69" ht="74.25" customHeight="1" x14ac:dyDescent="0.25">
      <c r="A175" s="62">
        <f t="shared" ca="1" si="502"/>
        <v>143</v>
      </c>
      <c r="B175" s="20" t="s">
        <v>885</v>
      </c>
      <c r="C175" s="20"/>
      <c r="D175" s="124" t="s">
        <v>1499</v>
      </c>
      <c r="E175" s="21" t="s">
        <v>1290</v>
      </c>
      <c r="F175" s="147" t="s">
        <v>248</v>
      </c>
      <c r="G175" s="22" t="s">
        <v>331</v>
      </c>
      <c r="H175" s="23">
        <v>42772</v>
      </c>
      <c r="I175" s="66">
        <v>42775</v>
      </c>
      <c r="J175" s="76">
        <v>42794</v>
      </c>
      <c r="K175" s="25">
        <f t="shared" ca="1" si="496"/>
        <v>19</v>
      </c>
      <c r="L175" s="39" t="s">
        <v>125</v>
      </c>
      <c r="M175" s="236" t="s">
        <v>275</v>
      </c>
      <c r="N175" s="66">
        <v>43130</v>
      </c>
      <c r="O175" s="76">
        <v>43132</v>
      </c>
      <c r="P175" s="25">
        <f t="shared" ref="P175:P176" ca="1" si="509">IF(N175="","",IF(O175="",TODAY()-N175,O175-N175))</f>
        <v>2</v>
      </c>
      <c r="Q175" s="39" t="s">
        <v>125</v>
      </c>
      <c r="R175" s="236" t="s">
        <v>275</v>
      </c>
      <c r="S175" s="66">
        <v>43283</v>
      </c>
      <c r="T175" s="76">
        <v>43290</v>
      </c>
      <c r="U175" s="25">
        <f t="shared" ref="U175" ca="1" si="510">IF(S175="","",IF(T175="",TODAY()-S175,T175-S175))</f>
        <v>7</v>
      </c>
      <c r="V175" s="39" t="s">
        <v>125</v>
      </c>
      <c r="W175" s="236" t="s">
        <v>275</v>
      </c>
      <c r="X175" s="66"/>
      <c r="Y175" s="76"/>
      <c r="Z175" s="77"/>
      <c r="AA175" s="78"/>
      <c r="AB175" s="79"/>
      <c r="AC175" s="66"/>
      <c r="AD175" s="76"/>
      <c r="AE175" s="77"/>
      <c r="AF175" s="78"/>
      <c r="AG175" s="79"/>
      <c r="AH175" s="66"/>
      <c r="AI175" s="76"/>
      <c r="AJ175" s="77"/>
      <c r="AK175" s="78"/>
      <c r="AL175" s="79"/>
      <c r="AM175" s="66"/>
      <c r="AN175" s="76"/>
      <c r="AO175" s="77"/>
      <c r="AP175" s="78"/>
      <c r="AQ175" s="79"/>
      <c r="AR175" s="66"/>
      <c r="AS175" s="76"/>
      <c r="AT175" s="77"/>
      <c r="AU175" s="78"/>
      <c r="AV175" s="79"/>
      <c r="AW175" s="66"/>
      <c r="AX175" s="76"/>
      <c r="AY175" s="77"/>
      <c r="AZ175" s="78"/>
      <c r="BA175" s="79"/>
      <c r="BB175" s="66"/>
      <c r="BC175" s="76"/>
      <c r="BD175" s="77"/>
      <c r="BE175" s="78"/>
      <c r="BF175" s="79"/>
      <c r="BG175" s="56">
        <f t="shared" si="497"/>
        <v>43283</v>
      </c>
      <c r="BH175" s="80">
        <f t="shared" si="498"/>
        <v>43290</v>
      </c>
      <c r="BI175" s="81">
        <f t="shared" ca="1" si="499"/>
        <v>7</v>
      </c>
      <c r="BJ175" s="82" t="str">
        <f t="shared" si="500"/>
        <v>B</v>
      </c>
      <c r="BK175" s="83" t="str">
        <f t="shared" ca="1" si="358"/>
        <v>Rev-2</v>
      </c>
      <c r="BL175" s="252" t="s">
        <v>125</v>
      </c>
      <c r="BM175" s="252" t="s">
        <v>784</v>
      </c>
      <c r="BN175" s="252"/>
      <c r="BO175" s="243"/>
      <c r="BP175" s="161" t="s">
        <v>82</v>
      </c>
      <c r="BQ175" s="82" t="str">
        <f t="shared" si="501"/>
        <v>MKM</v>
      </c>
    </row>
    <row r="176" spans="1:69" ht="74.25" customHeight="1" x14ac:dyDescent="0.25">
      <c r="A176" s="62">
        <f t="shared" ca="1" si="502"/>
        <v>144</v>
      </c>
      <c r="B176" s="20" t="s">
        <v>677</v>
      </c>
      <c r="C176" s="20"/>
      <c r="D176" s="124" t="s">
        <v>1500</v>
      </c>
      <c r="E176" s="21" t="s">
        <v>1501</v>
      </c>
      <c r="F176" s="147" t="s">
        <v>249</v>
      </c>
      <c r="G176" s="22" t="s">
        <v>425</v>
      </c>
      <c r="H176" s="23">
        <v>42772</v>
      </c>
      <c r="I176" s="66">
        <v>42775</v>
      </c>
      <c r="J176" s="76">
        <v>42794</v>
      </c>
      <c r="K176" s="25">
        <f t="shared" ca="1" si="496"/>
        <v>19</v>
      </c>
      <c r="L176" s="39" t="s">
        <v>125</v>
      </c>
      <c r="M176" s="236" t="s">
        <v>275</v>
      </c>
      <c r="N176" s="66">
        <v>43130</v>
      </c>
      <c r="O176" s="76">
        <v>43132</v>
      </c>
      <c r="P176" s="25">
        <f t="shared" ca="1" si="509"/>
        <v>2</v>
      </c>
      <c r="Q176" s="39" t="s">
        <v>125</v>
      </c>
      <c r="R176" s="236" t="s">
        <v>275</v>
      </c>
      <c r="S176" s="66"/>
      <c r="T176" s="76"/>
      <c r="U176" s="77"/>
      <c r="V176" s="78"/>
      <c r="W176" s="79"/>
      <c r="X176" s="66"/>
      <c r="Y176" s="76"/>
      <c r="Z176" s="77"/>
      <c r="AA176" s="78"/>
      <c r="AB176" s="79"/>
      <c r="AC176" s="66"/>
      <c r="AD176" s="76"/>
      <c r="AE176" s="77"/>
      <c r="AF176" s="78"/>
      <c r="AG176" s="79"/>
      <c r="AH176" s="66"/>
      <c r="AI176" s="76"/>
      <c r="AJ176" s="77"/>
      <c r="AK176" s="78"/>
      <c r="AL176" s="79"/>
      <c r="AM176" s="66"/>
      <c r="AN176" s="76"/>
      <c r="AO176" s="77"/>
      <c r="AP176" s="78"/>
      <c r="AQ176" s="79"/>
      <c r="AR176" s="66"/>
      <c r="AS176" s="76"/>
      <c r="AT176" s="77"/>
      <c r="AU176" s="78"/>
      <c r="AV176" s="79"/>
      <c r="AW176" s="66"/>
      <c r="AX176" s="76"/>
      <c r="AY176" s="77"/>
      <c r="AZ176" s="78"/>
      <c r="BA176" s="79"/>
      <c r="BB176" s="66"/>
      <c r="BC176" s="76"/>
      <c r="BD176" s="77"/>
      <c r="BE176" s="78"/>
      <c r="BF176" s="79"/>
      <c r="BG176" s="56">
        <f t="shared" si="497"/>
        <v>43130</v>
      </c>
      <c r="BH176" s="80">
        <f t="shared" si="498"/>
        <v>43132</v>
      </c>
      <c r="BI176" s="81">
        <f t="shared" ca="1" si="499"/>
        <v>2</v>
      </c>
      <c r="BJ176" s="82" t="str">
        <f t="shared" si="500"/>
        <v>B</v>
      </c>
      <c r="BK176" s="83" t="str">
        <f t="shared" ca="1" si="358"/>
        <v>Rev-1</v>
      </c>
      <c r="BL176" s="252" t="s">
        <v>125</v>
      </c>
      <c r="BM176" s="252" t="s">
        <v>784</v>
      </c>
      <c r="BN176" s="252"/>
      <c r="BO176" s="243"/>
      <c r="BP176" s="161" t="s">
        <v>82</v>
      </c>
      <c r="BQ176" s="82" t="str">
        <f t="shared" si="501"/>
        <v>MKM</v>
      </c>
    </row>
    <row r="177" spans="1:69" ht="33" customHeight="1" x14ac:dyDescent="0.3">
      <c r="A177" s="126" t="s">
        <v>397</v>
      </c>
      <c r="B177" s="127"/>
      <c r="C177" s="127"/>
      <c r="D177" s="128"/>
      <c r="E177" s="129"/>
      <c r="F177" s="148"/>
      <c r="G177" s="127"/>
      <c r="H177" s="130"/>
      <c r="I177" s="131"/>
      <c r="J177" s="131"/>
      <c r="K177" s="132"/>
      <c r="L177" s="133"/>
      <c r="M177" s="134"/>
      <c r="N177" s="131"/>
      <c r="O177" s="131"/>
      <c r="P177" s="132"/>
      <c r="Q177" s="133"/>
      <c r="R177" s="134"/>
      <c r="S177" s="131"/>
      <c r="T177" s="131"/>
      <c r="U177" s="132"/>
      <c r="V177" s="133"/>
      <c r="W177" s="134"/>
      <c r="X177" s="131"/>
      <c r="Y177" s="131"/>
      <c r="Z177" s="132"/>
      <c r="AA177" s="133"/>
      <c r="AB177" s="131"/>
      <c r="AC177" s="131"/>
      <c r="AD177" s="131"/>
      <c r="AE177" s="132"/>
      <c r="AF177" s="133"/>
      <c r="AG177" s="131"/>
      <c r="AH177" s="131"/>
      <c r="AI177" s="131"/>
      <c r="AJ177" s="132"/>
      <c r="AK177" s="133"/>
      <c r="AL177" s="131"/>
      <c r="AM177" s="131"/>
      <c r="AN177" s="131"/>
      <c r="AO177" s="132"/>
      <c r="AP177" s="133"/>
      <c r="AQ177" s="131"/>
      <c r="AR177" s="131"/>
      <c r="AS177" s="131"/>
      <c r="AT177" s="132"/>
      <c r="AU177" s="133"/>
      <c r="AV177" s="131"/>
      <c r="AW177" s="131"/>
      <c r="AX177" s="131"/>
      <c r="AY177" s="132"/>
      <c r="AZ177" s="133"/>
      <c r="BA177" s="131"/>
      <c r="BB177" s="131"/>
      <c r="BC177" s="131"/>
      <c r="BD177" s="132"/>
      <c r="BE177" s="133"/>
      <c r="BF177" s="131"/>
      <c r="BG177" s="135"/>
      <c r="BH177" s="136"/>
      <c r="BI177" s="137"/>
      <c r="BJ177" s="138"/>
      <c r="BK177" s="139"/>
      <c r="BL177" s="250">
        <v>0</v>
      </c>
      <c r="BM177" s="252"/>
      <c r="BN177" s="252"/>
      <c r="BO177" s="243"/>
      <c r="BP177" s="145" t="s">
        <v>103</v>
      </c>
    </row>
    <row r="178" spans="1:69" ht="46.5" x14ac:dyDescent="0.25">
      <c r="A178" s="62">
        <f ca="1">OFFSET(A178,-2,0)+1</f>
        <v>145</v>
      </c>
      <c r="B178" s="20" t="s">
        <v>1291</v>
      </c>
      <c r="C178" s="20"/>
      <c r="D178" s="124" t="s">
        <v>549</v>
      </c>
      <c r="E178" s="21" t="s">
        <v>991</v>
      </c>
      <c r="F178" s="147" t="s">
        <v>250</v>
      </c>
      <c r="G178" s="22" t="s">
        <v>331</v>
      </c>
      <c r="H178" s="23">
        <v>42775</v>
      </c>
      <c r="I178" s="66">
        <v>42779</v>
      </c>
      <c r="J178" s="76">
        <v>42793</v>
      </c>
      <c r="K178" s="25">
        <f ca="1">IF(I178="","",IF(J178="",TODAY()-I178,J178-I178))</f>
        <v>14</v>
      </c>
      <c r="L178" s="39" t="s">
        <v>126</v>
      </c>
      <c r="M178" s="22" t="s">
        <v>275</v>
      </c>
      <c r="N178" s="66">
        <v>42809</v>
      </c>
      <c r="O178" s="24">
        <v>42827</v>
      </c>
      <c r="P178" s="25">
        <f t="shared" ref="P178" ca="1" si="511">IF(N178="","",IF(O178="",TODAY()-N178,O178-N178))</f>
        <v>18</v>
      </c>
      <c r="Q178" s="39" t="s">
        <v>125</v>
      </c>
      <c r="R178" s="236" t="s">
        <v>275</v>
      </c>
      <c r="S178" s="66">
        <v>43283</v>
      </c>
      <c r="T178" s="76">
        <v>43290</v>
      </c>
      <c r="U178" s="25">
        <f t="shared" ref="U178" ca="1" si="512">IF(S178="","",IF(T178="",TODAY()-S178,T178-S178))</f>
        <v>7</v>
      </c>
      <c r="V178" s="39" t="s">
        <v>125</v>
      </c>
      <c r="W178" s="236" t="s">
        <v>275</v>
      </c>
      <c r="X178" s="66" t="s">
        <v>984</v>
      </c>
      <c r="Y178" s="76"/>
      <c r="Z178" s="77"/>
      <c r="AA178" s="78"/>
      <c r="AB178" s="79"/>
      <c r="AC178" s="66"/>
      <c r="AD178" s="76"/>
      <c r="AE178" s="77"/>
      <c r="AF178" s="78"/>
      <c r="AG178" s="79"/>
      <c r="AH178" s="66"/>
      <c r="AI178" s="76"/>
      <c r="AJ178" s="77"/>
      <c r="AK178" s="78"/>
      <c r="AL178" s="79"/>
      <c r="AM178" s="66"/>
      <c r="AN178" s="76"/>
      <c r="AO178" s="77"/>
      <c r="AP178" s="78"/>
      <c r="AQ178" s="79"/>
      <c r="AR178" s="66"/>
      <c r="AS178" s="76"/>
      <c r="AT178" s="77"/>
      <c r="AU178" s="78"/>
      <c r="AV178" s="79"/>
      <c r="AW178" s="66"/>
      <c r="AX178" s="76"/>
      <c r="AY178" s="77"/>
      <c r="AZ178" s="78"/>
      <c r="BA178" s="79"/>
      <c r="BB178" s="66"/>
      <c r="BC178" s="76"/>
      <c r="BD178" s="77"/>
      <c r="BE178" s="78"/>
      <c r="BF178" s="79"/>
      <c r="BG178" s="56" t="str">
        <f t="shared" ref="BG178:BG179" si="513">IF(AW178&lt;&gt;"",AW178,IF(AR178&lt;&gt;"",AR178,IF(AM178&lt;&gt;"",AM178,IF(AH178&lt;&gt;"",AH178,IF(AC178&lt;&gt;"",AC178,IF(X178&lt;&gt;"",X178,IF(S178&lt;&gt;"",S178,IF(N178&lt;&gt;"",N178,IF(I178&lt;&gt;"",I178,"")))))))))</f>
        <v>Issued to Site on 27-06-2018</v>
      </c>
      <c r="BH178" s="80">
        <f t="shared" ref="BH178:BH179" si="514">IF(BJ178="P","",IF(BJ178="OD","",IF(AX178&lt;&gt;"",AX178,IF(AS178&lt;&gt;"",AS178,IF(AN178&lt;&gt;"",AN178,IF(AI178&lt;&gt;"",AI178,IF(AD178&lt;&gt;"",AD178,IF(Y178&lt;&gt;"",Y178,IF(T178&lt;&gt;"",T178,IF(O178&lt;&gt;"",O178,IF(J178&lt;&gt;"",J178,"")))))))))))</f>
        <v>43290</v>
      </c>
      <c r="BI178" s="81">
        <f t="shared" ref="BI178:BI179" ca="1" si="515">IF(AY178&lt;&gt;"",AY178,IF(AT178&lt;&gt;"",AT178,IF(AO178&lt;&gt;"",AO178,IF(AJ178&lt;&gt;"",AJ178,IF(AE178&lt;&gt;"",AE178,IF(Z178&lt;&gt;"",Z178,IF(U178&lt;&gt;"",U178,IF(P178&lt;&gt;"",P178,IF(K178&lt;&gt;"",K178,"")))))))))</f>
        <v>7</v>
      </c>
      <c r="BJ178" s="82" t="str">
        <f t="shared" ref="BJ178:BJ179" si="516">IF(AZ178&lt;&gt;"",AZ178,IF(AU178&lt;&gt;"",AU178,IF(AP178&lt;&gt;"",AP178,IF(AK178&lt;&gt;"",AK178,IF(AF178&lt;&gt;"",AF178,IF(AA178&lt;&gt;"",AA178,IF(V178&lt;&gt;"",V178,IF(Q178&lt;&gt;"",Q178,IF(L178&lt;&gt;"",L178,0)))))))))</f>
        <v>B</v>
      </c>
      <c r="BK178" s="83" t="str">
        <f t="shared" ref="BK178:BK179" ca="1" si="517">IF(BG178="","","Rev-"&amp;IF((COUNTIF(I178:BA178,"MKM")-1)&lt;1,0,(COUNTIF(I178:BA178,"MKM")-1)))</f>
        <v>Rev-2</v>
      </c>
      <c r="BL178" s="252" t="s">
        <v>786</v>
      </c>
      <c r="BM178" s="253" t="s">
        <v>783</v>
      </c>
      <c r="BN178" s="254">
        <v>43194</v>
      </c>
      <c r="BO178" s="243"/>
      <c r="BP178" s="161" t="s">
        <v>82</v>
      </c>
      <c r="BQ178" s="82" t="str">
        <f t="shared" ref="BQ178:BQ179" si="518">IF(BA178&lt;&gt;"",BA178,IF(AV178&lt;&gt;"",AV178,IF(AQ178&lt;&gt;"",AQ178,IF(AL178&lt;&gt;"",AL178,IF(AG178&lt;&gt;"",AG178,IF(AB178&lt;&gt;"",AB178,IF(W178&lt;&gt;"",W178,IF(R178&lt;&gt;"",R178,IF(M178&lt;&gt;"",M178,0)))))))))</f>
        <v>MKM</v>
      </c>
    </row>
    <row r="179" spans="1:69" ht="46.5" x14ac:dyDescent="0.25">
      <c r="A179" s="62">
        <f ca="1">OFFSET(A179,-1,0)+1</f>
        <v>146</v>
      </c>
      <c r="B179" s="20" t="s">
        <v>989</v>
      </c>
      <c r="C179" s="20"/>
      <c r="D179" s="124" t="s">
        <v>549</v>
      </c>
      <c r="E179" s="21" t="s">
        <v>990</v>
      </c>
      <c r="F179" s="147" t="s">
        <v>250</v>
      </c>
      <c r="G179" s="22" t="s">
        <v>332</v>
      </c>
      <c r="H179" s="23">
        <v>42775</v>
      </c>
      <c r="I179" s="66">
        <v>43340</v>
      </c>
      <c r="J179" s="76">
        <v>43348</v>
      </c>
      <c r="K179" s="25">
        <f t="shared" ref="K179" ca="1" si="519">IF(I179="","",IF(J179="",TODAY()-I179,J179-I179))</f>
        <v>8</v>
      </c>
      <c r="L179" s="39" t="s">
        <v>125</v>
      </c>
      <c r="M179" s="236" t="s">
        <v>275</v>
      </c>
      <c r="N179" s="66"/>
      <c r="O179" s="24"/>
      <c r="P179" s="25"/>
      <c r="Q179" s="39"/>
      <c r="R179" s="236"/>
      <c r="S179" s="66"/>
      <c r="T179" s="76"/>
      <c r="U179" s="77"/>
      <c r="V179" s="78"/>
      <c r="W179" s="79"/>
      <c r="X179" s="66"/>
      <c r="Y179" s="76"/>
      <c r="Z179" s="77"/>
      <c r="AA179" s="78"/>
      <c r="AB179" s="79"/>
      <c r="AC179" s="66"/>
      <c r="AD179" s="76"/>
      <c r="AE179" s="77"/>
      <c r="AF179" s="78"/>
      <c r="AG179" s="79"/>
      <c r="AH179" s="66"/>
      <c r="AI179" s="76"/>
      <c r="AJ179" s="77"/>
      <c r="AK179" s="78"/>
      <c r="AL179" s="79"/>
      <c r="AM179" s="66"/>
      <c r="AN179" s="76"/>
      <c r="AO179" s="77"/>
      <c r="AP179" s="78"/>
      <c r="AQ179" s="79"/>
      <c r="AR179" s="66"/>
      <c r="AS179" s="76"/>
      <c r="AT179" s="77"/>
      <c r="AU179" s="78"/>
      <c r="AV179" s="79"/>
      <c r="AW179" s="66"/>
      <c r="AX179" s="76"/>
      <c r="AY179" s="77"/>
      <c r="AZ179" s="78"/>
      <c r="BA179" s="79"/>
      <c r="BB179" s="66"/>
      <c r="BC179" s="76"/>
      <c r="BD179" s="77"/>
      <c r="BE179" s="78"/>
      <c r="BF179" s="79"/>
      <c r="BG179" s="56">
        <f t="shared" si="513"/>
        <v>43340</v>
      </c>
      <c r="BH179" s="80">
        <f t="shared" si="514"/>
        <v>43348</v>
      </c>
      <c r="BI179" s="81">
        <f t="shared" ca="1" si="515"/>
        <v>8</v>
      </c>
      <c r="BJ179" s="82" t="str">
        <f t="shared" si="516"/>
        <v>B</v>
      </c>
      <c r="BK179" s="83" t="str">
        <f t="shared" ca="1" si="517"/>
        <v>Rev-0</v>
      </c>
      <c r="BL179" s="252" t="s">
        <v>782</v>
      </c>
      <c r="BM179" s="253" t="s">
        <v>783</v>
      </c>
      <c r="BN179" s="254">
        <v>43194</v>
      </c>
      <c r="BO179" s="243"/>
      <c r="BP179" s="161" t="s">
        <v>82</v>
      </c>
      <c r="BQ179" s="82" t="str">
        <f t="shared" si="518"/>
        <v>MKM</v>
      </c>
    </row>
    <row r="180" spans="1:69" ht="46.5" x14ac:dyDescent="0.25">
      <c r="A180" s="62">
        <f ca="1">OFFSET(A180,-1,0)+1</f>
        <v>147</v>
      </c>
      <c r="B180" s="20" t="s">
        <v>1636</v>
      </c>
      <c r="C180" s="20" t="s">
        <v>1637</v>
      </c>
      <c r="D180" s="124">
        <v>30</v>
      </c>
      <c r="E180" s="21" t="s">
        <v>1638</v>
      </c>
      <c r="F180" s="147" t="s">
        <v>1640</v>
      </c>
      <c r="G180" s="22" t="s">
        <v>331</v>
      </c>
      <c r="H180" s="23"/>
      <c r="I180" s="66">
        <v>43548</v>
      </c>
      <c r="J180" s="76">
        <v>43577</v>
      </c>
      <c r="K180" s="25">
        <f ca="1">IF(I180="","",IF(J180="",TODAY()-I180,J180-I180))</f>
        <v>29</v>
      </c>
      <c r="L180" s="39" t="s">
        <v>125</v>
      </c>
      <c r="M180" s="236" t="s">
        <v>275</v>
      </c>
      <c r="N180" s="66"/>
      <c r="O180" s="24"/>
      <c r="P180" s="25"/>
      <c r="Q180" s="39"/>
      <c r="R180" s="236"/>
      <c r="S180" s="66"/>
      <c r="T180" s="76"/>
      <c r="U180" s="77"/>
      <c r="V180" s="78"/>
      <c r="W180" s="79"/>
      <c r="X180" s="66"/>
      <c r="Y180" s="76"/>
      <c r="Z180" s="77"/>
      <c r="AA180" s="78"/>
      <c r="AB180" s="79"/>
      <c r="AC180" s="66"/>
      <c r="AD180" s="76"/>
      <c r="AE180" s="77"/>
      <c r="AF180" s="78"/>
      <c r="AG180" s="79"/>
      <c r="AH180" s="66"/>
      <c r="AI180" s="76"/>
      <c r="AJ180" s="77"/>
      <c r="AK180" s="78"/>
      <c r="AL180" s="79"/>
      <c r="AM180" s="66"/>
      <c r="AN180" s="76"/>
      <c r="AO180" s="77"/>
      <c r="AP180" s="78"/>
      <c r="AQ180" s="79"/>
      <c r="AR180" s="66"/>
      <c r="AS180" s="76"/>
      <c r="AT180" s="77"/>
      <c r="AU180" s="78"/>
      <c r="AV180" s="79"/>
      <c r="AW180" s="66"/>
      <c r="AX180" s="76"/>
      <c r="AY180" s="77"/>
      <c r="AZ180" s="78"/>
      <c r="BA180" s="79"/>
      <c r="BB180" s="66"/>
      <c r="BC180" s="76"/>
      <c r="BD180" s="77"/>
      <c r="BE180" s="78"/>
      <c r="BF180" s="79"/>
      <c r="BG180" s="56">
        <f t="shared" ref="BG180" si="520">IF(AW180&lt;&gt;"",AW180,IF(AR180&lt;&gt;"",AR180,IF(AM180&lt;&gt;"",AM180,IF(AH180&lt;&gt;"",AH180,IF(AC180&lt;&gt;"",AC180,IF(X180&lt;&gt;"",X180,IF(S180&lt;&gt;"",S180,IF(N180&lt;&gt;"",N180,IF(I180&lt;&gt;"",I180,"")))))))))</f>
        <v>43548</v>
      </c>
      <c r="BH180" s="80">
        <f t="shared" ref="BH180" si="521">IF(BJ180="P","",IF(BJ180="OD","",IF(AX180&lt;&gt;"",AX180,IF(AS180&lt;&gt;"",AS180,IF(AN180&lt;&gt;"",AN180,IF(AI180&lt;&gt;"",AI180,IF(AD180&lt;&gt;"",AD180,IF(Y180&lt;&gt;"",Y180,IF(T180&lt;&gt;"",T180,IF(O180&lt;&gt;"",O180,IF(J180&lt;&gt;"",J180,"")))))))))))</f>
        <v>43577</v>
      </c>
      <c r="BI180" s="81">
        <f t="shared" ref="BI180" ca="1" si="522">IF(AY180&lt;&gt;"",AY180,IF(AT180&lt;&gt;"",AT180,IF(AO180&lt;&gt;"",AO180,IF(AJ180&lt;&gt;"",AJ180,IF(AE180&lt;&gt;"",AE180,IF(Z180&lt;&gt;"",Z180,IF(U180&lt;&gt;"",U180,IF(P180&lt;&gt;"",P180,IF(K180&lt;&gt;"",K180,"")))))))))</f>
        <v>29</v>
      </c>
      <c r="BJ180" s="82" t="str">
        <f t="shared" ref="BJ180" si="523">IF(AZ180&lt;&gt;"",AZ180,IF(AU180&lt;&gt;"",AU180,IF(AP180&lt;&gt;"",AP180,IF(AK180&lt;&gt;"",AK180,IF(AF180&lt;&gt;"",AF180,IF(AA180&lt;&gt;"",AA180,IF(V180&lt;&gt;"",V180,IF(Q180&lt;&gt;"",Q180,IF(L180&lt;&gt;"",L180,0)))))))))</f>
        <v>B</v>
      </c>
      <c r="BK180" s="83" t="str">
        <f t="shared" ref="BK180" ca="1" si="524">IF(BG180="","","Rev-"&amp;IF((COUNTIF(I180:BA180,"MKM")-1)&lt;1,0,(COUNTIF(I180:BA180,"MKM")-1)))</f>
        <v>Rev-0</v>
      </c>
      <c r="BL180" s="252" t="s">
        <v>782</v>
      </c>
      <c r="BM180" s="253" t="s">
        <v>783</v>
      </c>
      <c r="BN180" s="254">
        <v>43194</v>
      </c>
      <c r="BO180" s="243"/>
      <c r="BP180" s="161" t="s">
        <v>82</v>
      </c>
      <c r="BQ180" s="82" t="str">
        <f t="shared" ref="BQ180" si="525">IF(BA180&lt;&gt;"",BA180,IF(AV180&lt;&gt;"",AV180,IF(AQ180&lt;&gt;"",AQ180,IF(AL180&lt;&gt;"",AL180,IF(AG180&lt;&gt;"",AG180,IF(AB180&lt;&gt;"",AB180,IF(W180&lt;&gt;"",W180,IF(R180&lt;&gt;"",R180,IF(M180&lt;&gt;"",M180,0)))))))))</f>
        <v>MKM</v>
      </c>
    </row>
    <row r="181" spans="1:69" ht="46.5" x14ac:dyDescent="0.25">
      <c r="A181" s="62">
        <f ca="1">OFFSET(A181,-1,0)+1</f>
        <v>148</v>
      </c>
      <c r="B181" s="20" t="s">
        <v>1636</v>
      </c>
      <c r="C181" s="20" t="s">
        <v>1637</v>
      </c>
      <c r="D181" s="124">
        <v>30</v>
      </c>
      <c r="E181" s="21" t="s">
        <v>1639</v>
      </c>
      <c r="F181" s="147" t="s">
        <v>1640</v>
      </c>
      <c r="G181" s="22" t="s">
        <v>332</v>
      </c>
      <c r="H181" s="23"/>
      <c r="I181" s="66">
        <v>43548</v>
      </c>
      <c r="J181" s="76">
        <v>43577</v>
      </c>
      <c r="K181" s="25">
        <f ca="1">IF(I181="","",IF(J181="",TODAY()-I181,J181-I181))</f>
        <v>29</v>
      </c>
      <c r="L181" s="39" t="s">
        <v>125</v>
      </c>
      <c r="M181" s="236" t="s">
        <v>275</v>
      </c>
      <c r="N181" s="66"/>
      <c r="O181" s="24"/>
      <c r="P181" s="25"/>
      <c r="Q181" s="39"/>
      <c r="R181" s="236"/>
      <c r="S181" s="66"/>
      <c r="T181" s="76"/>
      <c r="U181" s="77"/>
      <c r="V181" s="78"/>
      <c r="W181" s="79"/>
      <c r="X181" s="66"/>
      <c r="Y181" s="76"/>
      <c r="Z181" s="77"/>
      <c r="AA181" s="78"/>
      <c r="AB181" s="79"/>
      <c r="AC181" s="66"/>
      <c r="AD181" s="76"/>
      <c r="AE181" s="77"/>
      <c r="AF181" s="78"/>
      <c r="AG181" s="79"/>
      <c r="AH181" s="66"/>
      <c r="AI181" s="76"/>
      <c r="AJ181" s="77"/>
      <c r="AK181" s="78"/>
      <c r="AL181" s="79"/>
      <c r="AM181" s="66"/>
      <c r="AN181" s="76"/>
      <c r="AO181" s="77"/>
      <c r="AP181" s="78"/>
      <c r="AQ181" s="79"/>
      <c r="AR181" s="66"/>
      <c r="AS181" s="76"/>
      <c r="AT181" s="77"/>
      <c r="AU181" s="78"/>
      <c r="AV181" s="79"/>
      <c r="AW181" s="66"/>
      <c r="AX181" s="76"/>
      <c r="AY181" s="77"/>
      <c r="AZ181" s="78"/>
      <c r="BA181" s="79"/>
      <c r="BB181" s="66"/>
      <c r="BC181" s="76"/>
      <c r="BD181" s="77"/>
      <c r="BE181" s="78"/>
      <c r="BF181" s="79"/>
      <c r="BG181" s="56">
        <f t="shared" ref="BG181" si="526">IF(AW181&lt;&gt;"",AW181,IF(AR181&lt;&gt;"",AR181,IF(AM181&lt;&gt;"",AM181,IF(AH181&lt;&gt;"",AH181,IF(AC181&lt;&gt;"",AC181,IF(X181&lt;&gt;"",X181,IF(S181&lt;&gt;"",S181,IF(N181&lt;&gt;"",N181,IF(I181&lt;&gt;"",I181,"")))))))))</f>
        <v>43548</v>
      </c>
      <c r="BH181" s="80">
        <f t="shared" ref="BH181" si="527">IF(BJ181="P","",IF(BJ181="OD","",IF(AX181&lt;&gt;"",AX181,IF(AS181&lt;&gt;"",AS181,IF(AN181&lt;&gt;"",AN181,IF(AI181&lt;&gt;"",AI181,IF(AD181&lt;&gt;"",AD181,IF(Y181&lt;&gt;"",Y181,IF(T181&lt;&gt;"",T181,IF(O181&lt;&gt;"",O181,IF(J181&lt;&gt;"",J181,"")))))))))))</f>
        <v>43577</v>
      </c>
      <c r="BI181" s="81">
        <f t="shared" ref="BI181" ca="1" si="528">IF(AY181&lt;&gt;"",AY181,IF(AT181&lt;&gt;"",AT181,IF(AO181&lt;&gt;"",AO181,IF(AJ181&lt;&gt;"",AJ181,IF(AE181&lt;&gt;"",AE181,IF(Z181&lt;&gt;"",Z181,IF(U181&lt;&gt;"",U181,IF(P181&lt;&gt;"",P181,IF(K181&lt;&gt;"",K181,"")))))))))</f>
        <v>29</v>
      </c>
      <c r="BJ181" s="82" t="str">
        <f t="shared" ref="BJ181" si="529">IF(AZ181&lt;&gt;"",AZ181,IF(AU181&lt;&gt;"",AU181,IF(AP181&lt;&gt;"",AP181,IF(AK181&lt;&gt;"",AK181,IF(AF181&lt;&gt;"",AF181,IF(AA181&lt;&gt;"",AA181,IF(V181&lt;&gt;"",V181,IF(Q181&lt;&gt;"",Q181,IF(L181&lt;&gt;"",L181,0)))))))))</f>
        <v>B</v>
      </c>
      <c r="BK181" s="83" t="str">
        <f t="shared" ref="BK181" ca="1" si="530">IF(BG181="","","Rev-"&amp;IF((COUNTIF(I181:BA181,"MKM")-1)&lt;1,0,(COUNTIF(I181:BA181,"MKM")-1)))</f>
        <v>Rev-0</v>
      </c>
      <c r="BL181" s="252" t="s">
        <v>782</v>
      </c>
      <c r="BM181" s="253" t="s">
        <v>783</v>
      </c>
      <c r="BN181" s="254">
        <v>43194</v>
      </c>
      <c r="BO181" s="243"/>
      <c r="BP181" s="161" t="s">
        <v>82</v>
      </c>
      <c r="BQ181" s="82" t="str">
        <f t="shared" ref="BQ181" si="531">IF(BA181&lt;&gt;"",BA181,IF(AV181&lt;&gt;"",AV181,IF(AQ181&lt;&gt;"",AQ181,IF(AL181&lt;&gt;"",AL181,IF(AG181&lt;&gt;"",AG181,IF(AB181&lt;&gt;"",AB181,IF(W181&lt;&gt;"",W181,IF(R181&lt;&gt;"",R181,IF(M181&lt;&gt;"",M181,0)))))))))</f>
        <v>MKM</v>
      </c>
    </row>
    <row r="182" spans="1:69" ht="46.5" x14ac:dyDescent="0.25">
      <c r="A182" s="62">
        <f ca="1">OFFSET(A182,-1,0)+1</f>
        <v>149</v>
      </c>
      <c r="B182" s="20" t="s">
        <v>798</v>
      </c>
      <c r="C182" s="20"/>
      <c r="D182" s="124" t="s">
        <v>1523</v>
      </c>
      <c r="E182" s="21" t="s">
        <v>1524</v>
      </c>
      <c r="F182" s="147" t="s">
        <v>251</v>
      </c>
      <c r="G182" s="22" t="s">
        <v>425</v>
      </c>
      <c r="H182" s="23">
        <v>42775</v>
      </c>
      <c r="I182" s="66">
        <v>42779</v>
      </c>
      <c r="J182" s="76">
        <v>42793</v>
      </c>
      <c r="K182" s="25">
        <f ca="1">IF(I182="","",IF(J182="",TODAY()-I182,J182-I182))</f>
        <v>14</v>
      </c>
      <c r="L182" s="39" t="s">
        <v>126</v>
      </c>
      <c r="M182" s="22" t="s">
        <v>275</v>
      </c>
      <c r="N182" s="66">
        <v>42809</v>
      </c>
      <c r="O182" s="24">
        <v>42827</v>
      </c>
      <c r="P182" s="25">
        <f t="shared" ref="P182" ca="1" si="532">IF(N182="","",IF(O182="",TODAY()-N182,O182-N182))</f>
        <v>18</v>
      </c>
      <c r="Q182" s="39" t="s">
        <v>124</v>
      </c>
      <c r="R182" s="236" t="s">
        <v>275</v>
      </c>
      <c r="S182" s="66"/>
      <c r="T182" s="76"/>
      <c r="U182" s="77"/>
      <c r="V182" s="78"/>
      <c r="W182" s="79"/>
      <c r="X182" s="66"/>
      <c r="Y182" s="76"/>
      <c r="Z182" s="77"/>
      <c r="AA182" s="78"/>
      <c r="AB182" s="79"/>
      <c r="AC182" s="66"/>
      <c r="AD182" s="76"/>
      <c r="AE182" s="77"/>
      <c r="AF182" s="78"/>
      <c r="AG182" s="79"/>
      <c r="AH182" s="66"/>
      <c r="AI182" s="76"/>
      <c r="AJ182" s="77"/>
      <c r="AK182" s="78"/>
      <c r="AL182" s="79"/>
      <c r="AM182" s="66"/>
      <c r="AN182" s="76"/>
      <c r="AO182" s="77"/>
      <c r="AP182" s="78"/>
      <c r="AQ182" s="79"/>
      <c r="AR182" s="66"/>
      <c r="AS182" s="76"/>
      <c r="AT182" s="77"/>
      <c r="AU182" s="78"/>
      <c r="AV182" s="79"/>
      <c r="AW182" s="66"/>
      <c r="AX182" s="76"/>
      <c r="AY182" s="77"/>
      <c r="AZ182" s="78"/>
      <c r="BA182" s="79"/>
      <c r="BB182" s="66"/>
      <c r="BC182" s="76"/>
      <c r="BD182" s="77"/>
      <c r="BE182" s="78"/>
      <c r="BF182" s="79"/>
      <c r="BG182" s="56">
        <f t="shared" ref="BG182" si="533">IF(AW182&lt;&gt;"",AW182,IF(AR182&lt;&gt;"",AR182,IF(AM182&lt;&gt;"",AM182,IF(AH182&lt;&gt;"",AH182,IF(AC182&lt;&gt;"",AC182,IF(X182&lt;&gt;"",X182,IF(S182&lt;&gt;"",S182,IF(N182&lt;&gt;"",N182,IF(I182&lt;&gt;"",I182,"")))))))))</f>
        <v>42809</v>
      </c>
      <c r="BH182" s="80">
        <f t="shared" ref="BH182" si="534">IF(BJ182="P","",IF(BJ182="OD","",IF(AX182&lt;&gt;"",AX182,IF(AS182&lt;&gt;"",AS182,IF(AN182&lt;&gt;"",AN182,IF(AI182&lt;&gt;"",AI182,IF(AD182&lt;&gt;"",AD182,IF(Y182&lt;&gt;"",Y182,IF(T182&lt;&gt;"",T182,IF(O182&lt;&gt;"",O182,IF(J182&lt;&gt;"",J182,"")))))))))))</f>
        <v>42827</v>
      </c>
      <c r="BI182" s="81">
        <f t="shared" ref="BI182" ca="1" si="535">IF(AY182&lt;&gt;"",AY182,IF(AT182&lt;&gt;"",AT182,IF(AO182&lt;&gt;"",AO182,IF(AJ182&lt;&gt;"",AJ182,IF(AE182&lt;&gt;"",AE182,IF(Z182&lt;&gt;"",Z182,IF(U182&lt;&gt;"",U182,IF(P182&lt;&gt;"",P182,IF(K182&lt;&gt;"",K182,"")))))))))</f>
        <v>18</v>
      </c>
      <c r="BJ182" s="82" t="str">
        <f t="shared" ref="BJ182" si="536">IF(AZ182&lt;&gt;"",AZ182,IF(AU182&lt;&gt;"",AU182,IF(AP182&lt;&gt;"",AP182,IF(AK182&lt;&gt;"",AK182,IF(AF182&lt;&gt;"",AF182,IF(AA182&lt;&gt;"",AA182,IF(V182&lt;&gt;"",V182,IF(Q182&lt;&gt;"",Q182,IF(L182&lt;&gt;"",L182,0)))))))))</f>
        <v>A</v>
      </c>
      <c r="BK182" s="83" t="str">
        <f t="shared" ca="1" si="358"/>
        <v>Rev-1</v>
      </c>
      <c r="BL182" s="252" t="s">
        <v>782</v>
      </c>
      <c r="BM182" s="253" t="s">
        <v>783</v>
      </c>
      <c r="BN182" s="254">
        <v>43194</v>
      </c>
      <c r="BO182" s="243"/>
      <c r="BP182" s="161" t="s">
        <v>82</v>
      </c>
      <c r="BQ182" s="82" t="str">
        <f t="shared" ref="BQ182" si="537">IF(BA182&lt;&gt;"",BA182,IF(AV182&lt;&gt;"",AV182,IF(AQ182&lt;&gt;"",AQ182,IF(AL182&lt;&gt;"",AL182,IF(AG182&lt;&gt;"",AG182,IF(AB182&lt;&gt;"",AB182,IF(W182&lt;&gt;"",W182,IF(R182&lt;&gt;"",R182,IF(M182&lt;&gt;"",M182,0)))))))))</f>
        <v>MKM</v>
      </c>
    </row>
    <row r="183" spans="1:69" ht="33" customHeight="1" x14ac:dyDescent="0.3">
      <c r="A183" s="126" t="s">
        <v>398</v>
      </c>
      <c r="B183" s="127"/>
      <c r="C183" s="127"/>
      <c r="D183" s="128"/>
      <c r="E183" s="129"/>
      <c r="F183" s="148"/>
      <c r="G183" s="127"/>
      <c r="H183" s="130"/>
      <c r="I183" s="131"/>
      <c r="J183" s="131"/>
      <c r="K183" s="132"/>
      <c r="L183" s="133"/>
      <c r="M183" s="134"/>
      <c r="N183" s="131"/>
      <c r="O183" s="131"/>
      <c r="P183" s="132"/>
      <c r="Q183" s="133"/>
      <c r="R183" s="134"/>
      <c r="S183" s="131"/>
      <c r="T183" s="131"/>
      <c r="U183" s="132"/>
      <c r="V183" s="133"/>
      <c r="W183" s="134"/>
      <c r="X183" s="131"/>
      <c r="Y183" s="131"/>
      <c r="Z183" s="132"/>
      <c r="AA183" s="133"/>
      <c r="AB183" s="131"/>
      <c r="AC183" s="131"/>
      <c r="AD183" s="131"/>
      <c r="AE183" s="132"/>
      <c r="AF183" s="133"/>
      <c r="AG183" s="131"/>
      <c r="AH183" s="131"/>
      <c r="AI183" s="131"/>
      <c r="AJ183" s="132"/>
      <c r="AK183" s="133"/>
      <c r="AL183" s="131"/>
      <c r="AM183" s="131"/>
      <c r="AN183" s="131"/>
      <c r="AO183" s="132"/>
      <c r="AP183" s="133"/>
      <c r="AQ183" s="131"/>
      <c r="AR183" s="131"/>
      <c r="AS183" s="131"/>
      <c r="AT183" s="132"/>
      <c r="AU183" s="133"/>
      <c r="AV183" s="131"/>
      <c r="AW183" s="131"/>
      <c r="AX183" s="131"/>
      <c r="AY183" s="132"/>
      <c r="AZ183" s="133"/>
      <c r="BA183" s="131"/>
      <c r="BB183" s="131"/>
      <c r="BC183" s="131"/>
      <c r="BD183" s="132"/>
      <c r="BE183" s="133"/>
      <c r="BF183" s="131"/>
      <c r="BG183" s="135"/>
      <c r="BH183" s="136"/>
      <c r="BI183" s="137"/>
      <c r="BJ183" s="138"/>
      <c r="BK183" s="139"/>
      <c r="BL183" s="250">
        <v>0</v>
      </c>
      <c r="BM183" s="252"/>
      <c r="BN183" s="252"/>
      <c r="BO183" s="243"/>
      <c r="BP183" s="145" t="s">
        <v>103</v>
      </c>
    </row>
    <row r="184" spans="1:69" ht="72.75" customHeight="1" x14ac:dyDescent="0.25">
      <c r="A184" s="62">
        <f ca="1">OFFSET(A184,-2,0)+1</f>
        <v>150</v>
      </c>
      <c r="B184" s="20" t="s">
        <v>799</v>
      </c>
      <c r="C184" s="20"/>
      <c r="D184" s="124" t="s">
        <v>1500</v>
      </c>
      <c r="E184" s="21" t="s">
        <v>1502</v>
      </c>
      <c r="F184" s="147" t="s">
        <v>252</v>
      </c>
      <c r="G184" s="22" t="s">
        <v>425</v>
      </c>
      <c r="H184" s="23">
        <v>42775</v>
      </c>
      <c r="I184" s="66">
        <v>42775</v>
      </c>
      <c r="J184" s="76">
        <v>42793</v>
      </c>
      <c r="K184" s="25">
        <f t="shared" ref="K184" ca="1" si="538">IF(I184="","",IF(J184="",TODAY()-I184,J184-I184))</f>
        <v>18</v>
      </c>
      <c r="L184" s="39" t="s">
        <v>125</v>
      </c>
      <c r="M184" s="236" t="s">
        <v>275</v>
      </c>
      <c r="N184" s="66"/>
      <c r="O184" s="76"/>
      <c r="P184" s="25"/>
      <c r="Q184" s="39"/>
      <c r="R184" s="22"/>
      <c r="S184" s="66"/>
      <c r="T184" s="76"/>
      <c r="U184" s="77"/>
      <c r="V184" s="78"/>
      <c r="W184" s="79"/>
      <c r="X184" s="66"/>
      <c r="Y184" s="76"/>
      <c r="Z184" s="77"/>
      <c r="AA184" s="78"/>
      <c r="AB184" s="79"/>
      <c r="AC184" s="66"/>
      <c r="AD184" s="76"/>
      <c r="AE184" s="77"/>
      <c r="AF184" s="78"/>
      <c r="AG184" s="79"/>
      <c r="AH184" s="66"/>
      <c r="AI184" s="76"/>
      <c r="AJ184" s="77"/>
      <c r="AK184" s="78"/>
      <c r="AL184" s="79"/>
      <c r="AM184" s="66"/>
      <c r="AN184" s="76"/>
      <c r="AO184" s="77"/>
      <c r="AP184" s="78"/>
      <c r="AQ184" s="79"/>
      <c r="AR184" s="66"/>
      <c r="AS184" s="76"/>
      <c r="AT184" s="77"/>
      <c r="AU184" s="78"/>
      <c r="AV184" s="79"/>
      <c r="AW184" s="66"/>
      <c r="AX184" s="76"/>
      <c r="AY184" s="77"/>
      <c r="AZ184" s="78"/>
      <c r="BA184" s="79"/>
      <c r="BB184" s="66"/>
      <c r="BC184" s="76"/>
      <c r="BD184" s="77"/>
      <c r="BE184" s="78"/>
      <c r="BF184" s="79"/>
      <c r="BG184" s="56">
        <f t="shared" ref="BG184" si="539">IF(AW184&lt;&gt;"",AW184,IF(AR184&lt;&gt;"",AR184,IF(AM184&lt;&gt;"",AM184,IF(AH184&lt;&gt;"",AH184,IF(AC184&lt;&gt;"",AC184,IF(X184&lt;&gt;"",X184,IF(S184&lt;&gt;"",S184,IF(N184&lt;&gt;"",N184,IF(I184&lt;&gt;"",I184,"")))))))))</f>
        <v>42775</v>
      </c>
      <c r="BH184" s="80">
        <f t="shared" ref="BH184" si="540">IF(BJ184="P","",IF(BJ184="OD","",IF(AX184&lt;&gt;"",AX184,IF(AS184&lt;&gt;"",AS184,IF(AN184&lt;&gt;"",AN184,IF(AI184&lt;&gt;"",AI184,IF(AD184&lt;&gt;"",AD184,IF(Y184&lt;&gt;"",Y184,IF(T184&lt;&gt;"",T184,IF(O184&lt;&gt;"",O184,IF(J184&lt;&gt;"",J184,"")))))))))))</f>
        <v>42793</v>
      </c>
      <c r="BI184" s="81">
        <f t="shared" ref="BI184" ca="1" si="541">IF(AY184&lt;&gt;"",AY184,IF(AT184&lt;&gt;"",AT184,IF(AO184&lt;&gt;"",AO184,IF(AJ184&lt;&gt;"",AJ184,IF(AE184&lt;&gt;"",AE184,IF(Z184&lt;&gt;"",Z184,IF(U184&lt;&gt;"",U184,IF(P184&lt;&gt;"",P184,IF(K184&lt;&gt;"",K184,"")))))))))</f>
        <v>18</v>
      </c>
      <c r="BJ184" s="82" t="str">
        <f t="shared" ref="BJ184" si="542">IF(AZ184&lt;&gt;"",AZ184,IF(AU184&lt;&gt;"",AU184,IF(AP184&lt;&gt;"",AP184,IF(AK184&lt;&gt;"",AK184,IF(AF184&lt;&gt;"",AF184,IF(AA184&lt;&gt;"",AA184,IF(V184&lt;&gt;"",V184,IF(Q184&lt;&gt;"",Q184,IF(L184&lt;&gt;"",L184,0)))))))))</f>
        <v>B</v>
      </c>
      <c r="BK184" s="83" t="str">
        <f t="shared" ref="BK184" ca="1" si="543">IF(BG184="","","Rev-"&amp;IF((COUNTIF(I184:BA184,"MKM")-1)&lt;1,0,(COUNTIF(I184:BA184,"MKM")-1)))</f>
        <v>Rev-0</v>
      </c>
      <c r="BL184" s="252" t="s">
        <v>786</v>
      </c>
      <c r="BM184" s="253" t="s">
        <v>783</v>
      </c>
      <c r="BN184" s="254">
        <v>43194</v>
      </c>
      <c r="BO184" s="243"/>
      <c r="BP184" s="161" t="s">
        <v>82</v>
      </c>
      <c r="BQ184" s="82" t="str">
        <f t="shared" ref="BQ184" si="544">IF(BA184&lt;&gt;"",BA184,IF(AV184&lt;&gt;"",AV184,IF(AQ184&lt;&gt;"",AQ184,IF(AL184&lt;&gt;"",AL184,IF(AG184&lt;&gt;"",AG184,IF(AB184&lt;&gt;"",AB184,IF(W184&lt;&gt;"",W184,IF(R184&lt;&gt;"",R184,IF(M184&lt;&gt;"",M184,0)))))))))</f>
        <v>MKM</v>
      </c>
    </row>
    <row r="185" spans="1:69" ht="33" customHeight="1" x14ac:dyDescent="0.3">
      <c r="A185" s="126" t="s">
        <v>399</v>
      </c>
      <c r="B185" s="127"/>
      <c r="C185" s="127"/>
      <c r="D185" s="128"/>
      <c r="E185" s="129"/>
      <c r="F185" s="148"/>
      <c r="G185" s="127"/>
      <c r="H185" s="130"/>
      <c r="I185" s="131"/>
      <c r="J185" s="131"/>
      <c r="K185" s="132"/>
      <c r="L185" s="133"/>
      <c r="M185" s="134"/>
      <c r="N185" s="131"/>
      <c r="O185" s="131"/>
      <c r="P185" s="132"/>
      <c r="Q185" s="133"/>
      <c r="R185" s="134"/>
      <c r="S185" s="131"/>
      <c r="T185" s="131"/>
      <c r="U185" s="132"/>
      <c r="V185" s="133"/>
      <c r="W185" s="134"/>
      <c r="X185" s="131"/>
      <c r="Y185" s="131"/>
      <c r="Z185" s="132"/>
      <c r="AA185" s="133"/>
      <c r="AB185" s="131"/>
      <c r="AC185" s="131"/>
      <c r="AD185" s="131"/>
      <c r="AE185" s="132"/>
      <c r="AF185" s="133"/>
      <c r="AG185" s="131"/>
      <c r="AH185" s="131"/>
      <c r="AI185" s="131"/>
      <c r="AJ185" s="132"/>
      <c r="AK185" s="133"/>
      <c r="AL185" s="131"/>
      <c r="AM185" s="131"/>
      <c r="AN185" s="131"/>
      <c r="AO185" s="132"/>
      <c r="AP185" s="133"/>
      <c r="AQ185" s="131"/>
      <c r="AR185" s="131"/>
      <c r="AS185" s="131"/>
      <c r="AT185" s="132"/>
      <c r="AU185" s="133"/>
      <c r="AV185" s="131"/>
      <c r="AW185" s="131"/>
      <c r="AX185" s="131"/>
      <c r="AY185" s="132"/>
      <c r="AZ185" s="133"/>
      <c r="BA185" s="131"/>
      <c r="BB185" s="131"/>
      <c r="BC185" s="131"/>
      <c r="BD185" s="132"/>
      <c r="BE185" s="133"/>
      <c r="BF185" s="131"/>
      <c r="BG185" s="135"/>
      <c r="BH185" s="136"/>
      <c r="BI185" s="137"/>
      <c r="BJ185" s="138"/>
      <c r="BK185" s="139"/>
      <c r="BL185" s="250">
        <v>0</v>
      </c>
      <c r="BM185" s="252"/>
      <c r="BN185" s="252"/>
      <c r="BO185" s="243"/>
      <c r="BP185" s="145" t="s">
        <v>103</v>
      </c>
    </row>
    <row r="186" spans="1:69" ht="60.75" x14ac:dyDescent="0.25">
      <c r="A186" s="62">
        <f ca="1">OFFSET(A186,-2,0)+1</f>
        <v>151</v>
      </c>
      <c r="B186" s="20" t="s">
        <v>993</v>
      </c>
      <c r="C186" s="20"/>
      <c r="D186" s="124" t="s">
        <v>549</v>
      </c>
      <c r="E186" s="21" t="s">
        <v>994</v>
      </c>
      <c r="F186" s="147" t="s">
        <v>253</v>
      </c>
      <c r="G186" s="22" t="s">
        <v>425</v>
      </c>
      <c r="H186" s="23">
        <v>42775</v>
      </c>
      <c r="I186" s="66">
        <v>42779</v>
      </c>
      <c r="J186" s="24">
        <v>42794</v>
      </c>
      <c r="K186" s="25">
        <f ca="1">IF(I186="","",IF(J186="",TODAY()-I186,J186-I186))</f>
        <v>15</v>
      </c>
      <c r="L186" s="39" t="s">
        <v>125</v>
      </c>
      <c r="M186" s="22" t="s">
        <v>275</v>
      </c>
      <c r="N186" s="66">
        <v>43340</v>
      </c>
      <c r="O186" s="76">
        <v>43348</v>
      </c>
      <c r="P186" s="25">
        <f t="shared" ref="P186" ca="1" si="545">IF(N186="","",IF(O186="",TODAY()-N186,O186-N186))</f>
        <v>8</v>
      </c>
      <c r="Q186" s="39" t="s">
        <v>125</v>
      </c>
      <c r="R186" s="236" t="s">
        <v>275</v>
      </c>
      <c r="S186" s="66"/>
      <c r="T186" s="76"/>
      <c r="U186" s="77"/>
      <c r="V186" s="78"/>
      <c r="W186" s="79"/>
      <c r="X186" s="66"/>
      <c r="Y186" s="76"/>
      <c r="Z186" s="77"/>
      <c r="AA186" s="78"/>
      <c r="AB186" s="79"/>
      <c r="AC186" s="66"/>
      <c r="AD186" s="76"/>
      <c r="AE186" s="77"/>
      <c r="AF186" s="78"/>
      <c r="AG186" s="79"/>
      <c r="AH186" s="66"/>
      <c r="AI186" s="76"/>
      <c r="AJ186" s="77"/>
      <c r="AK186" s="78"/>
      <c r="AL186" s="79"/>
      <c r="AM186" s="66"/>
      <c r="AN186" s="76"/>
      <c r="AO186" s="77"/>
      <c r="AP186" s="78"/>
      <c r="AQ186" s="79"/>
      <c r="AR186" s="66"/>
      <c r="AS186" s="76"/>
      <c r="AT186" s="77"/>
      <c r="AU186" s="78"/>
      <c r="AV186" s="79"/>
      <c r="AW186" s="66"/>
      <c r="AX186" s="76"/>
      <c r="AY186" s="77"/>
      <c r="AZ186" s="78"/>
      <c r="BA186" s="79"/>
      <c r="BB186" s="66"/>
      <c r="BC186" s="76"/>
      <c r="BD186" s="77"/>
      <c r="BE186" s="78"/>
      <c r="BF186" s="79"/>
      <c r="BG186" s="56">
        <f t="shared" ref="BG186:BG188" si="546">IF(AW186&lt;&gt;"",AW186,IF(AR186&lt;&gt;"",AR186,IF(AM186&lt;&gt;"",AM186,IF(AH186&lt;&gt;"",AH186,IF(AC186&lt;&gt;"",AC186,IF(X186&lt;&gt;"",X186,IF(S186&lt;&gt;"",S186,IF(N186&lt;&gt;"",N186,IF(I186&lt;&gt;"",I186,"")))))))))</f>
        <v>43340</v>
      </c>
      <c r="BH186" s="80">
        <f t="shared" ref="BH186:BH188" si="547">IF(BJ186="P","",IF(BJ186="OD","",IF(AX186&lt;&gt;"",AX186,IF(AS186&lt;&gt;"",AS186,IF(AN186&lt;&gt;"",AN186,IF(AI186&lt;&gt;"",AI186,IF(AD186&lt;&gt;"",AD186,IF(Y186&lt;&gt;"",Y186,IF(T186&lt;&gt;"",T186,IF(O186&lt;&gt;"",O186,IF(J186&lt;&gt;"",J186,"")))))))))))</f>
        <v>43348</v>
      </c>
      <c r="BI186" s="81">
        <f t="shared" ref="BI186:BI188" ca="1" si="548">IF(AY186&lt;&gt;"",AY186,IF(AT186&lt;&gt;"",AT186,IF(AO186&lt;&gt;"",AO186,IF(AJ186&lt;&gt;"",AJ186,IF(AE186&lt;&gt;"",AE186,IF(Z186&lt;&gt;"",Z186,IF(U186&lt;&gt;"",U186,IF(P186&lt;&gt;"",P186,IF(K186&lt;&gt;"",K186,"")))))))))</f>
        <v>8</v>
      </c>
      <c r="BJ186" s="82" t="str">
        <f t="shared" ref="BJ186:BJ188" si="549">IF(AZ186&lt;&gt;"",AZ186,IF(AU186&lt;&gt;"",AU186,IF(AP186&lt;&gt;"",AP186,IF(AK186&lt;&gt;"",AK186,IF(AF186&lt;&gt;"",AF186,IF(AA186&lt;&gt;"",AA186,IF(V186&lt;&gt;"",V186,IF(Q186&lt;&gt;"",Q186,IF(L186&lt;&gt;"",L186,0)))))))))</f>
        <v>B</v>
      </c>
      <c r="BK186" s="83" t="str">
        <f t="shared" ref="BK186:BK188" ca="1" si="550">IF(BG186="","","Rev-"&amp;IF((COUNTIF(I186:BA186,"MKM")-1)&lt;1,0,(COUNTIF(I186:BA186,"MKM")-1)))</f>
        <v>Rev-1</v>
      </c>
      <c r="BL186" s="252" t="s">
        <v>786</v>
      </c>
      <c r="BM186" s="253" t="s">
        <v>783</v>
      </c>
      <c r="BN186" s="254">
        <v>43194</v>
      </c>
      <c r="BO186" s="243"/>
      <c r="BP186" s="161" t="s">
        <v>82</v>
      </c>
      <c r="BQ186" s="82" t="str">
        <f t="shared" ref="BQ186:BQ188" si="551">IF(BA186&lt;&gt;"",BA186,IF(AV186&lt;&gt;"",AV186,IF(AQ186&lt;&gt;"",AQ186,IF(AL186&lt;&gt;"",AL186,IF(AG186&lt;&gt;"",AG186,IF(AB186&lt;&gt;"",AB186,IF(W186&lt;&gt;"",W186,IF(R186&lt;&gt;"",R186,IF(M186&lt;&gt;"",M186,0)))))))))</f>
        <v>MKM</v>
      </c>
    </row>
    <row r="187" spans="1:69" ht="46.5" x14ac:dyDescent="0.25">
      <c r="A187" s="62">
        <f ca="1">OFFSET(A187,-1,0)+1</f>
        <v>152</v>
      </c>
      <c r="B187" s="20" t="s">
        <v>884</v>
      </c>
      <c r="C187" s="20"/>
      <c r="D187" s="124" t="s">
        <v>549</v>
      </c>
      <c r="E187" s="21" t="s">
        <v>1292</v>
      </c>
      <c r="F187" s="147" t="s">
        <v>254</v>
      </c>
      <c r="G187" s="22" t="s">
        <v>331</v>
      </c>
      <c r="H187" s="23">
        <v>42775</v>
      </c>
      <c r="I187" s="66">
        <v>42779</v>
      </c>
      <c r="J187" s="24">
        <v>42794</v>
      </c>
      <c r="K187" s="25">
        <f t="shared" ref="K187:K188" ca="1" si="552">IF(I187="","",IF(J187="",TODAY()-I187,J187-I187))</f>
        <v>15</v>
      </c>
      <c r="L187" s="39" t="s">
        <v>125</v>
      </c>
      <c r="M187" s="22" t="s">
        <v>275</v>
      </c>
      <c r="N187" s="66">
        <v>43283</v>
      </c>
      <c r="O187" s="76">
        <v>43290</v>
      </c>
      <c r="P187" s="25">
        <f t="shared" ref="P187:P188" ca="1" si="553">IF(N187="","",IF(O187="",TODAY()-N187,O187-N187))</f>
        <v>7</v>
      </c>
      <c r="Q187" s="39" t="s">
        <v>125</v>
      </c>
      <c r="R187" s="236" t="s">
        <v>275</v>
      </c>
      <c r="S187" s="66"/>
      <c r="T187" s="76"/>
      <c r="U187" s="77"/>
      <c r="V187" s="78"/>
      <c r="W187" s="79"/>
      <c r="X187" s="66"/>
      <c r="Y187" s="76"/>
      <c r="Z187" s="77"/>
      <c r="AA187" s="78"/>
      <c r="AB187" s="79"/>
      <c r="AC187" s="66"/>
      <c r="AD187" s="76"/>
      <c r="AE187" s="77"/>
      <c r="AF187" s="78"/>
      <c r="AG187" s="79"/>
      <c r="AH187" s="66"/>
      <c r="AI187" s="76"/>
      <c r="AJ187" s="77"/>
      <c r="AK187" s="78"/>
      <c r="AL187" s="79"/>
      <c r="AM187" s="66"/>
      <c r="AN187" s="76"/>
      <c r="AO187" s="77"/>
      <c r="AP187" s="78"/>
      <c r="AQ187" s="79"/>
      <c r="AR187" s="66"/>
      <c r="AS187" s="76"/>
      <c r="AT187" s="77"/>
      <c r="AU187" s="78"/>
      <c r="AV187" s="79"/>
      <c r="AW187" s="66"/>
      <c r="AX187" s="76"/>
      <c r="AY187" s="77"/>
      <c r="AZ187" s="78"/>
      <c r="BA187" s="79"/>
      <c r="BB187" s="66"/>
      <c r="BC187" s="76"/>
      <c r="BD187" s="77"/>
      <c r="BE187" s="78"/>
      <c r="BF187" s="79"/>
      <c r="BG187" s="56">
        <f t="shared" si="546"/>
        <v>43283</v>
      </c>
      <c r="BH187" s="80">
        <f t="shared" si="547"/>
        <v>43290</v>
      </c>
      <c r="BI187" s="81">
        <f t="shared" ca="1" si="548"/>
        <v>7</v>
      </c>
      <c r="BJ187" s="82" t="str">
        <f t="shared" si="549"/>
        <v>B</v>
      </c>
      <c r="BK187" s="83" t="str">
        <f t="shared" ca="1" si="550"/>
        <v>Rev-1</v>
      </c>
      <c r="BL187" s="252" t="s">
        <v>786</v>
      </c>
      <c r="BM187" s="253" t="s">
        <v>783</v>
      </c>
      <c r="BN187" s="254">
        <v>43194</v>
      </c>
      <c r="BO187" s="243"/>
      <c r="BP187" s="161" t="s">
        <v>82</v>
      </c>
      <c r="BQ187" s="82" t="str">
        <f t="shared" si="551"/>
        <v>MKM</v>
      </c>
    </row>
    <row r="188" spans="1:69" ht="60.75" x14ac:dyDescent="0.25">
      <c r="A188" s="62">
        <f ca="1">OFFSET(A188,-1,0)+1</f>
        <v>153</v>
      </c>
      <c r="B188" s="20" t="s">
        <v>993</v>
      </c>
      <c r="C188" s="20"/>
      <c r="D188" s="124" t="s">
        <v>1445</v>
      </c>
      <c r="E188" s="21" t="s">
        <v>992</v>
      </c>
      <c r="F188" s="147" t="s">
        <v>255</v>
      </c>
      <c r="G188" s="22" t="s">
        <v>425</v>
      </c>
      <c r="H188" s="23">
        <v>42775</v>
      </c>
      <c r="I188" s="66">
        <v>42779</v>
      </c>
      <c r="J188" s="24">
        <v>42794</v>
      </c>
      <c r="K188" s="25">
        <f t="shared" ca="1" si="552"/>
        <v>15</v>
      </c>
      <c r="L188" s="39" t="s">
        <v>125</v>
      </c>
      <c r="M188" s="22" t="s">
        <v>275</v>
      </c>
      <c r="N188" s="66">
        <v>43340</v>
      </c>
      <c r="O188" s="76">
        <v>43348</v>
      </c>
      <c r="P188" s="25">
        <f t="shared" ca="1" si="553"/>
        <v>8</v>
      </c>
      <c r="Q188" s="39" t="s">
        <v>125</v>
      </c>
      <c r="R188" s="236" t="s">
        <v>275</v>
      </c>
      <c r="S188" s="66"/>
      <c r="T188" s="76"/>
      <c r="U188" s="77"/>
      <c r="V188" s="78"/>
      <c r="W188" s="79"/>
      <c r="X188" s="66"/>
      <c r="Y188" s="76"/>
      <c r="Z188" s="77"/>
      <c r="AA188" s="78"/>
      <c r="AB188" s="79"/>
      <c r="AC188" s="66"/>
      <c r="AD188" s="76"/>
      <c r="AE188" s="77"/>
      <c r="AF188" s="78"/>
      <c r="AG188" s="79"/>
      <c r="AH188" s="66"/>
      <c r="AI188" s="76"/>
      <c r="AJ188" s="77"/>
      <c r="AK188" s="78"/>
      <c r="AL188" s="79"/>
      <c r="AM188" s="66"/>
      <c r="AN188" s="76"/>
      <c r="AO188" s="77"/>
      <c r="AP188" s="78"/>
      <c r="AQ188" s="79"/>
      <c r="AR188" s="66"/>
      <c r="AS188" s="76"/>
      <c r="AT188" s="77"/>
      <c r="AU188" s="78"/>
      <c r="AV188" s="79"/>
      <c r="AW188" s="66"/>
      <c r="AX188" s="76"/>
      <c r="AY188" s="77"/>
      <c r="AZ188" s="78"/>
      <c r="BA188" s="79"/>
      <c r="BB188" s="66"/>
      <c r="BC188" s="76"/>
      <c r="BD188" s="77"/>
      <c r="BE188" s="78"/>
      <c r="BF188" s="79"/>
      <c r="BG188" s="56">
        <f t="shared" si="546"/>
        <v>43340</v>
      </c>
      <c r="BH188" s="80">
        <f t="shared" si="547"/>
        <v>43348</v>
      </c>
      <c r="BI188" s="81">
        <f t="shared" ca="1" si="548"/>
        <v>8</v>
      </c>
      <c r="BJ188" s="82" t="str">
        <f t="shared" si="549"/>
        <v>B</v>
      </c>
      <c r="BK188" s="83" t="str">
        <f t="shared" ca="1" si="550"/>
        <v>Rev-1</v>
      </c>
      <c r="BL188" s="252" t="s">
        <v>786</v>
      </c>
      <c r="BM188" s="253" t="s">
        <v>783</v>
      </c>
      <c r="BN188" s="254">
        <v>43194</v>
      </c>
      <c r="BO188" s="243"/>
      <c r="BP188" s="161" t="s">
        <v>82</v>
      </c>
      <c r="BQ188" s="82" t="str">
        <f t="shared" si="551"/>
        <v>MKM</v>
      </c>
    </row>
    <row r="189" spans="1:69" ht="33" customHeight="1" x14ac:dyDescent="0.3">
      <c r="A189" s="126" t="s">
        <v>79</v>
      </c>
      <c r="B189" s="127"/>
      <c r="C189" s="127"/>
      <c r="D189" s="128"/>
      <c r="E189" s="129"/>
      <c r="F189" s="148"/>
      <c r="G189" s="127"/>
      <c r="H189" s="130"/>
      <c r="I189" s="131"/>
      <c r="J189" s="131"/>
      <c r="K189" s="132"/>
      <c r="L189" s="133"/>
      <c r="M189" s="134"/>
      <c r="N189" s="131"/>
      <c r="O189" s="131"/>
      <c r="P189" s="132"/>
      <c r="Q189" s="133"/>
      <c r="R189" s="134"/>
      <c r="S189" s="131"/>
      <c r="T189" s="131"/>
      <c r="U189" s="132"/>
      <c r="V189" s="133"/>
      <c r="W189" s="134"/>
      <c r="X189" s="131"/>
      <c r="Y189" s="131"/>
      <c r="Z189" s="132"/>
      <c r="AA189" s="133"/>
      <c r="AB189" s="131"/>
      <c r="AC189" s="131"/>
      <c r="AD189" s="131"/>
      <c r="AE189" s="132"/>
      <c r="AF189" s="133"/>
      <c r="AG189" s="131"/>
      <c r="AH189" s="131"/>
      <c r="AI189" s="131"/>
      <c r="AJ189" s="132"/>
      <c r="AK189" s="133"/>
      <c r="AL189" s="131"/>
      <c r="AM189" s="131"/>
      <c r="AN189" s="131"/>
      <c r="AO189" s="132"/>
      <c r="AP189" s="133"/>
      <c r="AQ189" s="131"/>
      <c r="AR189" s="131"/>
      <c r="AS189" s="131"/>
      <c r="AT189" s="132"/>
      <c r="AU189" s="133"/>
      <c r="AV189" s="131"/>
      <c r="AW189" s="131"/>
      <c r="AX189" s="131"/>
      <c r="AY189" s="132"/>
      <c r="AZ189" s="133"/>
      <c r="BA189" s="131"/>
      <c r="BB189" s="131"/>
      <c r="BC189" s="131"/>
      <c r="BD189" s="132"/>
      <c r="BE189" s="133"/>
      <c r="BF189" s="131"/>
      <c r="BG189" s="135"/>
      <c r="BH189" s="136"/>
      <c r="BI189" s="137"/>
      <c r="BJ189" s="138"/>
      <c r="BK189" s="139"/>
      <c r="BL189" s="250">
        <v>0</v>
      </c>
      <c r="BM189" s="252"/>
      <c r="BN189" s="252"/>
      <c r="BO189" s="243"/>
      <c r="BP189" s="145" t="s">
        <v>104</v>
      </c>
    </row>
    <row r="190" spans="1:69" ht="68.25" customHeight="1" x14ac:dyDescent="0.25">
      <c r="A190" s="62">
        <f ca="1">OFFSET(A190,-2,0)+1</f>
        <v>154</v>
      </c>
      <c r="B190" s="20" t="s">
        <v>1171</v>
      </c>
      <c r="C190" s="20" t="s">
        <v>1172</v>
      </c>
      <c r="D190" s="124" t="s">
        <v>1530</v>
      </c>
      <c r="E190" s="21" t="s">
        <v>1531</v>
      </c>
      <c r="F190" s="147" t="s">
        <v>256</v>
      </c>
      <c r="G190" s="22" t="s">
        <v>425</v>
      </c>
      <c r="H190" s="23">
        <v>42775</v>
      </c>
      <c r="I190" s="66">
        <v>42782</v>
      </c>
      <c r="J190" s="24">
        <v>42794</v>
      </c>
      <c r="K190" s="25">
        <f ca="1">IF(I190="","",IF(J190="",TODAY()-I190,J190-I190))</f>
        <v>12</v>
      </c>
      <c r="L190" s="39" t="s">
        <v>125</v>
      </c>
      <c r="M190" s="22" t="s">
        <v>275</v>
      </c>
      <c r="N190" s="66">
        <v>43340</v>
      </c>
      <c r="O190" s="76">
        <v>43348</v>
      </c>
      <c r="P190" s="25">
        <f t="shared" ref="P190" ca="1" si="554">IF(N190="","",IF(O190="",TODAY()-N190,O190-N190))</f>
        <v>8</v>
      </c>
      <c r="Q190" s="39" t="s">
        <v>126</v>
      </c>
      <c r="R190" s="236" t="s">
        <v>275</v>
      </c>
      <c r="S190" s="66">
        <v>43368</v>
      </c>
      <c r="T190" s="76">
        <v>43380</v>
      </c>
      <c r="U190" s="25">
        <f t="shared" ref="U190" ca="1" si="555">IF(S190="","",IF(T190="",TODAY()-S190,T190-S190))</f>
        <v>12</v>
      </c>
      <c r="V190" s="39" t="s">
        <v>125</v>
      </c>
      <c r="W190" s="236" t="s">
        <v>275</v>
      </c>
      <c r="X190" s="66"/>
      <c r="Y190" s="76"/>
      <c r="Z190" s="77"/>
      <c r="AA190" s="78"/>
      <c r="AB190" s="79"/>
      <c r="AC190" s="66"/>
      <c r="AD190" s="76"/>
      <c r="AE190" s="77"/>
      <c r="AF190" s="78"/>
      <c r="AG190" s="79"/>
      <c r="AH190" s="66"/>
      <c r="AI190" s="76"/>
      <c r="AJ190" s="77"/>
      <c r="AK190" s="78"/>
      <c r="AL190" s="79"/>
      <c r="AM190" s="66"/>
      <c r="AN190" s="76"/>
      <c r="AO190" s="77"/>
      <c r="AP190" s="78"/>
      <c r="AQ190" s="79"/>
      <c r="AR190" s="66"/>
      <c r="AS190" s="76"/>
      <c r="AT190" s="77"/>
      <c r="AU190" s="78"/>
      <c r="AV190" s="79"/>
      <c r="AW190" s="66"/>
      <c r="AX190" s="76"/>
      <c r="AY190" s="77"/>
      <c r="AZ190" s="78"/>
      <c r="BA190" s="79"/>
      <c r="BB190" s="66"/>
      <c r="BC190" s="76"/>
      <c r="BD190" s="77"/>
      <c r="BE190" s="78"/>
      <c r="BF190" s="79"/>
      <c r="BG190" s="56">
        <f t="shared" ref="BG190:BG192" si="556">IF(AW190&lt;&gt;"",AW190,IF(AR190&lt;&gt;"",AR190,IF(AM190&lt;&gt;"",AM190,IF(AH190&lt;&gt;"",AH190,IF(AC190&lt;&gt;"",AC190,IF(X190&lt;&gt;"",X190,IF(S190&lt;&gt;"",S190,IF(N190&lt;&gt;"",N190,IF(I190&lt;&gt;"",I190,"")))))))))</f>
        <v>43368</v>
      </c>
      <c r="BH190" s="80">
        <f t="shared" ref="BH190:BH192" si="557">IF(BJ190="P","",IF(BJ190="OD","",IF(AX190&lt;&gt;"",AX190,IF(AS190&lt;&gt;"",AS190,IF(AN190&lt;&gt;"",AN190,IF(AI190&lt;&gt;"",AI190,IF(AD190&lt;&gt;"",AD190,IF(Y190&lt;&gt;"",Y190,IF(T190&lt;&gt;"",T190,IF(O190&lt;&gt;"",O190,IF(J190&lt;&gt;"",J190,"")))))))))))</f>
        <v>43380</v>
      </c>
      <c r="BI190" s="81">
        <f t="shared" ref="BI190:BI192" ca="1" si="558">IF(AY190&lt;&gt;"",AY190,IF(AT190&lt;&gt;"",AT190,IF(AO190&lt;&gt;"",AO190,IF(AJ190&lt;&gt;"",AJ190,IF(AE190&lt;&gt;"",AE190,IF(Z190&lt;&gt;"",Z190,IF(U190&lt;&gt;"",U190,IF(P190&lt;&gt;"",P190,IF(K190&lt;&gt;"",K190,"")))))))))</f>
        <v>12</v>
      </c>
      <c r="BJ190" s="82" t="str">
        <f t="shared" ref="BJ190:BJ192" si="559">IF(AZ190&lt;&gt;"",AZ190,IF(AU190&lt;&gt;"",AU190,IF(AP190&lt;&gt;"",AP190,IF(AK190&lt;&gt;"",AK190,IF(AF190&lt;&gt;"",AF190,IF(AA190&lt;&gt;"",AA190,IF(V190&lt;&gt;"",V190,IF(Q190&lt;&gt;"",Q190,IF(L190&lt;&gt;"",L190,0)))))))))</f>
        <v>B</v>
      </c>
      <c r="BK190" s="83" t="str">
        <f t="shared" ca="1" si="358"/>
        <v>Rev-2</v>
      </c>
      <c r="BL190" s="252" t="s">
        <v>786</v>
      </c>
      <c r="BM190" s="253" t="s">
        <v>783</v>
      </c>
      <c r="BN190" s="254">
        <v>43194</v>
      </c>
      <c r="BO190" s="243"/>
      <c r="BP190" s="161" t="s">
        <v>82</v>
      </c>
      <c r="BQ190" s="82" t="str">
        <f t="shared" ref="BQ190:BQ192" si="560">IF(BA190&lt;&gt;"",BA190,IF(AV190&lt;&gt;"",AV190,IF(AQ190&lt;&gt;"",AQ190,IF(AL190&lt;&gt;"",AL190,IF(AG190&lt;&gt;"",AG190,IF(AB190&lt;&gt;"",AB190,IF(W190&lt;&gt;"",W190,IF(R190&lt;&gt;"",R190,IF(M190&lt;&gt;"",M190,0)))))))))</f>
        <v>MKM</v>
      </c>
    </row>
    <row r="191" spans="1:69" ht="68.25" customHeight="1" x14ac:dyDescent="0.25">
      <c r="A191" s="62">
        <f ca="1">OFFSET(A191,-1,0)+1</f>
        <v>155</v>
      </c>
      <c r="B191" s="20" t="s">
        <v>886</v>
      </c>
      <c r="C191" s="20"/>
      <c r="D191" s="124" t="s">
        <v>1530</v>
      </c>
      <c r="E191" s="21" t="s">
        <v>1289</v>
      </c>
      <c r="F191" s="147" t="s">
        <v>257</v>
      </c>
      <c r="G191" s="22" t="s">
        <v>331</v>
      </c>
      <c r="H191" s="23">
        <v>42775</v>
      </c>
      <c r="I191" s="66">
        <v>42782</v>
      </c>
      <c r="J191" s="24">
        <v>42794</v>
      </c>
      <c r="K191" s="25">
        <f t="shared" ref="K191:K192" ca="1" si="561">IF(I191="","",IF(J191="",TODAY()-I191,J191-I191))</f>
        <v>12</v>
      </c>
      <c r="L191" s="39" t="s">
        <v>125</v>
      </c>
      <c r="M191" s="22" t="s">
        <v>275</v>
      </c>
      <c r="N191" s="66">
        <v>43283</v>
      </c>
      <c r="O191" s="76">
        <v>43290</v>
      </c>
      <c r="P191" s="25">
        <f t="shared" ref="P191" ca="1" si="562">IF(N191="","",IF(O191="",TODAY()-N191,O191-N191))</f>
        <v>7</v>
      </c>
      <c r="Q191" s="39" t="s">
        <v>125</v>
      </c>
      <c r="R191" s="236" t="s">
        <v>275</v>
      </c>
      <c r="S191" s="66"/>
      <c r="T191" s="76"/>
      <c r="U191" s="77"/>
      <c r="V191" s="78"/>
      <c r="W191" s="79"/>
      <c r="X191" s="66"/>
      <c r="Y191" s="76"/>
      <c r="Z191" s="77"/>
      <c r="AA191" s="78"/>
      <c r="AB191" s="79"/>
      <c r="AC191" s="66"/>
      <c r="AD191" s="76"/>
      <c r="AE191" s="77"/>
      <c r="AF191" s="78"/>
      <c r="AG191" s="79"/>
      <c r="AH191" s="66"/>
      <c r="AI191" s="76"/>
      <c r="AJ191" s="77"/>
      <c r="AK191" s="78"/>
      <c r="AL191" s="79"/>
      <c r="AM191" s="66"/>
      <c r="AN191" s="76"/>
      <c r="AO191" s="77"/>
      <c r="AP191" s="78"/>
      <c r="AQ191" s="79"/>
      <c r="AR191" s="66"/>
      <c r="AS191" s="76"/>
      <c r="AT191" s="77"/>
      <c r="AU191" s="78"/>
      <c r="AV191" s="79"/>
      <c r="AW191" s="66"/>
      <c r="AX191" s="76"/>
      <c r="AY191" s="77"/>
      <c r="AZ191" s="78"/>
      <c r="BA191" s="79"/>
      <c r="BB191" s="66"/>
      <c r="BC191" s="76"/>
      <c r="BD191" s="77"/>
      <c r="BE191" s="78"/>
      <c r="BF191" s="79"/>
      <c r="BG191" s="56">
        <f t="shared" si="556"/>
        <v>43283</v>
      </c>
      <c r="BH191" s="80">
        <f t="shared" si="557"/>
        <v>43290</v>
      </c>
      <c r="BI191" s="81">
        <f t="shared" ca="1" si="558"/>
        <v>7</v>
      </c>
      <c r="BJ191" s="82" t="str">
        <f t="shared" si="559"/>
        <v>B</v>
      </c>
      <c r="BK191" s="83" t="str">
        <f t="shared" ca="1" si="358"/>
        <v>Rev-1</v>
      </c>
      <c r="BL191" s="252" t="s">
        <v>786</v>
      </c>
      <c r="BM191" s="253" t="s">
        <v>783</v>
      </c>
      <c r="BN191" s="254">
        <v>43194</v>
      </c>
      <c r="BO191" s="243"/>
      <c r="BP191" s="161" t="s">
        <v>82</v>
      </c>
      <c r="BQ191" s="82" t="str">
        <f t="shared" si="560"/>
        <v>MKM</v>
      </c>
    </row>
    <row r="192" spans="1:69" ht="68.25" customHeight="1" x14ac:dyDescent="0.25">
      <c r="A192" s="62">
        <f ca="1">OFFSET(A192,-1,0)+1</f>
        <v>156</v>
      </c>
      <c r="B192" s="20" t="s">
        <v>794</v>
      </c>
      <c r="C192" s="20"/>
      <c r="D192" s="124" t="s">
        <v>1530</v>
      </c>
      <c r="E192" s="21" t="s">
        <v>1532</v>
      </c>
      <c r="F192" s="147" t="s">
        <v>321</v>
      </c>
      <c r="G192" s="22" t="s">
        <v>425</v>
      </c>
      <c r="H192" s="23">
        <v>42775</v>
      </c>
      <c r="I192" s="66">
        <v>42782</v>
      </c>
      <c r="J192" s="24">
        <v>42794</v>
      </c>
      <c r="K192" s="25">
        <f t="shared" ca="1" si="561"/>
        <v>12</v>
      </c>
      <c r="L192" s="39" t="s">
        <v>125</v>
      </c>
      <c r="M192" s="22" t="s">
        <v>275</v>
      </c>
      <c r="N192" s="66"/>
      <c r="O192" s="76"/>
      <c r="P192" s="77"/>
      <c r="Q192" s="78"/>
      <c r="R192" s="22"/>
      <c r="S192" s="66"/>
      <c r="T192" s="76"/>
      <c r="U192" s="77"/>
      <c r="V192" s="78"/>
      <c r="W192" s="79"/>
      <c r="X192" s="66"/>
      <c r="Y192" s="76"/>
      <c r="Z192" s="77"/>
      <c r="AA192" s="78"/>
      <c r="AB192" s="79"/>
      <c r="AC192" s="66"/>
      <c r="AD192" s="76"/>
      <c r="AE192" s="77"/>
      <c r="AF192" s="78"/>
      <c r="AG192" s="79"/>
      <c r="AH192" s="66"/>
      <c r="AI192" s="76"/>
      <c r="AJ192" s="77"/>
      <c r="AK192" s="78"/>
      <c r="AL192" s="79"/>
      <c r="AM192" s="66"/>
      <c r="AN192" s="76"/>
      <c r="AO192" s="77"/>
      <c r="AP192" s="78"/>
      <c r="AQ192" s="79"/>
      <c r="AR192" s="66"/>
      <c r="AS192" s="76"/>
      <c r="AT192" s="77"/>
      <c r="AU192" s="78"/>
      <c r="AV192" s="79"/>
      <c r="AW192" s="66"/>
      <c r="AX192" s="76"/>
      <c r="AY192" s="77"/>
      <c r="AZ192" s="78"/>
      <c r="BA192" s="79"/>
      <c r="BB192" s="66"/>
      <c r="BC192" s="76"/>
      <c r="BD192" s="77"/>
      <c r="BE192" s="78"/>
      <c r="BF192" s="79"/>
      <c r="BG192" s="56">
        <f t="shared" si="556"/>
        <v>42782</v>
      </c>
      <c r="BH192" s="80">
        <f t="shared" si="557"/>
        <v>42794</v>
      </c>
      <c r="BI192" s="81">
        <f t="shared" ca="1" si="558"/>
        <v>12</v>
      </c>
      <c r="BJ192" s="82" t="str">
        <f t="shared" si="559"/>
        <v>B</v>
      </c>
      <c r="BK192" s="83" t="str">
        <f t="shared" ca="1" si="358"/>
        <v>Rev-0</v>
      </c>
      <c r="BL192" s="252" t="s">
        <v>786</v>
      </c>
      <c r="BM192" s="253" t="s">
        <v>783</v>
      </c>
      <c r="BN192" s="254">
        <v>43194</v>
      </c>
      <c r="BO192" s="243"/>
      <c r="BP192" s="161" t="s">
        <v>82</v>
      </c>
      <c r="BQ192" s="82" t="str">
        <f t="shared" si="560"/>
        <v>MKM</v>
      </c>
    </row>
    <row r="193" spans="1:69" ht="33" customHeight="1" x14ac:dyDescent="0.3">
      <c r="A193" s="126" t="s">
        <v>400</v>
      </c>
      <c r="B193" s="127"/>
      <c r="C193" s="127"/>
      <c r="D193" s="128"/>
      <c r="E193" s="129"/>
      <c r="F193" s="148"/>
      <c r="G193" s="127"/>
      <c r="H193" s="130"/>
      <c r="I193" s="131"/>
      <c r="J193" s="131"/>
      <c r="K193" s="132"/>
      <c r="L193" s="133"/>
      <c r="M193" s="134"/>
      <c r="N193" s="131"/>
      <c r="O193" s="131"/>
      <c r="P193" s="132"/>
      <c r="Q193" s="133"/>
      <c r="R193" s="134"/>
      <c r="S193" s="131"/>
      <c r="T193" s="131"/>
      <c r="U193" s="132"/>
      <c r="V193" s="133"/>
      <c r="W193" s="134"/>
      <c r="X193" s="131"/>
      <c r="Y193" s="131"/>
      <c r="Z193" s="132"/>
      <c r="AA193" s="133"/>
      <c r="AB193" s="131"/>
      <c r="AC193" s="131"/>
      <c r="AD193" s="131"/>
      <c r="AE193" s="132"/>
      <c r="AF193" s="133"/>
      <c r="AG193" s="131"/>
      <c r="AH193" s="131"/>
      <c r="AI193" s="131"/>
      <c r="AJ193" s="132"/>
      <c r="AK193" s="133"/>
      <c r="AL193" s="131"/>
      <c r="AM193" s="131"/>
      <c r="AN193" s="131"/>
      <c r="AO193" s="132"/>
      <c r="AP193" s="133"/>
      <c r="AQ193" s="131"/>
      <c r="AR193" s="131"/>
      <c r="AS193" s="131"/>
      <c r="AT193" s="132"/>
      <c r="AU193" s="133"/>
      <c r="AV193" s="131"/>
      <c r="AW193" s="131"/>
      <c r="AX193" s="131"/>
      <c r="AY193" s="132"/>
      <c r="AZ193" s="133"/>
      <c r="BA193" s="131"/>
      <c r="BB193" s="131"/>
      <c r="BC193" s="131"/>
      <c r="BD193" s="132"/>
      <c r="BE193" s="133"/>
      <c r="BF193" s="131"/>
      <c r="BG193" s="135"/>
      <c r="BH193" s="136"/>
      <c r="BI193" s="137"/>
      <c r="BJ193" s="138"/>
      <c r="BK193" s="139"/>
      <c r="BL193" s="250">
        <v>0</v>
      </c>
      <c r="BM193" s="252"/>
      <c r="BN193" s="252"/>
      <c r="BO193" s="243"/>
      <c r="BP193" s="145" t="s">
        <v>105</v>
      </c>
    </row>
    <row r="194" spans="1:69" ht="46.5" x14ac:dyDescent="0.25">
      <c r="A194" s="62">
        <f ca="1">OFFSET(A194,-2,0)+1</f>
        <v>157</v>
      </c>
      <c r="B194" s="20" t="s">
        <v>1013</v>
      </c>
      <c r="C194" s="20"/>
      <c r="D194" s="124" t="s">
        <v>549</v>
      </c>
      <c r="E194" s="21" t="s">
        <v>1014</v>
      </c>
      <c r="F194" s="147" t="s">
        <v>322</v>
      </c>
      <c r="G194" s="22" t="s">
        <v>425</v>
      </c>
      <c r="H194" s="23">
        <v>42775</v>
      </c>
      <c r="I194" s="66">
        <v>42782</v>
      </c>
      <c r="J194" s="24">
        <v>42794</v>
      </c>
      <c r="K194" s="25">
        <f ca="1">IF(I194="","",IF(J194="",TODAY()-I194,J194-I194))</f>
        <v>12</v>
      </c>
      <c r="L194" s="39" t="s">
        <v>125</v>
      </c>
      <c r="M194" s="22" t="s">
        <v>275</v>
      </c>
      <c r="N194" s="66">
        <v>43355</v>
      </c>
      <c r="O194" s="76">
        <v>43362</v>
      </c>
      <c r="P194" s="25">
        <f t="shared" ref="P194" ca="1" si="563">IF(N194="","",IF(O194="",TODAY()-N194,O194-N194))</f>
        <v>7</v>
      </c>
      <c r="Q194" s="39" t="s">
        <v>125</v>
      </c>
      <c r="R194" s="236" t="s">
        <v>275</v>
      </c>
      <c r="S194" s="66"/>
      <c r="T194" s="76"/>
      <c r="U194" s="77"/>
      <c r="V194" s="78"/>
      <c r="W194" s="79"/>
      <c r="X194" s="66"/>
      <c r="Y194" s="76"/>
      <c r="Z194" s="77"/>
      <c r="AA194" s="78"/>
      <c r="AB194" s="79"/>
      <c r="AC194" s="66"/>
      <c r="AD194" s="76"/>
      <c r="AE194" s="77"/>
      <c r="AF194" s="78"/>
      <c r="AG194" s="79"/>
      <c r="AH194" s="66"/>
      <c r="AI194" s="76"/>
      <c r="AJ194" s="77"/>
      <c r="AK194" s="78"/>
      <c r="AL194" s="79"/>
      <c r="AM194" s="66"/>
      <c r="AN194" s="76"/>
      <c r="AO194" s="77"/>
      <c r="AP194" s="78"/>
      <c r="AQ194" s="79"/>
      <c r="AR194" s="66"/>
      <c r="AS194" s="76"/>
      <c r="AT194" s="77"/>
      <c r="AU194" s="78"/>
      <c r="AV194" s="79"/>
      <c r="AW194" s="66"/>
      <c r="AX194" s="76"/>
      <c r="AY194" s="77"/>
      <c r="AZ194" s="78"/>
      <c r="BA194" s="79"/>
      <c r="BB194" s="66"/>
      <c r="BC194" s="76"/>
      <c r="BD194" s="77"/>
      <c r="BE194" s="78"/>
      <c r="BF194" s="79"/>
      <c r="BG194" s="56">
        <f t="shared" ref="BG194:BG196" si="564">IF(AW194&lt;&gt;"",AW194,IF(AR194&lt;&gt;"",AR194,IF(AM194&lt;&gt;"",AM194,IF(AH194&lt;&gt;"",AH194,IF(AC194&lt;&gt;"",AC194,IF(X194&lt;&gt;"",X194,IF(S194&lt;&gt;"",S194,IF(N194&lt;&gt;"",N194,IF(I194&lt;&gt;"",I194,"")))))))))</f>
        <v>43355</v>
      </c>
      <c r="BH194" s="80">
        <f t="shared" ref="BH194:BH196" si="565">IF(BJ194="P","",IF(BJ194="OD","",IF(AX194&lt;&gt;"",AX194,IF(AS194&lt;&gt;"",AS194,IF(AN194&lt;&gt;"",AN194,IF(AI194&lt;&gt;"",AI194,IF(AD194&lt;&gt;"",AD194,IF(Y194&lt;&gt;"",Y194,IF(T194&lt;&gt;"",T194,IF(O194&lt;&gt;"",O194,IF(J194&lt;&gt;"",J194,"")))))))))))</f>
        <v>43362</v>
      </c>
      <c r="BI194" s="81">
        <f t="shared" ref="BI194:BI196" ca="1" si="566">IF(AY194&lt;&gt;"",AY194,IF(AT194&lt;&gt;"",AT194,IF(AO194&lt;&gt;"",AO194,IF(AJ194&lt;&gt;"",AJ194,IF(AE194&lt;&gt;"",AE194,IF(Z194&lt;&gt;"",Z194,IF(U194&lt;&gt;"",U194,IF(P194&lt;&gt;"",P194,IF(K194&lt;&gt;"",K194,"")))))))))</f>
        <v>7</v>
      </c>
      <c r="BJ194" s="82" t="str">
        <f t="shared" ref="BJ194:BJ196" si="567">IF(AZ194&lt;&gt;"",AZ194,IF(AU194&lt;&gt;"",AU194,IF(AP194&lt;&gt;"",AP194,IF(AK194&lt;&gt;"",AK194,IF(AF194&lt;&gt;"",AF194,IF(AA194&lt;&gt;"",AA194,IF(V194&lt;&gt;"",V194,IF(Q194&lt;&gt;"",Q194,IF(L194&lt;&gt;"",L194,0)))))))))</f>
        <v>B</v>
      </c>
      <c r="BK194" s="83" t="str">
        <f t="shared" ref="BK194:BK196" ca="1" si="568">IF(BG194="","","Rev-"&amp;IF((COUNTIF(I194:BA194,"MKM")-1)&lt;1,0,(COUNTIF(I194:BA194,"MKM")-1)))</f>
        <v>Rev-1</v>
      </c>
      <c r="BL194" s="252" t="s">
        <v>786</v>
      </c>
      <c r="BM194" s="253" t="s">
        <v>783</v>
      </c>
      <c r="BN194" s="254">
        <v>43194</v>
      </c>
      <c r="BO194" s="243"/>
      <c r="BP194" s="161" t="s">
        <v>82</v>
      </c>
      <c r="BQ194" s="82" t="str">
        <f t="shared" ref="BQ194:BQ196" si="569">IF(BA194&lt;&gt;"",BA194,IF(AV194&lt;&gt;"",AV194,IF(AQ194&lt;&gt;"",AQ194,IF(AL194&lt;&gt;"",AL194,IF(AG194&lt;&gt;"",AG194,IF(AB194&lt;&gt;"",AB194,IF(W194&lt;&gt;"",W194,IF(R194&lt;&gt;"",R194,IF(M194&lt;&gt;"",M194,0)))))))))</f>
        <v>MKM</v>
      </c>
    </row>
    <row r="195" spans="1:69" ht="46.5" x14ac:dyDescent="0.25">
      <c r="A195" s="62">
        <f ca="1">OFFSET(A195,-1,0)+1</f>
        <v>158</v>
      </c>
      <c r="B195" s="20" t="s">
        <v>883</v>
      </c>
      <c r="C195" s="20"/>
      <c r="D195" s="124" t="s">
        <v>1445</v>
      </c>
      <c r="E195" s="21" t="s">
        <v>1533</v>
      </c>
      <c r="F195" s="147" t="s">
        <v>323</v>
      </c>
      <c r="G195" s="22" t="s">
        <v>331</v>
      </c>
      <c r="H195" s="23">
        <v>42775</v>
      </c>
      <c r="I195" s="66">
        <v>42782</v>
      </c>
      <c r="J195" s="24">
        <v>42794</v>
      </c>
      <c r="K195" s="25">
        <f ca="1">IF(I195="","",IF(J195="",TODAY()-I195,J195-I195))</f>
        <v>12</v>
      </c>
      <c r="L195" s="39" t="s">
        <v>125</v>
      </c>
      <c r="M195" s="22" t="s">
        <v>275</v>
      </c>
      <c r="N195" s="66">
        <v>43283</v>
      </c>
      <c r="O195" s="76">
        <v>43290</v>
      </c>
      <c r="P195" s="25">
        <f t="shared" ref="P195" ca="1" si="570">IF(N195="","",IF(O195="",TODAY()-N195,O195-N195))</f>
        <v>7</v>
      </c>
      <c r="Q195" s="39" t="s">
        <v>125</v>
      </c>
      <c r="R195" s="236" t="s">
        <v>275</v>
      </c>
      <c r="S195" s="66"/>
      <c r="T195" s="76"/>
      <c r="U195" s="77"/>
      <c r="V195" s="78"/>
      <c r="W195" s="79"/>
      <c r="X195" s="66"/>
      <c r="Y195" s="76"/>
      <c r="Z195" s="77"/>
      <c r="AA195" s="78"/>
      <c r="AB195" s="79"/>
      <c r="AC195" s="66"/>
      <c r="AD195" s="76"/>
      <c r="AE195" s="77"/>
      <c r="AF195" s="78"/>
      <c r="AG195" s="79"/>
      <c r="AH195" s="66"/>
      <c r="AI195" s="76"/>
      <c r="AJ195" s="77"/>
      <c r="AK195" s="78"/>
      <c r="AL195" s="79"/>
      <c r="AM195" s="66"/>
      <c r="AN195" s="76"/>
      <c r="AO195" s="77"/>
      <c r="AP195" s="78"/>
      <c r="AQ195" s="79"/>
      <c r="AR195" s="66"/>
      <c r="AS195" s="76"/>
      <c r="AT195" s="77"/>
      <c r="AU195" s="78"/>
      <c r="AV195" s="79"/>
      <c r="AW195" s="66"/>
      <c r="AX195" s="76"/>
      <c r="AY195" s="77"/>
      <c r="AZ195" s="78"/>
      <c r="BA195" s="79"/>
      <c r="BB195" s="66"/>
      <c r="BC195" s="76"/>
      <c r="BD195" s="77"/>
      <c r="BE195" s="78"/>
      <c r="BF195" s="79"/>
      <c r="BG195" s="56">
        <f t="shared" si="564"/>
        <v>43283</v>
      </c>
      <c r="BH195" s="80">
        <f t="shared" si="565"/>
        <v>43290</v>
      </c>
      <c r="BI195" s="81">
        <f t="shared" ca="1" si="566"/>
        <v>7</v>
      </c>
      <c r="BJ195" s="82" t="str">
        <f t="shared" si="567"/>
        <v>B</v>
      </c>
      <c r="BK195" s="83" t="str">
        <f t="shared" ca="1" si="568"/>
        <v>Rev-1</v>
      </c>
      <c r="BL195" s="252" t="s">
        <v>786</v>
      </c>
      <c r="BM195" s="253" t="s">
        <v>783</v>
      </c>
      <c r="BN195" s="254">
        <v>43194</v>
      </c>
      <c r="BO195" s="243"/>
      <c r="BP195" s="161" t="s">
        <v>82</v>
      </c>
      <c r="BQ195" s="82" t="str">
        <f t="shared" si="569"/>
        <v>MKM</v>
      </c>
    </row>
    <row r="196" spans="1:69" ht="46.5" x14ac:dyDescent="0.25">
      <c r="A196" s="62">
        <f ca="1">OFFSET(A196,-1,0)+1</f>
        <v>159</v>
      </c>
      <c r="B196" s="20" t="s">
        <v>795</v>
      </c>
      <c r="C196" s="20"/>
      <c r="D196" s="124" t="s">
        <v>1445</v>
      </c>
      <c r="E196" s="21" t="s">
        <v>1534</v>
      </c>
      <c r="F196" s="147" t="s">
        <v>324</v>
      </c>
      <c r="G196" s="22" t="s">
        <v>425</v>
      </c>
      <c r="H196" s="23">
        <v>42775</v>
      </c>
      <c r="I196" s="66">
        <v>42782</v>
      </c>
      <c r="J196" s="24">
        <v>42794</v>
      </c>
      <c r="K196" s="25">
        <f ca="1">IF(I196="","",IF(J196="",TODAY()-I196,J196-I196))</f>
        <v>12</v>
      </c>
      <c r="L196" s="39" t="s">
        <v>125</v>
      </c>
      <c r="M196" s="22" t="s">
        <v>275</v>
      </c>
      <c r="N196" s="66"/>
      <c r="O196" s="76"/>
      <c r="P196" s="77"/>
      <c r="Q196" s="78"/>
      <c r="R196" s="22"/>
      <c r="S196" s="66"/>
      <c r="T196" s="76"/>
      <c r="U196" s="77"/>
      <c r="V196" s="78"/>
      <c r="W196" s="79"/>
      <c r="X196" s="66"/>
      <c r="Y196" s="76"/>
      <c r="Z196" s="77"/>
      <c r="AA196" s="78"/>
      <c r="AB196" s="79"/>
      <c r="AC196" s="66"/>
      <c r="AD196" s="76"/>
      <c r="AE196" s="77"/>
      <c r="AF196" s="78"/>
      <c r="AG196" s="79"/>
      <c r="AH196" s="66"/>
      <c r="AI196" s="76"/>
      <c r="AJ196" s="77"/>
      <c r="AK196" s="78"/>
      <c r="AL196" s="79"/>
      <c r="AM196" s="66"/>
      <c r="AN196" s="76"/>
      <c r="AO196" s="77"/>
      <c r="AP196" s="78"/>
      <c r="AQ196" s="79"/>
      <c r="AR196" s="66"/>
      <c r="AS196" s="76"/>
      <c r="AT196" s="77"/>
      <c r="AU196" s="78"/>
      <c r="AV196" s="79"/>
      <c r="AW196" s="66"/>
      <c r="AX196" s="76"/>
      <c r="AY196" s="77"/>
      <c r="AZ196" s="78"/>
      <c r="BA196" s="79"/>
      <c r="BB196" s="66"/>
      <c r="BC196" s="76"/>
      <c r="BD196" s="77"/>
      <c r="BE196" s="78"/>
      <c r="BF196" s="79"/>
      <c r="BG196" s="56">
        <f t="shared" si="564"/>
        <v>42782</v>
      </c>
      <c r="BH196" s="80">
        <f t="shared" si="565"/>
        <v>42794</v>
      </c>
      <c r="BI196" s="81">
        <f t="shared" ca="1" si="566"/>
        <v>12</v>
      </c>
      <c r="BJ196" s="82" t="str">
        <f t="shared" si="567"/>
        <v>B</v>
      </c>
      <c r="BK196" s="83" t="str">
        <f t="shared" ca="1" si="568"/>
        <v>Rev-0</v>
      </c>
      <c r="BL196" s="252" t="s">
        <v>786</v>
      </c>
      <c r="BM196" s="253" t="s">
        <v>783</v>
      </c>
      <c r="BN196" s="254">
        <v>43194</v>
      </c>
      <c r="BO196" s="243"/>
      <c r="BP196" s="161" t="s">
        <v>82</v>
      </c>
      <c r="BQ196" s="82" t="str">
        <f t="shared" si="569"/>
        <v>MKM</v>
      </c>
    </row>
    <row r="197" spans="1:69" ht="33" customHeight="1" x14ac:dyDescent="0.3">
      <c r="A197" s="126" t="s">
        <v>401</v>
      </c>
      <c r="B197" s="127"/>
      <c r="C197" s="127"/>
      <c r="D197" s="128"/>
      <c r="E197" s="129"/>
      <c r="F197" s="148"/>
      <c r="G197" s="127"/>
      <c r="H197" s="130"/>
      <c r="I197" s="131"/>
      <c r="J197" s="131"/>
      <c r="K197" s="132"/>
      <c r="L197" s="133"/>
      <c r="M197" s="134"/>
      <c r="N197" s="131"/>
      <c r="O197" s="131"/>
      <c r="P197" s="132"/>
      <c r="Q197" s="133"/>
      <c r="R197" s="134"/>
      <c r="S197" s="131"/>
      <c r="T197" s="131"/>
      <c r="U197" s="132"/>
      <c r="V197" s="133"/>
      <c r="W197" s="134"/>
      <c r="X197" s="131"/>
      <c r="Y197" s="131"/>
      <c r="Z197" s="132"/>
      <c r="AA197" s="133"/>
      <c r="AB197" s="131"/>
      <c r="AC197" s="131"/>
      <c r="AD197" s="131"/>
      <c r="AE197" s="132"/>
      <c r="AF197" s="133"/>
      <c r="AG197" s="131"/>
      <c r="AH197" s="131"/>
      <c r="AI197" s="131"/>
      <c r="AJ197" s="132"/>
      <c r="AK197" s="133"/>
      <c r="AL197" s="131"/>
      <c r="AM197" s="131"/>
      <c r="AN197" s="131"/>
      <c r="AO197" s="132"/>
      <c r="AP197" s="133"/>
      <c r="AQ197" s="131"/>
      <c r="AR197" s="131"/>
      <c r="AS197" s="131"/>
      <c r="AT197" s="132"/>
      <c r="AU197" s="133"/>
      <c r="AV197" s="131"/>
      <c r="AW197" s="131"/>
      <c r="AX197" s="131"/>
      <c r="AY197" s="132"/>
      <c r="AZ197" s="133"/>
      <c r="BA197" s="131"/>
      <c r="BB197" s="131"/>
      <c r="BC197" s="131"/>
      <c r="BD197" s="132"/>
      <c r="BE197" s="133"/>
      <c r="BF197" s="131"/>
      <c r="BG197" s="135"/>
      <c r="BH197" s="136"/>
      <c r="BI197" s="137"/>
      <c r="BJ197" s="138"/>
      <c r="BK197" s="139"/>
      <c r="BL197" s="252"/>
      <c r="BM197" s="252"/>
      <c r="BN197" s="252"/>
      <c r="BO197" s="243"/>
      <c r="BP197" s="145" t="s">
        <v>105</v>
      </c>
    </row>
    <row r="198" spans="1:69" ht="46.5" x14ac:dyDescent="0.25">
      <c r="A198" s="62">
        <f ca="1">OFFSET(A198,-2,0)+1</f>
        <v>160</v>
      </c>
      <c r="B198" s="20" t="s">
        <v>780</v>
      </c>
      <c r="C198" s="20"/>
      <c r="D198" s="124" t="s">
        <v>1445</v>
      </c>
      <c r="E198" s="21" t="s">
        <v>1535</v>
      </c>
      <c r="F198" s="147" t="s">
        <v>325</v>
      </c>
      <c r="G198" s="22" t="s">
        <v>425</v>
      </c>
      <c r="H198" s="23">
        <v>42775</v>
      </c>
      <c r="I198" s="66">
        <v>42782</v>
      </c>
      <c r="J198" s="24">
        <v>42796</v>
      </c>
      <c r="K198" s="25">
        <f ca="1">IF(I198="","",IF(J198="",TODAY()-I198,J198-I198))</f>
        <v>14</v>
      </c>
      <c r="L198" s="39" t="s">
        <v>126</v>
      </c>
      <c r="M198" s="22" t="s">
        <v>275</v>
      </c>
      <c r="N198" s="66">
        <v>42809</v>
      </c>
      <c r="O198" s="24">
        <v>42827</v>
      </c>
      <c r="P198" s="25">
        <f t="shared" ref="P198" ca="1" si="571">IF(N198="","",IF(O198="",TODAY()-N198,O198-N198))</f>
        <v>18</v>
      </c>
      <c r="Q198" s="39" t="s">
        <v>124</v>
      </c>
      <c r="R198" s="236" t="s">
        <v>275</v>
      </c>
      <c r="S198" s="66"/>
      <c r="T198" s="76"/>
      <c r="U198" s="77"/>
      <c r="V198" s="78"/>
      <c r="W198" s="79"/>
      <c r="X198" s="66"/>
      <c r="Y198" s="76"/>
      <c r="Z198" s="77"/>
      <c r="AA198" s="78"/>
      <c r="AB198" s="79"/>
      <c r="AC198" s="66"/>
      <c r="AD198" s="76"/>
      <c r="AE198" s="77"/>
      <c r="AF198" s="78"/>
      <c r="AG198" s="79"/>
      <c r="AH198" s="66"/>
      <c r="AI198" s="76"/>
      <c r="AJ198" s="77"/>
      <c r="AK198" s="78"/>
      <c r="AL198" s="79"/>
      <c r="AM198" s="66"/>
      <c r="AN198" s="76"/>
      <c r="AO198" s="77"/>
      <c r="AP198" s="78"/>
      <c r="AQ198" s="79"/>
      <c r="AR198" s="66"/>
      <c r="AS198" s="76"/>
      <c r="AT198" s="77"/>
      <c r="AU198" s="78"/>
      <c r="AV198" s="79"/>
      <c r="AW198" s="66"/>
      <c r="AX198" s="76"/>
      <c r="AY198" s="77"/>
      <c r="AZ198" s="78"/>
      <c r="BA198" s="79"/>
      <c r="BB198" s="66"/>
      <c r="BC198" s="76"/>
      <c r="BD198" s="77"/>
      <c r="BE198" s="78"/>
      <c r="BF198" s="79"/>
      <c r="BG198" s="56">
        <f t="shared" ref="BG198" si="572">IF(AW198&lt;&gt;"",AW198,IF(AR198&lt;&gt;"",AR198,IF(AM198&lt;&gt;"",AM198,IF(AH198&lt;&gt;"",AH198,IF(AC198&lt;&gt;"",AC198,IF(X198&lt;&gt;"",X198,IF(S198&lt;&gt;"",S198,IF(N198&lt;&gt;"",N198,IF(I198&lt;&gt;"",I198,"")))))))))</f>
        <v>42809</v>
      </c>
      <c r="BH198" s="80">
        <f t="shared" ref="BH198" si="573">IF(BJ198="P","",IF(BJ198="OD","",IF(AX198&lt;&gt;"",AX198,IF(AS198&lt;&gt;"",AS198,IF(AN198&lt;&gt;"",AN198,IF(AI198&lt;&gt;"",AI198,IF(AD198&lt;&gt;"",AD198,IF(Y198&lt;&gt;"",Y198,IF(T198&lt;&gt;"",T198,IF(O198&lt;&gt;"",O198,IF(J198&lt;&gt;"",J198,"")))))))))))</f>
        <v>42827</v>
      </c>
      <c r="BI198" s="81">
        <f t="shared" ref="BI198" ca="1" si="574">IF(AY198&lt;&gt;"",AY198,IF(AT198&lt;&gt;"",AT198,IF(AO198&lt;&gt;"",AO198,IF(AJ198&lt;&gt;"",AJ198,IF(AE198&lt;&gt;"",AE198,IF(Z198&lt;&gt;"",Z198,IF(U198&lt;&gt;"",U198,IF(P198&lt;&gt;"",P198,IF(K198&lt;&gt;"",K198,"")))))))))</f>
        <v>18</v>
      </c>
      <c r="BJ198" s="82" t="str">
        <f t="shared" ref="BJ198" si="575">IF(AZ198&lt;&gt;"",AZ198,IF(AU198&lt;&gt;"",AU198,IF(AP198&lt;&gt;"",AP198,IF(AK198&lt;&gt;"",AK198,IF(AF198&lt;&gt;"",AF198,IF(AA198&lt;&gt;"",AA198,IF(V198&lt;&gt;"",V198,IF(Q198&lt;&gt;"",Q198,IF(L198&lt;&gt;"",L198,0)))))))))</f>
        <v>A</v>
      </c>
      <c r="BK198" s="83" t="str">
        <f t="shared" ref="BK198" ca="1" si="576">IF(BG198="","","Rev-"&amp;IF((COUNTIF(I198:BA198,"MKM")-1)&lt;1,0,(COUNTIF(I198:BA198,"MKM")-1)))</f>
        <v>Rev-1</v>
      </c>
      <c r="BL198" s="252"/>
      <c r="BM198" s="252"/>
      <c r="BN198" s="252"/>
      <c r="BO198" s="243"/>
      <c r="BP198" s="161" t="s">
        <v>82</v>
      </c>
      <c r="BQ198" s="82" t="str">
        <f t="shared" ref="BQ198" si="577">IF(BA198&lt;&gt;"",BA198,IF(AV198&lt;&gt;"",AV198,IF(AQ198&lt;&gt;"",AQ198,IF(AL198&lt;&gt;"",AL198,IF(AG198&lt;&gt;"",AG198,IF(AB198&lt;&gt;"",AB198,IF(W198&lt;&gt;"",W198,IF(R198&lt;&gt;"",R198,IF(M198&lt;&gt;"",M198,0)))))))))</f>
        <v>MKM</v>
      </c>
    </row>
    <row r="199" spans="1:69" ht="46.5" x14ac:dyDescent="0.25">
      <c r="A199" s="62">
        <f ca="1">OFFSET(A199,-1,0)+1</f>
        <v>161</v>
      </c>
      <c r="B199" s="20" t="s">
        <v>780</v>
      </c>
      <c r="C199" s="20"/>
      <c r="D199" s="124" t="s">
        <v>1445</v>
      </c>
      <c r="E199" s="21" t="s">
        <v>1536</v>
      </c>
      <c r="F199" s="147" t="s">
        <v>326</v>
      </c>
      <c r="G199" s="22" t="s">
        <v>425</v>
      </c>
      <c r="H199" s="23">
        <v>42775</v>
      </c>
      <c r="I199" s="66">
        <v>42782</v>
      </c>
      <c r="J199" s="24">
        <v>42796</v>
      </c>
      <c r="K199" s="25">
        <f ca="1">IF(I199="","",IF(J199="",TODAY()-I199,J199-I199))</f>
        <v>14</v>
      </c>
      <c r="L199" s="39" t="s">
        <v>126</v>
      </c>
      <c r="M199" s="22" t="s">
        <v>275</v>
      </c>
      <c r="N199" s="66">
        <v>42809</v>
      </c>
      <c r="O199" s="24">
        <v>42827</v>
      </c>
      <c r="P199" s="25">
        <f t="shared" ref="P199" ca="1" si="578">IF(N199="","",IF(O199="",TODAY()-N199,O199-N199))</f>
        <v>18</v>
      </c>
      <c r="Q199" s="39" t="s">
        <v>124</v>
      </c>
      <c r="R199" s="236" t="s">
        <v>275</v>
      </c>
      <c r="S199" s="66"/>
      <c r="T199" s="76"/>
      <c r="U199" s="77"/>
      <c r="V199" s="78"/>
      <c r="W199" s="79"/>
      <c r="X199" s="66"/>
      <c r="Y199" s="76"/>
      <c r="Z199" s="77"/>
      <c r="AA199" s="78"/>
      <c r="AB199" s="79"/>
      <c r="AC199" s="66"/>
      <c r="AD199" s="76"/>
      <c r="AE199" s="77"/>
      <c r="AF199" s="78"/>
      <c r="AG199" s="79"/>
      <c r="AH199" s="66"/>
      <c r="AI199" s="76"/>
      <c r="AJ199" s="77"/>
      <c r="AK199" s="78"/>
      <c r="AL199" s="79"/>
      <c r="AM199" s="66"/>
      <c r="AN199" s="76"/>
      <c r="AO199" s="77"/>
      <c r="AP199" s="78"/>
      <c r="AQ199" s="79"/>
      <c r="AR199" s="66"/>
      <c r="AS199" s="76"/>
      <c r="AT199" s="77"/>
      <c r="AU199" s="78"/>
      <c r="AV199" s="79"/>
      <c r="AW199" s="66"/>
      <c r="AX199" s="76"/>
      <c r="AY199" s="77"/>
      <c r="AZ199" s="78"/>
      <c r="BA199" s="79"/>
      <c r="BB199" s="66"/>
      <c r="BC199" s="76"/>
      <c r="BD199" s="77"/>
      <c r="BE199" s="78"/>
      <c r="BF199" s="79"/>
      <c r="BG199" s="56">
        <f t="shared" ref="BG199" si="579">IF(AW199&lt;&gt;"",AW199,IF(AR199&lt;&gt;"",AR199,IF(AM199&lt;&gt;"",AM199,IF(AH199&lt;&gt;"",AH199,IF(AC199&lt;&gt;"",AC199,IF(X199&lt;&gt;"",X199,IF(S199&lt;&gt;"",S199,IF(N199&lt;&gt;"",N199,IF(I199&lt;&gt;"",I199,"")))))))))</f>
        <v>42809</v>
      </c>
      <c r="BH199" s="80">
        <f t="shared" ref="BH199" si="580">IF(BJ199="P","",IF(BJ199="OD","",IF(AX199&lt;&gt;"",AX199,IF(AS199&lt;&gt;"",AS199,IF(AN199&lt;&gt;"",AN199,IF(AI199&lt;&gt;"",AI199,IF(AD199&lt;&gt;"",AD199,IF(Y199&lt;&gt;"",Y199,IF(T199&lt;&gt;"",T199,IF(O199&lt;&gt;"",O199,IF(J199&lt;&gt;"",J199,"")))))))))))</f>
        <v>42827</v>
      </c>
      <c r="BI199" s="81">
        <f t="shared" ref="BI199" ca="1" si="581">IF(AY199&lt;&gt;"",AY199,IF(AT199&lt;&gt;"",AT199,IF(AO199&lt;&gt;"",AO199,IF(AJ199&lt;&gt;"",AJ199,IF(AE199&lt;&gt;"",AE199,IF(Z199&lt;&gt;"",Z199,IF(U199&lt;&gt;"",U199,IF(P199&lt;&gt;"",P199,IF(K199&lt;&gt;"",K199,"")))))))))</f>
        <v>18</v>
      </c>
      <c r="BJ199" s="82" t="str">
        <f t="shared" ref="BJ199" si="582">IF(AZ199&lt;&gt;"",AZ199,IF(AU199&lt;&gt;"",AU199,IF(AP199&lt;&gt;"",AP199,IF(AK199&lt;&gt;"",AK199,IF(AF199&lt;&gt;"",AF199,IF(AA199&lt;&gt;"",AA199,IF(V199&lt;&gt;"",V199,IF(Q199&lt;&gt;"",Q199,IF(L199&lt;&gt;"",L199,0)))))))))</f>
        <v>A</v>
      </c>
      <c r="BK199" s="83" t="str">
        <f t="shared" ca="1" si="358"/>
        <v>Rev-1</v>
      </c>
      <c r="BL199" s="252"/>
      <c r="BM199" s="252"/>
      <c r="BN199" s="252"/>
      <c r="BO199" s="243"/>
      <c r="BP199" s="161" t="s">
        <v>82</v>
      </c>
      <c r="BQ199" s="82" t="str">
        <f t="shared" ref="BQ199" si="583">IF(BA199&lt;&gt;"",BA199,IF(AV199&lt;&gt;"",AV199,IF(AQ199&lt;&gt;"",AQ199,IF(AL199&lt;&gt;"",AL199,IF(AG199&lt;&gt;"",AG199,IF(AB199&lt;&gt;"",AB199,IF(W199&lt;&gt;"",W199,IF(R199&lt;&gt;"",R199,IF(M199&lt;&gt;"",M199,0)))))))))</f>
        <v>MKM</v>
      </c>
    </row>
    <row r="200" spans="1:69" ht="33" customHeight="1" x14ac:dyDescent="0.3">
      <c r="A200" s="126" t="s">
        <v>402</v>
      </c>
      <c r="B200" s="127"/>
      <c r="C200" s="127"/>
      <c r="D200" s="128"/>
      <c r="E200" s="129"/>
      <c r="F200" s="148"/>
      <c r="G200" s="127"/>
      <c r="H200" s="130"/>
      <c r="I200" s="131"/>
      <c r="J200" s="131"/>
      <c r="K200" s="132"/>
      <c r="L200" s="133"/>
      <c r="M200" s="134"/>
      <c r="N200" s="131"/>
      <c r="O200" s="131"/>
      <c r="P200" s="132"/>
      <c r="Q200" s="133"/>
      <c r="R200" s="134"/>
      <c r="S200" s="131"/>
      <c r="T200" s="131"/>
      <c r="U200" s="132"/>
      <c r="V200" s="133"/>
      <c r="W200" s="134"/>
      <c r="X200" s="131"/>
      <c r="Y200" s="131"/>
      <c r="Z200" s="132"/>
      <c r="AA200" s="133"/>
      <c r="AB200" s="131"/>
      <c r="AC200" s="131"/>
      <c r="AD200" s="131"/>
      <c r="AE200" s="132"/>
      <c r="AF200" s="133"/>
      <c r="AG200" s="131"/>
      <c r="AH200" s="131"/>
      <c r="AI200" s="131"/>
      <c r="AJ200" s="132"/>
      <c r="AK200" s="133"/>
      <c r="AL200" s="131"/>
      <c r="AM200" s="131"/>
      <c r="AN200" s="131"/>
      <c r="AO200" s="132"/>
      <c r="AP200" s="133"/>
      <c r="AQ200" s="131"/>
      <c r="AR200" s="131"/>
      <c r="AS200" s="131"/>
      <c r="AT200" s="132"/>
      <c r="AU200" s="133"/>
      <c r="AV200" s="131"/>
      <c r="AW200" s="131"/>
      <c r="AX200" s="131"/>
      <c r="AY200" s="132"/>
      <c r="AZ200" s="133"/>
      <c r="BA200" s="131"/>
      <c r="BB200" s="131"/>
      <c r="BC200" s="131"/>
      <c r="BD200" s="132"/>
      <c r="BE200" s="133"/>
      <c r="BF200" s="131"/>
      <c r="BG200" s="135"/>
      <c r="BH200" s="136"/>
      <c r="BI200" s="137"/>
      <c r="BJ200" s="138"/>
      <c r="BK200" s="139"/>
      <c r="BL200" s="250">
        <v>0</v>
      </c>
      <c r="BM200" s="252"/>
      <c r="BN200" s="252"/>
      <c r="BO200" s="243"/>
      <c r="BP200" s="145" t="s">
        <v>105</v>
      </c>
    </row>
    <row r="201" spans="1:69" ht="46.5" x14ac:dyDescent="0.25">
      <c r="A201" s="62">
        <f ca="1">OFFSET(A201,-2,0)+1</f>
        <v>162</v>
      </c>
      <c r="B201" s="20" t="s">
        <v>1012</v>
      </c>
      <c r="C201" s="20"/>
      <c r="D201" s="124" t="s">
        <v>1445</v>
      </c>
      <c r="E201" s="21" t="s">
        <v>1537</v>
      </c>
      <c r="F201" s="147" t="s">
        <v>327</v>
      </c>
      <c r="G201" s="22" t="s">
        <v>425</v>
      </c>
      <c r="H201" s="23">
        <v>42775</v>
      </c>
      <c r="I201" s="66">
        <v>42782</v>
      </c>
      <c r="J201" s="24">
        <v>42796</v>
      </c>
      <c r="K201" s="25">
        <f ca="1">IF(I201="","",IF(J201="",TODAY()-I201,J201-I201))</f>
        <v>14</v>
      </c>
      <c r="L201" s="39" t="s">
        <v>126</v>
      </c>
      <c r="M201" s="22" t="s">
        <v>275</v>
      </c>
      <c r="N201" s="66">
        <v>42809</v>
      </c>
      <c r="O201" s="24">
        <v>42827</v>
      </c>
      <c r="P201" s="25">
        <f t="shared" ref="P201" ca="1" si="584">IF(N201="","",IF(O201="",TODAY()-N201,O201-N201))</f>
        <v>18</v>
      </c>
      <c r="Q201" s="39" t="s">
        <v>125</v>
      </c>
      <c r="R201" s="236" t="s">
        <v>275</v>
      </c>
      <c r="S201" s="66">
        <v>43355</v>
      </c>
      <c r="T201" s="76">
        <v>43362</v>
      </c>
      <c r="U201" s="25">
        <f t="shared" ref="U201" ca="1" si="585">IF(S201="","",IF(T201="",TODAY()-S201,T201-S201))</f>
        <v>7</v>
      </c>
      <c r="V201" s="39" t="s">
        <v>125</v>
      </c>
      <c r="W201" s="236" t="s">
        <v>275</v>
      </c>
      <c r="X201" s="66"/>
      <c r="Y201" s="76"/>
      <c r="Z201" s="77"/>
      <c r="AA201" s="78"/>
      <c r="AB201" s="79"/>
      <c r="AC201" s="66"/>
      <c r="AD201" s="76"/>
      <c r="AE201" s="77"/>
      <c r="AF201" s="78"/>
      <c r="AG201" s="79"/>
      <c r="AH201" s="66"/>
      <c r="AI201" s="76"/>
      <c r="AJ201" s="77"/>
      <c r="AK201" s="78"/>
      <c r="AL201" s="79"/>
      <c r="AM201" s="66"/>
      <c r="AN201" s="76"/>
      <c r="AO201" s="77"/>
      <c r="AP201" s="78"/>
      <c r="AQ201" s="79"/>
      <c r="AR201" s="66"/>
      <c r="AS201" s="76"/>
      <c r="AT201" s="77"/>
      <c r="AU201" s="78"/>
      <c r="AV201" s="79"/>
      <c r="AW201" s="66"/>
      <c r="AX201" s="76"/>
      <c r="AY201" s="77"/>
      <c r="AZ201" s="78"/>
      <c r="BA201" s="79"/>
      <c r="BB201" s="66"/>
      <c r="BC201" s="76"/>
      <c r="BD201" s="77"/>
      <c r="BE201" s="78"/>
      <c r="BF201" s="79"/>
      <c r="BG201" s="56">
        <f t="shared" ref="BG201" si="586">IF(AW201&lt;&gt;"",AW201,IF(AR201&lt;&gt;"",AR201,IF(AM201&lt;&gt;"",AM201,IF(AH201&lt;&gt;"",AH201,IF(AC201&lt;&gt;"",AC201,IF(X201&lt;&gt;"",X201,IF(S201&lt;&gt;"",S201,IF(N201&lt;&gt;"",N201,IF(I201&lt;&gt;"",I201,"")))))))))</f>
        <v>43355</v>
      </c>
      <c r="BH201" s="80">
        <f t="shared" ref="BH201" si="587">IF(BJ201="P","",IF(BJ201="OD","",IF(AX201&lt;&gt;"",AX201,IF(AS201&lt;&gt;"",AS201,IF(AN201&lt;&gt;"",AN201,IF(AI201&lt;&gt;"",AI201,IF(AD201&lt;&gt;"",AD201,IF(Y201&lt;&gt;"",Y201,IF(T201&lt;&gt;"",T201,IF(O201&lt;&gt;"",O201,IF(J201&lt;&gt;"",J201,"")))))))))))</f>
        <v>43362</v>
      </c>
      <c r="BI201" s="81">
        <f t="shared" ref="BI201" ca="1" si="588">IF(AY201&lt;&gt;"",AY201,IF(AT201&lt;&gt;"",AT201,IF(AO201&lt;&gt;"",AO201,IF(AJ201&lt;&gt;"",AJ201,IF(AE201&lt;&gt;"",AE201,IF(Z201&lt;&gt;"",Z201,IF(U201&lt;&gt;"",U201,IF(P201&lt;&gt;"",P201,IF(K201&lt;&gt;"",K201,"")))))))))</f>
        <v>7</v>
      </c>
      <c r="BJ201" s="82" t="str">
        <f t="shared" ref="BJ201" si="589">IF(AZ201&lt;&gt;"",AZ201,IF(AU201&lt;&gt;"",AU201,IF(AP201&lt;&gt;"",AP201,IF(AK201&lt;&gt;"",AK201,IF(AF201&lt;&gt;"",AF201,IF(AA201&lt;&gt;"",AA201,IF(V201&lt;&gt;"",V201,IF(Q201&lt;&gt;"",Q201,IF(L201&lt;&gt;"",L201,0)))))))))</f>
        <v>B</v>
      </c>
      <c r="BK201" s="83" t="str">
        <f t="shared" ref="BK201" ca="1" si="590">IF(BG201="","","Rev-"&amp;IF((COUNTIF(I201:BA201,"MKM")-1)&lt;1,0,(COUNTIF(I201:BA201,"MKM")-1)))</f>
        <v>Rev-2</v>
      </c>
      <c r="BL201" s="252" t="s">
        <v>786</v>
      </c>
      <c r="BM201" s="255" t="s">
        <v>783</v>
      </c>
      <c r="BN201" s="254">
        <v>43194</v>
      </c>
      <c r="BO201" s="243"/>
      <c r="BP201" s="161" t="s">
        <v>82</v>
      </c>
      <c r="BQ201" s="82" t="str">
        <f t="shared" ref="BQ201" si="591">IF(BA201&lt;&gt;"",BA201,IF(AV201&lt;&gt;"",AV201,IF(AQ201&lt;&gt;"",AQ201,IF(AL201&lt;&gt;"",AL201,IF(AG201&lt;&gt;"",AG201,IF(AB201&lt;&gt;"",AB201,IF(W201&lt;&gt;"",W201,IF(R201&lt;&gt;"",R201,IF(M201&lt;&gt;"",M201,0)))))))))</f>
        <v>MKM</v>
      </c>
    </row>
    <row r="202" spans="1:69" ht="33" customHeight="1" x14ac:dyDescent="0.3">
      <c r="A202" s="126" t="s">
        <v>403</v>
      </c>
      <c r="B202" s="127"/>
      <c r="C202" s="127"/>
      <c r="D202" s="128"/>
      <c r="E202" s="129"/>
      <c r="F202" s="148"/>
      <c r="G202" s="127"/>
      <c r="H202" s="130"/>
      <c r="I202" s="131"/>
      <c r="J202" s="131"/>
      <c r="K202" s="132"/>
      <c r="L202" s="133"/>
      <c r="M202" s="134"/>
      <c r="N202" s="131"/>
      <c r="O202" s="131"/>
      <c r="P202" s="132"/>
      <c r="Q202" s="133"/>
      <c r="R202" s="134"/>
      <c r="S202" s="131"/>
      <c r="T202" s="131"/>
      <c r="U202" s="132"/>
      <c r="V202" s="133"/>
      <c r="W202" s="134"/>
      <c r="X202" s="131"/>
      <c r="Y202" s="131"/>
      <c r="Z202" s="132"/>
      <c r="AA202" s="133"/>
      <c r="AB202" s="131"/>
      <c r="AC202" s="131"/>
      <c r="AD202" s="131"/>
      <c r="AE202" s="132"/>
      <c r="AF202" s="133"/>
      <c r="AG202" s="131"/>
      <c r="AH202" s="131"/>
      <c r="AI202" s="131"/>
      <c r="AJ202" s="132"/>
      <c r="AK202" s="133"/>
      <c r="AL202" s="131"/>
      <c r="AM202" s="131"/>
      <c r="AN202" s="131"/>
      <c r="AO202" s="132"/>
      <c r="AP202" s="133"/>
      <c r="AQ202" s="131"/>
      <c r="AR202" s="131"/>
      <c r="AS202" s="131"/>
      <c r="AT202" s="132"/>
      <c r="AU202" s="133"/>
      <c r="AV202" s="131"/>
      <c r="AW202" s="131"/>
      <c r="AX202" s="131"/>
      <c r="AY202" s="132"/>
      <c r="AZ202" s="133"/>
      <c r="BA202" s="131"/>
      <c r="BB202" s="131"/>
      <c r="BC202" s="131"/>
      <c r="BD202" s="132"/>
      <c r="BE202" s="133"/>
      <c r="BF202" s="131"/>
      <c r="BG202" s="135"/>
      <c r="BH202" s="136"/>
      <c r="BI202" s="137"/>
      <c r="BJ202" s="138"/>
      <c r="BK202" s="139"/>
      <c r="BL202" s="250">
        <v>0</v>
      </c>
      <c r="BM202" s="252"/>
      <c r="BN202" s="252"/>
      <c r="BO202" s="243"/>
      <c r="BP202" s="145" t="s">
        <v>105</v>
      </c>
    </row>
    <row r="203" spans="1:69" ht="46.5" x14ac:dyDescent="0.25">
      <c r="A203" s="62">
        <f ca="1">OFFSET(A203,-2,0)+1</f>
        <v>163</v>
      </c>
      <c r="B203" s="20" t="s">
        <v>796</v>
      </c>
      <c r="C203" s="20"/>
      <c r="D203" s="124" t="s">
        <v>1539</v>
      </c>
      <c r="E203" s="21" t="s">
        <v>1541</v>
      </c>
      <c r="F203" s="147" t="s">
        <v>328</v>
      </c>
      <c r="G203" s="22" t="s">
        <v>425</v>
      </c>
      <c r="H203" s="23">
        <v>42775</v>
      </c>
      <c r="I203" s="66">
        <v>42782</v>
      </c>
      <c r="J203" s="24">
        <v>42796</v>
      </c>
      <c r="K203" s="25">
        <f t="shared" ref="K203:K205" ca="1" si="592">IF(I203="","",IF(J203="",TODAY()-I203,J203-I203))</f>
        <v>14</v>
      </c>
      <c r="L203" s="39" t="s">
        <v>125</v>
      </c>
      <c r="M203" s="22" t="s">
        <v>275</v>
      </c>
      <c r="N203" s="66"/>
      <c r="O203" s="76"/>
      <c r="P203" s="25"/>
      <c r="Q203" s="39"/>
      <c r="R203" s="22"/>
      <c r="S203" s="66"/>
      <c r="T203" s="76"/>
      <c r="U203" s="77"/>
      <c r="V203" s="78"/>
      <c r="W203" s="79"/>
      <c r="X203" s="66"/>
      <c r="Y203" s="76"/>
      <c r="Z203" s="77"/>
      <c r="AA203" s="78"/>
      <c r="AB203" s="79"/>
      <c r="AC203" s="66"/>
      <c r="AD203" s="76"/>
      <c r="AE203" s="77"/>
      <c r="AF203" s="78"/>
      <c r="AG203" s="79"/>
      <c r="AH203" s="66"/>
      <c r="AI203" s="76"/>
      <c r="AJ203" s="77"/>
      <c r="AK203" s="78"/>
      <c r="AL203" s="79"/>
      <c r="AM203" s="66"/>
      <c r="AN203" s="76"/>
      <c r="AO203" s="77"/>
      <c r="AP203" s="78"/>
      <c r="AQ203" s="79"/>
      <c r="AR203" s="66"/>
      <c r="AS203" s="76"/>
      <c r="AT203" s="77"/>
      <c r="AU203" s="78"/>
      <c r="AV203" s="79"/>
      <c r="AW203" s="66"/>
      <c r="AX203" s="76"/>
      <c r="AY203" s="77"/>
      <c r="AZ203" s="78"/>
      <c r="BA203" s="79"/>
      <c r="BB203" s="66"/>
      <c r="BC203" s="76"/>
      <c r="BD203" s="77"/>
      <c r="BE203" s="78"/>
      <c r="BF203" s="79"/>
      <c r="BG203" s="56">
        <f t="shared" ref="BG203:BG205" si="593">IF(AW203&lt;&gt;"",AW203,IF(AR203&lt;&gt;"",AR203,IF(AM203&lt;&gt;"",AM203,IF(AH203&lt;&gt;"",AH203,IF(AC203&lt;&gt;"",AC203,IF(X203&lt;&gt;"",X203,IF(S203&lt;&gt;"",S203,IF(N203&lt;&gt;"",N203,IF(I203&lt;&gt;"",I203,"")))))))))</f>
        <v>42782</v>
      </c>
      <c r="BH203" s="80">
        <f t="shared" ref="BH203:BH205" si="594">IF(BJ203="P","",IF(BJ203="OD","",IF(AX203&lt;&gt;"",AX203,IF(AS203&lt;&gt;"",AS203,IF(AN203&lt;&gt;"",AN203,IF(AI203&lt;&gt;"",AI203,IF(AD203&lt;&gt;"",AD203,IF(Y203&lt;&gt;"",Y203,IF(T203&lt;&gt;"",T203,IF(O203&lt;&gt;"",O203,IF(J203&lt;&gt;"",J203,"")))))))))))</f>
        <v>42796</v>
      </c>
      <c r="BI203" s="81">
        <f t="shared" ref="BI203:BI205" ca="1" si="595">IF(AY203&lt;&gt;"",AY203,IF(AT203&lt;&gt;"",AT203,IF(AO203&lt;&gt;"",AO203,IF(AJ203&lt;&gt;"",AJ203,IF(AE203&lt;&gt;"",AE203,IF(Z203&lt;&gt;"",Z203,IF(U203&lt;&gt;"",U203,IF(P203&lt;&gt;"",P203,IF(K203&lt;&gt;"",K203,"")))))))))</f>
        <v>14</v>
      </c>
      <c r="BJ203" s="82" t="str">
        <f t="shared" ref="BJ203:BJ205" si="596">IF(AZ203&lt;&gt;"",AZ203,IF(AU203&lt;&gt;"",AU203,IF(AP203&lt;&gt;"",AP203,IF(AK203&lt;&gt;"",AK203,IF(AF203&lt;&gt;"",AF203,IF(AA203&lt;&gt;"",AA203,IF(V203&lt;&gt;"",V203,IF(Q203&lt;&gt;"",Q203,IF(L203&lt;&gt;"",L203,0)))))))))</f>
        <v>B</v>
      </c>
      <c r="BK203" s="83" t="str">
        <f t="shared" ref="BK203:BK205" ca="1" si="597">IF(BG203="","","Rev-"&amp;IF((COUNTIF(I203:BA203,"MKM")-1)&lt;1,0,(COUNTIF(I203:BA203,"MKM")-1)))</f>
        <v>Rev-0</v>
      </c>
      <c r="BL203" s="252" t="s">
        <v>786</v>
      </c>
      <c r="BM203" s="255" t="s">
        <v>783</v>
      </c>
      <c r="BN203" s="254">
        <v>43194</v>
      </c>
      <c r="BO203" s="243"/>
      <c r="BP203" s="161" t="s">
        <v>82</v>
      </c>
      <c r="BQ203" s="82" t="str">
        <f t="shared" ref="BQ203:BQ205" si="598">IF(BA203&lt;&gt;"",BA203,IF(AV203&lt;&gt;"",AV203,IF(AQ203&lt;&gt;"",AQ203,IF(AL203&lt;&gt;"",AL203,IF(AG203&lt;&gt;"",AG203,IF(AB203&lt;&gt;"",AB203,IF(W203&lt;&gt;"",W203,IF(R203&lt;&gt;"",R203,IF(M203&lt;&gt;"",M203,0)))))))))</f>
        <v>MKM</v>
      </c>
    </row>
    <row r="204" spans="1:69" ht="46.5" x14ac:dyDescent="0.25">
      <c r="A204" s="62">
        <f ca="1">OFFSET(A204,-1,0)+1</f>
        <v>164</v>
      </c>
      <c r="B204" s="20" t="s">
        <v>882</v>
      </c>
      <c r="C204" s="20"/>
      <c r="D204" s="124" t="s">
        <v>1538</v>
      </c>
      <c r="E204" s="21" t="s">
        <v>1293</v>
      </c>
      <c r="F204" s="147" t="s">
        <v>329</v>
      </c>
      <c r="G204" s="22" t="s">
        <v>331</v>
      </c>
      <c r="H204" s="23">
        <v>42775</v>
      </c>
      <c r="I204" s="66">
        <v>42782</v>
      </c>
      <c r="J204" s="24">
        <v>42796</v>
      </c>
      <c r="K204" s="25">
        <f t="shared" ca="1" si="592"/>
        <v>14</v>
      </c>
      <c r="L204" s="39" t="s">
        <v>126</v>
      </c>
      <c r="M204" s="22" t="s">
        <v>275</v>
      </c>
      <c r="N204" s="66">
        <v>42809</v>
      </c>
      <c r="O204" s="24">
        <v>42827</v>
      </c>
      <c r="P204" s="25">
        <f t="shared" ref="P204:P205" ca="1" si="599">IF(N204="","",IF(O204="",TODAY()-N204,O204-N204))</f>
        <v>18</v>
      </c>
      <c r="Q204" s="39" t="s">
        <v>124</v>
      </c>
      <c r="R204" s="236" t="s">
        <v>275</v>
      </c>
      <c r="S204" s="66">
        <v>43283</v>
      </c>
      <c r="T204" s="76">
        <v>43290</v>
      </c>
      <c r="U204" s="25">
        <f t="shared" ref="U204" ca="1" si="600">IF(S204="","",IF(T204="",TODAY()-S204,T204-S204))</f>
        <v>7</v>
      </c>
      <c r="V204" s="39" t="s">
        <v>125</v>
      </c>
      <c r="W204" s="236" t="s">
        <v>275</v>
      </c>
      <c r="X204" s="66"/>
      <c r="Y204" s="76"/>
      <c r="Z204" s="77"/>
      <c r="AA204" s="78"/>
      <c r="AB204" s="79"/>
      <c r="AC204" s="66"/>
      <c r="AD204" s="76"/>
      <c r="AE204" s="77"/>
      <c r="AF204" s="78"/>
      <c r="AG204" s="79"/>
      <c r="AH204" s="66"/>
      <c r="AI204" s="76"/>
      <c r="AJ204" s="77"/>
      <c r="AK204" s="78"/>
      <c r="AL204" s="79"/>
      <c r="AM204" s="66"/>
      <c r="AN204" s="76"/>
      <c r="AO204" s="77"/>
      <c r="AP204" s="78"/>
      <c r="AQ204" s="79"/>
      <c r="AR204" s="66"/>
      <c r="AS204" s="76"/>
      <c r="AT204" s="77"/>
      <c r="AU204" s="78"/>
      <c r="AV204" s="79"/>
      <c r="AW204" s="66"/>
      <c r="AX204" s="76"/>
      <c r="AY204" s="77"/>
      <c r="AZ204" s="78"/>
      <c r="BA204" s="79"/>
      <c r="BB204" s="66"/>
      <c r="BC204" s="76"/>
      <c r="BD204" s="77"/>
      <c r="BE204" s="78"/>
      <c r="BF204" s="79"/>
      <c r="BG204" s="56">
        <f t="shared" si="593"/>
        <v>43283</v>
      </c>
      <c r="BH204" s="80">
        <f t="shared" si="594"/>
        <v>43290</v>
      </c>
      <c r="BI204" s="81">
        <f t="shared" ca="1" si="595"/>
        <v>7</v>
      </c>
      <c r="BJ204" s="82" t="str">
        <f t="shared" si="596"/>
        <v>B</v>
      </c>
      <c r="BK204" s="83" t="str">
        <f t="shared" ca="1" si="597"/>
        <v>Rev-2</v>
      </c>
      <c r="BL204" s="252" t="s">
        <v>782</v>
      </c>
      <c r="BM204" s="255" t="s">
        <v>783</v>
      </c>
      <c r="BN204" s="254">
        <v>43194</v>
      </c>
      <c r="BO204" s="243"/>
      <c r="BP204" s="161" t="s">
        <v>82</v>
      </c>
      <c r="BQ204" s="82" t="str">
        <f t="shared" si="598"/>
        <v>MKM</v>
      </c>
    </row>
    <row r="205" spans="1:69" ht="46.5" x14ac:dyDescent="0.25">
      <c r="A205" s="62">
        <f ca="1">OFFSET(A205,-1,0)+1</f>
        <v>165</v>
      </c>
      <c r="B205" s="20" t="s">
        <v>797</v>
      </c>
      <c r="C205" s="20"/>
      <c r="D205" s="124" t="s">
        <v>1539</v>
      </c>
      <c r="E205" s="21" t="s">
        <v>1540</v>
      </c>
      <c r="F205" s="147" t="s">
        <v>330</v>
      </c>
      <c r="G205" s="22" t="s">
        <v>425</v>
      </c>
      <c r="H205" s="23">
        <v>42775</v>
      </c>
      <c r="I205" s="66">
        <v>42782</v>
      </c>
      <c r="J205" s="24">
        <v>42796</v>
      </c>
      <c r="K205" s="25">
        <f t="shared" ca="1" si="592"/>
        <v>14</v>
      </c>
      <c r="L205" s="39" t="s">
        <v>126</v>
      </c>
      <c r="M205" s="22" t="s">
        <v>275</v>
      </c>
      <c r="N205" s="66">
        <v>42809</v>
      </c>
      <c r="O205" s="24">
        <v>42827</v>
      </c>
      <c r="P205" s="25">
        <f t="shared" ca="1" si="599"/>
        <v>18</v>
      </c>
      <c r="Q205" s="39" t="s">
        <v>125</v>
      </c>
      <c r="R205" s="236" t="s">
        <v>275</v>
      </c>
      <c r="S205" s="66"/>
      <c r="T205" s="76"/>
      <c r="U205" s="77"/>
      <c r="V205" s="78"/>
      <c r="W205" s="79"/>
      <c r="X205" s="66"/>
      <c r="Y205" s="76"/>
      <c r="Z205" s="77"/>
      <c r="AA205" s="78"/>
      <c r="AB205" s="79"/>
      <c r="AC205" s="66"/>
      <c r="AD205" s="76"/>
      <c r="AE205" s="77"/>
      <c r="AF205" s="78"/>
      <c r="AG205" s="79"/>
      <c r="AH205" s="66"/>
      <c r="AI205" s="76"/>
      <c r="AJ205" s="77"/>
      <c r="AK205" s="78"/>
      <c r="AL205" s="79"/>
      <c r="AM205" s="66"/>
      <c r="AN205" s="76"/>
      <c r="AO205" s="77"/>
      <c r="AP205" s="78"/>
      <c r="AQ205" s="79"/>
      <c r="AR205" s="66"/>
      <c r="AS205" s="76"/>
      <c r="AT205" s="77"/>
      <c r="AU205" s="78"/>
      <c r="AV205" s="79"/>
      <c r="AW205" s="66"/>
      <c r="AX205" s="76"/>
      <c r="AY205" s="77"/>
      <c r="AZ205" s="78"/>
      <c r="BA205" s="79"/>
      <c r="BB205" s="66"/>
      <c r="BC205" s="76"/>
      <c r="BD205" s="77"/>
      <c r="BE205" s="78"/>
      <c r="BF205" s="79"/>
      <c r="BG205" s="56">
        <f t="shared" si="593"/>
        <v>42809</v>
      </c>
      <c r="BH205" s="80">
        <f t="shared" si="594"/>
        <v>42827</v>
      </c>
      <c r="BI205" s="81">
        <f t="shared" ca="1" si="595"/>
        <v>18</v>
      </c>
      <c r="BJ205" s="82" t="str">
        <f t="shared" si="596"/>
        <v>B</v>
      </c>
      <c r="BK205" s="83" t="str">
        <f t="shared" ca="1" si="597"/>
        <v>Rev-1</v>
      </c>
      <c r="BL205" s="252" t="s">
        <v>786</v>
      </c>
      <c r="BM205" s="255" t="s">
        <v>783</v>
      </c>
      <c r="BN205" s="254">
        <v>43194</v>
      </c>
      <c r="BO205" s="243"/>
      <c r="BP205" s="161" t="s">
        <v>82</v>
      </c>
      <c r="BQ205" s="82" t="str">
        <f t="shared" si="598"/>
        <v>MKM</v>
      </c>
    </row>
    <row r="206" spans="1:69" ht="40.5" x14ac:dyDescent="0.3">
      <c r="A206" s="67" t="s">
        <v>49</v>
      </c>
      <c r="B206" s="52"/>
      <c r="C206" s="52"/>
      <c r="D206" s="52"/>
      <c r="E206" s="52"/>
      <c r="F206" s="146"/>
      <c r="G206" s="53"/>
      <c r="H206" s="52"/>
      <c r="I206" s="114"/>
      <c r="J206" s="84"/>
      <c r="K206" s="84"/>
      <c r="L206" s="85"/>
      <c r="M206" s="86"/>
      <c r="N206" s="87"/>
      <c r="O206" s="84"/>
      <c r="P206" s="84"/>
      <c r="Q206" s="85"/>
      <c r="R206" s="86"/>
      <c r="S206" s="87"/>
      <c r="T206" s="84"/>
      <c r="U206" s="84"/>
      <c r="V206" s="85"/>
      <c r="W206" s="86"/>
      <c r="X206" s="87"/>
      <c r="Y206" s="84"/>
      <c r="Z206" s="84"/>
      <c r="AA206" s="85"/>
      <c r="AB206" s="86"/>
      <c r="AC206" s="84"/>
      <c r="AD206" s="84"/>
      <c r="AE206" s="84"/>
      <c r="AF206" s="85"/>
      <c r="AG206" s="86"/>
      <c r="AH206" s="84"/>
      <c r="AI206" s="84"/>
      <c r="AJ206" s="84"/>
      <c r="AK206" s="85"/>
      <c r="AL206" s="86"/>
      <c r="AM206" s="84"/>
      <c r="AN206" s="84"/>
      <c r="AO206" s="84"/>
      <c r="AP206" s="85"/>
      <c r="AQ206" s="86"/>
      <c r="AR206" s="84"/>
      <c r="AS206" s="84"/>
      <c r="AT206" s="84"/>
      <c r="AU206" s="85"/>
      <c r="AV206" s="86"/>
      <c r="AW206" s="84"/>
      <c r="AX206" s="84"/>
      <c r="AY206" s="84"/>
      <c r="AZ206" s="85"/>
      <c r="BA206" s="86"/>
      <c r="BB206" s="84"/>
      <c r="BC206" s="84"/>
      <c r="BD206" s="84"/>
      <c r="BE206" s="85"/>
      <c r="BF206" s="86"/>
      <c r="BG206" s="84"/>
      <c r="BH206" s="88"/>
      <c r="BI206" s="89"/>
      <c r="BJ206" s="90"/>
      <c r="BK206" s="91"/>
      <c r="BL206" s="252"/>
      <c r="BM206" s="252"/>
      <c r="BN206" s="252"/>
      <c r="BO206" s="243"/>
      <c r="BP206" s="145" t="s">
        <v>106</v>
      </c>
    </row>
    <row r="207" spans="1:69" ht="33" customHeight="1" x14ac:dyDescent="0.3">
      <c r="A207" s="126" t="s">
        <v>369</v>
      </c>
      <c r="B207" s="127"/>
      <c r="C207" s="127"/>
      <c r="D207" s="128"/>
      <c r="E207" s="129"/>
      <c r="F207" s="148"/>
      <c r="G207" s="127"/>
      <c r="H207" s="130"/>
      <c r="I207" s="131"/>
      <c r="J207" s="131"/>
      <c r="K207" s="132"/>
      <c r="L207" s="133"/>
      <c r="M207" s="134"/>
      <c r="N207" s="131"/>
      <c r="O207" s="131"/>
      <c r="P207" s="132"/>
      <c r="Q207" s="133"/>
      <c r="R207" s="134"/>
      <c r="S207" s="131"/>
      <c r="T207" s="131"/>
      <c r="U207" s="132"/>
      <c r="V207" s="133"/>
      <c r="W207" s="134"/>
      <c r="X207" s="131"/>
      <c r="Y207" s="131"/>
      <c r="Z207" s="132"/>
      <c r="AA207" s="133"/>
      <c r="AB207" s="131"/>
      <c r="AC207" s="131"/>
      <c r="AD207" s="131"/>
      <c r="AE207" s="132"/>
      <c r="AF207" s="133"/>
      <c r="AG207" s="131"/>
      <c r="AH207" s="131"/>
      <c r="AI207" s="131"/>
      <c r="AJ207" s="132"/>
      <c r="AK207" s="133"/>
      <c r="AL207" s="131"/>
      <c r="AM207" s="131"/>
      <c r="AN207" s="131"/>
      <c r="AO207" s="132"/>
      <c r="AP207" s="133"/>
      <c r="AQ207" s="131"/>
      <c r="AR207" s="131"/>
      <c r="AS207" s="131"/>
      <c r="AT207" s="132"/>
      <c r="AU207" s="133"/>
      <c r="AV207" s="131"/>
      <c r="AW207" s="131"/>
      <c r="AX207" s="131"/>
      <c r="AY207" s="132"/>
      <c r="AZ207" s="133"/>
      <c r="BA207" s="131"/>
      <c r="BB207" s="131"/>
      <c r="BC207" s="131"/>
      <c r="BD207" s="132"/>
      <c r="BE207" s="133"/>
      <c r="BF207" s="131"/>
      <c r="BG207" s="135"/>
      <c r="BH207" s="136"/>
      <c r="BI207" s="137"/>
      <c r="BJ207" s="138"/>
      <c r="BK207" s="139"/>
      <c r="BL207" s="252"/>
      <c r="BM207" s="252"/>
      <c r="BN207" s="252"/>
      <c r="BO207" s="243"/>
      <c r="BP207" s="145" t="s">
        <v>105</v>
      </c>
    </row>
    <row r="208" spans="1:69" s="228" customFormat="1" ht="35.25" customHeight="1" x14ac:dyDescent="0.25">
      <c r="A208" s="62">
        <f ca="1">OFFSET(A208,-3,0)+1</f>
        <v>166</v>
      </c>
      <c r="B208" s="20" t="s">
        <v>384</v>
      </c>
      <c r="C208" s="20"/>
      <c r="D208" s="210"/>
      <c r="E208" s="211" t="s">
        <v>279</v>
      </c>
      <c r="F208" s="212" t="s">
        <v>361</v>
      </c>
      <c r="G208" s="22" t="s">
        <v>425</v>
      </c>
      <c r="H208" s="214">
        <v>42757</v>
      </c>
      <c r="I208" s="66">
        <v>42757</v>
      </c>
      <c r="J208" s="76">
        <v>42773</v>
      </c>
      <c r="K208" s="25">
        <f t="shared" ref="K208:K216" ca="1" si="601">IF(I208="","",IF(J208="",TODAY()-I208,J208-I208))</f>
        <v>16</v>
      </c>
      <c r="L208" s="39" t="s">
        <v>675</v>
      </c>
      <c r="M208" s="22" t="s">
        <v>275</v>
      </c>
      <c r="N208" s="217"/>
      <c r="O208" s="218"/>
      <c r="P208" s="215"/>
      <c r="Q208" s="216"/>
      <c r="R208" s="213"/>
      <c r="S208" s="219"/>
      <c r="T208" s="218"/>
      <c r="U208" s="220"/>
      <c r="V208" s="221"/>
      <c r="W208" s="222"/>
      <c r="X208" s="219"/>
      <c r="Y208" s="218"/>
      <c r="Z208" s="220"/>
      <c r="AA208" s="221"/>
      <c r="AB208" s="222"/>
      <c r="AC208" s="219"/>
      <c r="AD208" s="218"/>
      <c r="AE208" s="220"/>
      <c r="AF208" s="221"/>
      <c r="AG208" s="222"/>
      <c r="AH208" s="219"/>
      <c r="AI208" s="218"/>
      <c r="AJ208" s="220"/>
      <c r="AK208" s="221"/>
      <c r="AL208" s="222"/>
      <c r="AM208" s="219"/>
      <c r="AN208" s="218"/>
      <c r="AO208" s="220"/>
      <c r="AP208" s="221"/>
      <c r="AQ208" s="222"/>
      <c r="AR208" s="219"/>
      <c r="AS208" s="218"/>
      <c r="AT208" s="220"/>
      <c r="AU208" s="221"/>
      <c r="AV208" s="222"/>
      <c r="AW208" s="219"/>
      <c r="AX208" s="218"/>
      <c r="AY208" s="220"/>
      <c r="AZ208" s="221"/>
      <c r="BA208" s="222"/>
      <c r="BB208" s="219"/>
      <c r="BC208" s="218"/>
      <c r="BD208" s="220"/>
      <c r="BE208" s="221"/>
      <c r="BF208" s="222"/>
      <c r="BG208" s="223">
        <f t="shared" ref="BG208:BG329" si="602">IF(AW208&lt;&gt;"",AW208,IF(AR208&lt;&gt;"",AR208,IF(AM208&lt;&gt;"",AM208,IF(AH208&lt;&gt;"",AH208,IF(AC208&lt;&gt;"",AC208,IF(X208&lt;&gt;"",X208,IF(S208&lt;&gt;"",S208,IF(N208&lt;&gt;"",N208,IF(I208&lt;&gt;"",I208,"")))))))))</f>
        <v>42757</v>
      </c>
      <c r="BH208" s="224">
        <f t="shared" ref="BH208:BH329" si="603">IF(BJ208="P","",IF(BJ208="OD","",IF(AX208&lt;&gt;"",AX208,IF(AS208&lt;&gt;"",AS208,IF(AN208&lt;&gt;"",AN208,IF(AI208&lt;&gt;"",AI208,IF(AD208&lt;&gt;"",AD208,IF(Y208&lt;&gt;"",Y208,IF(T208&lt;&gt;"",T208,IF(O208&lt;&gt;"",O208,IF(J208&lt;&gt;"",J208,"")))))))))))</f>
        <v>42773</v>
      </c>
      <c r="BI208" s="225">
        <f t="shared" ref="BI208:BI329" ca="1" si="604">IF(AY208&lt;&gt;"",AY208,IF(AT208&lt;&gt;"",AT208,IF(AO208&lt;&gt;"",AO208,IF(AJ208&lt;&gt;"",AJ208,IF(AE208&lt;&gt;"",AE208,IF(Z208&lt;&gt;"",Z208,IF(U208&lt;&gt;"",U208,IF(P208&lt;&gt;"",P208,IF(K208&lt;&gt;"",K208,"")))))))))</f>
        <v>16</v>
      </c>
      <c r="BJ208" s="226" t="str">
        <f t="shared" ref="BJ208:BJ329" si="605">IF(AZ208&lt;&gt;"",AZ208,IF(AU208&lt;&gt;"",AU208,IF(AP208&lt;&gt;"",AP208,IF(AK208&lt;&gt;"",AK208,IF(AF208&lt;&gt;"",AF208,IF(AA208&lt;&gt;"",AA208,IF(V208&lt;&gt;"",V208,IF(Q208&lt;&gt;"",Q208,IF(L208&lt;&gt;"",L208,0)))))))))</f>
        <v>SS</v>
      </c>
      <c r="BK208" s="83" t="str">
        <f t="shared" ref="BK208:BK216" ca="1" si="606">IF(BG208="","","Rev-"&amp;IF((COUNTIF(I208:BA208,"MKM")-1)&lt;1,0,(COUNTIF(I208:BA208,"MKM")-1)))</f>
        <v>Rev-0</v>
      </c>
      <c r="BL208" s="256" t="s">
        <v>788</v>
      </c>
      <c r="BM208" s="256"/>
      <c r="BN208" s="256"/>
      <c r="BO208" s="244"/>
      <c r="BP208" s="227" t="s">
        <v>82</v>
      </c>
      <c r="BQ208" s="226" t="str">
        <f t="shared" ref="BQ208:BQ361" si="607">IF(BA208&lt;&gt;"",BA208,IF(AV208&lt;&gt;"",AV208,IF(AQ208&lt;&gt;"",AQ208,IF(AL208&lt;&gt;"",AL208,IF(AG208&lt;&gt;"",AG208,IF(AB208&lt;&gt;"",AB208,IF(W208&lt;&gt;"",W208,IF(R208&lt;&gt;"",R208,IF(M208&lt;&gt;"",M208,0)))))))))</f>
        <v>MKM</v>
      </c>
    </row>
    <row r="209" spans="1:69" s="201" customFormat="1" ht="35.25" customHeight="1" x14ac:dyDescent="0.25">
      <c r="A209" s="62">
        <f ca="1">OFFSET(A209,-1,0)+1</f>
        <v>167</v>
      </c>
      <c r="B209" s="20" t="s">
        <v>652</v>
      </c>
      <c r="C209" s="20"/>
      <c r="D209" s="206"/>
      <c r="E209" s="189" t="s">
        <v>360</v>
      </c>
      <c r="F209" s="190" t="s">
        <v>258</v>
      </c>
      <c r="G209" s="22" t="s">
        <v>425</v>
      </c>
      <c r="H209" s="191">
        <v>42757</v>
      </c>
      <c r="I209" s="66">
        <v>42757</v>
      </c>
      <c r="J209" s="76">
        <v>42773</v>
      </c>
      <c r="K209" s="25">
        <f t="shared" ca="1" si="601"/>
        <v>16</v>
      </c>
      <c r="L209" s="39" t="s">
        <v>125</v>
      </c>
      <c r="M209" s="22" t="s">
        <v>275</v>
      </c>
      <c r="N209" s="194">
        <v>42810</v>
      </c>
      <c r="O209" s="24">
        <v>42824</v>
      </c>
      <c r="P209" s="25">
        <f t="shared" ref="P209:P216" ca="1" si="608">IF(N209="","",IF(O209="",TODAY()-N209,O209-N209))</f>
        <v>14</v>
      </c>
      <c r="Q209" s="39" t="s">
        <v>124</v>
      </c>
      <c r="R209" s="236" t="s">
        <v>275</v>
      </c>
      <c r="S209" s="66">
        <v>42905</v>
      </c>
      <c r="T209" s="76">
        <v>42906</v>
      </c>
      <c r="U209" s="25">
        <f t="shared" ref="U209:U215" ca="1" si="609">IF(S209="","",IF(T209="",TODAY()-S209,T209-S209))</f>
        <v>1</v>
      </c>
      <c r="V209" s="39" t="s">
        <v>125</v>
      </c>
      <c r="W209" s="236" t="s">
        <v>275</v>
      </c>
      <c r="X209" s="66">
        <v>42915</v>
      </c>
      <c r="Y209" s="76">
        <v>42919</v>
      </c>
      <c r="Z209" s="25">
        <f ca="1">IF(X209="","",IF(Y209="",TODAY()-X209,Y209-X209))</f>
        <v>4</v>
      </c>
      <c r="AA209" s="39" t="s">
        <v>125</v>
      </c>
      <c r="AB209" s="236" t="s">
        <v>275</v>
      </c>
      <c r="AC209" s="66">
        <v>42927</v>
      </c>
      <c r="AD209" s="76">
        <v>42931</v>
      </c>
      <c r="AE209" s="25">
        <f t="shared" ref="AE209" ca="1" si="610">IF(AC209="","",IF(AD209="",TODAY()-AC209,AD209-AC209))</f>
        <v>4</v>
      </c>
      <c r="AF209" s="39" t="s">
        <v>125</v>
      </c>
      <c r="AG209" s="236" t="s">
        <v>275</v>
      </c>
      <c r="AH209" s="66">
        <v>43103</v>
      </c>
      <c r="AI209" s="76">
        <v>43104</v>
      </c>
      <c r="AJ209" s="25">
        <f t="shared" ref="AJ209" ca="1" si="611">IF(AH209="","",IF(AI209="",TODAY()-AH209,AI209-AH209))</f>
        <v>1</v>
      </c>
      <c r="AK209" s="39" t="s">
        <v>675</v>
      </c>
      <c r="AL209" s="236" t="s">
        <v>275</v>
      </c>
      <c r="AM209" s="194"/>
      <c r="AN209" s="195"/>
      <c r="AO209" s="196"/>
      <c r="AP209" s="197"/>
      <c r="AQ209" s="198"/>
      <c r="AR209" s="194"/>
      <c r="AS209" s="195"/>
      <c r="AT209" s="196"/>
      <c r="AU209" s="197"/>
      <c r="AV209" s="198"/>
      <c r="AW209" s="194"/>
      <c r="AX209" s="195"/>
      <c r="AY209" s="196"/>
      <c r="AZ209" s="197"/>
      <c r="BA209" s="198"/>
      <c r="BB209" s="66"/>
      <c r="BC209" s="76"/>
      <c r="BD209" s="25"/>
      <c r="BE209" s="39"/>
      <c r="BF209" s="236"/>
      <c r="BG209" s="207">
        <f t="shared" ref="BG209:BG243" si="612">IF(AW209&lt;&gt;"",AW209,IF(AR209&lt;&gt;"",AR209,IF(AM209&lt;&gt;"",AM209,IF(AH209&lt;&gt;"",AH209,IF(AC209&lt;&gt;"",AC209,IF(X209&lt;&gt;"",X209,IF(S209&lt;&gt;"",S209,IF(N209&lt;&gt;"",N209,IF(I209&lt;&gt;"",I209,"")))))))))</f>
        <v>43103</v>
      </c>
      <c r="BH209" s="208">
        <f t="shared" ref="BH209:BH243" si="613">IF(BJ209="P","",IF(BJ209="OD","",IF(AX209&lt;&gt;"",AX209,IF(AS209&lt;&gt;"",AS209,IF(AN209&lt;&gt;"",AN209,IF(AI209&lt;&gt;"",AI209,IF(AD209&lt;&gt;"",AD209,IF(Y209&lt;&gt;"",Y209,IF(T209&lt;&gt;"",T209,IF(O209&lt;&gt;"",O209,IF(J209&lt;&gt;"",J209,"")))))))))))</f>
        <v>43104</v>
      </c>
      <c r="BI209" s="209">
        <f t="shared" ref="BI209:BI243" ca="1" si="614">IF(AY209&lt;&gt;"",AY209,IF(AT209&lt;&gt;"",AT209,IF(AO209&lt;&gt;"",AO209,IF(AJ209&lt;&gt;"",AJ209,IF(AE209&lt;&gt;"",AE209,IF(Z209&lt;&gt;"",Z209,IF(U209&lt;&gt;"",U209,IF(P209&lt;&gt;"",P209,IF(K209&lt;&gt;"",K209,"")))))))))</f>
        <v>1</v>
      </c>
      <c r="BJ209" s="199" t="str">
        <f t="shared" si="605"/>
        <v>SS</v>
      </c>
      <c r="BK209" s="83" t="str">
        <f t="shared" ca="1" si="606"/>
        <v>Rev-5</v>
      </c>
      <c r="BL209" s="256" t="s">
        <v>788</v>
      </c>
      <c r="BM209" s="257"/>
      <c r="BN209" s="257"/>
      <c r="BO209" s="245"/>
      <c r="BP209" s="200" t="s">
        <v>82</v>
      </c>
      <c r="BQ209" s="199" t="str">
        <f t="shared" si="607"/>
        <v>MKM</v>
      </c>
    </row>
    <row r="210" spans="1:69" ht="35.25" customHeight="1" x14ac:dyDescent="0.25">
      <c r="A210" s="62">
        <f t="shared" ref="A210:A216" ca="1" si="615">OFFSET(A210,-1,0)+1</f>
        <v>168</v>
      </c>
      <c r="B210" s="20" t="s">
        <v>543</v>
      </c>
      <c r="C210" s="20"/>
      <c r="D210" s="112"/>
      <c r="E210" s="21" t="s">
        <v>355</v>
      </c>
      <c r="F210" s="147" t="s">
        <v>259</v>
      </c>
      <c r="G210" s="22" t="s">
        <v>425</v>
      </c>
      <c r="H210" s="191">
        <v>42757</v>
      </c>
      <c r="I210" s="66">
        <v>42757</v>
      </c>
      <c r="J210" s="76">
        <v>42773</v>
      </c>
      <c r="K210" s="25">
        <f t="shared" ca="1" si="601"/>
        <v>16</v>
      </c>
      <c r="L210" s="39" t="s">
        <v>126</v>
      </c>
      <c r="M210" s="22" t="s">
        <v>275</v>
      </c>
      <c r="N210" s="194">
        <v>42810</v>
      </c>
      <c r="O210" s="24">
        <v>42824</v>
      </c>
      <c r="P210" s="25">
        <f t="shared" ca="1" si="608"/>
        <v>14</v>
      </c>
      <c r="Q210" s="39" t="s">
        <v>125</v>
      </c>
      <c r="R210" s="236" t="s">
        <v>275</v>
      </c>
      <c r="S210" s="66">
        <v>42915</v>
      </c>
      <c r="T210" s="76">
        <v>42919</v>
      </c>
      <c r="U210" s="25">
        <f t="shared" ca="1" si="609"/>
        <v>4</v>
      </c>
      <c r="V210" s="39" t="s">
        <v>125</v>
      </c>
      <c r="W210" s="236" t="s">
        <v>275</v>
      </c>
      <c r="X210" s="66">
        <v>42927</v>
      </c>
      <c r="Y210" s="76">
        <v>42931</v>
      </c>
      <c r="Z210" s="25">
        <f t="shared" ref="Z210" ca="1" si="616">IF(X210="","",IF(Y210="",TODAY()-X210,Y210-X210))</f>
        <v>4</v>
      </c>
      <c r="AA210" s="39" t="s">
        <v>675</v>
      </c>
      <c r="AB210" s="236" t="s">
        <v>275</v>
      </c>
      <c r="AC210" s="66"/>
      <c r="AD210" s="76"/>
      <c r="AE210" s="77"/>
      <c r="AF210" s="78"/>
      <c r="AG210" s="79"/>
      <c r="AH210" s="66"/>
      <c r="AI210" s="76"/>
      <c r="AJ210" s="77"/>
      <c r="AK210" s="78"/>
      <c r="AL210" s="79"/>
      <c r="AM210" s="66"/>
      <c r="AN210" s="76"/>
      <c r="AO210" s="77"/>
      <c r="AP210" s="78"/>
      <c r="AQ210" s="79"/>
      <c r="AR210" s="66"/>
      <c r="AS210" s="76"/>
      <c r="AT210" s="77"/>
      <c r="AU210" s="78"/>
      <c r="AV210" s="79"/>
      <c r="AW210" s="66"/>
      <c r="AX210" s="76"/>
      <c r="AY210" s="77"/>
      <c r="AZ210" s="78"/>
      <c r="BA210" s="79"/>
      <c r="BB210" s="66"/>
      <c r="BC210" s="76"/>
      <c r="BD210" s="77"/>
      <c r="BE210" s="78"/>
      <c r="BF210" s="79"/>
      <c r="BG210" s="56">
        <f t="shared" si="612"/>
        <v>42927</v>
      </c>
      <c r="BH210" s="80">
        <f t="shared" si="613"/>
        <v>42931</v>
      </c>
      <c r="BI210" s="81">
        <f t="shared" ca="1" si="614"/>
        <v>4</v>
      </c>
      <c r="BJ210" s="82" t="str">
        <f t="shared" si="605"/>
        <v>SS</v>
      </c>
      <c r="BK210" s="83" t="str">
        <f t="shared" ca="1" si="606"/>
        <v>Rev-3</v>
      </c>
      <c r="BL210" s="256" t="s">
        <v>788</v>
      </c>
      <c r="BM210" s="252"/>
      <c r="BN210" s="252"/>
      <c r="BO210" s="243"/>
      <c r="BP210" s="161"/>
      <c r="BQ210" s="82"/>
    </row>
    <row r="211" spans="1:69" ht="35.25" customHeight="1" x14ac:dyDescent="0.25">
      <c r="A211" s="62">
        <f t="shared" ca="1" si="615"/>
        <v>169</v>
      </c>
      <c r="B211" s="20" t="s">
        <v>543</v>
      </c>
      <c r="C211" s="20"/>
      <c r="D211" s="112"/>
      <c r="E211" s="21" t="s">
        <v>356</v>
      </c>
      <c r="F211" s="147" t="s">
        <v>260</v>
      </c>
      <c r="G211" s="22" t="s">
        <v>425</v>
      </c>
      <c r="H211" s="191">
        <v>42757</v>
      </c>
      <c r="I211" s="66">
        <v>42757</v>
      </c>
      <c r="J211" s="76">
        <v>42773</v>
      </c>
      <c r="K211" s="25">
        <f t="shared" ca="1" si="601"/>
        <v>16</v>
      </c>
      <c r="L211" s="39" t="s">
        <v>126</v>
      </c>
      <c r="M211" s="22" t="s">
        <v>275</v>
      </c>
      <c r="N211" s="194">
        <v>42810</v>
      </c>
      <c r="O211" s="24">
        <v>42824</v>
      </c>
      <c r="P211" s="25">
        <f t="shared" ca="1" si="608"/>
        <v>14</v>
      </c>
      <c r="Q211" s="39" t="s">
        <v>125</v>
      </c>
      <c r="R211" s="236" t="s">
        <v>275</v>
      </c>
      <c r="S211" s="66">
        <v>42915</v>
      </c>
      <c r="T211" s="76">
        <v>42919</v>
      </c>
      <c r="U211" s="25">
        <f t="shared" ca="1" si="609"/>
        <v>4</v>
      </c>
      <c r="V211" s="39" t="s">
        <v>125</v>
      </c>
      <c r="W211" s="236" t="s">
        <v>275</v>
      </c>
      <c r="X211" s="66">
        <v>42927</v>
      </c>
      <c r="Y211" s="76">
        <v>42931</v>
      </c>
      <c r="Z211" s="25">
        <f t="shared" ref="Z211:Z215" ca="1" si="617">IF(X211="","",IF(Y211="",TODAY()-X211,Y211-X211))</f>
        <v>4</v>
      </c>
      <c r="AA211" s="39" t="s">
        <v>675</v>
      </c>
      <c r="AB211" s="236" t="s">
        <v>275</v>
      </c>
      <c r="AC211" s="66"/>
      <c r="AD211" s="76"/>
      <c r="AE211" s="77"/>
      <c r="AF211" s="78"/>
      <c r="AG211" s="79"/>
      <c r="AH211" s="66"/>
      <c r="AI211" s="76"/>
      <c r="AJ211" s="77"/>
      <c r="AK211" s="78"/>
      <c r="AL211" s="79"/>
      <c r="AM211" s="66"/>
      <c r="AN211" s="76"/>
      <c r="AO211" s="77"/>
      <c r="AP211" s="78"/>
      <c r="AQ211" s="79"/>
      <c r="AR211" s="66"/>
      <c r="AS211" s="76"/>
      <c r="AT211" s="77"/>
      <c r="AU211" s="78"/>
      <c r="AV211" s="79"/>
      <c r="AW211" s="66"/>
      <c r="AX211" s="76"/>
      <c r="AY211" s="77"/>
      <c r="AZ211" s="78"/>
      <c r="BA211" s="79"/>
      <c r="BB211" s="66"/>
      <c r="BC211" s="76"/>
      <c r="BD211" s="77"/>
      <c r="BE211" s="78"/>
      <c r="BF211" s="79"/>
      <c r="BG211" s="56">
        <f t="shared" si="612"/>
        <v>42927</v>
      </c>
      <c r="BH211" s="80">
        <f t="shared" si="613"/>
        <v>42931</v>
      </c>
      <c r="BI211" s="81">
        <f t="shared" ca="1" si="614"/>
        <v>4</v>
      </c>
      <c r="BJ211" s="82" t="str">
        <f t="shared" si="605"/>
        <v>SS</v>
      </c>
      <c r="BK211" s="83" t="str">
        <f t="shared" ca="1" si="606"/>
        <v>Rev-3</v>
      </c>
      <c r="BL211" s="256" t="s">
        <v>788</v>
      </c>
      <c r="BM211" s="252"/>
      <c r="BN211" s="252"/>
      <c r="BO211" s="243"/>
      <c r="BP211" s="161"/>
      <c r="BQ211" s="82"/>
    </row>
    <row r="212" spans="1:69" ht="35.25" customHeight="1" x14ac:dyDescent="0.25">
      <c r="A212" s="62">
        <f t="shared" ca="1" si="615"/>
        <v>170</v>
      </c>
      <c r="B212" s="20" t="s">
        <v>543</v>
      </c>
      <c r="C212" s="20"/>
      <c r="D212" s="112"/>
      <c r="E212" s="21" t="s">
        <v>357</v>
      </c>
      <c r="F212" s="147" t="s">
        <v>261</v>
      </c>
      <c r="G212" s="22" t="s">
        <v>331</v>
      </c>
      <c r="H212" s="191">
        <v>42757</v>
      </c>
      <c r="I212" s="66">
        <v>42757</v>
      </c>
      <c r="J212" s="76">
        <v>42773</v>
      </c>
      <c r="K212" s="25">
        <f t="shared" ca="1" si="601"/>
        <v>16</v>
      </c>
      <c r="L212" s="39" t="s">
        <v>126</v>
      </c>
      <c r="M212" s="22" t="s">
        <v>275</v>
      </c>
      <c r="N212" s="194">
        <v>42810</v>
      </c>
      <c r="O212" s="24">
        <v>42824</v>
      </c>
      <c r="P212" s="25">
        <f t="shared" ca="1" si="608"/>
        <v>14</v>
      </c>
      <c r="Q212" s="39" t="s">
        <v>125</v>
      </c>
      <c r="R212" s="236" t="s">
        <v>275</v>
      </c>
      <c r="S212" s="66">
        <v>42915</v>
      </c>
      <c r="T212" s="76">
        <v>42919</v>
      </c>
      <c r="U212" s="25">
        <f t="shared" ca="1" si="609"/>
        <v>4</v>
      </c>
      <c r="V212" s="39" t="s">
        <v>125</v>
      </c>
      <c r="W212" s="236" t="s">
        <v>275</v>
      </c>
      <c r="X212" s="66">
        <v>42927</v>
      </c>
      <c r="Y212" s="76">
        <v>42931</v>
      </c>
      <c r="Z212" s="25">
        <f t="shared" ca="1" si="617"/>
        <v>4</v>
      </c>
      <c r="AA212" s="39" t="s">
        <v>675</v>
      </c>
      <c r="AB212" s="236" t="s">
        <v>275</v>
      </c>
      <c r="AC212" s="66"/>
      <c r="AD212" s="76"/>
      <c r="AE212" s="77"/>
      <c r="AF212" s="78"/>
      <c r="AG212" s="79"/>
      <c r="AH212" s="66"/>
      <c r="AI212" s="76"/>
      <c r="AJ212" s="77"/>
      <c r="AK212" s="78"/>
      <c r="AL212" s="79"/>
      <c r="AM212" s="66"/>
      <c r="AN212" s="76"/>
      <c r="AO212" s="77"/>
      <c r="AP212" s="78"/>
      <c r="AQ212" s="79"/>
      <c r="AR212" s="66"/>
      <c r="AS212" s="76"/>
      <c r="AT212" s="77"/>
      <c r="AU212" s="78"/>
      <c r="AV212" s="79"/>
      <c r="AW212" s="66"/>
      <c r="AX212" s="76"/>
      <c r="AY212" s="77"/>
      <c r="AZ212" s="78"/>
      <c r="BA212" s="79"/>
      <c r="BB212" s="66"/>
      <c r="BC212" s="76"/>
      <c r="BD212" s="77"/>
      <c r="BE212" s="78"/>
      <c r="BF212" s="79"/>
      <c r="BG212" s="56">
        <f t="shared" si="612"/>
        <v>42927</v>
      </c>
      <c r="BH212" s="80">
        <f t="shared" si="613"/>
        <v>42931</v>
      </c>
      <c r="BI212" s="81">
        <f t="shared" ca="1" si="614"/>
        <v>4</v>
      </c>
      <c r="BJ212" s="82" t="str">
        <f t="shared" si="605"/>
        <v>SS</v>
      </c>
      <c r="BK212" s="83" t="str">
        <f t="shared" ca="1" si="606"/>
        <v>Rev-3</v>
      </c>
      <c r="BL212" s="256" t="s">
        <v>788</v>
      </c>
      <c r="BM212" s="252"/>
      <c r="BN212" s="252"/>
      <c r="BO212" s="243"/>
      <c r="BP212" s="161"/>
      <c r="BQ212" s="82"/>
    </row>
    <row r="213" spans="1:69" ht="35.25" customHeight="1" x14ac:dyDescent="0.25">
      <c r="A213" s="62">
        <f t="shared" ca="1" si="615"/>
        <v>171</v>
      </c>
      <c r="B213" s="20" t="s">
        <v>543</v>
      </c>
      <c r="C213" s="20"/>
      <c r="D213" s="112"/>
      <c r="E213" s="21" t="s">
        <v>357</v>
      </c>
      <c r="F213" s="147" t="s">
        <v>261</v>
      </c>
      <c r="G213" s="22" t="s">
        <v>332</v>
      </c>
      <c r="H213" s="191">
        <v>42757</v>
      </c>
      <c r="I213" s="66">
        <v>42757</v>
      </c>
      <c r="J213" s="76">
        <v>42773</v>
      </c>
      <c r="K213" s="25">
        <f t="shared" ca="1" si="601"/>
        <v>16</v>
      </c>
      <c r="L213" s="39" t="s">
        <v>126</v>
      </c>
      <c r="M213" s="22" t="s">
        <v>275</v>
      </c>
      <c r="N213" s="194">
        <v>42810</v>
      </c>
      <c r="O213" s="24">
        <v>42824</v>
      </c>
      <c r="P213" s="25">
        <f t="shared" ca="1" si="608"/>
        <v>14</v>
      </c>
      <c r="Q213" s="39" t="s">
        <v>124</v>
      </c>
      <c r="R213" s="236" t="s">
        <v>275</v>
      </c>
      <c r="S213" s="66">
        <v>42915</v>
      </c>
      <c r="T213" s="76">
        <v>42919</v>
      </c>
      <c r="U213" s="25">
        <f t="shared" ca="1" si="609"/>
        <v>4</v>
      </c>
      <c r="V213" s="39" t="s">
        <v>125</v>
      </c>
      <c r="W213" s="236" t="s">
        <v>275</v>
      </c>
      <c r="X213" s="66">
        <v>42927</v>
      </c>
      <c r="Y213" s="76">
        <v>42931</v>
      </c>
      <c r="Z213" s="25">
        <f t="shared" ca="1" si="617"/>
        <v>4</v>
      </c>
      <c r="AA213" s="39" t="s">
        <v>675</v>
      </c>
      <c r="AB213" s="236" t="s">
        <v>275</v>
      </c>
      <c r="AC213" s="66"/>
      <c r="AD213" s="76"/>
      <c r="AE213" s="77"/>
      <c r="AF213" s="78"/>
      <c r="AG213" s="79"/>
      <c r="AH213" s="66"/>
      <c r="AI213" s="76"/>
      <c r="AJ213" s="77"/>
      <c r="AK213" s="78"/>
      <c r="AL213" s="79"/>
      <c r="AM213" s="66"/>
      <c r="AN213" s="76"/>
      <c r="AO213" s="77"/>
      <c r="AP213" s="78"/>
      <c r="AQ213" s="79"/>
      <c r="AR213" s="66"/>
      <c r="AS213" s="76"/>
      <c r="AT213" s="77"/>
      <c r="AU213" s="78"/>
      <c r="AV213" s="79"/>
      <c r="AW213" s="66"/>
      <c r="AX213" s="76"/>
      <c r="AY213" s="77"/>
      <c r="AZ213" s="78"/>
      <c r="BA213" s="79"/>
      <c r="BB213" s="66"/>
      <c r="BC213" s="76"/>
      <c r="BD213" s="77"/>
      <c r="BE213" s="78"/>
      <c r="BF213" s="79"/>
      <c r="BG213" s="56">
        <f t="shared" ref="BG213" si="618">IF(AW213&lt;&gt;"",AW213,IF(AR213&lt;&gt;"",AR213,IF(AM213&lt;&gt;"",AM213,IF(AH213&lt;&gt;"",AH213,IF(AC213&lt;&gt;"",AC213,IF(X213&lt;&gt;"",X213,IF(S213&lt;&gt;"",S213,IF(N213&lt;&gt;"",N213,IF(I213&lt;&gt;"",I213,"")))))))))</f>
        <v>42927</v>
      </c>
      <c r="BH213" s="80">
        <f t="shared" ref="BH213" si="619">IF(BJ213="P","",IF(BJ213="OD","",IF(AX213&lt;&gt;"",AX213,IF(AS213&lt;&gt;"",AS213,IF(AN213&lt;&gt;"",AN213,IF(AI213&lt;&gt;"",AI213,IF(AD213&lt;&gt;"",AD213,IF(Y213&lt;&gt;"",Y213,IF(T213&lt;&gt;"",T213,IF(O213&lt;&gt;"",O213,IF(J213&lt;&gt;"",J213,"")))))))))))</f>
        <v>42931</v>
      </c>
      <c r="BI213" s="81">
        <f t="shared" ref="BI213" ca="1" si="620">IF(AY213&lt;&gt;"",AY213,IF(AT213&lt;&gt;"",AT213,IF(AO213&lt;&gt;"",AO213,IF(AJ213&lt;&gt;"",AJ213,IF(AE213&lt;&gt;"",AE213,IF(Z213&lt;&gt;"",Z213,IF(U213&lt;&gt;"",U213,IF(P213&lt;&gt;"",P213,IF(K213&lt;&gt;"",K213,"")))))))))</f>
        <v>4</v>
      </c>
      <c r="BJ213" s="82" t="str">
        <f t="shared" ref="BJ213" si="621">IF(AZ213&lt;&gt;"",AZ213,IF(AU213&lt;&gt;"",AU213,IF(AP213&lt;&gt;"",AP213,IF(AK213&lt;&gt;"",AK213,IF(AF213&lt;&gt;"",AF213,IF(AA213&lt;&gt;"",AA213,IF(V213&lt;&gt;"",V213,IF(Q213&lt;&gt;"",Q213,IF(L213&lt;&gt;"",L213,0)))))))))</f>
        <v>SS</v>
      </c>
      <c r="BK213" s="83" t="str">
        <f t="shared" ca="1" si="606"/>
        <v>Rev-3</v>
      </c>
      <c r="BL213" s="256" t="s">
        <v>788</v>
      </c>
      <c r="BM213" s="252"/>
      <c r="BN213" s="252"/>
      <c r="BO213" s="243"/>
      <c r="BP213" s="161"/>
      <c r="BQ213" s="82"/>
    </row>
    <row r="214" spans="1:69" ht="35.25" customHeight="1" x14ac:dyDescent="0.25">
      <c r="A214" s="62">
        <f t="shared" ca="1" si="615"/>
        <v>172</v>
      </c>
      <c r="B214" s="20" t="s">
        <v>652</v>
      </c>
      <c r="C214" s="20"/>
      <c r="D214" s="112"/>
      <c r="E214" s="21" t="s">
        <v>358</v>
      </c>
      <c r="F214" s="147" t="s">
        <v>262</v>
      </c>
      <c r="G214" s="22" t="s">
        <v>331</v>
      </c>
      <c r="H214" s="191">
        <v>42757</v>
      </c>
      <c r="I214" s="66">
        <v>42757</v>
      </c>
      <c r="J214" s="76">
        <v>42773</v>
      </c>
      <c r="K214" s="25">
        <f t="shared" ca="1" si="601"/>
        <v>16</v>
      </c>
      <c r="L214" s="39" t="s">
        <v>126</v>
      </c>
      <c r="M214" s="22" t="s">
        <v>275</v>
      </c>
      <c r="N214" s="194">
        <v>42810</v>
      </c>
      <c r="O214" s="24">
        <v>42824</v>
      </c>
      <c r="P214" s="25">
        <f t="shared" ca="1" si="608"/>
        <v>14</v>
      </c>
      <c r="Q214" s="39" t="s">
        <v>125</v>
      </c>
      <c r="R214" s="236" t="s">
        <v>275</v>
      </c>
      <c r="S214" s="66">
        <v>42915</v>
      </c>
      <c r="T214" s="76">
        <v>42919</v>
      </c>
      <c r="U214" s="25">
        <f t="shared" ca="1" si="609"/>
        <v>4</v>
      </c>
      <c r="V214" s="39" t="s">
        <v>125</v>
      </c>
      <c r="W214" s="236" t="s">
        <v>275</v>
      </c>
      <c r="X214" s="66">
        <v>42927</v>
      </c>
      <c r="Y214" s="76">
        <v>42931</v>
      </c>
      <c r="Z214" s="25">
        <f t="shared" ca="1" si="617"/>
        <v>4</v>
      </c>
      <c r="AA214" s="39" t="s">
        <v>675</v>
      </c>
      <c r="AB214" s="236" t="s">
        <v>275</v>
      </c>
      <c r="AC214" s="66"/>
      <c r="AD214" s="76"/>
      <c r="AE214" s="25"/>
      <c r="AF214" s="39"/>
      <c r="AG214" s="236"/>
      <c r="AH214" s="66"/>
      <c r="AI214" s="76"/>
      <c r="AJ214" s="77"/>
      <c r="AK214" s="78"/>
      <c r="AL214" s="79"/>
      <c r="AM214" s="66"/>
      <c r="AN214" s="76"/>
      <c r="AO214" s="77"/>
      <c r="AP214" s="78"/>
      <c r="AQ214" s="79"/>
      <c r="AR214" s="66"/>
      <c r="AS214" s="76"/>
      <c r="AT214" s="77"/>
      <c r="AU214" s="78"/>
      <c r="AV214" s="79"/>
      <c r="AW214" s="66"/>
      <c r="AX214" s="76"/>
      <c r="AY214" s="77"/>
      <c r="AZ214" s="78"/>
      <c r="BA214" s="79"/>
      <c r="BB214" s="66"/>
      <c r="BC214" s="76"/>
      <c r="BD214" s="77"/>
      <c r="BE214" s="78"/>
      <c r="BF214" s="79"/>
      <c r="BG214" s="56">
        <f t="shared" si="612"/>
        <v>42927</v>
      </c>
      <c r="BH214" s="80">
        <f t="shared" si="613"/>
        <v>42931</v>
      </c>
      <c r="BI214" s="81">
        <f t="shared" ca="1" si="614"/>
        <v>4</v>
      </c>
      <c r="BJ214" s="82" t="str">
        <f t="shared" si="605"/>
        <v>SS</v>
      </c>
      <c r="BK214" s="83" t="str">
        <f t="shared" ca="1" si="606"/>
        <v>Rev-3</v>
      </c>
      <c r="BL214" s="256" t="s">
        <v>788</v>
      </c>
      <c r="BM214" s="252"/>
      <c r="BN214" s="252"/>
      <c r="BO214" s="243"/>
      <c r="BP214" s="161"/>
      <c r="BQ214" s="82"/>
    </row>
    <row r="215" spans="1:69" ht="35.25" customHeight="1" x14ac:dyDescent="0.25">
      <c r="A215" s="62">
        <f t="shared" ca="1" si="615"/>
        <v>173</v>
      </c>
      <c r="B215" s="20" t="s">
        <v>652</v>
      </c>
      <c r="C215" s="20"/>
      <c r="D215" s="112"/>
      <c r="E215" s="21" t="s">
        <v>358</v>
      </c>
      <c r="F215" s="147" t="s">
        <v>262</v>
      </c>
      <c r="G215" s="22" t="s">
        <v>332</v>
      </c>
      <c r="H215" s="191">
        <v>42757</v>
      </c>
      <c r="I215" s="66">
        <v>42757</v>
      </c>
      <c r="J215" s="76">
        <v>42773</v>
      </c>
      <c r="K215" s="25">
        <f t="shared" ca="1" si="601"/>
        <v>16</v>
      </c>
      <c r="L215" s="39" t="s">
        <v>126</v>
      </c>
      <c r="M215" s="22" t="s">
        <v>275</v>
      </c>
      <c r="N215" s="194">
        <v>42810</v>
      </c>
      <c r="O215" s="24">
        <v>42824</v>
      </c>
      <c r="P215" s="25">
        <f t="shared" ca="1" si="608"/>
        <v>14</v>
      </c>
      <c r="Q215" s="39" t="s">
        <v>125</v>
      </c>
      <c r="R215" s="236" t="s">
        <v>275</v>
      </c>
      <c r="S215" s="66">
        <v>42915</v>
      </c>
      <c r="T215" s="76">
        <v>42919</v>
      </c>
      <c r="U215" s="25">
        <f t="shared" ca="1" si="609"/>
        <v>4</v>
      </c>
      <c r="V215" s="39" t="s">
        <v>125</v>
      </c>
      <c r="W215" s="236" t="s">
        <v>275</v>
      </c>
      <c r="X215" s="66">
        <v>42927</v>
      </c>
      <c r="Y215" s="76">
        <v>42931</v>
      </c>
      <c r="Z215" s="25">
        <f t="shared" ca="1" si="617"/>
        <v>4</v>
      </c>
      <c r="AA215" s="39" t="s">
        <v>675</v>
      </c>
      <c r="AB215" s="236" t="s">
        <v>275</v>
      </c>
      <c r="AC215" s="66"/>
      <c r="AD215" s="76"/>
      <c r="AE215" s="25"/>
      <c r="AF215" s="39"/>
      <c r="AG215" s="236"/>
      <c r="AH215" s="66"/>
      <c r="AI215" s="76"/>
      <c r="AJ215" s="77"/>
      <c r="AK215" s="78"/>
      <c r="AL215" s="79"/>
      <c r="AM215" s="66"/>
      <c r="AN215" s="76"/>
      <c r="AO215" s="77"/>
      <c r="AP215" s="78"/>
      <c r="AQ215" s="79"/>
      <c r="AR215" s="66"/>
      <c r="AS215" s="76"/>
      <c r="AT215" s="77"/>
      <c r="AU215" s="78"/>
      <c r="AV215" s="79"/>
      <c r="AW215" s="66"/>
      <c r="AX215" s="76"/>
      <c r="AY215" s="77"/>
      <c r="AZ215" s="78"/>
      <c r="BA215" s="79"/>
      <c r="BB215" s="66"/>
      <c r="BC215" s="76"/>
      <c r="BD215" s="77"/>
      <c r="BE215" s="78"/>
      <c r="BF215" s="79"/>
      <c r="BG215" s="56">
        <f t="shared" ref="BG215" si="622">IF(AW215&lt;&gt;"",AW215,IF(AR215&lt;&gt;"",AR215,IF(AM215&lt;&gt;"",AM215,IF(AH215&lt;&gt;"",AH215,IF(AC215&lt;&gt;"",AC215,IF(X215&lt;&gt;"",X215,IF(S215&lt;&gt;"",S215,IF(N215&lt;&gt;"",N215,IF(I215&lt;&gt;"",I215,"")))))))))</f>
        <v>42927</v>
      </c>
      <c r="BH215" s="80">
        <f t="shared" ref="BH215" si="623">IF(BJ215="P","",IF(BJ215="OD","",IF(AX215&lt;&gt;"",AX215,IF(AS215&lt;&gt;"",AS215,IF(AN215&lt;&gt;"",AN215,IF(AI215&lt;&gt;"",AI215,IF(AD215&lt;&gt;"",AD215,IF(Y215&lt;&gt;"",Y215,IF(T215&lt;&gt;"",T215,IF(O215&lt;&gt;"",O215,IF(J215&lt;&gt;"",J215,"")))))))))))</f>
        <v>42931</v>
      </c>
      <c r="BI215" s="81">
        <f t="shared" ref="BI215" ca="1" si="624">IF(AY215&lt;&gt;"",AY215,IF(AT215&lt;&gt;"",AT215,IF(AO215&lt;&gt;"",AO215,IF(AJ215&lt;&gt;"",AJ215,IF(AE215&lt;&gt;"",AE215,IF(Z215&lt;&gt;"",Z215,IF(U215&lt;&gt;"",U215,IF(P215&lt;&gt;"",P215,IF(K215&lt;&gt;"",K215,"")))))))))</f>
        <v>4</v>
      </c>
      <c r="BJ215" s="82" t="str">
        <f t="shared" ref="BJ215" si="625">IF(AZ215&lt;&gt;"",AZ215,IF(AU215&lt;&gt;"",AU215,IF(AP215&lt;&gt;"",AP215,IF(AK215&lt;&gt;"",AK215,IF(AF215&lt;&gt;"",AF215,IF(AA215&lt;&gt;"",AA215,IF(V215&lt;&gt;"",V215,IF(Q215&lt;&gt;"",Q215,IF(L215&lt;&gt;"",L215,0)))))))))</f>
        <v>SS</v>
      </c>
      <c r="BK215" s="83" t="str">
        <f t="shared" ca="1" si="606"/>
        <v>Rev-3</v>
      </c>
      <c r="BL215" s="256" t="s">
        <v>788</v>
      </c>
      <c r="BM215" s="252"/>
      <c r="BN215" s="252"/>
      <c r="BO215" s="243"/>
      <c r="BP215" s="161"/>
      <c r="BQ215" s="82"/>
    </row>
    <row r="216" spans="1:69" ht="35.25" customHeight="1" x14ac:dyDescent="0.25">
      <c r="A216" s="62">
        <f t="shared" ca="1" si="615"/>
        <v>174</v>
      </c>
      <c r="B216" s="20" t="s">
        <v>543</v>
      </c>
      <c r="C216" s="20"/>
      <c r="D216" s="112"/>
      <c r="E216" s="21" t="s">
        <v>359</v>
      </c>
      <c r="F216" s="147" t="s">
        <v>263</v>
      </c>
      <c r="G216" s="22" t="s">
        <v>425</v>
      </c>
      <c r="H216" s="191">
        <v>42757</v>
      </c>
      <c r="I216" s="66">
        <v>42757</v>
      </c>
      <c r="J216" s="76">
        <v>42773</v>
      </c>
      <c r="K216" s="25">
        <f t="shared" ca="1" si="601"/>
        <v>16</v>
      </c>
      <c r="L216" s="39" t="s">
        <v>126</v>
      </c>
      <c r="M216" s="22" t="s">
        <v>275</v>
      </c>
      <c r="N216" s="194">
        <v>42810</v>
      </c>
      <c r="O216" s="24">
        <v>42824</v>
      </c>
      <c r="P216" s="25">
        <f t="shared" ca="1" si="608"/>
        <v>14</v>
      </c>
      <c r="Q216" s="39" t="s">
        <v>125</v>
      </c>
      <c r="R216" s="236" t="s">
        <v>275</v>
      </c>
      <c r="S216" s="60">
        <v>42838</v>
      </c>
      <c r="T216" s="60">
        <v>42845</v>
      </c>
      <c r="U216" s="39">
        <f ca="1">IF(S216="","",IF(T216="",TODAY()-S216,T216-S216))</f>
        <v>7</v>
      </c>
      <c r="V216" s="239" t="s">
        <v>124</v>
      </c>
      <c r="W216" s="25" t="s">
        <v>275</v>
      </c>
      <c r="X216" s="66">
        <v>42915</v>
      </c>
      <c r="Y216" s="76">
        <v>42919</v>
      </c>
      <c r="Z216" s="25">
        <f ca="1">IF(X216="","",IF(Y216="",TODAY()-X216,Y216-X216))</f>
        <v>4</v>
      </c>
      <c r="AA216" s="39" t="s">
        <v>125</v>
      </c>
      <c r="AB216" s="236" t="s">
        <v>275</v>
      </c>
      <c r="AC216" s="66">
        <v>42927</v>
      </c>
      <c r="AD216" s="76">
        <v>42931</v>
      </c>
      <c r="AE216" s="25">
        <f t="shared" ref="AE216" ca="1" si="626">IF(AC216="","",IF(AD216="",TODAY()-AC216,AD216-AC216))</f>
        <v>4</v>
      </c>
      <c r="AF216" s="39" t="s">
        <v>675</v>
      </c>
      <c r="AG216" s="236" t="s">
        <v>275</v>
      </c>
      <c r="AH216" s="66"/>
      <c r="AI216" s="76"/>
      <c r="AJ216" s="77"/>
      <c r="AK216" s="78"/>
      <c r="AL216" s="79"/>
      <c r="AM216" s="66"/>
      <c r="AN216" s="76"/>
      <c r="AO216" s="77"/>
      <c r="AP216" s="78"/>
      <c r="AQ216" s="79"/>
      <c r="AR216" s="66"/>
      <c r="AS216" s="76"/>
      <c r="AT216" s="77"/>
      <c r="AU216" s="78"/>
      <c r="AV216" s="79"/>
      <c r="AW216" s="66"/>
      <c r="AX216" s="76"/>
      <c r="AY216" s="77"/>
      <c r="AZ216" s="78"/>
      <c r="BA216" s="79"/>
      <c r="BB216" s="66"/>
      <c r="BC216" s="76"/>
      <c r="BD216" s="25"/>
      <c r="BE216" s="39"/>
      <c r="BF216" s="236"/>
      <c r="BG216" s="56">
        <f t="shared" si="612"/>
        <v>42927</v>
      </c>
      <c r="BH216" s="80">
        <f t="shared" si="613"/>
        <v>42931</v>
      </c>
      <c r="BI216" s="81">
        <f t="shared" ca="1" si="614"/>
        <v>4</v>
      </c>
      <c r="BJ216" s="82" t="str">
        <f t="shared" si="605"/>
        <v>SS</v>
      </c>
      <c r="BK216" s="83" t="str">
        <f t="shared" ca="1" si="606"/>
        <v>Rev-4</v>
      </c>
      <c r="BL216" s="256" t="s">
        <v>788</v>
      </c>
      <c r="BM216" s="252"/>
      <c r="BN216" s="252"/>
      <c r="BO216" s="243"/>
      <c r="BP216" s="161"/>
      <c r="BQ216" s="82"/>
    </row>
    <row r="217" spans="1:69" ht="33" customHeight="1" x14ac:dyDescent="0.3">
      <c r="A217" s="126" t="s">
        <v>369</v>
      </c>
      <c r="B217" s="127"/>
      <c r="C217" s="127"/>
      <c r="D217" s="128"/>
      <c r="E217" s="129"/>
      <c r="F217" s="148"/>
      <c r="G217" s="127"/>
      <c r="H217" s="130"/>
      <c r="I217" s="131"/>
      <c r="J217" s="131"/>
      <c r="K217" s="132"/>
      <c r="L217" s="133"/>
      <c r="M217" s="134"/>
      <c r="N217" s="131"/>
      <c r="O217" s="131"/>
      <c r="P217" s="132"/>
      <c r="Q217" s="133"/>
      <c r="R217" s="134"/>
      <c r="S217" s="131"/>
      <c r="T217" s="131"/>
      <c r="U217" s="132"/>
      <c r="V217" s="133"/>
      <c r="W217" s="134"/>
      <c r="X217" s="131"/>
      <c r="Y217" s="131"/>
      <c r="Z217" s="132"/>
      <c r="AA217" s="133"/>
      <c r="AB217" s="131"/>
      <c r="AC217" s="131"/>
      <c r="AD217" s="131"/>
      <c r="AE217" s="132"/>
      <c r="AF217" s="133"/>
      <c r="AG217" s="131"/>
      <c r="AH217" s="131"/>
      <c r="AI217" s="131"/>
      <c r="AJ217" s="132"/>
      <c r="AK217" s="133"/>
      <c r="AL217" s="131"/>
      <c r="AM217" s="131"/>
      <c r="AN217" s="131"/>
      <c r="AO217" s="132"/>
      <c r="AP217" s="133"/>
      <c r="AQ217" s="131"/>
      <c r="AR217" s="131"/>
      <c r="AS217" s="131"/>
      <c r="AT217" s="132"/>
      <c r="AU217" s="133"/>
      <c r="AV217" s="131"/>
      <c r="AW217" s="131"/>
      <c r="AX217" s="131"/>
      <c r="AY217" s="132"/>
      <c r="AZ217" s="133"/>
      <c r="BA217" s="131"/>
      <c r="BB217" s="131"/>
      <c r="BC217" s="131"/>
      <c r="BD217" s="132"/>
      <c r="BE217" s="133"/>
      <c r="BF217" s="131"/>
      <c r="BG217" s="135"/>
      <c r="BH217" s="136"/>
      <c r="BI217" s="137"/>
      <c r="BJ217" s="138"/>
      <c r="BK217" s="139"/>
      <c r="BL217" s="250">
        <v>0</v>
      </c>
      <c r="BM217" s="252"/>
      <c r="BN217" s="252"/>
      <c r="BO217" s="243"/>
      <c r="BP217" s="145" t="s">
        <v>105</v>
      </c>
    </row>
    <row r="218" spans="1:69" s="228" customFormat="1" ht="52.5" customHeight="1" x14ac:dyDescent="0.25">
      <c r="A218" s="62">
        <f ca="1">OFFSET(A218,-2,0)+1</f>
        <v>175</v>
      </c>
      <c r="B218" s="20" t="s">
        <v>745</v>
      </c>
      <c r="C218" s="20"/>
      <c r="D218" s="210" t="s">
        <v>525</v>
      </c>
      <c r="E218" s="211" t="s">
        <v>1603</v>
      </c>
      <c r="F218" s="212" t="s">
        <v>361</v>
      </c>
      <c r="G218" s="22" t="s">
        <v>425</v>
      </c>
      <c r="H218" s="214">
        <v>42757</v>
      </c>
      <c r="I218" s="66">
        <v>43165</v>
      </c>
      <c r="J218" s="24">
        <v>43171</v>
      </c>
      <c r="K218" s="25">
        <f t="shared" ref="K218" ca="1" si="627">IF(I218="","",IF(J218="",TODAY()-I218,J218-I218))</f>
        <v>6</v>
      </c>
      <c r="L218" s="236" t="s">
        <v>125</v>
      </c>
      <c r="M218" s="236" t="s">
        <v>275</v>
      </c>
      <c r="N218" s="217"/>
      <c r="O218" s="218"/>
      <c r="P218" s="215"/>
      <c r="Q218" s="216"/>
      <c r="R218" s="213"/>
      <c r="S218" s="219"/>
      <c r="T218" s="218"/>
      <c r="U218" s="220"/>
      <c r="V218" s="221"/>
      <c r="W218" s="222"/>
      <c r="X218" s="219"/>
      <c r="Y218" s="218"/>
      <c r="Z218" s="220"/>
      <c r="AA218" s="221"/>
      <c r="AB218" s="222"/>
      <c r="AC218" s="219"/>
      <c r="AD218" s="218"/>
      <c r="AE218" s="220"/>
      <c r="AF218" s="221"/>
      <c r="AG218" s="222"/>
      <c r="AH218" s="219"/>
      <c r="AI218" s="218"/>
      <c r="AJ218" s="220"/>
      <c r="AK218" s="221"/>
      <c r="AL218" s="222"/>
      <c r="AM218" s="219"/>
      <c r="AN218" s="218"/>
      <c r="AO218" s="220"/>
      <c r="AP218" s="221"/>
      <c r="AQ218" s="222"/>
      <c r="AR218" s="219"/>
      <c r="AS218" s="218"/>
      <c r="AT218" s="220"/>
      <c r="AU218" s="221"/>
      <c r="AV218" s="222"/>
      <c r="AW218" s="219"/>
      <c r="AX218" s="218"/>
      <c r="AY218" s="220"/>
      <c r="AZ218" s="221"/>
      <c r="BA218" s="222"/>
      <c r="BB218" s="219"/>
      <c r="BC218" s="218"/>
      <c r="BD218" s="220"/>
      <c r="BE218" s="221"/>
      <c r="BF218" s="222"/>
      <c r="BG218" s="223">
        <f t="shared" ref="BG218:BG227" si="628">IF(AW218&lt;&gt;"",AW218,IF(AR218&lt;&gt;"",AR218,IF(AM218&lt;&gt;"",AM218,IF(AH218&lt;&gt;"",AH218,IF(AC218&lt;&gt;"",AC218,IF(X218&lt;&gt;"",X218,IF(S218&lt;&gt;"",S218,IF(N218&lt;&gt;"",N218,IF(I218&lt;&gt;"",I218,"")))))))))</f>
        <v>43165</v>
      </c>
      <c r="BH218" s="224">
        <f t="shared" ref="BH218:BH227" si="629">IF(BJ218="P","",IF(BJ218="OD","",IF(AX218&lt;&gt;"",AX218,IF(AS218&lt;&gt;"",AS218,IF(AN218&lt;&gt;"",AN218,IF(AI218&lt;&gt;"",AI218,IF(AD218&lt;&gt;"",AD218,IF(Y218&lt;&gt;"",Y218,IF(T218&lt;&gt;"",T218,IF(O218&lt;&gt;"",O218,IF(J218&lt;&gt;"",J218,"")))))))))))</f>
        <v>43171</v>
      </c>
      <c r="BI218" s="225">
        <f t="shared" ref="BI218:BI227" ca="1" si="630">IF(AY218&lt;&gt;"",AY218,IF(AT218&lt;&gt;"",AT218,IF(AO218&lt;&gt;"",AO218,IF(AJ218&lt;&gt;"",AJ218,IF(AE218&lt;&gt;"",AE218,IF(Z218&lt;&gt;"",Z218,IF(U218&lt;&gt;"",U218,IF(P218&lt;&gt;"",P218,IF(K218&lt;&gt;"",K218,"")))))))))</f>
        <v>6</v>
      </c>
      <c r="BJ218" s="226" t="str">
        <f t="shared" ref="BJ218:BJ227" si="631">IF(AZ218&lt;&gt;"",AZ218,IF(AU218&lt;&gt;"",AU218,IF(AP218&lt;&gt;"",AP218,IF(AK218&lt;&gt;"",AK218,IF(AF218&lt;&gt;"",AF218,IF(AA218&lt;&gt;"",AA218,IF(V218&lt;&gt;"",V218,IF(Q218&lt;&gt;"",Q218,IF(L218&lt;&gt;"",L218,0)))))))))</f>
        <v>B</v>
      </c>
      <c r="BK218" s="83" t="str">
        <f t="shared" ref="BK218:BK227" ca="1" si="632">IF(BG218="","","Rev-"&amp;IF((COUNTIF(I218:BA218,"MKM")-1)&lt;1,0,(COUNTIF(I218:BA218,"MKM")-1)))</f>
        <v>Rev-0</v>
      </c>
      <c r="BL218" s="252" t="s">
        <v>125</v>
      </c>
      <c r="BM218" s="252" t="s">
        <v>784</v>
      </c>
      <c r="BN218" s="256"/>
      <c r="BO218" s="244"/>
      <c r="BP218" s="227" t="s">
        <v>82</v>
      </c>
      <c r="BQ218" s="226" t="str">
        <f t="shared" ref="BQ218:BQ219" si="633">IF(BA218&lt;&gt;"",BA218,IF(AV218&lt;&gt;"",AV218,IF(AQ218&lt;&gt;"",AQ218,IF(AL218&lt;&gt;"",AL218,IF(AG218&lt;&gt;"",AG218,IF(AB218&lt;&gt;"",AB218,IF(W218&lt;&gt;"",W218,IF(R218&lt;&gt;"",R218,IF(M218&lt;&gt;"",M218,0)))))))))</f>
        <v>MKM</v>
      </c>
    </row>
    <row r="219" spans="1:69" s="201" customFormat="1" ht="52.5" customHeight="1" x14ac:dyDescent="0.25">
      <c r="A219" s="62">
        <f ca="1">OFFSET(A219,-1,0)+1</f>
        <v>176</v>
      </c>
      <c r="B219" s="20" t="s">
        <v>745</v>
      </c>
      <c r="C219" s="20"/>
      <c r="D219" s="206" t="s">
        <v>525</v>
      </c>
      <c r="E219" s="189" t="s">
        <v>1604</v>
      </c>
      <c r="F219" s="190" t="s">
        <v>258</v>
      </c>
      <c r="G219" s="22" t="s">
        <v>425</v>
      </c>
      <c r="H219" s="191">
        <v>42757</v>
      </c>
      <c r="I219" s="66">
        <v>43165</v>
      </c>
      <c r="J219" s="24">
        <v>43171</v>
      </c>
      <c r="K219" s="25">
        <f t="shared" ref="K219:K229" ca="1" si="634">IF(I219="","",IF(J219="",TODAY()-I219,J219-I219))</f>
        <v>6</v>
      </c>
      <c r="L219" s="236" t="s">
        <v>125</v>
      </c>
      <c r="M219" s="236" t="s">
        <v>275</v>
      </c>
      <c r="N219" s="194"/>
      <c r="O219" s="24"/>
      <c r="P219" s="25"/>
      <c r="Q219" s="39"/>
      <c r="R219" s="236"/>
      <c r="S219" s="66"/>
      <c r="T219" s="76"/>
      <c r="U219" s="25"/>
      <c r="V219" s="39"/>
      <c r="W219" s="236"/>
      <c r="X219" s="66"/>
      <c r="Y219" s="76"/>
      <c r="Z219" s="25"/>
      <c r="AA219" s="39"/>
      <c r="AB219" s="236"/>
      <c r="AC219" s="66"/>
      <c r="AD219" s="76"/>
      <c r="AE219" s="25"/>
      <c r="AF219" s="39"/>
      <c r="AG219" s="236"/>
      <c r="AH219" s="66"/>
      <c r="AI219" s="76"/>
      <c r="AJ219" s="25"/>
      <c r="AK219" s="39"/>
      <c r="AL219" s="236"/>
      <c r="AM219" s="194"/>
      <c r="AN219" s="195"/>
      <c r="AO219" s="196"/>
      <c r="AP219" s="197"/>
      <c r="AQ219" s="198"/>
      <c r="AR219" s="194"/>
      <c r="AS219" s="195"/>
      <c r="AT219" s="196"/>
      <c r="AU219" s="197"/>
      <c r="AV219" s="198"/>
      <c r="AW219" s="194"/>
      <c r="AX219" s="195"/>
      <c r="AY219" s="196"/>
      <c r="AZ219" s="197"/>
      <c r="BA219" s="198"/>
      <c r="BB219" s="66"/>
      <c r="BC219" s="76"/>
      <c r="BD219" s="25"/>
      <c r="BE219" s="39"/>
      <c r="BF219" s="236"/>
      <c r="BG219" s="207">
        <f t="shared" si="628"/>
        <v>43165</v>
      </c>
      <c r="BH219" s="208">
        <f t="shared" si="629"/>
        <v>43171</v>
      </c>
      <c r="BI219" s="209">
        <f t="shared" ca="1" si="630"/>
        <v>6</v>
      </c>
      <c r="BJ219" s="199" t="str">
        <f t="shared" si="631"/>
        <v>B</v>
      </c>
      <c r="BK219" s="83" t="str">
        <f t="shared" ca="1" si="632"/>
        <v>Rev-0</v>
      </c>
      <c r="BL219" s="252" t="s">
        <v>125</v>
      </c>
      <c r="BM219" s="252" t="s">
        <v>784</v>
      </c>
      <c r="BN219" s="257"/>
      <c r="BO219" s="245"/>
      <c r="BP219" s="200" t="s">
        <v>82</v>
      </c>
      <c r="BQ219" s="199" t="str">
        <f t="shared" si="633"/>
        <v>MKM</v>
      </c>
    </row>
    <row r="220" spans="1:69" ht="52.5" customHeight="1" x14ac:dyDescent="0.25">
      <c r="A220" s="62">
        <f t="shared" ref="A220:A238" ca="1" si="635">OFFSET(A220,-1,0)+1</f>
        <v>177</v>
      </c>
      <c r="B220" s="20" t="s">
        <v>880</v>
      </c>
      <c r="C220" s="20"/>
      <c r="D220" s="112"/>
      <c r="E220" s="21" t="s">
        <v>1599</v>
      </c>
      <c r="F220" s="147" t="s">
        <v>259</v>
      </c>
      <c r="G220" s="22" t="s">
        <v>425</v>
      </c>
      <c r="H220" s="191">
        <v>42757</v>
      </c>
      <c r="I220" s="66">
        <v>43165</v>
      </c>
      <c r="J220" s="24">
        <v>43171</v>
      </c>
      <c r="K220" s="25">
        <f t="shared" ca="1" si="634"/>
        <v>6</v>
      </c>
      <c r="L220" s="236" t="s">
        <v>125</v>
      </c>
      <c r="M220" s="236" t="s">
        <v>275</v>
      </c>
      <c r="N220" s="66">
        <v>43286</v>
      </c>
      <c r="O220" s="24">
        <v>43292</v>
      </c>
      <c r="P220" s="25">
        <f ca="1">IF(N220="","",IF(O220="",TODAY()-N220,O220-N220))</f>
        <v>6</v>
      </c>
      <c r="Q220" s="39" t="s">
        <v>125</v>
      </c>
      <c r="R220" s="236" t="s">
        <v>275</v>
      </c>
      <c r="S220" s="66"/>
      <c r="T220" s="76"/>
      <c r="U220" s="25"/>
      <c r="V220" s="39"/>
      <c r="W220" s="236"/>
      <c r="X220" s="66"/>
      <c r="Y220" s="76"/>
      <c r="Z220" s="25"/>
      <c r="AA220" s="39"/>
      <c r="AB220" s="236"/>
      <c r="AC220" s="66"/>
      <c r="AD220" s="76"/>
      <c r="AE220" s="77"/>
      <c r="AF220" s="78"/>
      <c r="AG220" s="79"/>
      <c r="AH220" s="66"/>
      <c r="AI220" s="76"/>
      <c r="AJ220" s="77"/>
      <c r="AK220" s="78"/>
      <c r="AL220" s="79"/>
      <c r="AM220" s="66"/>
      <c r="AN220" s="76"/>
      <c r="AO220" s="77"/>
      <c r="AP220" s="78"/>
      <c r="AQ220" s="79"/>
      <c r="AR220" s="66"/>
      <c r="AS220" s="76"/>
      <c r="AT220" s="77"/>
      <c r="AU220" s="78"/>
      <c r="AV220" s="79"/>
      <c r="AW220" s="66"/>
      <c r="AX220" s="76"/>
      <c r="AY220" s="77"/>
      <c r="AZ220" s="78"/>
      <c r="BA220" s="79"/>
      <c r="BB220" s="66"/>
      <c r="BC220" s="76"/>
      <c r="BD220" s="77"/>
      <c r="BE220" s="78"/>
      <c r="BF220" s="79"/>
      <c r="BG220" s="56">
        <f t="shared" si="628"/>
        <v>43286</v>
      </c>
      <c r="BH220" s="80">
        <f t="shared" si="629"/>
        <v>43292</v>
      </c>
      <c r="BI220" s="81">
        <f t="shared" ca="1" si="630"/>
        <v>6</v>
      </c>
      <c r="BJ220" s="82" t="str">
        <f t="shared" si="631"/>
        <v>B</v>
      </c>
      <c r="BK220" s="83" t="str">
        <f t="shared" ca="1" si="632"/>
        <v>Rev-1</v>
      </c>
      <c r="BL220" s="252" t="s">
        <v>125</v>
      </c>
      <c r="BM220" s="252" t="s">
        <v>784</v>
      </c>
      <c r="BN220" s="252"/>
      <c r="BO220" s="243"/>
      <c r="BP220" s="161"/>
      <c r="BQ220" s="82"/>
    </row>
    <row r="221" spans="1:69" ht="52.5" customHeight="1" x14ac:dyDescent="0.25">
      <c r="A221" s="62">
        <f t="shared" ca="1" si="635"/>
        <v>178</v>
      </c>
      <c r="B221" s="20" t="s">
        <v>880</v>
      </c>
      <c r="C221" s="20"/>
      <c r="D221" s="112"/>
      <c r="E221" s="21" t="s">
        <v>1600</v>
      </c>
      <c r="F221" s="147" t="s">
        <v>260</v>
      </c>
      <c r="G221" s="22" t="s">
        <v>331</v>
      </c>
      <c r="H221" s="191">
        <v>42757</v>
      </c>
      <c r="I221" s="66">
        <v>43165</v>
      </c>
      <c r="J221" s="24">
        <v>43171</v>
      </c>
      <c r="K221" s="25">
        <f t="shared" ca="1" si="634"/>
        <v>6</v>
      </c>
      <c r="L221" s="236" t="s">
        <v>126</v>
      </c>
      <c r="M221" s="236" t="s">
        <v>275</v>
      </c>
      <c r="N221" s="194">
        <v>43177</v>
      </c>
      <c r="O221" s="24">
        <v>43183</v>
      </c>
      <c r="P221" s="77">
        <f ca="1">IF(N221="","",IF(O221="",TODAY()-N221,O221-N221))</f>
        <v>6</v>
      </c>
      <c r="Q221" s="78" t="s">
        <v>126</v>
      </c>
      <c r="R221" s="22" t="s">
        <v>275</v>
      </c>
      <c r="S221" s="66">
        <v>43286</v>
      </c>
      <c r="T221" s="24">
        <v>43292</v>
      </c>
      <c r="U221" s="25">
        <f ca="1">IF(S221="","",IF(T221="",TODAY()-S221,T221-S221))</f>
        <v>6</v>
      </c>
      <c r="V221" s="39" t="s">
        <v>125</v>
      </c>
      <c r="W221" s="236" t="s">
        <v>275</v>
      </c>
      <c r="X221" s="66"/>
      <c r="Y221" s="76"/>
      <c r="Z221" s="25"/>
      <c r="AA221" s="39"/>
      <c r="AB221" s="236"/>
      <c r="AC221" s="66"/>
      <c r="AD221" s="76"/>
      <c r="AE221" s="77"/>
      <c r="AF221" s="78"/>
      <c r="AG221" s="79"/>
      <c r="AH221" s="66"/>
      <c r="AI221" s="76"/>
      <c r="AJ221" s="77"/>
      <c r="AK221" s="78"/>
      <c r="AL221" s="79"/>
      <c r="AM221" s="66"/>
      <c r="AN221" s="76"/>
      <c r="AO221" s="77"/>
      <c r="AP221" s="78"/>
      <c r="AQ221" s="79"/>
      <c r="AR221" s="66"/>
      <c r="AS221" s="76"/>
      <c r="AT221" s="77"/>
      <c r="AU221" s="78"/>
      <c r="AV221" s="79"/>
      <c r="AW221" s="66"/>
      <c r="AX221" s="76"/>
      <c r="AY221" s="77"/>
      <c r="AZ221" s="78"/>
      <c r="BA221" s="79"/>
      <c r="BB221" s="66"/>
      <c r="BC221" s="76"/>
      <c r="BD221" s="77"/>
      <c r="BE221" s="78"/>
      <c r="BF221" s="79"/>
      <c r="BG221" s="56">
        <f t="shared" si="628"/>
        <v>43286</v>
      </c>
      <c r="BH221" s="80">
        <f t="shared" si="629"/>
        <v>43292</v>
      </c>
      <c r="BI221" s="81">
        <f t="shared" ca="1" si="630"/>
        <v>6</v>
      </c>
      <c r="BJ221" s="82" t="str">
        <f t="shared" si="631"/>
        <v>B</v>
      </c>
      <c r="BK221" s="83" t="str">
        <f t="shared" ca="1" si="632"/>
        <v>Rev-2</v>
      </c>
      <c r="BL221" s="252" t="s">
        <v>126</v>
      </c>
      <c r="BM221" s="253" t="s">
        <v>789</v>
      </c>
      <c r="BN221" s="254">
        <v>43195</v>
      </c>
      <c r="BO221" s="243"/>
      <c r="BP221" s="161"/>
      <c r="BQ221" s="82"/>
    </row>
    <row r="222" spans="1:69" ht="52.5" customHeight="1" x14ac:dyDescent="0.25">
      <c r="A222" s="62">
        <f t="shared" ca="1" si="635"/>
        <v>179</v>
      </c>
      <c r="B222" s="20" t="s">
        <v>880</v>
      </c>
      <c r="C222" s="20"/>
      <c r="D222" s="112"/>
      <c r="E222" s="21" t="s">
        <v>1600</v>
      </c>
      <c r="F222" s="147" t="s">
        <v>260</v>
      </c>
      <c r="G222" s="22" t="s">
        <v>332</v>
      </c>
      <c r="H222" s="191"/>
      <c r="I222" s="66">
        <v>43286</v>
      </c>
      <c r="J222" s="24">
        <v>43292</v>
      </c>
      <c r="K222" s="25">
        <f ca="1">IF(I222="","",IF(J222="",TODAY()-I222,J222-I222))</f>
        <v>6</v>
      </c>
      <c r="L222" s="39" t="s">
        <v>125</v>
      </c>
      <c r="M222" s="236" t="s">
        <v>275</v>
      </c>
      <c r="N222" s="194"/>
      <c r="O222" s="24"/>
      <c r="P222" s="77"/>
      <c r="Q222" s="78"/>
      <c r="R222" s="22"/>
      <c r="S222" s="194"/>
      <c r="T222" s="76"/>
      <c r="U222" s="25"/>
      <c r="V222" s="39"/>
      <c r="W222" s="236"/>
      <c r="X222" s="66"/>
      <c r="Y222" s="76"/>
      <c r="Z222" s="25"/>
      <c r="AA222" s="39"/>
      <c r="AB222" s="236"/>
      <c r="AC222" s="66"/>
      <c r="AD222" s="76"/>
      <c r="AE222" s="77"/>
      <c r="AF222" s="78"/>
      <c r="AG222" s="79"/>
      <c r="AH222" s="66"/>
      <c r="AI222" s="76"/>
      <c r="AJ222" s="77"/>
      <c r="AK222" s="78"/>
      <c r="AL222" s="79"/>
      <c r="AM222" s="66"/>
      <c r="AN222" s="76"/>
      <c r="AO222" s="77"/>
      <c r="AP222" s="78"/>
      <c r="AQ222" s="79"/>
      <c r="AR222" s="66"/>
      <c r="AS222" s="76"/>
      <c r="AT222" s="77"/>
      <c r="AU222" s="78"/>
      <c r="AV222" s="79"/>
      <c r="AW222" s="66"/>
      <c r="AX222" s="76"/>
      <c r="AY222" s="77"/>
      <c r="AZ222" s="78"/>
      <c r="BA222" s="79"/>
      <c r="BB222" s="66"/>
      <c r="BC222" s="76"/>
      <c r="BD222" s="77"/>
      <c r="BE222" s="78"/>
      <c r="BF222" s="79"/>
      <c r="BG222" s="56">
        <f t="shared" ref="BG222" si="636">IF(AW222&lt;&gt;"",AW222,IF(AR222&lt;&gt;"",AR222,IF(AM222&lt;&gt;"",AM222,IF(AH222&lt;&gt;"",AH222,IF(AC222&lt;&gt;"",AC222,IF(X222&lt;&gt;"",X222,IF(S222&lt;&gt;"",S222,IF(N222&lt;&gt;"",N222,IF(I222&lt;&gt;"",I222,"")))))))))</f>
        <v>43286</v>
      </c>
      <c r="BH222" s="80">
        <f t="shared" ref="BH222" si="637">IF(BJ222="P","",IF(BJ222="OD","",IF(AX222&lt;&gt;"",AX222,IF(AS222&lt;&gt;"",AS222,IF(AN222&lt;&gt;"",AN222,IF(AI222&lt;&gt;"",AI222,IF(AD222&lt;&gt;"",AD222,IF(Y222&lt;&gt;"",Y222,IF(T222&lt;&gt;"",T222,IF(O222&lt;&gt;"",O222,IF(J222&lt;&gt;"",J222,"")))))))))))</f>
        <v>43292</v>
      </c>
      <c r="BI222" s="81">
        <f t="shared" ref="BI222" ca="1" si="638">IF(AY222&lt;&gt;"",AY222,IF(AT222&lt;&gt;"",AT222,IF(AO222&lt;&gt;"",AO222,IF(AJ222&lt;&gt;"",AJ222,IF(AE222&lt;&gt;"",AE222,IF(Z222&lt;&gt;"",Z222,IF(U222&lt;&gt;"",U222,IF(P222&lt;&gt;"",P222,IF(K222&lt;&gt;"",K222,"")))))))))</f>
        <v>6</v>
      </c>
      <c r="BJ222" s="82" t="str">
        <f t="shared" ref="BJ222" si="639">IF(AZ222&lt;&gt;"",AZ222,IF(AU222&lt;&gt;"",AU222,IF(AP222&lt;&gt;"",AP222,IF(AK222&lt;&gt;"",AK222,IF(AF222&lt;&gt;"",AF222,IF(AA222&lt;&gt;"",AA222,IF(V222&lt;&gt;"",V222,IF(Q222&lt;&gt;"",Q222,IF(L222&lt;&gt;"",L222,0)))))))))</f>
        <v>B</v>
      </c>
      <c r="BK222" s="83" t="str">
        <f t="shared" ref="BK222" ca="1" si="640">IF(BG222="","","Rev-"&amp;IF((COUNTIF(I222:BA222,"MKM")-1)&lt;1,0,(COUNTIF(I222:BA222,"MKM")-1)))</f>
        <v>Rev-0</v>
      </c>
      <c r="BL222" s="252" t="s">
        <v>126</v>
      </c>
      <c r="BM222" s="253" t="s">
        <v>789</v>
      </c>
      <c r="BN222" s="254">
        <v>43195</v>
      </c>
      <c r="BO222" s="243"/>
      <c r="BP222" s="161"/>
      <c r="BQ222" s="82"/>
    </row>
    <row r="223" spans="1:69" ht="52.5" customHeight="1" x14ac:dyDescent="0.25">
      <c r="A223" s="62">
        <f t="shared" ca="1" si="635"/>
        <v>180</v>
      </c>
      <c r="B223" s="20" t="s">
        <v>967</v>
      </c>
      <c r="C223" s="20"/>
      <c r="D223" s="112"/>
      <c r="E223" s="21" t="s">
        <v>1601</v>
      </c>
      <c r="F223" s="147" t="s">
        <v>261</v>
      </c>
      <c r="G223" s="22" t="s">
        <v>331</v>
      </c>
      <c r="H223" s="191">
        <v>42757</v>
      </c>
      <c r="I223" s="66">
        <v>43165</v>
      </c>
      <c r="J223" s="24">
        <v>43171</v>
      </c>
      <c r="K223" s="25">
        <f t="shared" ca="1" si="634"/>
        <v>6</v>
      </c>
      <c r="L223" s="236" t="s">
        <v>126</v>
      </c>
      <c r="M223" s="236" t="s">
        <v>275</v>
      </c>
      <c r="N223" s="194">
        <v>43177</v>
      </c>
      <c r="O223" s="24">
        <v>43183</v>
      </c>
      <c r="P223" s="77">
        <f t="shared" ref="P223:P225" ca="1" si="641">IF(N223="","",IF(O223="",TODAY()-N223,O223-N223))</f>
        <v>6</v>
      </c>
      <c r="Q223" s="78" t="s">
        <v>125</v>
      </c>
      <c r="R223" s="22" t="s">
        <v>275</v>
      </c>
      <c r="S223" s="66">
        <v>43286</v>
      </c>
      <c r="T223" s="24">
        <v>43292</v>
      </c>
      <c r="U223" s="25">
        <f t="shared" ref="U223:U224" ca="1" si="642">IF(S223="","",IF(T223="",TODAY()-S223,T223-S223))</f>
        <v>6</v>
      </c>
      <c r="V223" s="39" t="s">
        <v>125</v>
      </c>
      <c r="W223" s="236" t="s">
        <v>275</v>
      </c>
      <c r="X223" s="66">
        <v>43303</v>
      </c>
      <c r="Y223" s="24">
        <v>43310</v>
      </c>
      <c r="Z223" s="25">
        <f ca="1">IF(X223="","",IF(Y223="",TODAY()-X223,Y223-X223))</f>
        <v>7</v>
      </c>
      <c r="AA223" s="39" t="s">
        <v>126</v>
      </c>
      <c r="AB223" s="236" t="s">
        <v>275</v>
      </c>
      <c r="AC223" s="66">
        <v>43312</v>
      </c>
      <c r="AD223" s="60">
        <v>43340</v>
      </c>
      <c r="AE223" s="25">
        <f t="shared" ref="AE223:AE224" ca="1" si="643">IF(AC223="","",IF(AD223="",TODAY()-AC223,AD223-AC223))</f>
        <v>28</v>
      </c>
      <c r="AF223" s="39" t="s">
        <v>125</v>
      </c>
      <c r="AG223" s="236" t="s">
        <v>275</v>
      </c>
      <c r="AH223" s="66"/>
      <c r="AI223" s="76"/>
      <c r="AJ223" s="77"/>
      <c r="AK223" s="78"/>
      <c r="AL223" s="79"/>
      <c r="AM223" s="66"/>
      <c r="AN223" s="76"/>
      <c r="AO223" s="77"/>
      <c r="AP223" s="78"/>
      <c r="AQ223" s="79"/>
      <c r="AR223" s="66"/>
      <c r="AS223" s="76"/>
      <c r="AT223" s="77"/>
      <c r="AU223" s="78"/>
      <c r="AV223" s="79"/>
      <c r="AW223" s="66"/>
      <c r="AX223" s="76"/>
      <c r="AY223" s="77"/>
      <c r="AZ223" s="78"/>
      <c r="BA223" s="79"/>
      <c r="BB223" s="66"/>
      <c r="BC223" s="76"/>
      <c r="BD223" s="77"/>
      <c r="BE223" s="78"/>
      <c r="BF223" s="79"/>
      <c r="BG223" s="56">
        <f t="shared" si="628"/>
        <v>43312</v>
      </c>
      <c r="BH223" s="80">
        <f t="shared" si="629"/>
        <v>43340</v>
      </c>
      <c r="BI223" s="81">
        <f t="shared" ca="1" si="630"/>
        <v>28</v>
      </c>
      <c r="BJ223" s="82" t="str">
        <f t="shared" si="631"/>
        <v>B</v>
      </c>
      <c r="BK223" s="83" t="str">
        <f t="shared" ca="1" si="632"/>
        <v>Rev-4</v>
      </c>
      <c r="BL223" s="252" t="s">
        <v>125</v>
      </c>
      <c r="BM223" s="252" t="s">
        <v>784</v>
      </c>
      <c r="BN223" s="252"/>
      <c r="BO223" s="243"/>
      <c r="BP223" s="161"/>
      <c r="BQ223" s="82"/>
    </row>
    <row r="224" spans="1:69" ht="54" customHeight="1" x14ac:dyDescent="0.25">
      <c r="A224" s="62">
        <f t="shared" ca="1" si="635"/>
        <v>181</v>
      </c>
      <c r="B224" s="20" t="s">
        <v>967</v>
      </c>
      <c r="C224" s="20"/>
      <c r="D224" s="112"/>
      <c r="E224" s="21" t="s">
        <v>1601</v>
      </c>
      <c r="F224" s="147" t="s">
        <v>261</v>
      </c>
      <c r="G224" s="22" t="s">
        <v>332</v>
      </c>
      <c r="H224" s="191">
        <v>42757</v>
      </c>
      <c r="I224" s="66">
        <v>43165</v>
      </c>
      <c r="J224" s="24">
        <v>43171</v>
      </c>
      <c r="K224" s="25">
        <f t="shared" ca="1" si="634"/>
        <v>6</v>
      </c>
      <c r="L224" s="236" t="s">
        <v>126</v>
      </c>
      <c r="M224" s="236" t="s">
        <v>275</v>
      </c>
      <c r="N224" s="194">
        <v>43177</v>
      </c>
      <c r="O224" s="24">
        <v>43183</v>
      </c>
      <c r="P224" s="77">
        <f t="shared" ca="1" si="641"/>
        <v>6</v>
      </c>
      <c r="Q224" s="78" t="s">
        <v>125</v>
      </c>
      <c r="R224" s="22" t="s">
        <v>275</v>
      </c>
      <c r="S224" s="66">
        <v>43286</v>
      </c>
      <c r="T224" s="24">
        <v>43292</v>
      </c>
      <c r="U224" s="25">
        <f t="shared" ca="1" si="642"/>
        <v>6</v>
      </c>
      <c r="V224" s="39" t="s">
        <v>125</v>
      </c>
      <c r="W224" s="236" t="s">
        <v>275</v>
      </c>
      <c r="X224" s="66">
        <v>43303</v>
      </c>
      <c r="Y224" s="24">
        <v>43310</v>
      </c>
      <c r="Z224" s="25">
        <f ca="1">IF(X224="","",IF(Y224="",TODAY()-X224,Y224-X224))</f>
        <v>7</v>
      </c>
      <c r="AA224" s="39" t="s">
        <v>126</v>
      </c>
      <c r="AB224" s="236" t="s">
        <v>275</v>
      </c>
      <c r="AC224" s="66">
        <v>43312</v>
      </c>
      <c r="AD224" s="60">
        <v>43340</v>
      </c>
      <c r="AE224" s="25">
        <f t="shared" ca="1" si="643"/>
        <v>28</v>
      </c>
      <c r="AF224" s="39" t="s">
        <v>125</v>
      </c>
      <c r="AG224" s="236" t="s">
        <v>275</v>
      </c>
      <c r="AH224" s="66"/>
      <c r="AI224" s="76"/>
      <c r="AJ224" s="77"/>
      <c r="AK224" s="78"/>
      <c r="AL224" s="79"/>
      <c r="AM224" s="66"/>
      <c r="AN224" s="76"/>
      <c r="AO224" s="77"/>
      <c r="AP224" s="78"/>
      <c r="AQ224" s="79"/>
      <c r="AR224" s="66"/>
      <c r="AS224" s="76"/>
      <c r="AT224" s="77"/>
      <c r="AU224" s="78"/>
      <c r="AV224" s="79"/>
      <c r="AW224" s="66"/>
      <c r="AX224" s="76"/>
      <c r="AY224" s="77"/>
      <c r="AZ224" s="78"/>
      <c r="BA224" s="79"/>
      <c r="BB224" s="66"/>
      <c r="BC224" s="76"/>
      <c r="BD224" s="77"/>
      <c r="BE224" s="78"/>
      <c r="BF224" s="79"/>
      <c r="BG224" s="56">
        <f t="shared" si="628"/>
        <v>43312</v>
      </c>
      <c r="BH224" s="80">
        <f t="shared" si="629"/>
        <v>43340</v>
      </c>
      <c r="BI224" s="81">
        <f t="shared" ca="1" si="630"/>
        <v>28</v>
      </c>
      <c r="BJ224" s="82" t="str">
        <f t="shared" si="631"/>
        <v>B</v>
      </c>
      <c r="BK224" s="83" t="str">
        <f t="shared" ca="1" si="632"/>
        <v>Rev-4</v>
      </c>
      <c r="BL224" s="252" t="s">
        <v>125</v>
      </c>
      <c r="BM224" s="252" t="s">
        <v>784</v>
      </c>
      <c r="BN224" s="252"/>
      <c r="BO224" s="243"/>
      <c r="BP224" s="161"/>
      <c r="BQ224" s="82"/>
    </row>
    <row r="225" spans="1:69" ht="35.25" customHeight="1" x14ac:dyDescent="0.25">
      <c r="A225" s="62">
        <f t="shared" ca="1" si="635"/>
        <v>182</v>
      </c>
      <c r="B225" s="20" t="s">
        <v>863</v>
      </c>
      <c r="C225" s="20"/>
      <c r="D225" s="112"/>
      <c r="E225" s="21" t="s">
        <v>358</v>
      </c>
      <c r="F225" s="147" t="s">
        <v>262</v>
      </c>
      <c r="G225" s="22" t="s">
        <v>331</v>
      </c>
      <c r="H225" s="191">
        <v>42757</v>
      </c>
      <c r="I225" s="66">
        <v>43165</v>
      </c>
      <c r="J225" s="24">
        <v>43171</v>
      </c>
      <c r="K225" s="25">
        <f t="shared" ca="1" si="634"/>
        <v>6</v>
      </c>
      <c r="L225" s="236" t="s">
        <v>125</v>
      </c>
      <c r="M225" s="236" t="s">
        <v>275</v>
      </c>
      <c r="N225" s="194">
        <v>43271</v>
      </c>
      <c r="O225" s="24">
        <v>43278</v>
      </c>
      <c r="P225" s="77">
        <f t="shared" ca="1" si="641"/>
        <v>7</v>
      </c>
      <c r="Q225" s="39" t="s">
        <v>125</v>
      </c>
      <c r="R225" s="22" t="s">
        <v>275</v>
      </c>
      <c r="S225" s="66"/>
      <c r="T225" s="76"/>
      <c r="U225" s="25"/>
      <c r="V225" s="39"/>
      <c r="W225" s="236"/>
      <c r="X225" s="66"/>
      <c r="Y225" s="76"/>
      <c r="Z225" s="25"/>
      <c r="AA225" s="39"/>
      <c r="AB225" s="236"/>
      <c r="AC225" s="66"/>
      <c r="AD225" s="76"/>
      <c r="AE225" s="25"/>
      <c r="AF225" s="39"/>
      <c r="AG225" s="236"/>
      <c r="AH225" s="66"/>
      <c r="AI225" s="76"/>
      <c r="AJ225" s="77"/>
      <c r="AK225" s="78"/>
      <c r="AL225" s="79"/>
      <c r="AM225" s="66"/>
      <c r="AN225" s="76"/>
      <c r="AO225" s="77"/>
      <c r="AP225" s="78"/>
      <c r="AQ225" s="79"/>
      <c r="AR225" s="66"/>
      <c r="AS225" s="76"/>
      <c r="AT225" s="77"/>
      <c r="AU225" s="78"/>
      <c r="AV225" s="79"/>
      <c r="AW225" s="66"/>
      <c r="AX225" s="76"/>
      <c r="AY225" s="77"/>
      <c r="AZ225" s="78"/>
      <c r="BA225" s="79"/>
      <c r="BB225" s="66"/>
      <c r="BC225" s="76"/>
      <c r="BD225" s="77"/>
      <c r="BE225" s="78"/>
      <c r="BF225" s="79"/>
      <c r="BG225" s="56">
        <f t="shared" si="628"/>
        <v>43271</v>
      </c>
      <c r="BH225" s="80">
        <f t="shared" si="629"/>
        <v>43278</v>
      </c>
      <c r="BI225" s="81">
        <f t="shared" ca="1" si="630"/>
        <v>7</v>
      </c>
      <c r="BJ225" s="82" t="str">
        <f t="shared" si="631"/>
        <v>B</v>
      </c>
      <c r="BK225" s="83" t="str">
        <f t="shared" ca="1" si="632"/>
        <v>Rev-1</v>
      </c>
      <c r="BL225" s="252" t="s">
        <v>125</v>
      </c>
      <c r="BM225" s="252" t="s">
        <v>784</v>
      </c>
      <c r="BN225" s="252"/>
      <c r="BO225" s="243"/>
      <c r="BP225" s="161"/>
      <c r="BQ225" s="82"/>
    </row>
    <row r="226" spans="1:69" ht="35.25" customHeight="1" x14ac:dyDescent="0.25">
      <c r="A226" s="62">
        <f t="shared" ca="1" si="635"/>
        <v>183</v>
      </c>
      <c r="B226" s="20" t="s">
        <v>863</v>
      </c>
      <c r="C226" s="20"/>
      <c r="D226" s="112"/>
      <c r="E226" s="21" t="s">
        <v>358</v>
      </c>
      <c r="F226" s="147" t="s">
        <v>262</v>
      </c>
      <c r="G226" s="22" t="s">
        <v>332</v>
      </c>
      <c r="H226" s="191">
        <v>42757</v>
      </c>
      <c r="I226" s="66">
        <v>43165</v>
      </c>
      <c r="J226" s="24">
        <v>43171</v>
      </c>
      <c r="K226" s="25">
        <f t="shared" ca="1" si="634"/>
        <v>6</v>
      </c>
      <c r="L226" s="236" t="s">
        <v>125</v>
      </c>
      <c r="M226" s="236" t="s">
        <v>275</v>
      </c>
      <c r="N226" s="194">
        <v>43271</v>
      </c>
      <c r="O226" s="24">
        <v>43278</v>
      </c>
      <c r="P226" s="77">
        <f t="shared" ref="P226:P227" ca="1" si="644">IF(N226="","",IF(O226="",TODAY()-N226,O226-N226))</f>
        <v>7</v>
      </c>
      <c r="Q226" s="39" t="s">
        <v>125</v>
      </c>
      <c r="R226" s="22" t="s">
        <v>275</v>
      </c>
      <c r="S226" s="66"/>
      <c r="T226" s="76"/>
      <c r="U226" s="25"/>
      <c r="V226" s="39"/>
      <c r="W226" s="236"/>
      <c r="X226" s="66"/>
      <c r="Y226" s="76"/>
      <c r="Z226" s="25"/>
      <c r="AA226" s="39"/>
      <c r="AB226" s="236"/>
      <c r="AC226" s="66"/>
      <c r="AD226" s="76"/>
      <c r="AE226" s="25"/>
      <c r="AF226" s="39"/>
      <c r="AG226" s="236"/>
      <c r="AH226" s="66"/>
      <c r="AI226" s="76"/>
      <c r="AJ226" s="77"/>
      <c r="AK226" s="78"/>
      <c r="AL226" s="79"/>
      <c r="AM226" s="66"/>
      <c r="AN226" s="76"/>
      <c r="AO226" s="77"/>
      <c r="AP226" s="78"/>
      <c r="AQ226" s="79"/>
      <c r="AR226" s="66"/>
      <c r="AS226" s="76"/>
      <c r="AT226" s="77"/>
      <c r="AU226" s="78"/>
      <c r="AV226" s="79"/>
      <c r="AW226" s="66"/>
      <c r="AX226" s="76"/>
      <c r="AY226" s="77"/>
      <c r="AZ226" s="78"/>
      <c r="BA226" s="79"/>
      <c r="BB226" s="66"/>
      <c r="BC226" s="76"/>
      <c r="BD226" s="77"/>
      <c r="BE226" s="78"/>
      <c r="BF226" s="79"/>
      <c r="BG226" s="56">
        <f t="shared" si="628"/>
        <v>43271</v>
      </c>
      <c r="BH226" s="80">
        <f t="shared" si="629"/>
        <v>43278</v>
      </c>
      <c r="BI226" s="81">
        <f t="shared" ca="1" si="630"/>
        <v>7</v>
      </c>
      <c r="BJ226" s="82" t="str">
        <f t="shared" si="631"/>
        <v>B</v>
      </c>
      <c r="BK226" s="83" t="str">
        <f t="shared" ca="1" si="632"/>
        <v>Rev-1</v>
      </c>
      <c r="BL226" s="252" t="s">
        <v>125</v>
      </c>
      <c r="BM226" s="252" t="s">
        <v>784</v>
      </c>
      <c r="BN226" s="252"/>
      <c r="BO226" s="243"/>
      <c r="BP226" s="161"/>
      <c r="BQ226" s="82"/>
    </row>
    <row r="227" spans="1:69" ht="60" customHeight="1" x14ac:dyDescent="0.25">
      <c r="A227" s="62">
        <f t="shared" ca="1" si="635"/>
        <v>184</v>
      </c>
      <c r="B227" s="20" t="s">
        <v>880</v>
      </c>
      <c r="C227" s="20"/>
      <c r="D227" s="112"/>
      <c r="E227" s="21" t="s">
        <v>1602</v>
      </c>
      <c r="F227" s="147" t="s">
        <v>263</v>
      </c>
      <c r="G227" s="22" t="s">
        <v>425</v>
      </c>
      <c r="H227" s="191">
        <v>42757</v>
      </c>
      <c r="I227" s="66">
        <v>43165</v>
      </c>
      <c r="J227" s="24">
        <v>43171</v>
      </c>
      <c r="K227" s="25">
        <f t="shared" ca="1" si="634"/>
        <v>6</v>
      </c>
      <c r="L227" s="236" t="s">
        <v>125</v>
      </c>
      <c r="M227" s="236" t="s">
        <v>275</v>
      </c>
      <c r="N227" s="66">
        <v>43286</v>
      </c>
      <c r="O227" s="24">
        <v>43292</v>
      </c>
      <c r="P227" s="25">
        <f t="shared" ca="1" si="644"/>
        <v>6</v>
      </c>
      <c r="Q227" s="39" t="s">
        <v>125</v>
      </c>
      <c r="R227" s="236" t="s">
        <v>275</v>
      </c>
      <c r="S227" s="60"/>
      <c r="T227" s="60"/>
      <c r="U227" s="39"/>
      <c r="V227" s="239"/>
      <c r="W227" s="25"/>
      <c r="X227" s="66"/>
      <c r="Y227" s="76"/>
      <c r="Z227" s="25"/>
      <c r="AA227" s="39"/>
      <c r="AB227" s="236"/>
      <c r="AC227" s="66"/>
      <c r="AD227" s="76"/>
      <c r="AE227" s="25"/>
      <c r="AF227" s="39"/>
      <c r="AG227" s="236"/>
      <c r="AH227" s="66"/>
      <c r="AI227" s="76"/>
      <c r="AJ227" s="77"/>
      <c r="AK227" s="78"/>
      <c r="AL227" s="79"/>
      <c r="AM227" s="66"/>
      <c r="AN227" s="76"/>
      <c r="AO227" s="77"/>
      <c r="AP227" s="78"/>
      <c r="AQ227" s="79"/>
      <c r="AR227" s="66"/>
      <c r="AS227" s="76"/>
      <c r="AT227" s="77"/>
      <c r="AU227" s="78"/>
      <c r="AV227" s="79"/>
      <c r="AW227" s="66"/>
      <c r="AX227" s="76"/>
      <c r="AY227" s="77"/>
      <c r="AZ227" s="78"/>
      <c r="BA227" s="79"/>
      <c r="BB227" s="66"/>
      <c r="BC227" s="76"/>
      <c r="BD227" s="25"/>
      <c r="BE227" s="39"/>
      <c r="BF227" s="236"/>
      <c r="BG227" s="56">
        <f t="shared" si="628"/>
        <v>43286</v>
      </c>
      <c r="BH227" s="80">
        <f t="shared" si="629"/>
        <v>43292</v>
      </c>
      <c r="BI227" s="81">
        <f t="shared" ca="1" si="630"/>
        <v>6</v>
      </c>
      <c r="BJ227" s="82" t="str">
        <f t="shared" si="631"/>
        <v>B</v>
      </c>
      <c r="BK227" s="83" t="str">
        <f t="shared" ca="1" si="632"/>
        <v>Rev-1</v>
      </c>
      <c r="BL227" s="252" t="s">
        <v>125</v>
      </c>
      <c r="BM227" s="252" t="s">
        <v>784</v>
      </c>
      <c r="BN227" s="252"/>
      <c r="BO227" s="243"/>
      <c r="BP227" s="161"/>
      <c r="BQ227" s="82"/>
    </row>
    <row r="228" spans="1:69" ht="56.25" customHeight="1" x14ac:dyDescent="0.25">
      <c r="A228" s="62">
        <f ca="1">OFFSET(A228,-1,0)+1</f>
        <v>185</v>
      </c>
      <c r="B228" s="20" t="s">
        <v>961</v>
      </c>
      <c r="C228" s="20"/>
      <c r="D228" s="124"/>
      <c r="E228" s="21" t="s">
        <v>879</v>
      </c>
      <c r="F228" s="147" t="s">
        <v>872</v>
      </c>
      <c r="G228" s="22" t="s">
        <v>425</v>
      </c>
      <c r="H228" s="191"/>
      <c r="I228" s="66">
        <v>43260</v>
      </c>
      <c r="J228" s="24">
        <v>43305</v>
      </c>
      <c r="K228" s="25">
        <f ca="1">IF(I228="","",IF(J228="",TODAY()-I228,J228-I228))</f>
        <v>45</v>
      </c>
      <c r="L228" s="39" t="s">
        <v>126</v>
      </c>
      <c r="M228" s="236" t="s">
        <v>275</v>
      </c>
      <c r="N228" s="194">
        <v>43312</v>
      </c>
      <c r="O228" s="24">
        <v>43318</v>
      </c>
      <c r="P228" s="25">
        <f ca="1">IF(N228="","",IF(O228="",TODAY()-N228,O228-N228))</f>
        <v>6</v>
      </c>
      <c r="Q228" s="39" t="s">
        <v>125</v>
      </c>
      <c r="R228" s="236" t="s">
        <v>275</v>
      </c>
      <c r="S228" s="76"/>
      <c r="T228" s="76"/>
      <c r="U228" s="25"/>
      <c r="V228" s="39"/>
      <c r="W228" s="22"/>
      <c r="X228" s="60"/>
      <c r="Y228" s="76"/>
      <c r="Z228" s="77"/>
      <c r="AA228" s="78"/>
      <c r="AB228" s="79"/>
      <c r="AC228" s="60"/>
      <c r="AD228" s="76"/>
      <c r="AE228" s="25"/>
      <c r="AF228" s="39"/>
      <c r="AG228" s="79"/>
      <c r="AH228" s="60"/>
      <c r="AI228" s="76"/>
      <c r="AJ228" s="77"/>
      <c r="AK228" s="78"/>
      <c r="AL228" s="79"/>
      <c r="AM228" s="60"/>
      <c r="AN228" s="76"/>
      <c r="AO228" s="77"/>
      <c r="AP228" s="78"/>
      <c r="AQ228" s="79"/>
      <c r="AR228" s="60"/>
      <c r="AS228" s="76"/>
      <c r="AT228" s="77"/>
      <c r="AU228" s="78"/>
      <c r="AV228" s="79"/>
      <c r="AW228" s="60"/>
      <c r="AX228" s="76"/>
      <c r="AY228" s="77"/>
      <c r="AZ228" s="78"/>
      <c r="BA228" s="79"/>
      <c r="BB228" s="60"/>
      <c r="BC228" s="76"/>
      <c r="BD228" s="25"/>
      <c r="BE228" s="39"/>
      <c r="BF228" s="79"/>
      <c r="BG228" s="56">
        <f t="shared" ref="BG228" si="645">IF(AW228&lt;&gt;"",AW228,IF(AR228&lt;&gt;"",AR228,IF(AM228&lt;&gt;"",AM228,IF(AH228&lt;&gt;"",AH228,IF(AC228&lt;&gt;"",AC228,IF(X228&lt;&gt;"",X228,IF(S228&lt;&gt;"",S228,IF(N228&lt;&gt;"",N228,IF(I228&lt;&gt;"",I228,"")))))))))</f>
        <v>43312</v>
      </c>
      <c r="BH228" s="80">
        <f t="shared" ref="BH228" si="646">IF(BJ228="P","",IF(BJ228="OD","",IF(AX228&lt;&gt;"",AX228,IF(AS228&lt;&gt;"",AS228,IF(AN228&lt;&gt;"",AN228,IF(AI228&lt;&gt;"",AI228,IF(AD228&lt;&gt;"",AD228,IF(Y228&lt;&gt;"",Y228,IF(T228&lt;&gt;"",T228,IF(O228&lt;&gt;"",O228,IF(J228&lt;&gt;"",J228,"")))))))))))</f>
        <v>43318</v>
      </c>
      <c r="BI228" s="81">
        <f t="shared" ref="BI228" ca="1" si="647">IF(AY228&lt;&gt;"",AY228,IF(AT228&lt;&gt;"",AT228,IF(AO228&lt;&gt;"",AO228,IF(AJ228&lt;&gt;"",AJ228,IF(AE228&lt;&gt;"",AE228,IF(Z228&lt;&gt;"",Z228,IF(U228&lt;&gt;"",U228,IF(P228&lt;&gt;"",P228,IF(K228&lt;&gt;"",K228,"")))))))))</f>
        <v>6</v>
      </c>
      <c r="BJ228" s="82" t="str">
        <f t="shared" ref="BJ228" si="648">IF(AZ228&lt;&gt;"",AZ228,IF(AU228&lt;&gt;"",AU228,IF(AP228&lt;&gt;"",AP228,IF(AK228&lt;&gt;"",AK228,IF(AF228&lt;&gt;"",AF228,IF(AA228&lt;&gt;"",AA228,IF(V228&lt;&gt;"",V228,IF(Q228&lt;&gt;"",Q228,IF(L228&lt;&gt;"",L228,0)))))))))</f>
        <v>B</v>
      </c>
      <c r="BK228" s="83" t="str">
        <f t="shared" ref="BK228" ca="1" si="649">IF(BG228="","","Rev-"&amp;IF((COUNTIF(I228:BA228,"MKM")-1)&lt;1,0,(COUNTIF(I228:BA228,"MKM")-1)))</f>
        <v>Rev-1</v>
      </c>
      <c r="BL228" s="252"/>
      <c r="BM228" s="252"/>
      <c r="BN228" s="252"/>
      <c r="BO228" s="243"/>
      <c r="BP228" s="161" t="s">
        <v>82</v>
      </c>
      <c r="BQ228" s="82" t="str">
        <f t="shared" ref="BQ228" si="650">IF(BA228&lt;&gt;"",BA228,IF(AV228&lt;&gt;"",AV228,IF(AQ228&lt;&gt;"",AQ228,IF(AL228&lt;&gt;"",AL228,IF(AG228&lt;&gt;"",AG228,IF(AB228&lt;&gt;"",AB228,IF(W228&lt;&gt;"",W228,IF(R228&lt;&gt;"",R228,IF(M228&lt;&gt;"",M228,0)))))))))</f>
        <v>MKM</v>
      </c>
    </row>
    <row r="229" spans="1:69" ht="64.5" customHeight="1" x14ac:dyDescent="0.25">
      <c r="A229" s="62">
        <f t="shared" ca="1" si="635"/>
        <v>186</v>
      </c>
      <c r="B229" s="20" t="s">
        <v>873</v>
      </c>
      <c r="C229" s="20"/>
      <c r="D229" s="112" t="s">
        <v>1615</v>
      </c>
      <c r="E229" s="21" t="s">
        <v>1614</v>
      </c>
      <c r="F229" s="147" t="s">
        <v>893</v>
      </c>
      <c r="G229" s="22" t="s">
        <v>425</v>
      </c>
      <c r="H229" s="191"/>
      <c r="I229" s="194">
        <v>43276</v>
      </c>
      <c r="J229" s="24">
        <v>43279</v>
      </c>
      <c r="K229" s="77">
        <f t="shared" ca="1" si="634"/>
        <v>3</v>
      </c>
      <c r="L229" s="39" t="s">
        <v>125</v>
      </c>
      <c r="M229" s="22" t="s">
        <v>275</v>
      </c>
      <c r="N229" s="194"/>
      <c r="O229" s="24"/>
      <c r="P229" s="25"/>
      <c r="Q229" s="39"/>
      <c r="R229" s="236"/>
      <c r="S229" s="60"/>
      <c r="T229" s="60"/>
      <c r="U229" s="39"/>
      <c r="V229" s="239"/>
      <c r="W229" s="25"/>
      <c r="X229" s="66"/>
      <c r="Y229" s="76"/>
      <c r="Z229" s="25"/>
      <c r="AA229" s="39"/>
      <c r="AB229" s="236"/>
      <c r="AC229" s="66"/>
      <c r="AD229" s="76"/>
      <c r="AE229" s="25"/>
      <c r="AF229" s="39"/>
      <c r="AG229" s="236"/>
      <c r="AH229" s="66"/>
      <c r="AI229" s="76"/>
      <c r="AJ229" s="77"/>
      <c r="AK229" s="78"/>
      <c r="AL229" s="79"/>
      <c r="AM229" s="66"/>
      <c r="AN229" s="76"/>
      <c r="AO229" s="77"/>
      <c r="AP229" s="78"/>
      <c r="AQ229" s="79"/>
      <c r="AR229" s="66"/>
      <c r="AS229" s="76"/>
      <c r="AT229" s="77"/>
      <c r="AU229" s="78"/>
      <c r="AV229" s="79"/>
      <c r="AW229" s="66"/>
      <c r="AX229" s="76"/>
      <c r="AY229" s="77"/>
      <c r="AZ229" s="78"/>
      <c r="BA229" s="79"/>
      <c r="BB229" s="66"/>
      <c r="BC229" s="76"/>
      <c r="BD229" s="25"/>
      <c r="BE229" s="39"/>
      <c r="BF229" s="236"/>
      <c r="BG229" s="56">
        <f t="shared" ref="BG229" si="651">IF(AW229&lt;&gt;"",AW229,IF(AR229&lt;&gt;"",AR229,IF(AM229&lt;&gt;"",AM229,IF(AH229&lt;&gt;"",AH229,IF(AC229&lt;&gt;"",AC229,IF(X229&lt;&gt;"",X229,IF(S229&lt;&gt;"",S229,IF(N229&lt;&gt;"",N229,IF(I229&lt;&gt;"",I229,"")))))))))</f>
        <v>43276</v>
      </c>
      <c r="BH229" s="80">
        <f t="shared" ref="BH229" si="652">IF(BJ229="P","",IF(BJ229="OD","",IF(AX229&lt;&gt;"",AX229,IF(AS229&lt;&gt;"",AS229,IF(AN229&lt;&gt;"",AN229,IF(AI229&lt;&gt;"",AI229,IF(AD229&lt;&gt;"",AD229,IF(Y229&lt;&gt;"",Y229,IF(T229&lt;&gt;"",T229,IF(O229&lt;&gt;"",O229,IF(J229&lt;&gt;"",J229,"")))))))))))</f>
        <v>43279</v>
      </c>
      <c r="BI229" s="81">
        <f t="shared" ref="BI229" ca="1" si="653">IF(AY229&lt;&gt;"",AY229,IF(AT229&lt;&gt;"",AT229,IF(AO229&lt;&gt;"",AO229,IF(AJ229&lt;&gt;"",AJ229,IF(AE229&lt;&gt;"",AE229,IF(Z229&lt;&gt;"",Z229,IF(U229&lt;&gt;"",U229,IF(P229&lt;&gt;"",P229,IF(K229&lt;&gt;"",K229,"")))))))))</f>
        <v>3</v>
      </c>
      <c r="BJ229" s="82" t="str">
        <f t="shared" ref="BJ229" si="654">IF(AZ229&lt;&gt;"",AZ229,IF(AU229&lt;&gt;"",AU229,IF(AP229&lt;&gt;"",AP229,IF(AK229&lt;&gt;"",AK229,IF(AF229&lt;&gt;"",AF229,IF(AA229&lt;&gt;"",AA229,IF(V229&lt;&gt;"",V229,IF(Q229&lt;&gt;"",Q229,IF(L229&lt;&gt;"",L229,0)))))))))</f>
        <v>B</v>
      </c>
      <c r="BK229" s="83" t="str">
        <f t="shared" ref="BK229" ca="1" si="655">IF(BG229="","","Rev-"&amp;IF((COUNTIF(I229:BA229,"MKM")-1)&lt;1,0,(COUNTIF(I229:BA229,"MKM")-1)))</f>
        <v>Rev-0</v>
      </c>
      <c r="BL229" s="252" t="s">
        <v>125</v>
      </c>
      <c r="BM229" s="252" t="s">
        <v>784</v>
      </c>
      <c r="BN229" s="252"/>
      <c r="BO229" s="243"/>
      <c r="BP229" s="161"/>
      <c r="BQ229" s="82"/>
    </row>
    <row r="230" spans="1:69" ht="54" customHeight="1" x14ac:dyDescent="0.25">
      <c r="A230" s="62">
        <f t="shared" ca="1" si="635"/>
        <v>187</v>
      </c>
      <c r="B230" s="20" t="s">
        <v>935</v>
      </c>
      <c r="C230" s="20"/>
      <c r="D230" s="112" t="s">
        <v>1616</v>
      </c>
      <c r="E230" s="21" t="s">
        <v>875</v>
      </c>
      <c r="F230" s="147" t="s">
        <v>874</v>
      </c>
      <c r="G230" s="22" t="s">
        <v>425</v>
      </c>
      <c r="H230" s="191"/>
      <c r="I230" s="194">
        <v>43277</v>
      </c>
      <c r="J230" s="24">
        <v>43284</v>
      </c>
      <c r="K230" s="77">
        <f t="shared" ref="K230:K232" ca="1" si="656">IF(I230="","",IF(J230="",TODAY()-I230,J230-I230))</f>
        <v>7</v>
      </c>
      <c r="L230" s="39" t="s">
        <v>126</v>
      </c>
      <c r="M230" s="22" t="s">
        <v>275</v>
      </c>
      <c r="N230" s="66">
        <v>43312</v>
      </c>
      <c r="O230" s="24">
        <v>43318</v>
      </c>
      <c r="P230" s="25">
        <f ca="1">IF(N230="","",IF(O230="",TODAY()-N230,O230-N230))</f>
        <v>6</v>
      </c>
      <c r="Q230" s="39" t="s">
        <v>125</v>
      </c>
      <c r="R230" s="236" t="s">
        <v>275</v>
      </c>
      <c r="S230" s="60"/>
      <c r="T230" s="60"/>
      <c r="U230" s="39"/>
      <c r="V230" s="239"/>
      <c r="W230" s="25"/>
      <c r="X230" s="66"/>
      <c r="Y230" s="76"/>
      <c r="Z230" s="25"/>
      <c r="AA230" s="39"/>
      <c r="AB230" s="236"/>
      <c r="AC230" s="66"/>
      <c r="AD230" s="76"/>
      <c r="AE230" s="25"/>
      <c r="AF230" s="39"/>
      <c r="AG230" s="236"/>
      <c r="AH230" s="66"/>
      <c r="AI230" s="76"/>
      <c r="AJ230" s="77"/>
      <c r="AK230" s="78"/>
      <c r="AL230" s="79"/>
      <c r="AM230" s="66"/>
      <c r="AN230" s="76"/>
      <c r="AO230" s="77"/>
      <c r="AP230" s="78"/>
      <c r="AQ230" s="79"/>
      <c r="AR230" s="66"/>
      <c r="AS230" s="76"/>
      <c r="AT230" s="77"/>
      <c r="AU230" s="78"/>
      <c r="AV230" s="79"/>
      <c r="AW230" s="66"/>
      <c r="AX230" s="76"/>
      <c r="AY230" s="77"/>
      <c r="AZ230" s="78"/>
      <c r="BA230" s="79"/>
      <c r="BB230" s="66"/>
      <c r="BC230" s="76"/>
      <c r="BD230" s="25"/>
      <c r="BE230" s="39"/>
      <c r="BF230" s="236"/>
      <c r="BG230" s="56">
        <f t="shared" ref="BG230:BG235" si="657">IF(AW230&lt;&gt;"",AW230,IF(AR230&lt;&gt;"",AR230,IF(AM230&lt;&gt;"",AM230,IF(AH230&lt;&gt;"",AH230,IF(AC230&lt;&gt;"",AC230,IF(X230&lt;&gt;"",X230,IF(S230&lt;&gt;"",S230,IF(N230&lt;&gt;"",N230,IF(I230&lt;&gt;"",I230,"")))))))))</f>
        <v>43312</v>
      </c>
      <c r="BH230" s="80">
        <f t="shared" ref="BH230:BH235" si="658">IF(BJ230="P","",IF(BJ230="OD","",IF(AX230&lt;&gt;"",AX230,IF(AS230&lt;&gt;"",AS230,IF(AN230&lt;&gt;"",AN230,IF(AI230&lt;&gt;"",AI230,IF(AD230&lt;&gt;"",AD230,IF(Y230&lt;&gt;"",Y230,IF(T230&lt;&gt;"",T230,IF(O230&lt;&gt;"",O230,IF(J230&lt;&gt;"",J230,"")))))))))))</f>
        <v>43318</v>
      </c>
      <c r="BI230" s="81">
        <f t="shared" ref="BI230:BI235" ca="1" si="659">IF(AY230&lt;&gt;"",AY230,IF(AT230&lt;&gt;"",AT230,IF(AO230&lt;&gt;"",AO230,IF(AJ230&lt;&gt;"",AJ230,IF(AE230&lt;&gt;"",AE230,IF(Z230&lt;&gt;"",Z230,IF(U230&lt;&gt;"",U230,IF(P230&lt;&gt;"",P230,IF(K230&lt;&gt;"",K230,"")))))))))</f>
        <v>6</v>
      </c>
      <c r="BJ230" s="82" t="str">
        <f t="shared" ref="BJ230:BJ235" si="660">IF(AZ230&lt;&gt;"",AZ230,IF(AU230&lt;&gt;"",AU230,IF(AP230&lt;&gt;"",AP230,IF(AK230&lt;&gt;"",AK230,IF(AF230&lt;&gt;"",AF230,IF(AA230&lt;&gt;"",AA230,IF(V230&lt;&gt;"",V230,IF(Q230&lt;&gt;"",Q230,IF(L230&lt;&gt;"",L230,0)))))))))</f>
        <v>B</v>
      </c>
      <c r="BK230" s="83" t="str">
        <f t="shared" ref="BK230:BK235" ca="1" si="661">IF(BG230="","","Rev-"&amp;IF((COUNTIF(I230:BA230,"MKM")-1)&lt;1,0,(COUNTIF(I230:BA230,"MKM")-1)))</f>
        <v>Rev-1</v>
      </c>
      <c r="BL230" s="252" t="s">
        <v>125</v>
      </c>
      <c r="BM230" s="252" t="s">
        <v>784</v>
      </c>
      <c r="BN230" s="252"/>
      <c r="BO230" s="243"/>
      <c r="BP230" s="161"/>
      <c r="BQ230" s="82"/>
    </row>
    <row r="231" spans="1:69" ht="54" customHeight="1" x14ac:dyDescent="0.25">
      <c r="A231" s="62">
        <f t="shared" ca="1" si="635"/>
        <v>188</v>
      </c>
      <c r="B231" s="20" t="s">
        <v>968</v>
      </c>
      <c r="C231" s="20"/>
      <c r="D231" s="112" t="s">
        <v>525</v>
      </c>
      <c r="E231" s="21" t="s">
        <v>877</v>
      </c>
      <c r="F231" s="147" t="s">
        <v>878</v>
      </c>
      <c r="G231" s="22" t="s">
        <v>425</v>
      </c>
      <c r="H231" s="191"/>
      <c r="I231" s="194">
        <v>43278</v>
      </c>
      <c r="J231" s="24">
        <v>43284</v>
      </c>
      <c r="K231" s="77">
        <f t="shared" ca="1" si="656"/>
        <v>6</v>
      </c>
      <c r="L231" s="39" t="s">
        <v>125</v>
      </c>
      <c r="M231" s="22" t="s">
        <v>275</v>
      </c>
      <c r="N231" s="66">
        <v>43303</v>
      </c>
      <c r="O231" s="24">
        <v>43310</v>
      </c>
      <c r="P231" s="25">
        <f ca="1">IF(N231="","",IF(O231="",TODAY()-N231,O231-N231))</f>
        <v>7</v>
      </c>
      <c r="Q231" s="39" t="s">
        <v>125</v>
      </c>
      <c r="R231" s="236" t="s">
        <v>275</v>
      </c>
      <c r="S231" s="66">
        <v>43312</v>
      </c>
      <c r="T231" s="60">
        <v>43340</v>
      </c>
      <c r="U231" s="25">
        <f ca="1">IF(S231="","",IF(T231="",TODAY()-S231,T231-S231))</f>
        <v>28</v>
      </c>
      <c r="V231" s="39" t="s">
        <v>125</v>
      </c>
      <c r="W231" s="236" t="s">
        <v>275</v>
      </c>
      <c r="X231" s="66"/>
      <c r="Y231" s="76"/>
      <c r="Z231" s="25"/>
      <c r="AA231" s="39"/>
      <c r="AB231" s="236"/>
      <c r="AC231" s="66"/>
      <c r="AD231" s="76"/>
      <c r="AE231" s="25"/>
      <c r="AF231" s="39"/>
      <c r="AG231" s="236"/>
      <c r="AH231" s="66"/>
      <c r="AI231" s="76"/>
      <c r="AJ231" s="77"/>
      <c r="AK231" s="78"/>
      <c r="AL231" s="79"/>
      <c r="AM231" s="66"/>
      <c r="AN231" s="76"/>
      <c r="AO231" s="77"/>
      <c r="AP231" s="78"/>
      <c r="AQ231" s="79"/>
      <c r="AR231" s="66"/>
      <c r="AS231" s="76"/>
      <c r="AT231" s="77"/>
      <c r="AU231" s="78"/>
      <c r="AV231" s="79"/>
      <c r="AW231" s="66"/>
      <c r="AX231" s="76"/>
      <c r="AY231" s="77"/>
      <c r="AZ231" s="78"/>
      <c r="BA231" s="79"/>
      <c r="BB231" s="66"/>
      <c r="BC231" s="76"/>
      <c r="BD231" s="25"/>
      <c r="BE231" s="39"/>
      <c r="BF231" s="236"/>
      <c r="BG231" s="56">
        <f t="shared" si="657"/>
        <v>43312</v>
      </c>
      <c r="BH231" s="80">
        <f t="shared" si="658"/>
        <v>43340</v>
      </c>
      <c r="BI231" s="81">
        <f t="shared" ca="1" si="659"/>
        <v>28</v>
      </c>
      <c r="BJ231" s="82" t="str">
        <f t="shared" si="660"/>
        <v>B</v>
      </c>
      <c r="BK231" s="83" t="str">
        <f t="shared" ca="1" si="661"/>
        <v>Rev-2</v>
      </c>
      <c r="BL231" s="252" t="s">
        <v>125</v>
      </c>
      <c r="BM231" s="252" t="s">
        <v>784</v>
      </c>
      <c r="BN231" s="252"/>
      <c r="BO231" s="243"/>
      <c r="BP231" s="161"/>
      <c r="BQ231" s="82"/>
    </row>
    <row r="232" spans="1:69" ht="67.5" customHeight="1" x14ac:dyDescent="0.25">
      <c r="A232" s="62">
        <f t="shared" ca="1" si="635"/>
        <v>189</v>
      </c>
      <c r="B232" s="20" t="s">
        <v>889</v>
      </c>
      <c r="C232" s="20"/>
      <c r="D232" s="112" t="s">
        <v>1617</v>
      </c>
      <c r="E232" s="21" t="s">
        <v>1618</v>
      </c>
      <c r="F232" s="147" t="s">
        <v>888</v>
      </c>
      <c r="G232" s="22" t="s">
        <v>425</v>
      </c>
      <c r="H232" s="191"/>
      <c r="I232" s="194">
        <v>43283</v>
      </c>
      <c r="J232" s="24">
        <v>43290</v>
      </c>
      <c r="K232" s="77">
        <f t="shared" ca="1" si="656"/>
        <v>7</v>
      </c>
      <c r="L232" s="39" t="s">
        <v>125</v>
      </c>
      <c r="M232" s="22" t="s">
        <v>275</v>
      </c>
      <c r="N232" s="194"/>
      <c r="O232" s="24"/>
      <c r="P232" s="25"/>
      <c r="Q232" s="39"/>
      <c r="R232" s="236"/>
      <c r="S232" s="60"/>
      <c r="T232" s="60"/>
      <c r="U232" s="39"/>
      <c r="V232" s="239"/>
      <c r="W232" s="25"/>
      <c r="X232" s="66"/>
      <c r="Y232" s="76"/>
      <c r="Z232" s="25"/>
      <c r="AA232" s="39"/>
      <c r="AB232" s="236"/>
      <c r="AC232" s="66"/>
      <c r="AD232" s="76"/>
      <c r="AE232" s="25"/>
      <c r="AF232" s="39"/>
      <c r="AG232" s="236"/>
      <c r="AH232" s="66"/>
      <c r="AI232" s="76"/>
      <c r="AJ232" s="77"/>
      <c r="AK232" s="78"/>
      <c r="AL232" s="79"/>
      <c r="AM232" s="66"/>
      <c r="AN232" s="76"/>
      <c r="AO232" s="77"/>
      <c r="AP232" s="78"/>
      <c r="AQ232" s="79"/>
      <c r="AR232" s="66"/>
      <c r="AS232" s="76"/>
      <c r="AT232" s="77"/>
      <c r="AU232" s="78"/>
      <c r="AV232" s="79"/>
      <c r="AW232" s="66"/>
      <c r="AX232" s="76"/>
      <c r="AY232" s="77"/>
      <c r="AZ232" s="78"/>
      <c r="BA232" s="79"/>
      <c r="BB232" s="66"/>
      <c r="BC232" s="76"/>
      <c r="BD232" s="25"/>
      <c r="BE232" s="39"/>
      <c r="BF232" s="236"/>
      <c r="BG232" s="56">
        <f t="shared" si="657"/>
        <v>43283</v>
      </c>
      <c r="BH232" s="80">
        <f t="shared" si="658"/>
        <v>43290</v>
      </c>
      <c r="BI232" s="81">
        <f t="shared" ca="1" si="659"/>
        <v>7</v>
      </c>
      <c r="BJ232" s="82" t="str">
        <f t="shared" si="660"/>
        <v>B</v>
      </c>
      <c r="BK232" s="83" t="str">
        <f t="shared" ca="1" si="661"/>
        <v>Rev-0</v>
      </c>
      <c r="BL232" s="252" t="s">
        <v>125</v>
      </c>
      <c r="BM232" s="252" t="s">
        <v>784</v>
      </c>
      <c r="BN232" s="252"/>
      <c r="BO232" s="243"/>
      <c r="BP232" s="161"/>
      <c r="BQ232" s="82"/>
    </row>
    <row r="233" spans="1:69" ht="67.5" customHeight="1" x14ac:dyDescent="0.25">
      <c r="A233" s="62">
        <f t="shared" ca="1" si="635"/>
        <v>190</v>
      </c>
      <c r="B233" s="20" t="s">
        <v>889</v>
      </c>
      <c r="C233" s="20"/>
      <c r="D233" s="112" t="s">
        <v>1611</v>
      </c>
      <c r="E233" s="21" t="s">
        <v>1619</v>
      </c>
      <c r="F233" s="147" t="s">
        <v>890</v>
      </c>
      <c r="G233" s="22" t="s">
        <v>425</v>
      </c>
      <c r="H233" s="191"/>
      <c r="I233" s="194">
        <v>43283</v>
      </c>
      <c r="J233" s="24">
        <v>43290</v>
      </c>
      <c r="K233" s="77">
        <f t="shared" ref="K233" ca="1" si="662">IF(I233="","",IF(J233="",TODAY()-I233,J233-I233))</f>
        <v>7</v>
      </c>
      <c r="L233" s="39" t="s">
        <v>125</v>
      </c>
      <c r="M233" s="22" t="s">
        <v>275</v>
      </c>
      <c r="N233" s="194"/>
      <c r="O233" s="24"/>
      <c r="P233" s="25"/>
      <c r="Q233" s="39"/>
      <c r="R233" s="236"/>
      <c r="S233" s="60"/>
      <c r="T233" s="60"/>
      <c r="U233" s="39"/>
      <c r="V233" s="239"/>
      <c r="W233" s="25"/>
      <c r="X233" s="66"/>
      <c r="Y233" s="76"/>
      <c r="Z233" s="25"/>
      <c r="AA233" s="39"/>
      <c r="AB233" s="236"/>
      <c r="AC233" s="66"/>
      <c r="AD233" s="76"/>
      <c r="AE233" s="25"/>
      <c r="AF233" s="39"/>
      <c r="AG233" s="236"/>
      <c r="AH233" s="66"/>
      <c r="AI233" s="76"/>
      <c r="AJ233" s="77"/>
      <c r="AK233" s="78"/>
      <c r="AL233" s="79"/>
      <c r="AM233" s="66"/>
      <c r="AN233" s="76"/>
      <c r="AO233" s="77"/>
      <c r="AP233" s="78"/>
      <c r="AQ233" s="79"/>
      <c r="AR233" s="66"/>
      <c r="AS233" s="76"/>
      <c r="AT233" s="77"/>
      <c r="AU233" s="78"/>
      <c r="AV233" s="79"/>
      <c r="AW233" s="66"/>
      <c r="AX233" s="76"/>
      <c r="AY233" s="77"/>
      <c r="AZ233" s="78"/>
      <c r="BA233" s="79"/>
      <c r="BB233" s="66"/>
      <c r="BC233" s="76"/>
      <c r="BD233" s="25"/>
      <c r="BE233" s="39"/>
      <c r="BF233" s="236"/>
      <c r="BG233" s="56">
        <f t="shared" si="657"/>
        <v>43283</v>
      </c>
      <c r="BH233" s="80">
        <f t="shared" si="658"/>
        <v>43290</v>
      </c>
      <c r="BI233" s="81">
        <f t="shared" ca="1" si="659"/>
        <v>7</v>
      </c>
      <c r="BJ233" s="82" t="str">
        <f t="shared" si="660"/>
        <v>B</v>
      </c>
      <c r="BK233" s="83" t="str">
        <f t="shared" ca="1" si="661"/>
        <v>Rev-0</v>
      </c>
      <c r="BL233" s="252" t="s">
        <v>125</v>
      </c>
      <c r="BM233" s="252" t="s">
        <v>784</v>
      </c>
      <c r="BN233" s="252"/>
      <c r="BO233" s="243"/>
      <c r="BP233" s="161"/>
      <c r="BQ233" s="82"/>
    </row>
    <row r="234" spans="1:69" ht="67.5" customHeight="1" x14ac:dyDescent="0.25">
      <c r="A234" s="62">
        <f t="shared" ca="1" si="635"/>
        <v>191</v>
      </c>
      <c r="B234" s="20" t="s">
        <v>918</v>
      </c>
      <c r="C234" s="20"/>
      <c r="D234" s="112" t="s">
        <v>771</v>
      </c>
      <c r="E234" s="21" t="s">
        <v>892</v>
      </c>
      <c r="F234" s="147" t="s">
        <v>887</v>
      </c>
      <c r="G234" s="22" t="s">
        <v>425</v>
      </c>
      <c r="H234" s="191"/>
      <c r="I234" s="194">
        <v>43283</v>
      </c>
      <c r="J234" s="24">
        <v>43290</v>
      </c>
      <c r="K234" s="77">
        <f t="shared" ref="K234" ca="1" si="663">IF(I234="","",IF(J234="",TODAY()-I234,J234-I234))</f>
        <v>7</v>
      </c>
      <c r="L234" s="39" t="s">
        <v>917</v>
      </c>
      <c r="M234" s="22" t="s">
        <v>275</v>
      </c>
      <c r="N234" s="66">
        <v>43292</v>
      </c>
      <c r="O234" s="76">
        <v>43298</v>
      </c>
      <c r="P234" s="39">
        <f t="shared" ref="P234" ca="1" si="664">IF(N234="","",IF(O234="",TODAY()-N234,O234-N234))</f>
        <v>6</v>
      </c>
      <c r="Q234" s="39" t="s">
        <v>125</v>
      </c>
      <c r="R234" s="25" t="s">
        <v>275</v>
      </c>
      <c r="S234" s="60"/>
      <c r="T234" s="60"/>
      <c r="U234" s="39"/>
      <c r="V234" s="239"/>
      <c r="W234" s="25"/>
      <c r="X234" s="66"/>
      <c r="Y234" s="76"/>
      <c r="Z234" s="25"/>
      <c r="AA234" s="39"/>
      <c r="AB234" s="236"/>
      <c r="AC234" s="66"/>
      <c r="AD234" s="76"/>
      <c r="AE234" s="25"/>
      <c r="AF234" s="39"/>
      <c r="AG234" s="236"/>
      <c r="AH234" s="66"/>
      <c r="AI234" s="76"/>
      <c r="AJ234" s="77"/>
      <c r="AK234" s="78"/>
      <c r="AL234" s="79"/>
      <c r="AM234" s="66"/>
      <c r="AN234" s="76"/>
      <c r="AO234" s="77"/>
      <c r="AP234" s="78"/>
      <c r="AQ234" s="79"/>
      <c r="AR234" s="66"/>
      <c r="AS234" s="76"/>
      <c r="AT234" s="77"/>
      <c r="AU234" s="78"/>
      <c r="AV234" s="79"/>
      <c r="AW234" s="66"/>
      <c r="AX234" s="76"/>
      <c r="AY234" s="77"/>
      <c r="AZ234" s="78"/>
      <c r="BA234" s="79"/>
      <c r="BB234" s="66"/>
      <c r="BC234" s="76"/>
      <c r="BD234" s="25"/>
      <c r="BE234" s="39"/>
      <c r="BF234" s="236"/>
      <c r="BG234" s="56">
        <f t="shared" si="657"/>
        <v>43292</v>
      </c>
      <c r="BH234" s="80">
        <f t="shared" si="658"/>
        <v>43298</v>
      </c>
      <c r="BI234" s="81">
        <f t="shared" ca="1" si="659"/>
        <v>6</v>
      </c>
      <c r="BJ234" s="82" t="str">
        <f t="shared" si="660"/>
        <v>B</v>
      </c>
      <c r="BK234" s="83" t="str">
        <f t="shared" ca="1" si="661"/>
        <v>Rev-1</v>
      </c>
      <c r="BL234" s="252" t="s">
        <v>125</v>
      </c>
      <c r="BM234" s="252" t="s">
        <v>784</v>
      </c>
      <c r="BN234" s="252"/>
      <c r="BO234" s="243"/>
      <c r="BP234" s="161"/>
      <c r="BQ234" s="82"/>
    </row>
    <row r="235" spans="1:69" ht="67.5" customHeight="1" x14ac:dyDescent="0.25">
      <c r="A235" s="62">
        <f t="shared" ca="1" si="635"/>
        <v>192</v>
      </c>
      <c r="B235" s="20" t="s">
        <v>898</v>
      </c>
      <c r="C235" s="20"/>
      <c r="D235" s="112"/>
      <c r="E235" s="21" t="s">
        <v>899</v>
      </c>
      <c r="F235" s="147" t="s">
        <v>900</v>
      </c>
      <c r="G235" s="22" t="s">
        <v>425</v>
      </c>
      <c r="H235" s="191"/>
      <c r="I235" s="194">
        <v>43285</v>
      </c>
      <c r="J235" s="24">
        <v>43292</v>
      </c>
      <c r="K235" s="77">
        <f t="shared" ref="K235" ca="1" si="665">IF(I235="","",IF(J235="",TODAY()-I235,J235-I235))</f>
        <v>7</v>
      </c>
      <c r="L235" s="39" t="s">
        <v>125</v>
      </c>
      <c r="M235" s="22" t="s">
        <v>275</v>
      </c>
      <c r="N235" s="194"/>
      <c r="O235" s="24"/>
      <c r="P235" s="25"/>
      <c r="Q235" s="39"/>
      <c r="R235" s="236"/>
      <c r="S235" s="60"/>
      <c r="T235" s="60"/>
      <c r="U235" s="39"/>
      <c r="V235" s="239"/>
      <c r="W235" s="25"/>
      <c r="X235" s="66"/>
      <c r="Y235" s="76"/>
      <c r="Z235" s="25"/>
      <c r="AA235" s="39"/>
      <c r="AB235" s="236"/>
      <c r="AC235" s="66"/>
      <c r="AD235" s="76"/>
      <c r="AE235" s="25"/>
      <c r="AF235" s="39"/>
      <c r="AG235" s="236"/>
      <c r="AH235" s="66"/>
      <c r="AI235" s="76"/>
      <c r="AJ235" s="77"/>
      <c r="AK235" s="78"/>
      <c r="AL235" s="79"/>
      <c r="AM235" s="66"/>
      <c r="AN235" s="76"/>
      <c r="AO235" s="77"/>
      <c r="AP235" s="78"/>
      <c r="AQ235" s="79"/>
      <c r="AR235" s="66"/>
      <c r="AS235" s="76"/>
      <c r="AT235" s="77"/>
      <c r="AU235" s="78"/>
      <c r="AV235" s="79"/>
      <c r="AW235" s="66"/>
      <c r="AX235" s="76"/>
      <c r="AY235" s="77"/>
      <c r="AZ235" s="78"/>
      <c r="BA235" s="79"/>
      <c r="BB235" s="66"/>
      <c r="BC235" s="76"/>
      <c r="BD235" s="25"/>
      <c r="BE235" s="39"/>
      <c r="BF235" s="236"/>
      <c r="BG235" s="56">
        <f t="shared" si="657"/>
        <v>43285</v>
      </c>
      <c r="BH235" s="80">
        <f t="shared" si="658"/>
        <v>43292</v>
      </c>
      <c r="BI235" s="81">
        <f t="shared" ca="1" si="659"/>
        <v>7</v>
      </c>
      <c r="BJ235" s="82" t="str">
        <f t="shared" si="660"/>
        <v>B</v>
      </c>
      <c r="BK235" s="83" t="str">
        <f t="shared" ca="1" si="661"/>
        <v>Rev-0</v>
      </c>
      <c r="BL235" s="252" t="s">
        <v>125</v>
      </c>
      <c r="BM235" s="252" t="s">
        <v>784</v>
      </c>
      <c r="BN235" s="252"/>
      <c r="BO235" s="243"/>
      <c r="BP235" s="161"/>
      <c r="BQ235" s="82"/>
    </row>
    <row r="236" spans="1:69" ht="67.5" customHeight="1" x14ac:dyDescent="0.25">
      <c r="A236" s="62">
        <f t="shared" ca="1" si="635"/>
        <v>193</v>
      </c>
      <c r="B236" s="20" t="s">
        <v>898</v>
      </c>
      <c r="C236" s="20"/>
      <c r="D236" s="112"/>
      <c r="E236" s="21" t="s">
        <v>902</v>
      </c>
      <c r="F236" s="147" t="s">
        <v>901</v>
      </c>
      <c r="G236" s="22" t="s">
        <v>425</v>
      </c>
      <c r="H236" s="191"/>
      <c r="I236" s="194">
        <v>43285</v>
      </c>
      <c r="J236" s="24">
        <v>43292</v>
      </c>
      <c r="K236" s="77">
        <f t="shared" ref="K236:K237" ca="1" si="666">IF(I236="","",IF(J236="",TODAY()-I236,J236-I236))</f>
        <v>7</v>
      </c>
      <c r="L236" s="39" t="s">
        <v>125</v>
      </c>
      <c r="M236" s="22" t="s">
        <v>275</v>
      </c>
      <c r="N236" s="194"/>
      <c r="O236" s="24"/>
      <c r="P236" s="25"/>
      <c r="Q236" s="39"/>
      <c r="R236" s="236"/>
      <c r="S236" s="60"/>
      <c r="T236" s="60"/>
      <c r="U236" s="39"/>
      <c r="V236" s="239"/>
      <c r="W236" s="25"/>
      <c r="X236" s="66"/>
      <c r="Y236" s="76"/>
      <c r="Z236" s="25"/>
      <c r="AA236" s="39"/>
      <c r="AB236" s="236"/>
      <c r="AC236" s="66"/>
      <c r="AD236" s="76"/>
      <c r="AE236" s="25"/>
      <c r="AF236" s="39"/>
      <c r="AG236" s="236"/>
      <c r="AH236" s="66"/>
      <c r="AI236" s="76"/>
      <c r="AJ236" s="77"/>
      <c r="AK236" s="78"/>
      <c r="AL236" s="79"/>
      <c r="AM236" s="66"/>
      <c r="AN236" s="76"/>
      <c r="AO236" s="77"/>
      <c r="AP236" s="78"/>
      <c r="AQ236" s="79"/>
      <c r="AR236" s="66"/>
      <c r="AS236" s="76"/>
      <c r="AT236" s="77"/>
      <c r="AU236" s="78"/>
      <c r="AV236" s="79"/>
      <c r="AW236" s="66"/>
      <c r="AX236" s="76"/>
      <c r="AY236" s="77"/>
      <c r="AZ236" s="78"/>
      <c r="BA236" s="79"/>
      <c r="BB236" s="66"/>
      <c r="BC236" s="76"/>
      <c r="BD236" s="25"/>
      <c r="BE236" s="39"/>
      <c r="BF236" s="236"/>
      <c r="BG236" s="56">
        <f t="shared" ref="BG236:BG237" si="667">IF(AW236&lt;&gt;"",AW236,IF(AR236&lt;&gt;"",AR236,IF(AM236&lt;&gt;"",AM236,IF(AH236&lt;&gt;"",AH236,IF(AC236&lt;&gt;"",AC236,IF(X236&lt;&gt;"",X236,IF(S236&lt;&gt;"",S236,IF(N236&lt;&gt;"",N236,IF(I236&lt;&gt;"",I236,"")))))))))</f>
        <v>43285</v>
      </c>
      <c r="BH236" s="80">
        <f t="shared" ref="BH236:BH237" si="668">IF(BJ236="P","",IF(BJ236="OD","",IF(AX236&lt;&gt;"",AX236,IF(AS236&lt;&gt;"",AS236,IF(AN236&lt;&gt;"",AN236,IF(AI236&lt;&gt;"",AI236,IF(AD236&lt;&gt;"",AD236,IF(Y236&lt;&gt;"",Y236,IF(T236&lt;&gt;"",T236,IF(O236&lt;&gt;"",O236,IF(J236&lt;&gt;"",J236,"")))))))))))</f>
        <v>43292</v>
      </c>
      <c r="BI236" s="81">
        <f t="shared" ref="BI236:BI237" ca="1" si="669">IF(AY236&lt;&gt;"",AY236,IF(AT236&lt;&gt;"",AT236,IF(AO236&lt;&gt;"",AO236,IF(AJ236&lt;&gt;"",AJ236,IF(AE236&lt;&gt;"",AE236,IF(Z236&lt;&gt;"",Z236,IF(U236&lt;&gt;"",U236,IF(P236&lt;&gt;"",P236,IF(K236&lt;&gt;"",K236,"")))))))))</f>
        <v>7</v>
      </c>
      <c r="BJ236" s="82" t="str">
        <f t="shared" ref="BJ236:BJ237" si="670">IF(AZ236&lt;&gt;"",AZ236,IF(AU236&lt;&gt;"",AU236,IF(AP236&lt;&gt;"",AP236,IF(AK236&lt;&gt;"",AK236,IF(AF236&lt;&gt;"",AF236,IF(AA236&lt;&gt;"",AA236,IF(V236&lt;&gt;"",V236,IF(Q236&lt;&gt;"",Q236,IF(L236&lt;&gt;"",L236,0)))))))))</f>
        <v>B</v>
      </c>
      <c r="BK236" s="83" t="str">
        <f t="shared" ref="BK236:BK237" ca="1" si="671">IF(BG236="","","Rev-"&amp;IF((COUNTIF(I236:BA236,"MKM")-1)&lt;1,0,(COUNTIF(I236:BA236,"MKM")-1)))</f>
        <v>Rev-0</v>
      </c>
      <c r="BL236" s="252" t="s">
        <v>125</v>
      </c>
      <c r="BM236" s="252" t="s">
        <v>784</v>
      </c>
      <c r="BN236" s="252"/>
      <c r="BO236" s="243"/>
      <c r="BP236" s="161"/>
      <c r="BQ236" s="82"/>
    </row>
    <row r="237" spans="1:69" ht="67.5" customHeight="1" x14ac:dyDescent="0.25">
      <c r="A237" s="62">
        <f t="shared" ca="1" si="635"/>
        <v>194</v>
      </c>
      <c r="B237" s="20" t="s">
        <v>962</v>
      </c>
      <c r="C237" s="20"/>
      <c r="D237" s="112"/>
      <c r="E237" s="21" t="s">
        <v>911</v>
      </c>
      <c r="F237" s="147" t="s">
        <v>912</v>
      </c>
      <c r="G237" s="22" t="s">
        <v>425</v>
      </c>
      <c r="H237" s="191"/>
      <c r="I237" s="194">
        <v>43290</v>
      </c>
      <c r="J237" s="24">
        <v>43297</v>
      </c>
      <c r="K237" s="77">
        <f t="shared" ca="1" si="666"/>
        <v>7</v>
      </c>
      <c r="L237" s="39" t="s">
        <v>126</v>
      </c>
      <c r="M237" s="22" t="s">
        <v>275</v>
      </c>
      <c r="N237" s="194">
        <v>43312</v>
      </c>
      <c r="O237" s="24">
        <v>43318</v>
      </c>
      <c r="P237" s="25">
        <f ca="1">IF(N237="","",IF(O237="",TODAY()-N237,O237-N237))</f>
        <v>6</v>
      </c>
      <c r="Q237" s="39" t="s">
        <v>125</v>
      </c>
      <c r="R237" s="236" t="s">
        <v>275</v>
      </c>
      <c r="S237" s="60"/>
      <c r="T237" s="60"/>
      <c r="U237" s="39"/>
      <c r="V237" s="239"/>
      <c r="W237" s="25"/>
      <c r="X237" s="66"/>
      <c r="Y237" s="76"/>
      <c r="Z237" s="25"/>
      <c r="AA237" s="39"/>
      <c r="AB237" s="236"/>
      <c r="AC237" s="66"/>
      <c r="AD237" s="76"/>
      <c r="AE237" s="25"/>
      <c r="AF237" s="39"/>
      <c r="AG237" s="236"/>
      <c r="AH237" s="66"/>
      <c r="AI237" s="76"/>
      <c r="AJ237" s="77"/>
      <c r="AK237" s="78"/>
      <c r="AL237" s="79"/>
      <c r="AM237" s="66"/>
      <c r="AN237" s="76"/>
      <c r="AO237" s="77"/>
      <c r="AP237" s="78"/>
      <c r="AQ237" s="79"/>
      <c r="AR237" s="66"/>
      <c r="AS237" s="76"/>
      <c r="AT237" s="77"/>
      <c r="AU237" s="78"/>
      <c r="AV237" s="79"/>
      <c r="AW237" s="66"/>
      <c r="AX237" s="76"/>
      <c r="AY237" s="77"/>
      <c r="AZ237" s="78"/>
      <c r="BA237" s="79"/>
      <c r="BB237" s="66"/>
      <c r="BC237" s="76"/>
      <c r="BD237" s="25"/>
      <c r="BE237" s="39"/>
      <c r="BF237" s="236"/>
      <c r="BG237" s="56">
        <f t="shared" si="667"/>
        <v>43312</v>
      </c>
      <c r="BH237" s="80">
        <f t="shared" si="668"/>
        <v>43318</v>
      </c>
      <c r="BI237" s="81">
        <f t="shared" ca="1" si="669"/>
        <v>6</v>
      </c>
      <c r="BJ237" s="82" t="str">
        <f t="shared" si="670"/>
        <v>B</v>
      </c>
      <c r="BK237" s="83" t="str">
        <f t="shared" ca="1" si="671"/>
        <v>Rev-1</v>
      </c>
      <c r="BL237" s="252" t="s">
        <v>125</v>
      </c>
      <c r="BM237" s="252" t="s">
        <v>784</v>
      </c>
      <c r="BN237" s="252"/>
      <c r="BO237" s="243"/>
      <c r="BP237" s="161"/>
      <c r="BQ237" s="82"/>
    </row>
    <row r="238" spans="1:69" ht="67.5" customHeight="1" x14ac:dyDescent="0.25">
      <c r="A238" s="62">
        <f t="shared" ca="1" si="635"/>
        <v>195</v>
      </c>
      <c r="B238" s="20" t="s">
        <v>946</v>
      </c>
      <c r="C238" s="20"/>
      <c r="D238" s="112"/>
      <c r="E238" s="21" t="s">
        <v>947</v>
      </c>
      <c r="F238" s="147" t="s">
        <v>945</v>
      </c>
      <c r="G238" s="22" t="s">
        <v>425</v>
      </c>
      <c r="H238" s="191"/>
      <c r="I238" s="194">
        <v>43303</v>
      </c>
      <c r="J238" s="24">
        <v>43317</v>
      </c>
      <c r="K238" s="25">
        <f ca="1">IF(I238="","",IF(J238="",TODAY()-I238,J238-I238))</f>
        <v>14</v>
      </c>
      <c r="L238" s="39" t="s">
        <v>125</v>
      </c>
      <c r="M238" s="236" t="s">
        <v>275</v>
      </c>
      <c r="N238" s="194"/>
      <c r="O238" s="24"/>
      <c r="P238" s="25"/>
      <c r="Q238" s="39"/>
      <c r="R238" s="236"/>
      <c r="S238" s="60"/>
      <c r="T238" s="60"/>
      <c r="U238" s="39"/>
      <c r="V238" s="239"/>
      <c r="W238" s="25"/>
      <c r="X238" s="66"/>
      <c r="Y238" s="76"/>
      <c r="Z238" s="25"/>
      <c r="AA238" s="39"/>
      <c r="AB238" s="236"/>
      <c r="AC238" s="66"/>
      <c r="AD238" s="76"/>
      <c r="AE238" s="25"/>
      <c r="AF238" s="39"/>
      <c r="AG238" s="236"/>
      <c r="AH238" s="66"/>
      <c r="AI238" s="76"/>
      <c r="AJ238" s="77"/>
      <c r="AK238" s="78"/>
      <c r="AL238" s="79"/>
      <c r="AM238" s="66"/>
      <c r="AN238" s="76"/>
      <c r="AO238" s="77"/>
      <c r="AP238" s="78"/>
      <c r="AQ238" s="79"/>
      <c r="AR238" s="66"/>
      <c r="AS238" s="76"/>
      <c r="AT238" s="77"/>
      <c r="AU238" s="78"/>
      <c r="AV238" s="79"/>
      <c r="AW238" s="66"/>
      <c r="AX238" s="76"/>
      <c r="AY238" s="77"/>
      <c r="AZ238" s="78"/>
      <c r="BA238" s="79"/>
      <c r="BB238" s="66"/>
      <c r="BC238" s="76"/>
      <c r="BD238" s="25"/>
      <c r="BE238" s="39"/>
      <c r="BF238" s="236"/>
      <c r="BG238" s="56">
        <f t="shared" ref="BG238" si="672">IF(AW238&lt;&gt;"",AW238,IF(AR238&lt;&gt;"",AR238,IF(AM238&lt;&gt;"",AM238,IF(AH238&lt;&gt;"",AH238,IF(AC238&lt;&gt;"",AC238,IF(X238&lt;&gt;"",X238,IF(S238&lt;&gt;"",S238,IF(N238&lt;&gt;"",N238,IF(I238&lt;&gt;"",I238,"")))))))))</f>
        <v>43303</v>
      </c>
      <c r="BH238" s="80">
        <f t="shared" ref="BH238" si="673">IF(BJ238="P","",IF(BJ238="OD","",IF(AX238&lt;&gt;"",AX238,IF(AS238&lt;&gt;"",AS238,IF(AN238&lt;&gt;"",AN238,IF(AI238&lt;&gt;"",AI238,IF(AD238&lt;&gt;"",AD238,IF(Y238&lt;&gt;"",Y238,IF(T238&lt;&gt;"",T238,IF(O238&lt;&gt;"",O238,IF(J238&lt;&gt;"",J238,"")))))))))))</f>
        <v>43317</v>
      </c>
      <c r="BI238" s="81">
        <f t="shared" ref="BI238" ca="1" si="674">IF(AY238&lt;&gt;"",AY238,IF(AT238&lt;&gt;"",AT238,IF(AO238&lt;&gt;"",AO238,IF(AJ238&lt;&gt;"",AJ238,IF(AE238&lt;&gt;"",AE238,IF(Z238&lt;&gt;"",Z238,IF(U238&lt;&gt;"",U238,IF(P238&lt;&gt;"",P238,IF(K238&lt;&gt;"",K238,"")))))))))</f>
        <v>14</v>
      </c>
      <c r="BJ238" s="82" t="str">
        <f t="shared" ref="BJ238" si="675">IF(AZ238&lt;&gt;"",AZ238,IF(AU238&lt;&gt;"",AU238,IF(AP238&lt;&gt;"",AP238,IF(AK238&lt;&gt;"",AK238,IF(AF238&lt;&gt;"",AF238,IF(AA238&lt;&gt;"",AA238,IF(V238&lt;&gt;"",V238,IF(Q238&lt;&gt;"",Q238,IF(L238&lt;&gt;"",L238,0)))))))))</f>
        <v>B</v>
      </c>
      <c r="BK238" s="83" t="str">
        <f t="shared" ref="BK238" ca="1" si="676">IF(BG238="","","Rev-"&amp;IF((COUNTIF(I238:BA238,"MKM")-1)&lt;1,0,(COUNTIF(I238:BA238,"MKM")-1)))</f>
        <v>Rev-0</v>
      </c>
      <c r="BL238" s="252" t="s">
        <v>125</v>
      </c>
      <c r="BM238" s="252" t="s">
        <v>784</v>
      </c>
      <c r="BN238" s="252"/>
      <c r="BO238" s="243"/>
      <c r="BP238" s="161"/>
      <c r="BQ238" s="82"/>
    </row>
    <row r="239" spans="1:69" ht="33" customHeight="1" x14ac:dyDescent="0.3">
      <c r="A239" s="126" t="s">
        <v>370</v>
      </c>
      <c r="B239" s="127"/>
      <c r="C239" s="127"/>
      <c r="D239" s="128"/>
      <c r="E239" s="129"/>
      <c r="F239" s="148"/>
      <c r="G239" s="127"/>
      <c r="H239" s="130"/>
      <c r="I239" s="131"/>
      <c r="J239" s="131"/>
      <c r="K239" s="132"/>
      <c r="L239" s="133"/>
      <c r="M239" s="134"/>
      <c r="N239" s="131"/>
      <c r="O239" s="131"/>
      <c r="P239" s="132"/>
      <c r="Q239" s="133"/>
      <c r="R239" s="134"/>
      <c r="S239" s="131"/>
      <c r="T239" s="131"/>
      <c r="U239" s="132"/>
      <c r="V239" s="133"/>
      <c r="W239" s="134"/>
      <c r="X239" s="131"/>
      <c r="Y239" s="131"/>
      <c r="Z239" s="132"/>
      <c r="AA239" s="133"/>
      <c r="AB239" s="131"/>
      <c r="AC239" s="131"/>
      <c r="AD239" s="131"/>
      <c r="AE239" s="132"/>
      <c r="AF239" s="133"/>
      <c r="AG239" s="131"/>
      <c r="AH239" s="131"/>
      <c r="AI239" s="131"/>
      <c r="AJ239" s="132"/>
      <c r="AK239" s="133"/>
      <c r="AL239" s="131"/>
      <c r="AM239" s="131"/>
      <c r="AN239" s="131"/>
      <c r="AO239" s="132"/>
      <c r="AP239" s="133"/>
      <c r="AQ239" s="131"/>
      <c r="AR239" s="131"/>
      <c r="AS239" s="131"/>
      <c r="AT239" s="132"/>
      <c r="AU239" s="133"/>
      <c r="AV239" s="131"/>
      <c r="AW239" s="131"/>
      <c r="AX239" s="131"/>
      <c r="AY239" s="132"/>
      <c r="AZ239" s="133"/>
      <c r="BA239" s="131"/>
      <c r="BB239" s="131"/>
      <c r="BC239" s="131"/>
      <c r="BD239" s="132"/>
      <c r="BE239" s="133"/>
      <c r="BF239" s="131"/>
      <c r="BG239" s="135"/>
      <c r="BH239" s="136"/>
      <c r="BI239" s="137"/>
      <c r="BJ239" s="138"/>
      <c r="BK239" s="139"/>
      <c r="BL239" s="250">
        <v>0</v>
      </c>
      <c r="BM239" s="252"/>
      <c r="BN239" s="252"/>
      <c r="BO239" s="243"/>
      <c r="BP239" s="145" t="s">
        <v>105</v>
      </c>
    </row>
    <row r="240" spans="1:69" s="228" customFormat="1" ht="35.25" customHeight="1" x14ac:dyDescent="0.25">
      <c r="A240" s="62">
        <f ca="1">OFFSET(A240,-2,0)+1</f>
        <v>196</v>
      </c>
      <c r="B240" s="20" t="s">
        <v>428</v>
      </c>
      <c r="C240" s="20"/>
      <c r="D240" s="210" t="s">
        <v>429</v>
      </c>
      <c r="E240" s="211" t="s">
        <v>430</v>
      </c>
      <c r="F240" s="212" t="s">
        <v>280</v>
      </c>
      <c r="G240" s="22" t="s">
        <v>431</v>
      </c>
      <c r="H240" s="214">
        <v>42760</v>
      </c>
      <c r="I240" s="66">
        <v>42764</v>
      </c>
      <c r="J240" s="76">
        <v>42775</v>
      </c>
      <c r="K240" s="25">
        <f t="shared" ref="K240:K249" ca="1" si="677">IF(I240="","",IF(J240="",TODAY()-I240,J240-I240))</f>
        <v>11</v>
      </c>
      <c r="L240" s="39" t="s">
        <v>675</v>
      </c>
      <c r="M240" s="236" t="s">
        <v>275</v>
      </c>
      <c r="N240" s="217"/>
      <c r="O240" s="218"/>
      <c r="P240" s="215"/>
      <c r="Q240" s="216"/>
      <c r="R240" s="213"/>
      <c r="S240" s="219"/>
      <c r="T240" s="218"/>
      <c r="U240" s="220"/>
      <c r="V240" s="221"/>
      <c r="W240" s="222"/>
      <c r="X240" s="219"/>
      <c r="Y240" s="218"/>
      <c r="Z240" s="220"/>
      <c r="AA240" s="221"/>
      <c r="AB240" s="222"/>
      <c r="AC240" s="219"/>
      <c r="AD240" s="218"/>
      <c r="AE240" s="220"/>
      <c r="AF240" s="221"/>
      <c r="AG240" s="222"/>
      <c r="AH240" s="219"/>
      <c r="AI240" s="218"/>
      <c r="AJ240" s="220"/>
      <c r="AK240" s="221"/>
      <c r="AL240" s="222"/>
      <c r="AM240" s="219"/>
      <c r="AN240" s="218"/>
      <c r="AO240" s="220"/>
      <c r="AP240" s="221"/>
      <c r="AQ240" s="222"/>
      <c r="AR240" s="219"/>
      <c r="AS240" s="218"/>
      <c r="AT240" s="220"/>
      <c r="AU240" s="221"/>
      <c r="AV240" s="222"/>
      <c r="AW240" s="219"/>
      <c r="AX240" s="218"/>
      <c r="AY240" s="220"/>
      <c r="AZ240" s="221"/>
      <c r="BA240" s="222"/>
      <c r="BB240" s="219"/>
      <c r="BC240" s="218"/>
      <c r="BD240" s="220"/>
      <c r="BE240" s="221"/>
      <c r="BF240" s="222"/>
      <c r="BG240" s="56">
        <f t="shared" ref="BG240" si="678">IF(AW240&lt;&gt;"",AW240,IF(AR240&lt;&gt;"",AR240,IF(AM240&lt;&gt;"",AM240,IF(AH240&lt;&gt;"",AH240,IF(AC240&lt;&gt;"",AC240,IF(X240&lt;&gt;"",X240,IF(S240&lt;&gt;"",S240,IF(N240&lt;&gt;"",N240,IF(I240&lt;&gt;"",I240,"")))))))))</f>
        <v>42764</v>
      </c>
      <c r="BH240" s="80">
        <f t="shared" ref="BH240" si="679">IF(BJ240="P","",IF(BJ240="OD","",IF(AX240&lt;&gt;"",AX240,IF(AS240&lt;&gt;"",AS240,IF(AN240&lt;&gt;"",AN240,IF(AI240&lt;&gt;"",AI240,IF(AD240&lt;&gt;"",AD240,IF(Y240&lt;&gt;"",Y240,IF(T240&lt;&gt;"",T240,IF(O240&lt;&gt;"",O240,IF(J240&lt;&gt;"",J240,"")))))))))))</f>
        <v>42775</v>
      </c>
      <c r="BI240" s="81">
        <f t="shared" ref="BI240" ca="1" si="680">IF(AY240&lt;&gt;"",AY240,IF(AT240&lt;&gt;"",AT240,IF(AO240&lt;&gt;"",AO240,IF(AJ240&lt;&gt;"",AJ240,IF(AE240&lt;&gt;"",AE240,IF(Z240&lt;&gt;"",Z240,IF(U240&lt;&gt;"",U240,IF(P240&lt;&gt;"",P240,IF(K240&lt;&gt;"",K240,"")))))))))</f>
        <v>11</v>
      </c>
      <c r="BJ240" s="82" t="str">
        <f t="shared" ref="BJ240" si="681">IF(AZ240&lt;&gt;"",AZ240,IF(AU240&lt;&gt;"",AU240,IF(AP240&lt;&gt;"",AP240,IF(AK240&lt;&gt;"",AK240,IF(AF240&lt;&gt;"",AF240,IF(AA240&lt;&gt;"",AA240,IF(V240&lt;&gt;"",V240,IF(Q240&lt;&gt;"",Q240,IF(L240&lt;&gt;"",L240,0)))))))))</f>
        <v>SS</v>
      </c>
      <c r="BK240" s="83" t="str">
        <f t="shared" ref="BK240" ca="1" si="682">IF(BG240="","","Rev-"&amp;IF((COUNTIF(I240:BA240,"MKM")-1)&lt;1,0,(COUNTIF(I240:BA240,"MKM")-1)))</f>
        <v>Rev-0</v>
      </c>
      <c r="BL240" s="256" t="s">
        <v>788</v>
      </c>
      <c r="BM240" s="256"/>
      <c r="BN240" s="256"/>
      <c r="BO240" s="244"/>
      <c r="BP240" s="227"/>
      <c r="BQ240" s="226"/>
    </row>
    <row r="241" spans="1:69" s="228" customFormat="1" ht="35.25" customHeight="1" x14ac:dyDescent="0.25">
      <c r="A241" s="62">
        <f ca="1">OFFSET(A241,-1,0)+1</f>
        <v>197</v>
      </c>
      <c r="B241" s="20" t="s">
        <v>428</v>
      </c>
      <c r="C241" s="20"/>
      <c r="D241" s="210" t="s">
        <v>429</v>
      </c>
      <c r="E241" s="211" t="s">
        <v>430</v>
      </c>
      <c r="F241" s="212" t="s">
        <v>280</v>
      </c>
      <c r="G241" s="22" t="s">
        <v>432</v>
      </c>
      <c r="H241" s="214">
        <v>42760</v>
      </c>
      <c r="I241" s="66">
        <v>42764</v>
      </c>
      <c r="J241" s="76">
        <v>42775</v>
      </c>
      <c r="K241" s="25">
        <f t="shared" ref="K241:K242" ca="1" si="683">IF(I241="","",IF(J241="",TODAY()-I241,J241-I241))</f>
        <v>11</v>
      </c>
      <c r="L241" s="39" t="s">
        <v>675</v>
      </c>
      <c r="M241" s="236" t="s">
        <v>275</v>
      </c>
      <c r="N241" s="217"/>
      <c r="O241" s="218"/>
      <c r="P241" s="215"/>
      <c r="Q241" s="216"/>
      <c r="R241" s="213"/>
      <c r="S241" s="219"/>
      <c r="T241" s="218"/>
      <c r="U241" s="220"/>
      <c r="V241" s="221"/>
      <c r="W241" s="222"/>
      <c r="X241" s="219"/>
      <c r="Y241" s="218"/>
      <c r="Z241" s="220"/>
      <c r="AA241" s="221"/>
      <c r="AB241" s="222"/>
      <c r="AC241" s="219"/>
      <c r="AD241" s="218"/>
      <c r="AE241" s="220"/>
      <c r="AF241" s="221"/>
      <c r="AG241" s="222"/>
      <c r="AH241" s="219"/>
      <c r="AI241" s="218"/>
      <c r="AJ241" s="220"/>
      <c r="AK241" s="221"/>
      <c r="AL241" s="222"/>
      <c r="AM241" s="219"/>
      <c r="AN241" s="218"/>
      <c r="AO241" s="220"/>
      <c r="AP241" s="221"/>
      <c r="AQ241" s="222"/>
      <c r="AR241" s="219"/>
      <c r="AS241" s="218"/>
      <c r="AT241" s="220"/>
      <c r="AU241" s="221"/>
      <c r="AV241" s="222"/>
      <c r="AW241" s="219"/>
      <c r="AX241" s="218"/>
      <c r="AY241" s="220"/>
      <c r="AZ241" s="221"/>
      <c r="BA241" s="222"/>
      <c r="BB241" s="219"/>
      <c r="BC241" s="218"/>
      <c r="BD241" s="220"/>
      <c r="BE241" s="221"/>
      <c r="BF241" s="222"/>
      <c r="BG241" s="56">
        <f t="shared" ref="BG241" si="684">IF(AW241&lt;&gt;"",AW241,IF(AR241&lt;&gt;"",AR241,IF(AM241&lt;&gt;"",AM241,IF(AH241&lt;&gt;"",AH241,IF(AC241&lt;&gt;"",AC241,IF(X241&lt;&gt;"",X241,IF(S241&lt;&gt;"",S241,IF(N241&lt;&gt;"",N241,IF(I241&lt;&gt;"",I241,"")))))))))</f>
        <v>42764</v>
      </c>
      <c r="BH241" s="80">
        <f t="shared" ref="BH241" si="685">IF(BJ241="P","",IF(BJ241="OD","",IF(AX241&lt;&gt;"",AX241,IF(AS241&lt;&gt;"",AS241,IF(AN241&lt;&gt;"",AN241,IF(AI241&lt;&gt;"",AI241,IF(AD241&lt;&gt;"",AD241,IF(Y241&lt;&gt;"",Y241,IF(T241&lt;&gt;"",T241,IF(O241&lt;&gt;"",O241,IF(J241&lt;&gt;"",J241,"")))))))))))</f>
        <v>42775</v>
      </c>
      <c r="BI241" s="81">
        <f t="shared" ref="BI241" ca="1" si="686">IF(AY241&lt;&gt;"",AY241,IF(AT241&lt;&gt;"",AT241,IF(AO241&lt;&gt;"",AO241,IF(AJ241&lt;&gt;"",AJ241,IF(AE241&lt;&gt;"",AE241,IF(Z241&lt;&gt;"",Z241,IF(U241&lt;&gt;"",U241,IF(P241&lt;&gt;"",P241,IF(K241&lt;&gt;"",K241,"")))))))))</f>
        <v>11</v>
      </c>
      <c r="BJ241" s="82" t="str">
        <f t="shared" ref="BJ241" si="687">IF(AZ241&lt;&gt;"",AZ241,IF(AU241&lt;&gt;"",AU241,IF(AP241&lt;&gt;"",AP241,IF(AK241&lt;&gt;"",AK241,IF(AF241&lt;&gt;"",AF241,IF(AA241&lt;&gt;"",AA241,IF(V241&lt;&gt;"",V241,IF(Q241&lt;&gt;"",Q241,IF(L241&lt;&gt;"",L241,0)))))))))</f>
        <v>SS</v>
      </c>
      <c r="BK241" s="83" t="str">
        <f t="shared" ref="BK241" ca="1" si="688">IF(BG241="","","Rev-"&amp;IF((COUNTIF(I241:BA241,"MKM")-1)&lt;1,0,(COUNTIF(I241:BA241,"MKM")-1)))</f>
        <v>Rev-0</v>
      </c>
      <c r="BL241" s="256" t="s">
        <v>788</v>
      </c>
      <c r="BM241" s="256"/>
      <c r="BN241" s="256"/>
      <c r="BO241" s="244"/>
      <c r="BP241" s="227"/>
      <c r="BQ241" s="226"/>
    </row>
    <row r="242" spans="1:69" s="228" customFormat="1" ht="35.25" customHeight="1" x14ac:dyDescent="0.25">
      <c r="A242" s="62">
        <f t="shared" ref="A242:A264" ca="1" si="689">OFFSET(A242,-1,0)+1</f>
        <v>198</v>
      </c>
      <c r="B242" s="20" t="s">
        <v>452</v>
      </c>
      <c r="C242" s="20"/>
      <c r="D242" s="210" t="s">
        <v>429</v>
      </c>
      <c r="E242" s="211" t="s">
        <v>430</v>
      </c>
      <c r="F242" s="212" t="s">
        <v>280</v>
      </c>
      <c r="G242" s="22" t="s">
        <v>433</v>
      </c>
      <c r="H242" s="214">
        <v>42760</v>
      </c>
      <c r="I242" s="66">
        <v>42775</v>
      </c>
      <c r="J242" s="76">
        <v>42795</v>
      </c>
      <c r="K242" s="25">
        <f t="shared" ca="1" si="683"/>
        <v>20</v>
      </c>
      <c r="L242" s="39" t="s">
        <v>675</v>
      </c>
      <c r="M242" s="236" t="s">
        <v>275</v>
      </c>
      <c r="N242" s="217"/>
      <c r="O242" s="218"/>
      <c r="P242" s="215"/>
      <c r="Q242" s="216"/>
      <c r="R242" s="213"/>
      <c r="S242" s="219"/>
      <c r="T242" s="218"/>
      <c r="U242" s="220"/>
      <c r="V242" s="221"/>
      <c r="W242" s="222"/>
      <c r="X242" s="219"/>
      <c r="Y242" s="218"/>
      <c r="Z242" s="220"/>
      <c r="AA242" s="221"/>
      <c r="AB242" s="222"/>
      <c r="AC242" s="219"/>
      <c r="AD242" s="218"/>
      <c r="AE242" s="220"/>
      <c r="AF242" s="221"/>
      <c r="AG242" s="222"/>
      <c r="AH242" s="219"/>
      <c r="AI242" s="218"/>
      <c r="AJ242" s="220"/>
      <c r="AK242" s="221"/>
      <c r="AL242" s="222"/>
      <c r="AM242" s="219"/>
      <c r="AN242" s="218"/>
      <c r="AO242" s="220"/>
      <c r="AP242" s="221"/>
      <c r="AQ242" s="222"/>
      <c r="AR242" s="219"/>
      <c r="AS242" s="218"/>
      <c r="AT242" s="220"/>
      <c r="AU242" s="221"/>
      <c r="AV242" s="222"/>
      <c r="AW242" s="219"/>
      <c r="AX242" s="218"/>
      <c r="AY242" s="220"/>
      <c r="AZ242" s="221"/>
      <c r="BA242" s="222"/>
      <c r="BB242" s="219"/>
      <c r="BC242" s="218"/>
      <c r="BD242" s="220"/>
      <c r="BE242" s="221"/>
      <c r="BF242" s="222"/>
      <c r="BG242" s="56">
        <f t="shared" ref="BG242" si="690">IF(AW242&lt;&gt;"",AW242,IF(AR242&lt;&gt;"",AR242,IF(AM242&lt;&gt;"",AM242,IF(AH242&lt;&gt;"",AH242,IF(AC242&lt;&gt;"",AC242,IF(X242&lt;&gt;"",X242,IF(S242&lt;&gt;"",S242,IF(N242&lt;&gt;"",N242,IF(I242&lt;&gt;"",I242,"")))))))))</f>
        <v>42775</v>
      </c>
      <c r="BH242" s="80">
        <f t="shared" ref="BH242" si="691">IF(BJ242="P","",IF(BJ242="OD","",IF(AX242&lt;&gt;"",AX242,IF(AS242&lt;&gt;"",AS242,IF(AN242&lt;&gt;"",AN242,IF(AI242&lt;&gt;"",AI242,IF(AD242&lt;&gt;"",AD242,IF(Y242&lt;&gt;"",Y242,IF(T242&lt;&gt;"",T242,IF(O242&lt;&gt;"",O242,IF(J242&lt;&gt;"",J242,"")))))))))))</f>
        <v>42795</v>
      </c>
      <c r="BI242" s="81">
        <f t="shared" ref="BI242" ca="1" si="692">IF(AY242&lt;&gt;"",AY242,IF(AT242&lt;&gt;"",AT242,IF(AO242&lt;&gt;"",AO242,IF(AJ242&lt;&gt;"",AJ242,IF(AE242&lt;&gt;"",AE242,IF(Z242&lt;&gt;"",Z242,IF(U242&lt;&gt;"",U242,IF(P242&lt;&gt;"",P242,IF(K242&lt;&gt;"",K242,"")))))))))</f>
        <v>20</v>
      </c>
      <c r="BJ242" s="82" t="str">
        <f t="shared" ref="BJ242" si="693">IF(AZ242&lt;&gt;"",AZ242,IF(AU242&lt;&gt;"",AU242,IF(AP242&lt;&gt;"",AP242,IF(AK242&lt;&gt;"",AK242,IF(AF242&lt;&gt;"",AF242,IF(AA242&lt;&gt;"",AA242,IF(V242&lt;&gt;"",V242,IF(Q242&lt;&gt;"",Q242,IF(L242&lt;&gt;"",L242,0)))))))))</f>
        <v>SS</v>
      </c>
      <c r="BK242" s="83" t="str">
        <f t="shared" ref="BK242" ca="1" si="694">IF(BG242="","","Rev-"&amp;IF((COUNTIF(I242:BA242,"MKM")-1)&lt;1,0,(COUNTIF(I242:BA242,"MKM")-1)))</f>
        <v>Rev-0</v>
      </c>
      <c r="BL242" s="256" t="s">
        <v>788</v>
      </c>
      <c r="BM242" s="256"/>
      <c r="BN242" s="256"/>
      <c r="BO242" s="244"/>
      <c r="BP242" s="227"/>
      <c r="BQ242" s="226"/>
    </row>
    <row r="243" spans="1:69" ht="35.25" customHeight="1" x14ac:dyDescent="0.25">
      <c r="A243" s="62">
        <f t="shared" ca="1" si="689"/>
        <v>199</v>
      </c>
      <c r="B243" s="20" t="s">
        <v>482</v>
      </c>
      <c r="C243" s="20"/>
      <c r="D243" s="210" t="s">
        <v>429</v>
      </c>
      <c r="E243" s="21" t="s">
        <v>346</v>
      </c>
      <c r="F243" s="147" t="s">
        <v>281</v>
      </c>
      <c r="G243" s="22" t="s">
        <v>425</v>
      </c>
      <c r="H243" s="191">
        <v>42760</v>
      </c>
      <c r="I243" s="66">
        <v>42764</v>
      </c>
      <c r="J243" s="76">
        <v>42775</v>
      </c>
      <c r="K243" s="25">
        <f t="shared" ca="1" si="677"/>
        <v>11</v>
      </c>
      <c r="L243" s="39" t="s">
        <v>126</v>
      </c>
      <c r="M243" s="236" t="s">
        <v>275</v>
      </c>
      <c r="N243" s="66">
        <v>42785</v>
      </c>
      <c r="O243" s="76">
        <v>42794</v>
      </c>
      <c r="P243" s="25">
        <f t="shared" ref="P243" ca="1" si="695">IF(N243="","",IF(O243="",TODAY()-N243,O243-N243))</f>
        <v>9</v>
      </c>
      <c r="Q243" s="39" t="s">
        <v>124</v>
      </c>
      <c r="R243" s="236" t="s">
        <v>275</v>
      </c>
      <c r="S243" s="66"/>
      <c r="T243" s="76"/>
      <c r="U243" s="77"/>
      <c r="V243" s="78"/>
      <c r="W243" s="79"/>
      <c r="X243" s="66"/>
      <c r="Y243" s="76"/>
      <c r="Z243" s="77"/>
      <c r="AA243" s="78"/>
      <c r="AB243" s="79"/>
      <c r="AC243" s="66"/>
      <c r="AD243" s="76"/>
      <c r="AE243" s="77"/>
      <c r="AF243" s="78"/>
      <c r="AG243" s="79"/>
      <c r="AH243" s="66"/>
      <c r="AI243" s="76"/>
      <c r="AJ243" s="77"/>
      <c r="AK243" s="78"/>
      <c r="AL243" s="79"/>
      <c r="AM243" s="66"/>
      <c r="AN243" s="76"/>
      <c r="AO243" s="77"/>
      <c r="AP243" s="78"/>
      <c r="AQ243" s="79"/>
      <c r="AR243" s="66"/>
      <c r="AS243" s="76"/>
      <c r="AT243" s="77"/>
      <c r="AU243" s="78"/>
      <c r="AV243" s="79"/>
      <c r="AW243" s="66"/>
      <c r="AX243" s="76"/>
      <c r="AY243" s="77"/>
      <c r="AZ243" s="78"/>
      <c r="BA243" s="79"/>
      <c r="BB243" s="66"/>
      <c r="BC243" s="76"/>
      <c r="BD243" s="77"/>
      <c r="BE243" s="78"/>
      <c r="BF243" s="79"/>
      <c r="BG243" s="56">
        <f t="shared" si="612"/>
        <v>42785</v>
      </c>
      <c r="BH243" s="80">
        <f t="shared" si="613"/>
        <v>42794</v>
      </c>
      <c r="BI243" s="81">
        <f t="shared" ca="1" si="614"/>
        <v>9</v>
      </c>
      <c r="BJ243" s="82" t="str">
        <f t="shared" ref="BJ243" si="696">IF(AZ243&lt;&gt;"",AZ243,IF(AU243&lt;&gt;"",AU243,IF(AP243&lt;&gt;"",AP243,IF(AK243&lt;&gt;"",AK243,IF(AF243&lt;&gt;"",AF243,IF(AA243&lt;&gt;"",AA243,IF(V243&lt;&gt;"",V243,IF(Q243&lt;&gt;"",Q243,IF(L243&lt;&gt;"",L243,0)))))))))</f>
        <v>A</v>
      </c>
      <c r="BK243" s="83" t="str">
        <f t="shared" ref="BK243:BK261" ca="1" si="697">IF(BG243="","","Rev-"&amp;IF((COUNTIF(I243:BA243,"MKM")-1)&lt;1,0,(COUNTIF(I243:BA243,"MKM")-1)))</f>
        <v>Rev-1</v>
      </c>
      <c r="BL243" s="252"/>
      <c r="BM243" s="252"/>
      <c r="BN243" s="252"/>
      <c r="BO243" s="243"/>
      <c r="BP243" s="161"/>
      <c r="BQ243" s="82"/>
    </row>
    <row r="244" spans="1:69" ht="45" customHeight="1" x14ac:dyDescent="0.25">
      <c r="A244" s="62">
        <f t="shared" ca="1" si="689"/>
        <v>200</v>
      </c>
      <c r="B244" s="20" t="s">
        <v>545</v>
      </c>
      <c r="C244" s="20"/>
      <c r="D244" s="210" t="s">
        <v>429</v>
      </c>
      <c r="E244" s="21" t="s">
        <v>1405</v>
      </c>
      <c r="F244" s="147" t="s">
        <v>302</v>
      </c>
      <c r="G244" s="22" t="s">
        <v>507</v>
      </c>
      <c r="H244" s="191">
        <v>42760</v>
      </c>
      <c r="I244" s="66">
        <v>42764</v>
      </c>
      <c r="J244" s="76">
        <v>42775</v>
      </c>
      <c r="K244" s="25">
        <f t="shared" ca="1" si="677"/>
        <v>11</v>
      </c>
      <c r="L244" s="39" t="s">
        <v>125</v>
      </c>
      <c r="M244" s="236" t="s">
        <v>275</v>
      </c>
      <c r="N244" s="66">
        <v>42918</v>
      </c>
      <c r="O244" s="76">
        <v>42948</v>
      </c>
      <c r="P244" s="25">
        <f ca="1">IF(N244="","",IF(O244="",TODAY()-N244,O244-N244))</f>
        <v>30</v>
      </c>
      <c r="Q244" s="39" t="s">
        <v>124</v>
      </c>
      <c r="R244" s="236" t="s">
        <v>275</v>
      </c>
      <c r="S244" s="66"/>
      <c r="T244" s="76"/>
      <c r="U244" s="77"/>
      <c r="V244" s="78"/>
      <c r="W244" s="79"/>
      <c r="X244" s="66"/>
      <c r="Y244" s="76"/>
      <c r="Z244" s="77"/>
      <c r="AA244" s="78"/>
      <c r="AB244" s="79"/>
      <c r="AC244" s="66"/>
      <c r="AD244" s="76"/>
      <c r="AE244" s="77"/>
      <c r="AF244" s="78"/>
      <c r="AG244" s="79"/>
      <c r="AH244" s="66"/>
      <c r="AI244" s="76"/>
      <c r="AJ244" s="77"/>
      <c r="AK244" s="78"/>
      <c r="AL244" s="79"/>
      <c r="AM244" s="66"/>
      <c r="AN244" s="76"/>
      <c r="AO244" s="77"/>
      <c r="AP244" s="78"/>
      <c r="AQ244" s="79"/>
      <c r="AR244" s="66"/>
      <c r="AS244" s="76"/>
      <c r="AT244" s="77"/>
      <c r="AU244" s="78"/>
      <c r="AV244" s="79"/>
      <c r="AW244" s="66"/>
      <c r="AX244" s="76"/>
      <c r="AY244" s="77"/>
      <c r="AZ244" s="78"/>
      <c r="BA244" s="79"/>
      <c r="BB244" s="66"/>
      <c r="BC244" s="76"/>
      <c r="BD244" s="77"/>
      <c r="BE244" s="78"/>
      <c r="BF244" s="79"/>
      <c r="BG244" s="56">
        <f t="shared" si="602"/>
        <v>42918</v>
      </c>
      <c r="BH244" s="80">
        <f t="shared" si="603"/>
        <v>42948</v>
      </c>
      <c r="BI244" s="81">
        <f t="shared" ca="1" si="604"/>
        <v>30</v>
      </c>
      <c r="BJ244" s="82" t="str">
        <f t="shared" si="605"/>
        <v>A</v>
      </c>
      <c r="BK244" s="83" t="str">
        <f t="shared" ca="1" si="697"/>
        <v>Rev-1</v>
      </c>
      <c r="BL244" s="252"/>
      <c r="BM244" s="252"/>
      <c r="BN244" s="252"/>
      <c r="BO244" s="243"/>
      <c r="BP244" s="161"/>
      <c r="BQ244" s="82"/>
    </row>
    <row r="245" spans="1:69" ht="45" customHeight="1" x14ac:dyDescent="0.25">
      <c r="A245" s="62">
        <f t="shared" ca="1" si="689"/>
        <v>201</v>
      </c>
      <c r="B245" s="20" t="s">
        <v>545</v>
      </c>
      <c r="C245" s="20"/>
      <c r="D245" s="210" t="s">
        <v>429</v>
      </c>
      <c r="E245" s="21" t="s">
        <v>1406</v>
      </c>
      <c r="F245" s="147" t="s">
        <v>302</v>
      </c>
      <c r="G245" s="22" t="s">
        <v>508</v>
      </c>
      <c r="H245" s="191">
        <v>42760</v>
      </c>
      <c r="I245" s="66">
        <v>42918</v>
      </c>
      <c r="J245" s="76">
        <v>42948</v>
      </c>
      <c r="K245" s="25">
        <f t="shared" ca="1" si="677"/>
        <v>30</v>
      </c>
      <c r="L245" s="39" t="s">
        <v>124</v>
      </c>
      <c r="M245" s="236" t="s">
        <v>275</v>
      </c>
      <c r="N245" s="66"/>
      <c r="O245" s="76"/>
      <c r="P245" s="25"/>
      <c r="Q245" s="39"/>
      <c r="R245" s="22"/>
      <c r="S245" s="66"/>
      <c r="T245" s="76"/>
      <c r="U245" s="77"/>
      <c r="V245" s="78"/>
      <c r="W245" s="79"/>
      <c r="X245" s="66"/>
      <c r="Y245" s="76"/>
      <c r="Z245" s="77"/>
      <c r="AA245" s="78"/>
      <c r="AB245" s="79"/>
      <c r="AC245" s="66"/>
      <c r="AD245" s="76"/>
      <c r="AE245" s="77"/>
      <c r="AF245" s="78"/>
      <c r="AG245" s="79"/>
      <c r="AH245" s="66"/>
      <c r="AI245" s="76"/>
      <c r="AJ245" s="77"/>
      <c r="AK245" s="78"/>
      <c r="AL245" s="79"/>
      <c r="AM245" s="66"/>
      <c r="AN245" s="76"/>
      <c r="AO245" s="77"/>
      <c r="AP245" s="78"/>
      <c r="AQ245" s="79"/>
      <c r="AR245" s="66"/>
      <c r="AS245" s="76"/>
      <c r="AT245" s="77"/>
      <c r="AU245" s="78"/>
      <c r="AV245" s="79"/>
      <c r="AW245" s="66"/>
      <c r="AX245" s="76"/>
      <c r="AY245" s="77"/>
      <c r="AZ245" s="78"/>
      <c r="BA245" s="79"/>
      <c r="BB245" s="66"/>
      <c r="BC245" s="76"/>
      <c r="BD245" s="77"/>
      <c r="BE245" s="78"/>
      <c r="BF245" s="79"/>
      <c r="BG245" s="56">
        <f t="shared" ref="BG245" si="698">IF(AW245&lt;&gt;"",AW245,IF(AR245&lt;&gt;"",AR245,IF(AM245&lt;&gt;"",AM245,IF(AH245&lt;&gt;"",AH245,IF(AC245&lt;&gt;"",AC245,IF(X245&lt;&gt;"",X245,IF(S245&lt;&gt;"",S245,IF(N245&lt;&gt;"",N245,IF(I245&lt;&gt;"",I245,"")))))))))</f>
        <v>42918</v>
      </c>
      <c r="BH245" s="80">
        <f t="shared" ref="BH245" si="699">IF(BJ245="P","",IF(BJ245="OD","",IF(AX245&lt;&gt;"",AX245,IF(AS245&lt;&gt;"",AS245,IF(AN245&lt;&gt;"",AN245,IF(AI245&lt;&gt;"",AI245,IF(AD245&lt;&gt;"",AD245,IF(Y245&lt;&gt;"",Y245,IF(T245&lt;&gt;"",T245,IF(O245&lt;&gt;"",O245,IF(J245&lt;&gt;"",J245,"")))))))))))</f>
        <v>42948</v>
      </c>
      <c r="BI245" s="81">
        <f t="shared" ref="BI245" ca="1" si="700">IF(AY245&lt;&gt;"",AY245,IF(AT245&lt;&gt;"",AT245,IF(AO245&lt;&gt;"",AO245,IF(AJ245&lt;&gt;"",AJ245,IF(AE245&lt;&gt;"",AE245,IF(Z245&lt;&gt;"",Z245,IF(U245&lt;&gt;"",U245,IF(P245&lt;&gt;"",P245,IF(K245&lt;&gt;"",K245,"")))))))))</f>
        <v>30</v>
      </c>
      <c r="BJ245" s="82" t="str">
        <f t="shared" ref="BJ245" si="701">IF(AZ245&lt;&gt;"",AZ245,IF(AU245&lt;&gt;"",AU245,IF(AP245&lt;&gt;"",AP245,IF(AK245&lt;&gt;"",AK245,IF(AF245&lt;&gt;"",AF245,IF(AA245&lt;&gt;"",AA245,IF(V245&lt;&gt;"",V245,IF(Q245&lt;&gt;"",Q245,IF(L245&lt;&gt;"",L245,0)))))))))</f>
        <v>A</v>
      </c>
      <c r="BK245" s="83" t="str">
        <f t="shared" ref="BK245" ca="1" si="702">IF(BG245="","","Rev-"&amp;IF((COUNTIF(I245:BA245,"MKM")-1)&lt;1,0,(COUNTIF(I245:BA245,"MKM")-1)))</f>
        <v>Rev-0</v>
      </c>
      <c r="BL245" s="252"/>
      <c r="BM245" s="252"/>
      <c r="BN245" s="252"/>
      <c r="BO245" s="243"/>
      <c r="BP245" s="161"/>
      <c r="BQ245" s="82"/>
    </row>
    <row r="246" spans="1:69" ht="35.25" customHeight="1" x14ac:dyDescent="0.25">
      <c r="A246" s="62">
        <f t="shared" ca="1" si="689"/>
        <v>202</v>
      </c>
      <c r="B246" s="20" t="s">
        <v>545</v>
      </c>
      <c r="C246" s="20"/>
      <c r="D246" s="210" t="s">
        <v>429</v>
      </c>
      <c r="E246" s="21" t="s">
        <v>541</v>
      </c>
      <c r="F246" s="147" t="s">
        <v>302</v>
      </c>
      <c r="G246" s="22" t="s">
        <v>509</v>
      </c>
      <c r="H246" s="191">
        <v>42760</v>
      </c>
      <c r="I246" s="66">
        <v>42918</v>
      </c>
      <c r="J246" s="76">
        <v>42948</v>
      </c>
      <c r="K246" s="25">
        <f t="shared" ca="1" si="677"/>
        <v>30</v>
      </c>
      <c r="L246" s="39" t="s">
        <v>126</v>
      </c>
      <c r="M246" s="236" t="s">
        <v>275</v>
      </c>
      <c r="N246" s="66">
        <v>42949</v>
      </c>
      <c r="O246" s="76">
        <v>42985</v>
      </c>
      <c r="P246" s="25">
        <f t="shared" ref="P246" ca="1" si="703">IF(N246="","",IF(O246="",TODAY()-N246,O246-N246))</f>
        <v>36</v>
      </c>
      <c r="Q246" s="39" t="s">
        <v>675</v>
      </c>
      <c r="R246" s="236" t="s">
        <v>275</v>
      </c>
      <c r="S246" s="240" t="s">
        <v>676</v>
      </c>
      <c r="T246" s="76"/>
      <c r="U246" s="77"/>
      <c r="V246" s="78"/>
      <c r="W246" s="79"/>
      <c r="X246" s="66"/>
      <c r="Y246" s="76"/>
      <c r="Z246" s="77"/>
      <c r="AA246" s="78"/>
      <c r="AB246" s="79"/>
      <c r="AC246" s="66"/>
      <c r="AD246" s="76"/>
      <c r="AE246" s="77"/>
      <c r="AF246" s="78"/>
      <c r="AG246" s="79"/>
      <c r="AH246" s="66"/>
      <c r="AI246" s="76"/>
      <c r="AJ246" s="77"/>
      <c r="AK246" s="78"/>
      <c r="AL246" s="79"/>
      <c r="AM246" s="66"/>
      <c r="AN246" s="76"/>
      <c r="AO246" s="77"/>
      <c r="AP246" s="78"/>
      <c r="AQ246" s="79"/>
      <c r="AR246" s="66"/>
      <c r="AS246" s="76"/>
      <c r="AT246" s="77"/>
      <c r="AU246" s="78"/>
      <c r="AV246" s="79"/>
      <c r="AW246" s="66"/>
      <c r="AX246" s="76"/>
      <c r="AY246" s="77"/>
      <c r="AZ246" s="78"/>
      <c r="BA246" s="79"/>
      <c r="BB246" s="66"/>
      <c r="BC246" s="76"/>
      <c r="BD246" s="77"/>
      <c r="BE246" s="78"/>
      <c r="BF246" s="79"/>
      <c r="BG246" s="56" t="str">
        <f t="shared" ref="BG246" si="704">IF(AW246&lt;&gt;"",AW246,IF(AR246&lt;&gt;"",AR246,IF(AM246&lt;&gt;"",AM246,IF(AH246&lt;&gt;"",AH246,IF(AC246&lt;&gt;"",AC246,IF(X246&lt;&gt;"",X246,IF(S246&lt;&gt;"",S246,IF(N246&lt;&gt;"",N246,IF(I246&lt;&gt;"",I246,"")))))))))</f>
        <v>Superseded due to the Design Changes</v>
      </c>
      <c r="BH246" s="80">
        <f t="shared" ref="BH246" si="705">IF(BJ246="P","",IF(BJ246="OD","",IF(AX246&lt;&gt;"",AX246,IF(AS246&lt;&gt;"",AS246,IF(AN246&lt;&gt;"",AN246,IF(AI246&lt;&gt;"",AI246,IF(AD246&lt;&gt;"",AD246,IF(Y246&lt;&gt;"",Y246,IF(T246&lt;&gt;"",T246,IF(O246&lt;&gt;"",O246,IF(J246&lt;&gt;"",J246,"")))))))))))</f>
        <v>42985</v>
      </c>
      <c r="BI246" s="81">
        <f t="shared" ref="BI246" ca="1" si="706">IF(AY246&lt;&gt;"",AY246,IF(AT246&lt;&gt;"",AT246,IF(AO246&lt;&gt;"",AO246,IF(AJ246&lt;&gt;"",AJ246,IF(AE246&lt;&gt;"",AE246,IF(Z246&lt;&gt;"",Z246,IF(U246&lt;&gt;"",U246,IF(P246&lt;&gt;"",P246,IF(K246&lt;&gt;"",K246,"")))))))))</f>
        <v>36</v>
      </c>
      <c r="BJ246" s="82" t="str">
        <f t="shared" ref="BJ246" si="707">IF(AZ246&lt;&gt;"",AZ246,IF(AU246&lt;&gt;"",AU246,IF(AP246&lt;&gt;"",AP246,IF(AK246&lt;&gt;"",AK246,IF(AF246&lt;&gt;"",AF246,IF(AA246&lt;&gt;"",AA246,IF(V246&lt;&gt;"",V246,IF(Q246&lt;&gt;"",Q246,IF(L246&lt;&gt;"",L246,0)))))))))</f>
        <v>SS</v>
      </c>
      <c r="BK246" s="83" t="str">
        <f t="shared" ref="BK246" ca="1" si="708">IF(BG246="","","Rev-"&amp;IF((COUNTIF(I246:BA246,"MKM")-1)&lt;1,0,(COUNTIF(I246:BA246,"MKM")-1)))</f>
        <v>Rev-1</v>
      </c>
      <c r="BL246" s="256" t="s">
        <v>788</v>
      </c>
      <c r="BM246" s="252"/>
      <c r="BN246" s="252"/>
      <c r="BO246" s="243"/>
      <c r="BP246" s="161"/>
      <c r="BQ246" s="82"/>
    </row>
    <row r="247" spans="1:69" ht="35.25" customHeight="1" x14ac:dyDescent="0.25">
      <c r="A247" s="62">
        <f t="shared" ca="1" si="689"/>
        <v>203</v>
      </c>
      <c r="B247" s="20" t="s">
        <v>545</v>
      </c>
      <c r="C247" s="20"/>
      <c r="D247" s="210" t="s">
        <v>429</v>
      </c>
      <c r="E247" s="21" t="s">
        <v>542</v>
      </c>
      <c r="F247" s="147" t="s">
        <v>302</v>
      </c>
      <c r="G247" s="22" t="s">
        <v>510</v>
      </c>
      <c r="H247" s="191">
        <v>42760</v>
      </c>
      <c r="I247" s="66">
        <v>42918</v>
      </c>
      <c r="J247" s="76">
        <v>42948</v>
      </c>
      <c r="K247" s="25">
        <f t="shared" ca="1" si="677"/>
        <v>30</v>
      </c>
      <c r="L247" s="39" t="s">
        <v>126</v>
      </c>
      <c r="M247" s="236" t="s">
        <v>275</v>
      </c>
      <c r="N247" s="66">
        <v>42949</v>
      </c>
      <c r="O247" s="76">
        <v>42985</v>
      </c>
      <c r="P247" s="25">
        <f t="shared" ref="P247" ca="1" si="709">IF(N247="","",IF(O247="",TODAY()-N247,O247-N247))</f>
        <v>36</v>
      </c>
      <c r="Q247" s="39" t="s">
        <v>675</v>
      </c>
      <c r="R247" s="236" t="s">
        <v>275</v>
      </c>
      <c r="S247" s="240" t="s">
        <v>676</v>
      </c>
      <c r="T247" s="76"/>
      <c r="U247" s="77"/>
      <c r="V247" s="78"/>
      <c r="W247" s="79"/>
      <c r="X247" s="66"/>
      <c r="Y247" s="76"/>
      <c r="Z247" s="77"/>
      <c r="AA247" s="78"/>
      <c r="AB247" s="79"/>
      <c r="AC247" s="66"/>
      <c r="AD247" s="76"/>
      <c r="AE247" s="77"/>
      <c r="AF247" s="78"/>
      <c r="AG247" s="79"/>
      <c r="AH247" s="66"/>
      <c r="AI247" s="76"/>
      <c r="AJ247" s="77"/>
      <c r="AK247" s="78"/>
      <c r="AL247" s="79"/>
      <c r="AM247" s="66"/>
      <c r="AN247" s="76"/>
      <c r="AO247" s="77"/>
      <c r="AP247" s="78"/>
      <c r="AQ247" s="79"/>
      <c r="AR247" s="66"/>
      <c r="AS247" s="76"/>
      <c r="AT247" s="77"/>
      <c r="AU247" s="78"/>
      <c r="AV247" s="79"/>
      <c r="AW247" s="66"/>
      <c r="AX247" s="76"/>
      <c r="AY247" s="77"/>
      <c r="AZ247" s="78"/>
      <c r="BA247" s="79"/>
      <c r="BB247" s="66"/>
      <c r="BC247" s="76"/>
      <c r="BD247" s="77"/>
      <c r="BE247" s="78"/>
      <c r="BF247" s="79"/>
      <c r="BG247" s="56" t="str">
        <f t="shared" ref="BG247" si="710">IF(AW247&lt;&gt;"",AW247,IF(AR247&lt;&gt;"",AR247,IF(AM247&lt;&gt;"",AM247,IF(AH247&lt;&gt;"",AH247,IF(AC247&lt;&gt;"",AC247,IF(X247&lt;&gt;"",X247,IF(S247&lt;&gt;"",S247,IF(N247&lt;&gt;"",N247,IF(I247&lt;&gt;"",I247,"")))))))))</f>
        <v>Superseded due to the Design Changes</v>
      </c>
      <c r="BH247" s="80">
        <f t="shared" ref="BH247" si="711">IF(BJ247="P","",IF(BJ247="OD","",IF(AX247&lt;&gt;"",AX247,IF(AS247&lt;&gt;"",AS247,IF(AN247&lt;&gt;"",AN247,IF(AI247&lt;&gt;"",AI247,IF(AD247&lt;&gt;"",AD247,IF(Y247&lt;&gt;"",Y247,IF(T247&lt;&gt;"",T247,IF(O247&lt;&gt;"",O247,IF(J247&lt;&gt;"",J247,"")))))))))))</f>
        <v>42985</v>
      </c>
      <c r="BI247" s="81">
        <f t="shared" ref="BI247" ca="1" si="712">IF(AY247&lt;&gt;"",AY247,IF(AT247&lt;&gt;"",AT247,IF(AO247&lt;&gt;"",AO247,IF(AJ247&lt;&gt;"",AJ247,IF(AE247&lt;&gt;"",AE247,IF(Z247&lt;&gt;"",Z247,IF(U247&lt;&gt;"",U247,IF(P247&lt;&gt;"",P247,IF(K247&lt;&gt;"",K247,"")))))))))</f>
        <v>36</v>
      </c>
      <c r="BJ247" s="82" t="str">
        <f t="shared" ref="BJ247" si="713">IF(AZ247&lt;&gt;"",AZ247,IF(AU247&lt;&gt;"",AU247,IF(AP247&lt;&gt;"",AP247,IF(AK247&lt;&gt;"",AK247,IF(AF247&lt;&gt;"",AF247,IF(AA247&lt;&gt;"",AA247,IF(V247&lt;&gt;"",V247,IF(Q247&lt;&gt;"",Q247,IF(L247&lt;&gt;"",L247,0)))))))))</f>
        <v>SS</v>
      </c>
      <c r="BK247" s="83" t="str">
        <f t="shared" ref="BK247" ca="1" si="714">IF(BG247="","","Rev-"&amp;IF((COUNTIF(I247:BA247,"MKM")-1)&lt;1,0,(COUNTIF(I247:BA247,"MKM")-1)))</f>
        <v>Rev-1</v>
      </c>
      <c r="BL247" s="256" t="s">
        <v>788</v>
      </c>
      <c r="BM247" s="252"/>
      <c r="BN247" s="252"/>
      <c r="BO247" s="243"/>
      <c r="BP247" s="161"/>
      <c r="BQ247" s="82"/>
    </row>
    <row r="248" spans="1:69" ht="35.25" customHeight="1" x14ac:dyDescent="0.25">
      <c r="A248" s="62">
        <f t="shared" ca="1" si="689"/>
        <v>204</v>
      </c>
      <c r="B248" s="20" t="s">
        <v>545</v>
      </c>
      <c r="C248" s="20"/>
      <c r="D248" s="210" t="s">
        <v>429</v>
      </c>
      <c r="E248" s="21" t="s">
        <v>542</v>
      </c>
      <c r="F248" s="147" t="s">
        <v>302</v>
      </c>
      <c r="G248" s="22" t="s">
        <v>510</v>
      </c>
      <c r="H248" s="191">
        <v>42760</v>
      </c>
      <c r="I248" s="66">
        <v>42949</v>
      </c>
      <c r="J248" s="76">
        <v>42985</v>
      </c>
      <c r="K248" s="25">
        <f t="shared" ca="1" si="677"/>
        <v>36</v>
      </c>
      <c r="L248" s="39" t="s">
        <v>675</v>
      </c>
      <c r="M248" s="236" t="s">
        <v>275</v>
      </c>
      <c r="N248" s="240" t="s">
        <v>676</v>
      </c>
      <c r="O248" s="76"/>
      <c r="P248" s="25"/>
      <c r="Q248" s="39"/>
      <c r="R248" s="22"/>
      <c r="S248" s="66"/>
      <c r="T248" s="76"/>
      <c r="U248" s="77"/>
      <c r="V248" s="78"/>
      <c r="W248" s="79"/>
      <c r="X248" s="66"/>
      <c r="Y248" s="76"/>
      <c r="Z248" s="77"/>
      <c r="AA248" s="78"/>
      <c r="AB248" s="79"/>
      <c r="AC248" s="66"/>
      <c r="AD248" s="76"/>
      <c r="AE248" s="77"/>
      <c r="AF248" s="78"/>
      <c r="AG248" s="79"/>
      <c r="AH248" s="66"/>
      <c r="AI248" s="76"/>
      <c r="AJ248" s="77"/>
      <c r="AK248" s="78"/>
      <c r="AL248" s="79"/>
      <c r="AM248" s="66"/>
      <c r="AN248" s="76"/>
      <c r="AO248" s="77"/>
      <c r="AP248" s="78"/>
      <c r="AQ248" s="79"/>
      <c r="AR248" s="66"/>
      <c r="AS248" s="76"/>
      <c r="AT248" s="77"/>
      <c r="AU248" s="78"/>
      <c r="AV248" s="79"/>
      <c r="AW248" s="66"/>
      <c r="AX248" s="76"/>
      <c r="AY248" s="77"/>
      <c r="AZ248" s="78"/>
      <c r="BA248" s="79"/>
      <c r="BB248" s="66"/>
      <c r="BC248" s="76"/>
      <c r="BD248" s="77"/>
      <c r="BE248" s="78"/>
      <c r="BF248" s="79"/>
      <c r="BG248" s="56" t="str">
        <f t="shared" ref="BG248" si="715">IF(AW248&lt;&gt;"",AW248,IF(AR248&lt;&gt;"",AR248,IF(AM248&lt;&gt;"",AM248,IF(AH248&lt;&gt;"",AH248,IF(AC248&lt;&gt;"",AC248,IF(X248&lt;&gt;"",X248,IF(S248&lt;&gt;"",S248,IF(N248&lt;&gt;"",N248,IF(I248&lt;&gt;"",I248,"")))))))))</f>
        <v>Superseded due to the Design Changes</v>
      </c>
      <c r="BH248" s="80">
        <f t="shared" ref="BH248" si="716">IF(BJ248="P","",IF(BJ248="OD","",IF(AX248&lt;&gt;"",AX248,IF(AS248&lt;&gt;"",AS248,IF(AN248&lt;&gt;"",AN248,IF(AI248&lt;&gt;"",AI248,IF(AD248&lt;&gt;"",AD248,IF(Y248&lt;&gt;"",Y248,IF(T248&lt;&gt;"",T248,IF(O248&lt;&gt;"",O248,IF(J248&lt;&gt;"",J248,"")))))))))))</f>
        <v>42985</v>
      </c>
      <c r="BI248" s="81">
        <f t="shared" ref="BI248" ca="1" si="717">IF(AY248&lt;&gt;"",AY248,IF(AT248&lt;&gt;"",AT248,IF(AO248&lt;&gt;"",AO248,IF(AJ248&lt;&gt;"",AJ248,IF(AE248&lt;&gt;"",AE248,IF(Z248&lt;&gt;"",Z248,IF(U248&lt;&gt;"",U248,IF(P248&lt;&gt;"",P248,IF(K248&lt;&gt;"",K248,"")))))))))</f>
        <v>36</v>
      </c>
      <c r="BJ248" s="82" t="str">
        <f t="shared" ref="BJ248" si="718">IF(AZ248&lt;&gt;"",AZ248,IF(AU248&lt;&gt;"",AU248,IF(AP248&lt;&gt;"",AP248,IF(AK248&lt;&gt;"",AK248,IF(AF248&lt;&gt;"",AF248,IF(AA248&lt;&gt;"",AA248,IF(V248&lt;&gt;"",V248,IF(Q248&lt;&gt;"",Q248,IF(L248&lt;&gt;"",L248,0)))))))))</f>
        <v>SS</v>
      </c>
      <c r="BK248" s="83" t="str">
        <f t="shared" ref="BK248" ca="1" si="719">IF(BG248="","","Rev-"&amp;IF((COUNTIF(I248:BA248,"MKM")-1)&lt;1,0,(COUNTIF(I248:BA248,"MKM")-1)))</f>
        <v>Rev-0</v>
      </c>
      <c r="BL248" s="256" t="s">
        <v>788</v>
      </c>
      <c r="BM248" s="252"/>
      <c r="BN248" s="252"/>
      <c r="BO248" s="243"/>
      <c r="BP248" s="161"/>
      <c r="BQ248" s="82"/>
    </row>
    <row r="249" spans="1:69" ht="56.25" customHeight="1" x14ac:dyDescent="0.25">
      <c r="A249" s="62">
        <f ca="1">OFFSET(A249,-4,0)+1</f>
        <v>202</v>
      </c>
      <c r="B249" s="20" t="s">
        <v>540</v>
      </c>
      <c r="C249" s="20"/>
      <c r="D249" s="210" t="s">
        <v>429</v>
      </c>
      <c r="E249" s="21" t="s">
        <v>1416</v>
      </c>
      <c r="F249" s="147" t="s">
        <v>303</v>
      </c>
      <c r="G249" s="22" t="s">
        <v>507</v>
      </c>
      <c r="H249" s="191">
        <v>42760</v>
      </c>
      <c r="I249" s="66">
        <v>42764</v>
      </c>
      <c r="J249" s="76">
        <v>42775</v>
      </c>
      <c r="K249" s="25">
        <f t="shared" ca="1" si="677"/>
        <v>11</v>
      </c>
      <c r="L249" s="39" t="s">
        <v>125</v>
      </c>
      <c r="M249" s="236" t="s">
        <v>275</v>
      </c>
      <c r="N249" s="66">
        <v>42918</v>
      </c>
      <c r="O249" s="76">
        <v>42920</v>
      </c>
      <c r="P249" s="25">
        <f t="shared" ref="P249" ca="1" si="720">IF(N249="","",IF(O249="",TODAY()-N249,O249-N249))</f>
        <v>2</v>
      </c>
      <c r="Q249" s="39" t="s">
        <v>124</v>
      </c>
      <c r="R249" s="236" t="s">
        <v>275</v>
      </c>
      <c r="S249" s="66"/>
      <c r="T249" s="76"/>
      <c r="U249" s="77"/>
      <c r="V249" s="78"/>
      <c r="W249" s="79"/>
      <c r="X249" s="66"/>
      <c r="Y249" s="76"/>
      <c r="Z249" s="77"/>
      <c r="AA249" s="78"/>
      <c r="AB249" s="79"/>
      <c r="AC249" s="66"/>
      <c r="AD249" s="76"/>
      <c r="AE249" s="77"/>
      <c r="AF249" s="78"/>
      <c r="AG249" s="79"/>
      <c r="AH249" s="66"/>
      <c r="AI249" s="76"/>
      <c r="AJ249" s="77"/>
      <c r="AK249" s="78"/>
      <c r="AL249" s="79"/>
      <c r="AM249" s="66"/>
      <c r="AN249" s="76"/>
      <c r="AO249" s="77"/>
      <c r="AP249" s="78"/>
      <c r="AQ249" s="79"/>
      <c r="AR249" s="66"/>
      <c r="AS249" s="76"/>
      <c r="AT249" s="77"/>
      <c r="AU249" s="78"/>
      <c r="AV249" s="79"/>
      <c r="AW249" s="66"/>
      <c r="AX249" s="76"/>
      <c r="AY249" s="77"/>
      <c r="AZ249" s="78"/>
      <c r="BA249" s="79"/>
      <c r="BB249" s="66"/>
      <c r="BC249" s="76"/>
      <c r="BD249" s="77"/>
      <c r="BE249" s="78"/>
      <c r="BF249" s="79"/>
      <c r="BG249" s="56">
        <f t="shared" ref="BG249" si="721">IF(AW249&lt;&gt;"",AW249,IF(AR249&lt;&gt;"",AR249,IF(AM249&lt;&gt;"",AM249,IF(AH249&lt;&gt;"",AH249,IF(AC249&lt;&gt;"",AC249,IF(X249&lt;&gt;"",X249,IF(S249&lt;&gt;"",S249,IF(N249&lt;&gt;"",N249,IF(I249&lt;&gt;"",I249,"")))))))))</f>
        <v>42918</v>
      </c>
      <c r="BH249" s="80">
        <f t="shared" ref="BH249" si="722">IF(BJ249="P","",IF(BJ249="OD","",IF(AX249&lt;&gt;"",AX249,IF(AS249&lt;&gt;"",AS249,IF(AN249&lt;&gt;"",AN249,IF(AI249&lt;&gt;"",AI249,IF(AD249&lt;&gt;"",AD249,IF(Y249&lt;&gt;"",Y249,IF(T249&lt;&gt;"",T249,IF(O249&lt;&gt;"",O249,IF(J249&lt;&gt;"",J249,"")))))))))))</f>
        <v>42920</v>
      </c>
      <c r="BI249" s="81">
        <f t="shared" ref="BI249" ca="1" si="723">IF(AY249&lt;&gt;"",AY249,IF(AT249&lt;&gt;"",AT249,IF(AO249&lt;&gt;"",AO249,IF(AJ249&lt;&gt;"",AJ249,IF(AE249&lt;&gt;"",AE249,IF(Z249&lt;&gt;"",Z249,IF(U249&lt;&gt;"",U249,IF(P249&lt;&gt;"",P249,IF(K249&lt;&gt;"",K249,"")))))))))</f>
        <v>2</v>
      </c>
      <c r="BJ249" s="82" t="str">
        <f t="shared" ref="BJ249" si="724">IF(AZ249&lt;&gt;"",AZ249,IF(AU249&lt;&gt;"",AU249,IF(AP249&lt;&gt;"",AP249,IF(AK249&lt;&gt;"",AK249,IF(AF249&lt;&gt;"",AF249,IF(AA249&lt;&gt;"",AA249,IF(V249&lt;&gt;"",V249,IF(Q249&lt;&gt;"",Q249,IF(L249&lt;&gt;"",L249,0)))))))))</f>
        <v>A</v>
      </c>
      <c r="BK249" s="83" t="str">
        <f t="shared" ref="BK249" ca="1" si="725">IF(BG249="","","Rev-"&amp;IF((COUNTIF(I249:BA249,"MKM")-1)&lt;1,0,(COUNTIF(I249:BA249,"MKM")-1)))</f>
        <v>Rev-1</v>
      </c>
      <c r="BL249" s="252"/>
      <c r="BM249" s="252"/>
      <c r="BN249" s="252"/>
      <c r="BO249" s="243"/>
      <c r="BP249" s="161"/>
      <c r="BQ249" s="82"/>
    </row>
    <row r="250" spans="1:69" ht="56.25" customHeight="1" x14ac:dyDescent="0.25">
      <c r="A250" s="62">
        <f t="shared" ca="1" si="689"/>
        <v>203</v>
      </c>
      <c r="B250" s="20" t="s">
        <v>540</v>
      </c>
      <c r="C250" s="20"/>
      <c r="D250" s="210" t="s">
        <v>429</v>
      </c>
      <c r="E250" s="21" t="s">
        <v>1415</v>
      </c>
      <c r="F250" s="147" t="s">
        <v>303</v>
      </c>
      <c r="G250" s="22" t="s">
        <v>508</v>
      </c>
      <c r="H250" s="191">
        <v>42760</v>
      </c>
      <c r="I250" s="66">
        <v>42764</v>
      </c>
      <c r="J250" s="76">
        <v>42775</v>
      </c>
      <c r="K250" s="25">
        <f t="shared" ref="K250:K260" ca="1" si="726">IF(I250="","",IF(J250="",TODAY()-I250,J250-I250))</f>
        <v>11</v>
      </c>
      <c r="L250" s="39" t="s">
        <v>125</v>
      </c>
      <c r="M250" s="236" t="s">
        <v>275</v>
      </c>
      <c r="N250" s="66">
        <v>42918</v>
      </c>
      <c r="O250" s="76">
        <v>42920</v>
      </c>
      <c r="P250" s="25">
        <f t="shared" ref="P250" ca="1" si="727">IF(N250="","",IF(O250="",TODAY()-N250,O250-N250))</f>
        <v>2</v>
      </c>
      <c r="Q250" s="39" t="s">
        <v>124</v>
      </c>
      <c r="R250" s="236" t="s">
        <v>275</v>
      </c>
      <c r="S250" s="66"/>
      <c r="T250" s="76"/>
      <c r="U250" s="77"/>
      <c r="V250" s="78"/>
      <c r="W250" s="79"/>
      <c r="X250" s="66"/>
      <c r="Y250" s="76"/>
      <c r="Z250" s="77"/>
      <c r="AA250" s="78"/>
      <c r="AB250" s="79"/>
      <c r="AC250" s="66"/>
      <c r="AD250" s="76"/>
      <c r="AE250" s="77"/>
      <c r="AF250" s="78"/>
      <c r="AG250" s="79"/>
      <c r="AH250" s="66"/>
      <c r="AI250" s="76"/>
      <c r="AJ250" s="77"/>
      <c r="AK250" s="78"/>
      <c r="AL250" s="79"/>
      <c r="AM250" s="66"/>
      <c r="AN250" s="76"/>
      <c r="AO250" s="77"/>
      <c r="AP250" s="78"/>
      <c r="AQ250" s="79"/>
      <c r="AR250" s="66"/>
      <c r="AS250" s="76"/>
      <c r="AT250" s="77"/>
      <c r="AU250" s="78"/>
      <c r="AV250" s="79"/>
      <c r="AW250" s="66"/>
      <c r="AX250" s="76"/>
      <c r="AY250" s="77"/>
      <c r="AZ250" s="78"/>
      <c r="BA250" s="79"/>
      <c r="BB250" s="66"/>
      <c r="BC250" s="76"/>
      <c r="BD250" s="77"/>
      <c r="BE250" s="78"/>
      <c r="BF250" s="79"/>
      <c r="BG250" s="56">
        <f t="shared" si="602"/>
        <v>42918</v>
      </c>
      <c r="BH250" s="80">
        <f t="shared" si="603"/>
        <v>42920</v>
      </c>
      <c r="BI250" s="81">
        <f t="shared" ca="1" si="604"/>
        <v>2</v>
      </c>
      <c r="BJ250" s="82" t="str">
        <f t="shared" si="605"/>
        <v>A</v>
      </c>
      <c r="BK250" s="83" t="str">
        <f t="shared" ca="1" si="697"/>
        <v>Rev-1</v>
      </c>
      <c r="BL250" s="252"/>
      <c r="BM250" s="252"/>
      <c r="BN250" s="252"/>
      <c r="BO250" s="243"/>
      <c r="BP250" s="161"/>
      <c r="BQ250" s="82"/>
    </row>
    <row r="251" spans="1:69" ht="56.25" customHeight="1" x14ac:dyDescent="0.25">
      <c r="A251" s="62">
        <f t="shared" ca="1" si="689"/>
        <v>204</v>
      </c>
      <c r="B251" s="20" t="s">
        <v>540</v>
      </c>
      <c r="C251" s="20"/>
      <c r="D251" s="210" t="s">
        <v>429</v>
      </c>
      <c r="E251" s="21" t="s">
        <v>1414</v>
      </c>
      <c r="F251" s="147" t="s">
        <v>303</v>
      </c>
      <c r="G251" s="22" t="s">
        <v>509</v>
      </c>
      <c r="H251" s="191"/>
      <c r="I251" s="66">
        <v>42918</v>
      </c>
      <c r="J251" s="76">
        <v>42920</v>
      </c>
      <c r="K251" s="25">
        <f t="shared" ca="1" si="726"/>
        <v>2</v>
      </c>
      <c r="L251" s="39" t="s">
        <v>124</v>
      </c>
      <c r="M251" s="236" t="s">
        <v>275</v>
      </c>
      <c r="N251" s="60"/>
      <c r="O251" s="76"/>
      <c r="P251" s="25"/>
      <c r="Q251" s="39"/>
      <c r="R251" s="22"/>
      <c r="S251" s="66"/>
      <c r="T251" s="76"/>
      <c r="U251" s="77"/>
      <c r="V251" s="78"/>
      <c r="W251" s="79"/>
      <c r="X251" s="66"/>
      <c r="Y251" s="76"/>
      <c r="Z251" s="77"/>
      <c r="AA251" s="78"/>
      <c r="AB251" s="79"/>
      <c r="AC251" s="66"/>
      <c r="AD251" s="76"/>
      <c r="AE251" s="77"/>
      <c r="AF251" s="78"/>
      <c r="AG251" s="79"/>
      <c r="AH251" s="66"/>
      <c r="AI251" s="76"/>
      <c r="AJ251" s="77"/>
      <c r="AK251" s="78"/>
      <c r="AL251" s="79"/>
      <c r="AM251" s="66"/>
      <c r="AN251" s="76"/>
      <c r="AO251" s="77"/>
      <c r="AP251" s="78"/>
      <c r="AQ251" s="79"/>
      <c r="AR251" s="66"/>
      <c r="AS251" s="76"/>
      <c r="AT251" s="77"/>
      <c r="AU251" s="78"/>
      <c r="AV251" s="79"/>
      <c r="AW251" s="66"/>
      <c r="AX251" s="76"/>
      <c r="AY251" s="77"/>
      <c r="AZ251" s="78"/>
      <c r="BA251" s="79"/>
      <c r="BB251" s="66"/>
      <c r="BC251" s="76"/>
      <c r="BD251" s="77"/>
      <c r="BE251" s="78"/>
      <c r="BF251" s="79"/>
      <c r="BG251" s="56">
        <f t="shared" ref="BG251" si="728">IF(AW251&lt;&gt;"",AW251,IF(AR251&lt;&gt;"",AR251,IF(AM251&lt;&gt;"",AM251,IF(AH251&lt;&gt;"",AH251,IF(AC251&lt;&gt;"",AC251,IF(X251&lt;&gt;"",X251,IF(S251&lt;&gt;"",S251,IF(N251&lt;&gt;"",N251,IF(I251&lt;&gt;"",I251,"")))))))))</f>
        <v>42918</v>
      </c>
      <c r="BH251" s="80">
        <f t="shared" ref="BH251" si="729">IF(BJ251="P","",IF(BJ251="OD","",IF(AX251&lt;&gt;"",AX251,IF(AS251&lt;&gt;"",AS251,IF(AN251&lt;&gt;"",AN251,IF(AI251&lt;&gt;"",AI251,IF(AD251&lt;&gt;"",AD251,IF(Y251&lt;&gt;"",Y251,IF(T251&lt;&gt;"",T251,IF(O251&lt;&gt;"",O251,IF(J251&lt;&gt;"",J251,"")))))))))))</f>
        <v>42920</v>
      </c>
      <c r="BI251" s="81">
        <f t="shared" ref="BI251" ca="1" si="730">IF(AY251&lt;&gt;"",AY251,IF(AT251&lt;&gt;"",AT251,IF(AO251&lt;&gt;"",AO251,IF(AJ251&lt;&gt;"",AJ251,IF(AE251&lt;&gt;"",AE251,IF(Z251&lt;&gt;"",Z251,IF(U251&lt;&gt;"",U251,IF(P251&lt;&gt;"",P251,IF(K251&lt;&gt;"",K251,"")))))))))</f>
        <v>2</v>
      </c>
      <c r="BJ251" s="82" t="str">
        <f t="shared" ref="BJ251" si="731">IF(AZ251&lt;&gt;"",AZ251,IF(AU251&lt;&gt;"",AU251,IF(AP251&lt;&gt;"",AP251,IF(AK251&lt;&gt;"",AK251,IF(AF251&lt;&gt;"",AF251,IF(AA251&lt;&gt;"",AA251,IF(V251&lt;&gt;"",V251,IF(Q251&lt;&gt;"",Q251,IF(L251&lt;&gt;"",L251,0)))))))))</f>
        <v>A</v>
      </c>
      <c r="BK251" s="83" t="str">
        <f t="shared" ref="BK251" ca="1" si="732">IF(BG251="","","Rev-"&amp;IF((COUNTIF(I251:BA251,"MKM")-1)&lt;1,0,(COUNTIF(I251:BA251,"MKM")-1)))</f>
        <v>Rev-0</v>
      </c>
      <c r="BL251" s="252"/>
      <c r="BM251" s="252"/>
      <c r="BN251" s="252"/>
      <c r="BO251" s="243"/>
      <c r="BP251" s="161"/>
      <c r="BQ251" s="82"/>
    </row>
    <row r="252" spans="1:69" ht="56.25" customHeight="1" x14ac:dyDescent="0.25">
      <c r="A252" s="62">
        <f t="shared" ca="1" si="689"/>
        <v>205</v>
      </c>
      <c r="B252" s="20" t="s">
        <v>540</v>
      </c>
      <c r="C252" s="20"/>
      <c r="D252" s="210" t="s">
        <v>429</v>
      </c>
      <c r="E252" s="21" t="s">
        <v>1413</v>
      </c>
      <c r="F252" s="147" t="s">
        <v>303</v>
      </c>
      <c r="G252" s="22" t="s">
        <v>510</v>
      </c>
      <c r="H252" s="191"/>
      <c r="I252" s="66">
        <v>42918</v>
      </c>
      <c r="J252" s="76">
        <v>42920</v>
      </c>
      <c r="K252" s="25">
        <f t="shared" ca="1" si="726"/>
        <v>2</v>
      </c>
      <c r="L252" s="39" t="s">
        <v>124</v>
      </c>
      <c r="M252" s="236" t="s">
        <v>275</v>
      </c>
      <c r="N252" s="60"/>
      <c r="O252" s="76"/>
      <c r="P252" s="25"/>
      <c r="Q252" s="39"/>
      <c r="R252" s="22"/>
      <c r="S252" s="66"/>
      <c r="T252" s="76"/>
      <c r="U252" s="77"/>
      <c r="V252" s="78"/>
      <c r="W252" s="79"/>
      <c r="X252" s="66"/>
      <c r="Y252" s="76"/>
      <c r="Z252" s="77"/>
      <c r="AA252" s="78"/>
      <c r="AB252" s="79"/>
      <c r="AC252" s="66"/>
      <c r="AD252" s="76"/>
      <c r="AE252" s="77"/>
      <c r="AF252" s="78"/>
      <c r="AG252" s="79"/>
      <c r="AH252" s="66"/>
      <c r="AI252" s="76"/>
      <c r="AJ252" s="77"/>
      <c r="AK252" s="78"/>
      <c r="AL252" s="79"/>
      <c r="AM252" s="66"/>
      <c r="AN252" s="76"/>
      <c r="AO252" s="77"/>
      <c r="AP252" s="78"/>
      <c r="AQ252" s="79"/>
      <c r="AR252" s="66"/>
      <c r="AS252" s="76"/>
      <c r="AT252" s="77"/>
      <c r="AU252" s="78"/>
      <c r="AV252" s="79"/>
      <c r="AW252" s="66"/>
      <c r="AX252" s="76"/>
      <c r="AY252" s="77"/>
      <c r="AZ252" s="78"/>
      <c r="BA252" s="79"/>
      <c r="BB252" s="66"/>
      <c r="BC252" s="76"/>
      <c r="BD252" s="77"/>
      <c r="BE252" s="78"/>
      <c r="BF252" s="79"/>
      <c r="BG252" s="56">
        <f t="shared" ref="BG252" si="733">IF(AW252&lt;&gt;"",AW252,IF(AR252&lt;&gt;"",AR252,IF(AM252&lt;&gt;"",AM252,IF(AH252&lt;&gt;"",AH252,IF(AC252&lt;&gt;"",AC252,IF(X252&lt;&gt;"",X252,IF(S252&lt;&gt;"",S252,IF(N252&lt;&gt;"",N252,IF(I252&lt;&gt;"",I252,"")))))))))</f>
        <v>42918</v>
      </c>
      <c r="BH252" s="80">
        <f t="shared" ref="BH252" si="734">IF(BJ252="P","",IF(BJ252="OD","",IF(AX252&lt;&gt;"",AX252,IF(AS252&lt;&gt;"",AS252,IF(AN252&lt;&gt;"",AN252,IF(AI252&lt;&gt;"",AI252,IF(AD252&lt;&gt;"",AD252,IF(Y252&lt;&gt;"",Y252,IF(T252&lt;&gt;"",T252,IF(O252&lt;&gt;"",O252,IF(J252&lt;&gt;"",J252,"")))))))))))</f>
        <v>42920</v>
      </c>
      <c r="BI252" s="81">
        <f t="shared" ref="BI252" ca="1" si="735">IF(AY252&lt;&gt;"",AY252,IF(AT252&lt;&gt;"",AT252,IF(AO252&lt;&gt;"",AO252,IF(AJ252&lt;&gt;"",AJ252,IF(AE252&lt;&gt;"",AE252,IF(Z252&lt;&gt;"",Z252,IF(U252&lt;&gt;"",U252,IF(P252&lt;&gt;"",P252,IF(K252&lt;&gt;"",K252,"")))))))))</f>
        <v>2</v>
      </c>
      <c r="BJ252" s="82" t="str">
        <f t="shared" ref="BJ252" si="736">IF(AZ252&lt;&gt;"",AZ252,IF(AU252&lt;&gt;"",AU252,IF(AP252&lt;&gt;"",AP252,IF(AK252&lt;&gt;"",AK252,IF(AF252&lt;&gt;"",AF252,IF(AA252&lt;&gt;"",AA252,IF(V252&lt;&gt;"",V252,IF(Q252&lt;&gt;"",Q252,IF(L252&lt;&gt;"",L252,0)))))))))</f>
        <v>A</v>
      </c>
      <c r="BK252" s="83" t="str">
        <f t="shared" ref="BK252" ca="1" si="737">IF(BG252="","","Rev-"&amp;IF((COUNTIF(I252:BA252,"MKM")-1)&lt;1,0,(COUNTIF(I252:BA252,"MKM")-1)))</f>
        <v>Rev-0</v>
      </c>
      <c r="BL252" s="252"/>
      <c r="BM252" s="252"/>
      <c r="BN252" s="252"/>
      <c r="BO252" s="243"/>
      <c r="BP252" s="161"/>
      <c r="BQ252" s="82"/>
    </row>
    <row r="253" spans="1:69" ht="56.25" customHeight="1" x14ac:dyDescent="0.25">
      <c r="A253" s="62">
        <f t="shared" ca="1" si="689"/>
        <v>206</v>
      </c>
      <c r="B253" s="20" t="s">
        <v>862</v>
      </c>
      <c r="C253" s="20"/>
      <c r="D253" s="210" t="s">
        <v>429</v>
      </c>
      <c r="E253" s="21" t="s">
        <v>1404</v>
      </c>
      <c r="F253" s="147" t="s">
        <v>304</v>
      </c>
      <c r="G253" s="22" t="s">
        <v>425</v>
      </c>
      <c r="H253" s="191">
        <v>42760</v>
      </c>
      <c r="I253" s="66">
        <v>42764</v>
      </c>
      <c r="J253" s="76">
        <v>42775</v>
      </c>
      <c r="K253" s="25">
        <f t="shared" ca="1" si="726"/>
        <v>11</v>
      </c>
      <c r="L253" s="39" t="s">
        <v>125</v>
      </c>
      <c r="M253" s="236" t="s">
        <v>275</v>
      </c>
      <c r="N253" s="66">
        <v>43270</v>
      </c>
      <c r="O253" s="76">
        <v>43278</v>
      </c>
      <c r="P253" s="25">
        <f t="shared" ref="P253" ca="1" si="738">IF(N253="","",IF(O253="",TODAY()-N253,O253-N253))</f>
        <v>8</v>
      </c>
      <c r="Q253" s="39" t="s">
        <v>125</v>
      </c>
      <c r="R253" s="22" t="s">
        <v>275</v>
      </c>
      <c r="S253" s="66"/>
      <c r="T253" s="76"/>
      <c r="U253" s="77"/>
      <c r="V253" s="78"/>
      <c r="W253" s="79"/>
      <c r="X253" s="66"/>
      <c r="Y253" s="76"/>
      <c r="Z253" s="77"/>
      <c r="AA253" s="78"/>
      <c r="AB253" s="79"/>
      <c r="AC253" s="66"/>
      <c r="AD253" s="76"/>
      <c r="AE253" s="77"/>
      <c r="AF253" s="78"/>
      <c r="AG253" s="79"/>
      <c r="AH253" s="66"/>
      <c r="AI253" s="76"/>
      <c r="AJ253" s="77"/>
      <c r="AK253" s="78"/>
      <c r="AL253" s="79"/>
      <c r="AM253" s="66"/>
      <c r="AN253" s="76"/>
      <c r="AO253" s="77"/>
      <c r="AP253" s="78"/>
      <c r="AQ253" s="79"/>
      <c r="AR253" s="66"/>
      <c r="AS253" s="76"/>
      <c r="AT253" s="77"/>
      <c r="AU253" s="78"/>
      <c r="AV253" s="79"/>
      <c r="AW253" s="66"/>
      <c r="AX253" s="76"/>
      <c r="AY253" s="77"/>
      <c r="AZ253" s="78"/>
      <c r="BA253" s="79"/>
      <c r="BB253" s="66"/>
      <c r="BC253" s="76"/>
      <c r="BD253" s="77"/>
      <c r="BE253" s="78"/>
      <c r="BF253" s="79"/>
      <c r="BG253" s="56">
        <f t="shared" ref="BG253" si="739">IF(AW253&lt;&gt;"",AW253,IF(AR253&lt;&gt;"",AR253,IF(AM253&lt;&gt;"",AM253,IF(AH253&lt;&gt;"",AH253,IF(AC253&lt;&gt;"",AC253,IF(X253&lt;&gt;"",X253,IF(S253&lt;&gt;"",S253,IF(N253&lt;&gt;"",N253,IF(I253&lt;&gt;"",I253,"")))))))))</f>
        <v>43270</v>
      </c>
      <c r="BH253" s="80">
        <f t="shared" ref="BH253" si="740">IF(BJ253="P","",IF(BJ253="OD","",IF(AX253&lt;&gt;"",AX253,IF(AS253&lt;&gt;"",AS253,IF(AN253&lt;&gt;"",AN253,IF(AI253&lt;&gt;"",AI253,IF(AD253&lt;&gt;"",AD253,IF(Y253&lt;&gt;"",Y253,IF(T253&lt;&gt;"",T253,IF(O253&lt;&gt;"",O253,IF(J253&lt;&gt;"",J253,"")))))))))))</f>
        <v>43278</v>
      </c>
      <c r="BI253" s="81">
        <f t="shared" ref="BI253" ca="1" si="741">IF(AY253&lt;&gt;"",AY253,IF(AT253&lt;&gt;"",AT253,IF(AO253&lt;&gt;"",AO253,IF(AJ253&lt;&gt;"",AJ253,IF(AE253&lt;&gt;"",AE253,IF(Z253&lt;&gt;"",Z253,IF(U253&lt;&gt;"",U253,IF(P253&lt;&gt;"",P253,IF(K253&lt;&gt;"",K253,"")))))))))</f>
        <v>8</v>
      </c>
      <c r="BJ253" s="82" t="str">
        <f t="shared" ref="BJ253" si="742">IF(AZ253&lt;&gt;"",AZ253,IF(AU253&lt;&gt;"",AU253,IF(AP253&lt;&gt;"",AP253,IF(AK253&lt;&gt;"",AK253,IF(AF253&lt;&gt;"",AF253,IF(AA253&lt;&gt;"",AA253,IF(V253&lt;&gt;"",V253,IF(Q253&lt;&gt;"",Q253,IF(L253&lt;&gt;"",L253,0)))))))))</f>
        <v>B</v>
      </c>
      <c r="BK253" s="83" t="str">
        <f t="shared" ca="1" si="697"/>
        <v>Rev-1</v>
      </c>
      <c r="BL253" s="252"/>
      <c r="BM253" s="252"/>
      <c r="BN253" s="252"/>
      <c r="BO253" s="243"/>
      <c r="BP253" s="161" t="s">
        <v>82</v>
      </c>
      <c r="BQ253" s="82" t="str">
        <f t="shared" ref="BQ253" si="743">IF(BA253&lt;&gt;"",BA253,IF(AV253&lt;&gt;"",AV253,IF(AQ253&lt;&gt;"",AQ253,IF(AL253&lt;&gt;"",AL253,IF(AG253&lt;&gt;"",AG253,IF(AB253&lt;&gt;"",AB253,IF(W253&lt;&gt;"",W253,IF(R253&lt;&gt;"",R253,IF(M253&lt;&gt;"",M253,0)))))))))</f>
        <v>MKM</v>
      </c>
    </row>
    <row r="254" spans="1:69" ht="52.5" customHeight="1" x14ac:dyDescent="0.25">
      <c r="A254" s="62">
        <f t="shared" ca="1" si="689"/>
        <v>207</v>
      </c>
      <c r="B254" s="20" t="s">
        <v>856</v>
      </c>
      <c r="C254" s="20"/>
      <c r="D254" s="210" t="s">
        <v>1499</v>
      </c>
      <c r="E254" s="21" t="s">
        <v>1506</v>
      </c>
      <c r="F254" s="147" t="s">
        <v>305</v>
      </c>
      <c r="G254" s="22" t="s">
        <v>331</v>
      </c>
      <c r="H254" s="23">
        <v>42768</v>
      </c>
      <c r="I254" s="66">
        <v>42775</v>
      </c>
      <c r="J254" s="76">
        <v>42795</v>
      </c>
      <c r="K254" s="25">
        <f t="shared" ca="1" si="726"/>
        <v>20</v>
      </c>
      <c r="L254" s="39" t="s">
        <v>125</v>
      </c>
      <c r="M254" s="236" t="s">
        <v>275</v>
      </c>
      <c r="N254" s="66">
        <v>43053</v>
      </c>
      <c r="O254" s="76">
        <v>43123</v>
      </c>
      <c r="P254" s="77">
        <f t="shared" ref="P254:P256" ca="1" si="744">IF(N254="","",IF(O254="",TODAY()-N254,O254-N254))</f>
        <v>70</v>
      </c>
      <c r="Q254" s="78" t="s">
        <v>125</v>
      </c>
      <c r="R254" s="79" t="s">
        <v>275</v>
      </c>
      <c r="S254" s="66">
        <v>43130</v>
      </c>
      <c r="T254" s="76">
        <v>43132</v>
      </c>
      <c r="U254" s="25">
        <f t="shared" ref="U254:U255" ca="1" si="745">IF(S254="","",IF(T254="",TODAY()-S254,T254-S254))</f>
        <v>2</v>
      </c>
      <c r="V254" s="39" t="s">
        <v>126</v>
      </c>
      <c r="W254" s="236" t="s">
        <v>275</v>
      </c>
      <c r="X254" s="66">
        <v>43136</v>
      </c>
      <c r="Y254" s="76">
        <v>43139</v>
      </c>
      <c r="Z254" s="25">
        <f t="shared" ref="Z254" ca="1" si="746">IF(X254="","",IF(Y254="",TODAY()-X254,Y254-X254))</f>
        <v>3</v>
      </c>
      <c r="AA254" s="39" t="s">
        <v>125</v>
      </c>
      <c r="AB254" s="236" t="s">
        <v>275</v>
      </c>
      <c r="AC254" s="66">
        <v>43167</v>
      </c>
      <c r="AD254" s="76">
        <v>43172</v>
      </c>
      <c r="AE254" s="25">
        <f t="shared" ref="AE254:AE255" ca="1" si="747">IF(AC254="","",IF(AD254="",TODAY()-AC254,AD254-AC254))</f>
        <v>5</v>
      </c>
      <c r="AF254" s="236" t="s">
        <v>125</v>
      </c>
      <c r="AG254" s="236" t="s">
        <v>275</v>
      </c>
      <c r="AH254" s="66">
        <v>43268</v>
      </c>
      <c r="AI254" s="76">
        <v>43275</v>
      </c>
      <c r="AJ254" s="25">
        <f t="shared" ref="AJ254" ca="1" si="748">IF(AH254="","",IF(AI254="",TODAY()-AH254,AI254-AH254))</f>
        <v>7</v>
      </c>
      <c r="AK254" s="39" t="s">
        <v>125</v>
      </c>
      <c r="AL254" s="22" t="s">
        <v>275</v>
      </c>
      <c r="AM254" s="66"/>
      <c r="AN254" s="76"/>
      <c r="AO254" s="77"/>
      <c r="AP254" s="78"/>
      <c r="AQ254" s="79"/>
      <c r="AR254" s="66"/>
      <c r="AS254" s="76"/>
      <c r="AT254" s="77"/>
      <c r="AU254" s="78"/>
      <c r="AV254" s="79"/>
      <c r="AW254" s="66"/>
      <c r="AX254" s="76"/>
      <c r="AY254" s="77"/>
      <c r="AZ254" s="78"/>
      <c r="BA254" s="79"/>
      <c r="BB254" s="66"/>
      <c r="BC254" s="76"/>
      <c r="BD254" s="77"/>
      <c r="BE254" s="78"/>
      <c r="BF254" s="79"/>
      <c r="BG254" s="56">
        <f t="shared" si="602"/>
        <v>43268</v>
      </c>
      <c r="BH254" s="80">
        <f t="shared" si="603"/>
        <v>43275</v>
      </c>
      <c r="BI254" s="81">
        <f t="shared" ca="1" si="604"/>
        <v>7</v>
      </c>
      <c r="BJ254" s="82" t="str">
        <f t="shared" si="605"/>
        <v>B</v>
      </c>
      <c r="BK254" s="83" t="str">
        <f t="shared" ca="1" si="697"/>
        <v>Rev-5</v>
      </c>
      <c r="BL254" s="252" t="s">
        <v>125</v>
      </c>
      <c r="BM254" s="252" t="s">
        <v>784</v>
      </c>
      <c r="BN254" s="252"/>
      <c r="BO254" s="243"/>
      <c r="BP254" s="161"/>
      <c r="BQ254" s="82"/>
    </row>
    <row r="255" spans="1:69" ht="52.5" customHeight="1" x14ac:dyDescent="0.25">
      <c r="A255" s="62">
        <f t="shared" ca="1" si="689"/>
        <v>208</v>
      </c>
      <c r="B255" s="20" t="s">
        <v>860</v>
      </c>
      <c r="C255" s="20"/>
      <c r="D255" s="210" t="s">
        <v>1499</v>
      </c>
      <c r="E255" s="21" t="s">
        <v>1506</v>
      </c>
      <c r="F255" s="147" t="s">
        <v>305</v>
      </c>
      <c r="G255" s="22" t="s">
        <v>332</v>
      </c>
      <c r="H255" s="23">
        <v>42768</v>
      </c>
      <c r="I255" s="66">
        <v>42775</v>
      </c>
      <c r="J255" s="76">
        <v>42795</v>
      </c>
      <c r="K255" s="25">
        <f t="shared" ca="1" si="726"/>
        <v>20</v>
      </c>
      <c r="L255" s="39" t="s">
        <v>125</v>
      </c>
      <c r="M255" s="236" t="s">
        <v>275</v>
      </c>
      <c r="N255" s="66">
        <v>43053</v>
      </c>
      <c r="O255" s="76">
        <v>43123</v>
      </c>
      <c r="P255" s="77">
        <f t="shared" ca="1" si="744"/>
        <v>70</v>
      </c>
      <c r="Q255" s="78" t="s">
        <v>125</v>
      </c>
      <c r="R255" s="79" t="s">
        <v>275</v>
      </c>
      <c r="S255" s="66">
        <v>43130</v>
      </c>
      <c r="T255" s="76">
        <v>43132</v>
      </c>
      <c r="U255" s="25">
        <f t="shared" ca="1" si="745"/>
        <v>2</v>
      </c>
      <c r="V255" s="39" t="s">
        <v>126</v>
      </c>
      <c r="W255" s="236" t="s">
        <v>275</v>
      </c>
      <c r="X255" s="66">
        <v>43136</v>
      </c>
      <c r="Y255" s="76">
        <v>43139</v>
      </c>
      <c r="Z255" s="25">
        <f t="shared" ref="Z255" ca="1" si="749">IF(X255="","",IF(Y255="",TODAY()-X255,Y255-X255))</f>
        <v>3</v>
      </c>
      <c r="AA255" s="39" t="s">
        <v>125</v>
      </c>
      <c r="AB255" s="236" t="s">
        <v>275</v>
      </c>
      <c r="AC255" s="66">
        <v>43167</v>
      </c>
      <c r="AD255" s="76">
        <v>43172</v>
      </c>
      <c r="AE255" s="25">
        <f t="shared" ca="1" si="747"/>
        <v>5</v>
      </c>
      <c r="AF255" s="236" t="s">
        <v>125</v>
      </c>
      <c r="AG255" s="236" t="s">
        <v>275</v>
      </c>
      <c r="AH255" s="66"/>
      <c r="AI255" s="76"/>
      <c r="AJ255" s="77"/>
      <c r="AK255" s="78"/>
      <c r="AL255" s="79"/>
      <c r="AM255" s="66"/>
      <c r="AN255" s="76"/>
      <c r="AO255" s="77"/>
      <c r="AP255" s="78"/>
      <c r="AQ255" s="79"/>
      <c r="AR255" s="66"/>
      <c r="AS255" s="76"/>
      <c r="AT255" s="77"/>
      <c r="AU255" s="78"/>
      <c r="AV255" s="79"/>
      <c r="AW255" s="66"/>
      <c r="AX255" s="76"/>
      <c r="AY255" s="77"/>
      <c r="AZ255" s="78"/>
      <c r="BA255" s="79"/>
      <c r="BB255" s="66"/>
      <c r="BC255" s="76"/>
      <c r="BD255" s="77"/>
      <c r="BE255" s="78"/>
      <c r="BF255" s="79"/>
      <c r="BG255" s="56">
        <f t="shared" ref="BG255" si="750">IF(AW255&lt;&gt;"",AW255,IF(AR255&lt;&gt;"",AR255,IF(AM255&lt;&gt;"",AM255,IF(AH255&lt;&gt;"",AH255,IF(AC255&lt;&gt;"",AC255,IF(X255&lt;&gt;"",X255,IF(S255&lt;&gt;"",S255,IF(N255&lt;&gt;"",N255,IF(I255&lt;&gt;"",I255,"")))))))))</f>
        <v>43167</v>
      </c>
      <c r="BH255" s="80">
        <f t="shared" ref="BH255" si="751">IF(BJ255="P","",IF(BJ255="OD","",IF(AX255&lt;&gt;"",AX255,IF(AS255&lt;&gt;"",AS255,IF(AN255&lt;&gt;"",AN255,IF(AI255&lt;&gt;"",AI255,IF(AD255&lt;&gt;"",AD255,IF(Y255&lt;&gt;"",Y255,IF(T255&lt;&gt;"",T255,IF(O255&lt;&gt;"",O255,IF(J255&lt;&gt;"",J255,"")))))))))))</f>
        <v>43172</v>
      </c>
      <c r="BI255" s="81">
        <f t="shared" ref="BI255" ca="1" si="752">IF(AY255&lt;&gt;"",AY255,IF(AT255&lt;&gt;"",AT255,IF(AO255&lt;&gt;"",AO255,IF(AJ255&lt;&gt;"",AJ255,IF(AE255&lt;&gt;"",AE255,IF(Z255&lt;&gt;"",Z255,IF(U255&lt;&gt;"",U255,IF(P255&lt;&gt;"",P255,IF(K255&lt;&gt;"",K255,"")))))))))</f>
        <v>5</v>
      </c>
      <c r="BJ255" s="82" t="str">
        <f t="shared" ref="BJ255" si="753">IF(AZ255&lt;&gt;"",AZ255,IF(AU255&lt;&gt;"",AU255,IF(AP255&lt;&gt;"",AP255,IF(AK255&lt;&gt;"",AK255,IF(AF255&lt;&gt;"",AF255,IF(AA255&lt;&gt;"",AA255,IF(V255&lt;&gt;"",V255,IF(Q255&lt;&gt;"",Q255,IF(L255&lt;&gt;"",L255,0)))))))))</f>
        <v>B</v>
      </c>
      <c r="BK255" s="83" t="str">
        <f t="shared" ref="BK255" ca="1" si="754">IF(BG255="","","Rev-"&amp;IF((COUNTIF(I255:BA255,"MKM")-1)&lt;1,0,(COUNTIF(I255:BA255,"MKM")-1)))</f>
        <v>Rev-4</v>
      </c>
      <c r="BL255" s="252" t="s">
        <v>125</v>
      </c>
      <c r="BM255" s="252" t="s">
        <v>784</v>
      </c>
      <c r="BN255" s="252"/>
      <c r="BO255" s="243"/>
      <c r="BP255" s="161"/>
      <c r="BQ255" s="82"/>
    </row>
    <row r="256" spans="1:69" ht="35.25" customHeight="1" x14ac:dyDescent="0.25">
      <c r="A256" s="62">
        <f t="shared" ca="1" si="689"/>
        <v>209</v>
      </c>
      <c r="B256" s="20" t="s">
        <v>552</v>
      </c>
      <c r="C256" s="20"/>
      <c r="D256" s="210" t="s">
        <v>429</v>
      </c>
      <c r="E256" s="21" t="s">
        <v>347</v>
      </c>
      <c r="F256" s="147" t="s">
        <v>306</v>
      </c>
      <c r="G256" s="22" t="s">
        <v>331</v>
      </c>
      <c r="H256" s="23">
        <v>42768</v>
      </c>
      <c r="I256" s="66">
        <v>42775</v>
      </c>
      <c r="J256" s="76">
        <v>42795</v>
      </c>
      <c r="K256" s="25">
        <f t="shared" ca="1" si="726"/>
        <v>20</v>
      </c>
      <c r="L256" s="39" t="s">
        <v>125</v>
      </c>
      <c r="M256" s="236" t="s">
        <v>275</v>
      </c>
      <c r="N256" s="66">
        <v>43053</v>
      </c>
      <c r="O256" s="76">
        <v>43123</v>
      </c>
      <c r="P256" s="77">
        <f t="shared" ca="1" si="744"/>
        <v>70</v>
      </c>
      <c r="Q256" s="78" t="s">
        <v>675</v>
      </c>
      <c r="R256" s="79" t="s">
        <v>275</v>
      </c>
      <c r="S256" s="66"/>
      <c r="T256" s="76"/>
      <c r="U256" s="77"/>
      <c r="V256" s="78"/>
      <c r="W256" s="79"/>
      <c r="X256" s="66"/>
      <c r="Y256" s="76"/>
      <c r="Z256" s="77"/>
      <c r="AA256" s="78"/>
      <c r="AB256" s="79"/>
      <c r="AC256" s="66"/>
      <c r="AD256" s="76"/>
      <c r="AE256" s="77"/>
      <c r="AF256" s="78"/>
      <c r="AG256" s="79"/>
      <c r="AH256" s="66"/>
      <c r="AI256" s="76"/>
      <c r="AJ256" s="77"/>
      <c r="AK256" s="78"/>
      <c r="AL256" s="79"/>
      <c r="AM256" s="66"/>
      <c r="AN256" s="76"/>
      <c r="AO256" s="77"/>
      <c r="AP256" s="78"/>
      <c r="AQ256" s="79"/>
      <c r="AR256" s="66"/>
      <c r="AS256" s="76"/>
      <c r="AT256" s="77"/>
      <c r="AU256" s="78"/>
      <c r="AV256" s="79"/>
      <c r="AW256" s="66"/>
      <c r="AX256" s="76"/>
      <c r="AY256" s="77"/>
      <c r="AZ256" s="78"/>
      <c r="BA256" s="79"/>
      <c r="BB256" s="66"/>
      <c r="BC256" s="76"/>
      <c r="BD256" s="77"/>
      <c r="BE256" s="78"/>
      <c r="BF256" s="79"/>
      <c r="BG256" s="56">
        <f t="shared" si="602"/>
        <v>43053</v>
      </c>
      <c r="BH256" s="80">
        <f t="shared" si="603"/>
        <v>43123</v>
      </c>
      <c r="BI256" s="81">
        <f t="shared" ca="1" si="604"/>
        <v>70</v>
      </c>
      <c r="BJ256" s="82" t="str">
        <f t="shared" si="605"/>
        <v>SS</v>
      </c>
      <c r="BK256" s="83" t="str">
        <f t="shared" ca="1" si="697"/>
        <v>Rev-1</v>
      </c>
      <c r="BL256" s="256" t="s">
        <v>788</v>
      </c>
      <c r="BM256" s="252"/>
      <c r="BN256" s="252"/>
      <c r="BO256" s="243"/>
      <c r="BP256" s="161"/>
      <c r="BQ256" s="82"/>
    </row>
    <row r="257" spans="1:69" ht="35.25" customHeight="1" x14ac:dyDescent="0.25">
      <c r="A257" s="62">
        <f t="shared" ca="1" si="689"/>
        <v>210</v>
      </c>
      <c r="B257" s="20" t="s">
        <v>552</v>
      </c>
      <c r="C257" s="20"/>
      <c r="D257" s="210" t="s">
        <v>429</v>
      </c>
      <c r="E257" s="21" t="s">
        <v>347</v>
      </c>
      <c r="F257" s="147" t="s">
        <v>306</v>
      </c>
      <c r="G257" s="22" t="s">
        <v>332</v>
      </c>
      <c r="H257" s="23"/>
      <c r="I257" s="66">
        <v>43053</v>
      </c>
      <c r="J257" s="76">
        <v>43123</v>
      </c>
      <c r="K257" s="77">
        <f t="shared" ca="1" si="726"/>
        <v>70</v>
      </c>
      <c r="L257" s="78" t="s">
        <v>675</v>
      </c>
      <c r="M257" s="79" t="s">
        <v>275</v>
      </c>
      <c r="N257" s="66"/>
      <c r="O257" s="76"/>
      <c r="P257" s="77"/>
      <c r="Q257" s="78"/>
      <c r="R257" s="79"/>
      <c r="S257" s="66"/>
      <c r="T257" s="76"/>
      <c r="U257" s="77"/>
      <c r="V257" s="78"/>
      <c r="W257" s="79"/>
      <c r="X257" s="66"/>
      <c r="Y257" s="76"/>
      <c r="Z257" s="77"/>
      <c r="AA257" s="78"/>
      <c r="AB257" s="79"/>
      <c r="AC257" s="66"/>
      <c r="AD257" s="76"/>
      <c r="AE257" s="77"/>
      <c r="AF257" s="78"/>
      <c r="AG257" s="79"/>
      <c r="AH257" s="66"/>
      <c r="AI257" s="76"/>
      <c r="AJ257" s="77"/>
      <c r="AK257" s="78"/>
      <c r="AL257" s="79"/>
      <c r="AM257" s="66"/>
      <c r="AN257" s="76"/>
      <c r="AO257" s="77"/>
      <c r="AP257" s="78"/>
      <c r="AQ257" s="79"/>
      <c r="AR257" s="66"/>
      <c r="AS257" s="76"/>
      <c r="AT257" s="77"/>
      <c r="AU257" s="78"/>
      <c r="AV257" s="79"/>
      <c r="AW257" s="66"/>
      <c r="AX257" s="76"/>
      <c r="AY257" s="77"/>
      <c r="AZ257" s="78"/>
      <c r="BA257" s="79"/>
      <c r="BB257" s="66"/>
      <c r="BC257" s="76"/>
      <c r="BD257" s="77"/>
      <c r="BE257" s="78"/>
      <c r="BF257" s="79"/>
      <c r="BG257" s="56">
        <f t="shared" ref="BG257" si="755">IF(AW257&lt;&gt;"",AW257,IF(AR257&lt;&gt;"",AR257,IF(AM257&lt;&gt;"",AM257,IF(AH257&lt;&gt;"",AH257,IF(AC257&lt;&gt;"",AC257,IF(X257&lt;&gt;"",X257,IF(S257&lt;&gt;"",S257,IF(N257&lt;&gt;"",N257,IF(I257&lt;&gt;"",I257,"")))))))))</f>
        <v>43053</v>
      </c>
      <c r="BH257" s="80">
        <f t="shared" ref="BH257" si="756">IF(BJ257="P","",IF(BJ257="OD","",IF(AX257&lt;&gt;"",AX257,IF(AS257&lt;&gt;"",AS257,IF(AN257&lt;&gt;"",AN257,IF(AI257&lt;&gt;"",AI257,IF(AD257&lt;&gt;"",AD257,IF(Y257&lt;&gt;"",Y257,IF(T257&lt;&gt;"",T257,IF(O257&lt;&gt;"",O257,IF(J257&lt;&gt;"",J257,"")))))))))))</f>
        <v>43123</v>
      </c>
      <c r="BI257" s="81">
        <f t="shared" ref="BI257" ca="1" si="757">IF(AY257&lt;&gt;"",AY257,IF(AT257&lt;&gt;"",AT257,IF(AO257&lt;&gt;"",AO257,IF(AJ257&lt;&gt;"",AJ257,IF(AE257&lt;&gt;"",AE257,IF(Z257&lt;&gt;"",Z257,IF(U257&lt;&gt;"",U257,IF(P257&lt;&gt;"",P257,IF(K257&lt;&gt;"",K257,"")))))))))</f>
        <v>70</v>
      </c>
      <c r="BJ257" s="82" t="str">
        <f t="shared" ref="BJ257" si="758">IF(AZ257&lt;&gt;"",AZ257,IF(AU257&lt;&gt;"",AU257,IF(AP257&lt;&gt;"",AP257,IF(AK257&lt;&gt;"",AK257,IF(AF257&lt;&gt;"",AF257,IF(AA257&lt;&gt;"",AA257,IF(V257&lt;&gt;"",V257,IF(Q257&lt;&gt;"",Q257,IF(L257&lt;&gt;"",L257,0)))))))))</f>
        <v>SS</v>
      </c>
      <c r="BK257" s="83" t="str">
        <f t="shared" ref="BK257" ca="1" si="759">IF(BG257="","","Rev-"&amp;IF((COUNTIF(I257:BA257,"MKM")-1)&lt;1,0,(COUNTIF(I257:BA257,"MKM")-1)))</f>
        <v>Rev-0</v>
      </c>
      <c r="BL257" s="256" t="s">
        <v>788</v>
      </c>
      <c r="BM257" s="252"/>
      <c r="BN257" s="252"/>
      <c r="BO257" s="243"/>
      <c r="BP257" s="161"/>
      <c r="BQ257" s="82"/>
    </row>
    <row r="258" spans="1:69" ht="35.25" customHeight="1" x14ac:dyDescent="0.25">
      <c r="A258" s="62">
        <f t="shared" ca="1" si="689"/>
        <v>211</v>
      </c>
      <c r="B258" s="20" t="s">
        <v>452</v>
      </c>
      <c r="C258" s="20"/>
      <c r="D258" s="210" t="s">
        <v>429</v>
      </c>
      <c r="E258" s="21" t="s">
        <v>348</v>
      </c>
      <c r="F258" s="147" t="s">
        <v>333</v>
      </c>
      <c r="G258" s="22" t="s">
        <v>425</v>
      </c>
      <c r="H258" s="23">
        <v>42768</v>
      </c>
      <c r="I258" s="66">
        <v>42775</v>
      </c>
      <c r="J258" s="76">
        <v>42795</v>
      </c>
      <c r="K258" s="25">
        <f t="shared" ca="1" si="726"/>
        <v>20</v>
      </c>
      <c r="L258" s="39" t="s">
        <v>675</v>
      </c>
      <c r="M258" s="236" t="s">
        <v>275</v>
      </c>
      <c r="N258" s="60"/>
      <c r="O258" s="76"/>
      <c r="P258" s="25"/>
      <c r="Q258" s="39"/>
      <c r="R258" s="22"/>
      <c r="S258" s="66"/>
      <c r="T258" s="76"/>
      <c r="U258" s="77"/>
      <c r="V258" s="78"/>
      <c r="W258" s="79"/>
      <c r="X258" s="66"/>
      <c r="Y258" s="76"/>
      <c r="Z258" s="77"/>
      <c r="AA258" s="78"/>
      <c r="AB258" s="79"/>
      <c r="AC258" s="66"/>
      <c r="AD258" s="76"/>
      <c r="AE258" s="77"/>
      <c r="AF258" s="78"/>
      <c r="AG258" s="79"/>
      <c r="AH258" s="66"/>
      <c r="AI258" s="76"/>
      <c r="AJ258" s="77"/>
      <c r="AK258" s="78"/>
      <c r="AL258" s="79"/>
      <c r="AM258" s="66"/>
      <c r="AN258" s="76"/>
      <c r="AO258" s="77"/>
      <c r="AP258" s="78"/>
      <c r="AQ258" s="79"/>
      <c r="AR258" s="66"/>
      <c r="AS258" s="76"/>
      <c r="AT258" s="77"/>
      <c r="AU258" s="78"/>
      <c r="AV258" s="79"/>
      <c r="AW258" s="66"/>
      <c r="AX258" s="76"/>
      <c r="AY258" s="77"/>
      <c r="AZ258" s="78"/>
      <c r="BA258" s="79"/>
      <c r="BB258" s="66"/>
      <c r="BC258" s="76"/>
      <c r="BD258" s="77"/>
      <c r="BE258" s="78"/>
      <c r="BF258" s="79"/>
      <c r="BG258" s="56">
        <f t="shared" ref="BG258:BG261" si="760">IF(AW258&lt;&gt;"",AW258,IF(AR258&lt;&gt;"",AR258,IF(AM258&lt;&gt;"",AM258,IF(AH258&lt;&gt;"",AH258,IF(AC258&lt;&gt;"",AC258,IF(X258&lt;&gt;"",X258,IF(S258&lt;&gt;"",S258,IF(N258&lt;&gt;"",N258,IF(I258&lt;&gt;"",I258,"")))))))))</f>
        <v>42775</v>
      </c>
      <c r="BH258" s="80">
        <f t="shared" ref="BH258:BH261" si="761">IF(BJ258="P","",IF(BJ258="OD","",IF(AX258&lt;&gt;"",AX258,IF(AS258&lt;&gt;"",AS258,IF(AN258&lt;&gt;"",AN258,IF(AI258&lt;&gt;"",AI258,IF(AD258&lt;&gt;"",AD258,IF(Y258&lt;&gt;"",Y258,IF(T258&lt;&gt;"",T258,IF(O258&lt;&gt;"",O258,IF(J258&lt;&gt;"",J258,"")))))))))))</f>
        <v>42795</v>
      </c>
      <c r="BI258" s="81">
        <f t="shared" ref="BI258:BI261" ca="1" si="762">IF(AY258&lt;&gt;"",AY258,IF(AT258&lt;&gt;"",AT258,IF(AO258&lt;&gt;"",AO258,IF(AJ258&lt;&gt;"",AJ258,IF(AE258&lt;&gt;"",AE258,IF(Z258&lt;&gt;"",Z258,IF(U258&lt;&gt;"",U258,IF(P258&lt;&gt;"",P258,IF(K258&lt;&gt;"",K258,"")))))))))</f>
        <v>20</v>
      </c>
      <c r="BJ258" s="82" t="str">
        <f t="shared" ref="BJ258:BJ261" si="763">IF(AZ258&lt;&gt;"",AZ258,IF(AU258&lt;&gt;"",AU258,IF(AP258&lt;&gt;"",AP258,IF(AK258&lt;&gt;"",AK258,IF(AF258&lt;&gt;"",AF258,IF(AA258&lt;&gt;"",AA258,IF(V258&lt;&gt;"",V258,IF(Q258&lt;&gt;"",Q258,IF(L258&lt;&gt;"",L258,0)))))))))</f>
        <v>SS</v>
      </c>
      <c r="BK258" s="83" t="str">
        <f t="shared" ca="1" si="697"/>
        <v>Rev-0</v>
      </c>
      <c r="BL258" s="256" t="s">
        <v>788</v>
      </c>
      <c r="BM258" s="252"/>
      <c r="BN258" s="252"/>
      <c r="BO258" s="243"/>
      <c r="BP258" s="161"/>
      <c r="BQ258" s="82"/>
    </row>
    <row r="259" spans="1:69" ht="56.25" customHeight="1" x14ac:dyDescent="0.25">
      <c r="A259" s="62">
        <f t="shared" ca="1" si="689"/>
        <v>212</v>
      </c>
      <c r="B259" s="20" t="s">
        <v>856</v>
      </c>
      <c r="C259" s="20"/>
      <c r="D259" s="210" t="s">
        <v>1499</v>
      </c>
      <c r="E259" s="21" t="s">
        <v>1505</v>
      </c>
      <c r="F259" s="147" t="s">
        <v>334</v>
      </c>
      <c r="G259" s="22" t="s">
        <v>331</v>
      </c>
      <c r="H259" s="23">
        <v>42768</v>
      </c>
      <c r="I259" s="66">
        <v>42775</v>
      </c>
      <c r="J259" s="76">
        <v>42795</v>
      </c>
      <c r="K259" s="25">
        <f t="shared" ref="K259" ca="1" si="764">IF(I259="","",IF(J259="",TODAY()-I259,J259-I259))</f>
        <v>20</v>
      </c>
      <c r="L259" s="39" t="s">
        <v>125</v>
      </c>
      <c r="M259" s="236" t="s">
        <v>275</v>
      </c>
      <c r="N259" s="66">
        <v>43053</v>
      </c>
      <c r="O259" s="76">
        <v>43123</v>
      </c>
      <c r="P259" s="77">
        <f ca="1">IF(N259="","",IF(O259="",TODAY()-N259,O259-N259))</f>
        <v>70</v>
      </c>
      <c r="Q259" s="78" t="s">
        <v>125</v>
      </c>
      <c r="R259" s="79" t="s">
        <v>275</v>
      </c>
      <c r="S259" s="66">
        <v>43192</v>
      </c>
      <c r="T259" s="76">
        <v>43195</v>
      </c>
      <c r="U259" s="25">
        <f t="shared" ref="U259" ca="1" si="765">IF(S259="","",IF(T259="",TODAY()-S259,T259-S259))</f>
        <v>3</v>
      </c>
      <c r="V259" s="78" t="s">
        <v>126</v>
      </c>
      <c r="W259" s="236" t="s">
        <v>275</v>
      </c>
      <c r="X259" s="66">
        <v>43268</v>
      </c>
      <c r="Y259" s="76">
        <v>43275</v>
      </c>
      <c r="Z259" s="25">
        <f t="shared" ref="Z259" ca="1" si="766">IF(X259="","",IF(Y259="",TODAY()-X259,Y259-X259))</f>
        <v>7</v>
      </c>
      <c r="AA259" s="39" t="s">
        <v>125</v>
      </c>
      <c r="AB259" s="22" t="s">
        <v>275</v>
      </c>
      <c r="AC259" s="66"/>
      <c r="AD259" s="76"/>
      <c r="AE259" s="77"/>
      <c r="AF259" s="78"/>
      <c r="AG259" s="79"/>
      <c r="AH259" s="66"/>
      <c r="AI259" s="76"/>
      <c r="AJ259" s="77"/>
      <c r="AK259" s="78"/>
      <c r="AL259" s="79"/>
      <c r="AM259" s="66"/>
      <c r="AN259" s="76"/>
      <c r="AO259" s="77"/>
      <c r="AP259" s="78"/>
      <c r="AQ259" s="79"/>
      <c r="AR259" s="66"/>
      <c r="AS259" s="76"/>
      <c r="AT259" s="77"/>
      <c r="AU259" s="78"/>
      <c r="AV259" s="79"/>
      <c r="AW259" s="66"/>
      <c r="AX259" s="76"/>
      <c r="AY259" s="77"/>
      <c r="AZ259" s="78"/>
      <c r="BA259" s="79"/>
      <c r="BB259" s="66"/>
      <c r="BC259" s="76"/>
      <c r="BD259" s="77"/>
      <c r="BE259" s="78"/>
      <c r="BF259" s="79"/>
      <c r="BG259" s="56">
        <f t="shared" ref="BG259" si="767">IF(AW259&lt;&gt;"",AW259,IF(AR259&lt;&gt;"",AR259,IF(AM259&lt;&gt;"",AM259,IF(AH259&lt;&gt;"",AH259,IF(AC259&lt;&gt;"",AC259,IF(X259&lt;&gt;"",X259,IF(S259&lt;&gt;"",S259,IF(N259&lt;&gt;"",N259,IF(I259&lt;&gt;"",I259,"")))))))))</f>
        <v>43268</v>
      </c>
      <c r="BH259" s="80">
        <f t="shared" ref="BH259" si="768">IF(BJ259="P","",IF(BJ259="OD","",IF(AX259&lt;&gt;"",AX259,IF(AS259&lt;&gt;"",AS259,IF(AN259&lt;&gt;"",AN259,IF(AI259&lt;&gt;"",AI259,IF(AD259&lt;&gt;"",AD259,IF(Y259&lt;&gt;"",Y259,IF(T259&lt;&gt;"",T259,IF(O259&lt;&gt;"",O259,IF(J259&lt;&gt;"",J259,"")))))))))))</f>
        <v>43275</v>
      </c>
      <c r="BI259" s="81">
        <f t="shared" ref="BI259" ca="1" si="769">IF(AY259&lt;&gt;"",AY259,IF(AT259&lt;&gt;"",AT259,IF(AO259&lt;&gt;"",AO259,IF(AJ259&lt;&gt;"",AJ259,IF(AE259&lt;&gt;"",AE259,IF(Z259&lt;&gt;"",Z259,IF(U259&lt;&gt;"",U259,IF(P259&lt;&gt;"",P259,IF(K259&lt;&gt;"",K259,"")))))))))</f>
        <v>7</v>
      </c>
      <c r="BJ259" s="82" t="str">
        <f t="shared" ref="BJ259" si="770">IF(AZ259&lt;&gt;"",AZ259,IF(AU259&lt;&gt;"",AU259,IF(AP259&lt;&gt;"",AP259,IF(AK259&lt;&gt;"",AK259,IF(AF259&lt;&gt;"",AF259,IF(AA259&lt;&gt;"",AA259,IF(V259&lt;&gt;"",V259,IF(Q259&lt;&gt;"",Q259,IF(L259&lt;&gt;"",L259,0)))))))))</f>
        <v>B</v>
      </c>
      <c r="BK259" s="83" t="str">
        <f t="shared" ref="BK259" ca="1" si="771">IF(BG259="","","Rev-"&amp;IF((COUNTIF(I259:BA259,"MKM")-1)&lt;1,0,(COUNTIF(I259:BA259,"MKM")-1)))</f>
        <v>Rev-3</v>
      </c>
      <c r="BL259" s="252" t="s">
        <v>786</v>
      </c>
      <c r="BM259" s="253" t="s">
        <v>783</v>
      </c>
      <c r="BN259" s="254">
        <v>43193</v>
      </c>
      <c r="BO259" s="243"/>
      <c r="BP259" s="161"/>
      <c r="BQ259" s="82"/>
    </row>
    <row r="260" spans="1:69" ht="63.75" customHeight="1" x14ac:dyDescent="0.25">
      <c r="A260" s="62">
        <f t="shared" ca="1" si="689"/>
        <v>213</v>
      </c>
      <c r="B260" s="20" t="s">
        <v>856</v>
      </c>
      <c r="C260" s="20"/>
      <c r="D260" s="210" t="s">
        <v>1499</v>
      </c>
      <c r="E260" s="21" t="s">
        <v>1505</v>
      </c>
      <c r="F260" s="147" t="s">
        <v>334</v>
      </c>
      <c r="G260" s="22" t="s">
        <v>332</v>
      </c>
      <c r="H260" s="23">
        <v>42768</v>
      </c>
      <c r="I260" s="66">
        <v>43192</v>
      </c>
      <c r="J260" s="76">
        <v>43195</v>
      </c>
      <c r="K260" s="25">
        <f t="shared" ca="1" si="726"/>
        <v>3</v>
      </c>
      <c r="L260" s="78" t="s">
        <v>126</v>
      </c>
      <c r="M260" s="236" t="s">
        <v>275</v>
      </c>
      <c r="N260" s="66">
        <v>43268</v>
      </c>
      <c r="O260" s="76">
        <v>43275</v>
      </c>
      <c r="P260" s="25">
        <f t="shared" ref="P260" ca="1" si="772">IF(N260="","",IF(O260="",TODAY()-N260,O260-N260))</f>
        <v>7</v>
      </c>
      <c r="Q260" s="39" t="s">
        <v>125</v>
      </c>
      <c r="R260" s="79" t="s">
        <v>275</v>
      </c>
      <c r="S260" s="66"/>
      <c r="T260" s="76"/>
      <c r="U260" s="77"/>
      <c r="V260" s="78"/>
      <c r="W260" s="79"/>
      <c r="X260" s="66"/>
      <c r="Y260" s="76"/>
      <c r="Z260" s="77"/>
      <c r="AA260" s="78"/>
      <c r="AB260" s="79"/>
      <c r="AC260" s="66"/>
      <c r="AD260" s="76"/>
      <c r="AE260" s="77"/>
      <c r="AF260" s="78"/>
      <c r="AG260" s="79"/>
      <c r="AH260" s="66"/>
      <c r="AI260" s="76"/>
      <c r="AJ260" s="77"/>
      <c r="AK260" s="78"/>
      <c r="AL260" s="79"/>
      <c r="AM260" s="66"/>
      <c r="AN260" s="76"/>
      <c r="AO260" s="77"/>
      <c r="AP260" s="78"/>
      <c r="AQ260" s="79"/>
      <c r="AR260" s="66"/>
      <c r="AS260" s="76"/>
      <c r="AT260" s="77"/>
      <c r="AU260" s="78"/>
      <c r="AV260" s="79"/>
      <c r="AW260" s="66"/>
      <c r="AX260" s="76"/>
      <c r="AY260" s="77"/>
      <c r="AZ260" s="78"/>
      <c r="BA260" s="79"/>
      <c r="BB260" s="66"/>
      <c r="BC260" s="76"/>
      <c r="BD260" s="77"/>
      <c r="BE260" s="78"/>
      <c r="BF260" s="79"/>
      <c r="BG260" s="56">
        <f t="shared" si="760"/>
        <v>43268</v>
      </c>
      <c r="BH260" s="80">
        <f t="shared" si="761"/>
        <v>43275</v>
      </c>
      <c r="BI260" s="81">
        <f t="shared" ca="1" si="762"/>
        <v>7</v>
      </c>
      <c r="BJ260" s="82" t="str">
        <f t="shared" si="763"/>
        <v>B</v>
      </c>
      <c r="BK260" s="83" t="str">
        <f t="shared" ca="1" si="697"/>
        <v>Rev-1</v>
      </c>
      <c r="BL260" s="252"/>
      <c r="BM260" s="252"/>
      <c r="BN260" s="252"/>
      <c r="BO260" s="243"/>
      <c r="BP260" s="161"/>
      <c r="BQ260" s="82"/>
    </row>
    <row r="261" spans="1:69" ht="35.25" customHeight="1" x14ac:dyDescent="0.25">
      <c r="A261" s="62">
        <f t="shared" ca="1" si="689"/>
        <v>214</v>
      </c>
      <c r="B261" s="20" t="s">
        <v>515</v>
      </c>
      <c r="C261" s="20"/>
      <c r="D261" s="210" t="s">
        <v>429</v>
      </c>
      <c r="E261" s="21" t="s">
        <v>349</v>
      </c>
      <c r="F261" s="147" t="s">
        <v>335</v>
      </c>
      <c r="G261" s="22" t="s">
        <v>425</v>
      </c>
      <c r="H261" s="23">
        <v>42768</v>
      </c>
      <c r="I261" s="66">
        <v>42764</v>
      </c>
      <c r="J261" s="76">
        <v>42775</v>
      </c>
      <c r="K261" s="25">
        <f t="shared" ref="K261:K264" ca="1" si="773">IF(I261="","",IF(J261="",TODAY()-I261,J261-I261))</f>
        <v>11</v>
      </c>
      <c r="L261" s="39" t="s">
        <v>125</v>
      </c>
      <c r="M261" s="236" t="s">
        <v>275</v>
      </c>
      <c r="N261" s="60">
        <v>42829</v>
      </c>
      <c r="O261" s="76">
        <v>42830</v>
      </c>
      <c r="P261" s="77">
        <f ca="1">IF(N261="","",IF(O261="",TODAY()-N261,O261-N261))</f>
        <v>1</v>
      </c>
      <c r="Q261" s="78" t="s">
        <v>124</v>
      </c>
      <c r="R261" s="79" t="s">
        <v>275</v>
      </c>
      <c r="S261" s="66"/>
      <c r="T261" s="76"/>
      <c r="U261" s="77"/>
      <c r="V261" s="78"/>
      <c r="W261" s="79"/>
      <c r="X261" s="66"/>
      <c r="Y261" s="76"/>
      <c r="Z261" s="77"/>
      <c r="AA261" s="78"/>
      <c r="AB261" s="79"/>
      <c r="AC261" s="66"/>
      <c r="AD261" s="76"/>
      <c r="AE261" s="77"/>
      <c r="AF261" s="78"/>
      <c r="AG261" s="79"/>
      <c r="AH261" s="66"/>
      <c r="AI261" s="76"/>
      <c r="AJ261" s="77"/>
      <c r="AK261" s="78"/>
      <c r="AL261" s="79"/>
      <c r="AM261" s="66"/>
      <c r="AN261" s="76"/>
      <c r="AO261" s="77"/>
      <c r="AP261" s="78"/>
      <c r="AQ261" s="79"/>
      <c r="AR261" s="66"/>
      <c r="AS261" s="76"/>
      <c r="AT261" s="77"/>
      <c r="AU261" s="78"/>
      <c r="AV261" s="79"/>
      <c r="AW261" s="66"/>
      <c r="AX261" s="76"/>
      <c r="AY261" s="77"/>
      <c r="AZ261" s="78"/>
      <c r="BA261" s="79"/>
      <c r="BB261" s="66"/>
      <c r="BC261" s="76"/>
      <c r="BD261" s="77"/>
      <c r="BE261" s="78"/>
      <c r="BF261" s="79"/>
      <c r="BG261" s="56">
        <f t="shared" si="760"/>
        <v>42829</v>
      </c>
      <c r="BH261" s="80">
        <f t="shared" si="761"/>
        <v>42830</v>
      </c>
      <c r="BI261" s="81">
        <f t="shared" ca="1" si="762"/>
        <v>1</v>
      </c>
      <c r="BJ261" s="82" t="str">
        <f t="shared" si="763"/>
        <v>A</v>
      </c>
      <c r="BK261" s="83" t="str">
        <f t="shared" ca="1" si="697"/>
        <v>Rev-1</v>
      </c>
      <c r="BL261" s="252" t="s">
        <v>782</v>
      </c>
      <c r="BM261" s="253" t="s">
        <v>783</v>
      </c>
      <c r="BN261" s="254">
        <v>43193</v>
      </c>
      <c r="BO261" s="243"/>
      <c r="BP261" s="161"/>
      <c r="BQ261" s="82"/>
    </row>
    <row r="262" spans="1:69" ht="50.25" customHeight="1" x14ac:dyDescent="0.25">
      <c r="A262" s="62">
        <f t="shared" ca="1" si="689"/>
        <v>215</v>
      </c>
      <c r="B262" s="20" t="s">
        <v>645</v>
      </c>
      <c r="C262" s="20"/>
      <c r="D262" s="210" t="s">
        <v>1571</v>
      </c>
      <c r="E262" s="21" t="s">
        <v>1572</v>
      </c>
      <c r="F262" s="147" t="s">
        <v>548</v>
      </c>
      <c r="G262" s="22" t="s">
        <v>431</v>
      </c>
      <c r="H262" s="23"/>
      <c r="I262" s="66">
        <v>42991</v>
      </c>
      <c r="J262" s="76">
        <v>43045</v>
      </c>
      <c r="K262" s="25">
        <f t="shared" ca="1" si="773"/>
        <v>54</v>
      </c>
      <c r="L262" s="39" t="s">
        <v>126</v>
      </c>
      <c r="M262" s="236" t="s">
        <v>275</v>
      </c>
      <c r="N262" s="66">
        <v>43060</v>
      </c>
      <c r="O262" s="76">
        <v>43062</v>
      </c>
      <c r="P262" s="77">
        <f ca="1">IF(N262="","",IF(O262="",TODAY()-N262,O262-N262))</f>
        <v>2</v>
      </c>
      <c r="Q262" s="78" t="s">
        <v>126</v>
      </c>
      <c r="R262" s="79" t="s">
        <v>275</v>
      </c>
      <c r="S262" s="66">
        <v>43067</v>
      </c>
      <c r="T262" s="76">
        <v>43076</v>
      </c>
      <c r="U262" s="77">
        <f ca="1">IF(S262="","",IF(T262="",TODAY()-S262,T262-S262))</f>
        <v>9</v>
      </c>
      <c r="V262" s="78" t="s">
        <v>126</v>
      </c>
      <c r="W262" s="79" t="s">
        <v>275</v>
      </c>
      <c r="X262" s="66">
        <v>43082</v>
      </c>
      <c r="Y262" s="76">
        <v>43117</v>
      </c>
      <c r="Z262" s="77">
        <f ca="1">IF(X262="","",IF(Y262="",TODAY()-X262,Y262-X262))</f>
        <v>35</v>
      </c>
      <c r="AA262" s="39" t="s">
        <v>124</v>
      </c>
      <c r="AB262" s="79" t="s">
        <v>275</v>
      </c>
      <c r="AC262" s="66"/>
      <c r="AD262" s="76"/>
      <c r="AE262" s="77"/>
      <c r="AF262" s="78"/>
      <c r="AG262" s="79"/>
      <c r="AH262" s="66"/>
      <c r="AI262" s="76"/>
      <c r="AJ262" s="77"/>
      <c r="AK262" s="78"/>
      <c r="AL262" s="79"/>
      <c r="AM262" s="66"/>
      <c r="AN262" s="76"/>
      <c r="AO262" s="77"/>
      <c r="AP262" s="78"/>
      <c r="AQ262" s="79"/>
      <c r="AR262" s="66"/>
      <c r="AS262" s="76"/>
      <c r="AT262" s="77"/>
      <c r="AU262" s="78"/>
      <c r="AV262" s="79"/>
      <c r="AW262" s="66"/>
      <c r="AX262" s="76"/>
      <c r="AY262" s="77"/>
      <c r="AZ262" s="78"/>
      <c r="BA262" s="79"/>
      <c r="BB262" s="66"/>
      <c r="BC262" s="76"/>
      <c r="BD262" s="77"/>
      <c r="BE262" s="78"/>
      <c r="BF262" s="79"/>
      <c r="BG262" s="56">
        <f t="shared" ref="BG262" si="774">IF(AW262&lt;&gt;"",AW262,IF(AR262&lt;&gt;"",AR262,IF(AM262&lt;&gt;"",AM262,IF(AH262&lt;&gt;"",AH262,IF(AC262&lt;&gt;"",AC262,IF(X262&lt;&gt;"",X262,IF(S262&lt;&gt;"",S262,IF(N262&lt;&gt;"",N262,IF(I262&lt;&gt;"",I262,"")))))))))</f>
        <v>43082</v>
      </c>
      <c r="BH262" s="80">
        <f t="shared" ref="BH262" si="775">IF(BJ262="P","",IF(BJ262="OD","",IF(AX262&lt;&gt;"",AX262,IF(AS262&lt;&gt;"",AS262,IF(AN262&lt;&gt;"",AN262,IF(AI262&lt;&gt;"",AI262,IF(AD262&lt;&gt;"",AD262,IF(Y262&lt;&gt;"",Y262,IF(T262&lt;&gt;"",T262,IF(O262&lt;&gt;"",O262,IF(J262&lt;&gt;"",J262,"")))))))))))</f>
        <v>43117</v>
      </c>
      <c r="BI262" s="81">
        <f t="shared" ref="BI262" ca="1" si="776">IF(AY262&lt;&gt;"",AY262,IF(AT262&lt;&gt;"",AT262,IF(AO262&lt;&gt;"",AO262,IF(AJ262&lt;&gt;"",AJ262,IF(AE262&lt;&gt;"",AE262,IF(Z262&lt;&gt;"",Z262,IF(U262&lt;&gt;"",U262,IF(P262&lt;&gt;"",P262,IF(K262&lt;&gt;"",K262,"")))))))))</f>
        <v>35</v>
      </c>
      <c r="BJ262" s="82" t="str">
        <f t="shared" ref="BJ262" si="777">IF(AZ262&lt;&gt;"",AZ262,IF(AU262&lt;&gt;"",AU262,IF(AP262&lt;&gt;"",AP262,IF(AK262&lt;&gt;"",AK262,IF(AF262&lt;&gt;"",AF262,IF(AA262&lt;&gt;"",AA262,IF(V262&lt;&gt;"",V262,IF(Q262&lt;&gt;"",Q262,IF(L262&lt;&gt;"",L262,0)))))))))</f>
        <v>A</v>
      </c>
      <c r="BK262" s="83" t="str">
        <f t="shared" ref="BK262" ca="1" si="778">IF(BG262="","","Rev-"&amp;IF((COUNTIF(I262:BA262,"MKM")-1)&lt;1,0,(COUNTIF(I262:BA262,"MKM")-1)))</f>
        <v>Rev-3</v>
      </c>
      <c r="BL262" s="252"/>
      <c r="BM262" s="252"/>
      <c r="BN262" s="252"/>
      <c r="BO262" s="243"/>
      <c r="BP262" s="161"/>
      <c r="BQ262" s="82"/>
    </row>
    <row r="263" spans="1:69" ht="50.25" customHeight="1" x14ac:dyDescent="0.25">
      <c r="A263" s="62">
        <f t="shared" ca="1" si="689"/>
        <v>216</v>
      </c>
      <c r="B263" s="20" t="s">
        <v>550</v>
      </c>
      <c r="C263" s="20"/>
      <c r="D263" s="210" t="s">
        <v>549</v>
      </c>
      <c r="E263" s="21" t="s">
        <v>1573</v>
      </c>
      <c r="F263" s="147" t="s">
        <v>548</v>
      </c>
      <c r="G263" s="22" t="s">
        <v>432</v>
      </c>
      <c r="H263" s="23"/>
      <c r="I263" s="66">
        <v>42991</v>
      </c>
      <c r="J263" s="76">
        <v>43045</v>
      </c>
      <c r="K263" s="25">
        <f t="shared" ca="1" si="773"/>
        <v>54</v>
      </c>
      <c r="L263" s="39" t="s">
        <v>125</v>
      </c>
      <c r="M263" s="236" t="s">
        <v>275</v>
      </c>
      <c r="N263" s="60"/>
      <c r="O263" s="76"/>
      <c r="P263" s="77"/>
      <c r="Q263" s="78"/>
      <c r="R263" s="79"/>
      <c r="S263" s="66"/>
      <c r="T263" s="76"/>
      <c r="U263" s="77"/>
      <c r="V263" s="78"/>
      <c r="W263" s="79"/>
      <c r="X263" s="66"/>
      <c r="Y263" s="76"/>
      <c r="Z263" s="77"/>
      <c r="AA263" s="78"/>
      <c r="AB263" s="79"/>
      <c r="AC263" s="66"/>
      <c r="AD263" s="76"/>
      <c r="AE263" s="77"/>
      <c r="AF263" s="78"/>
      <c r="AG263" s="79"/>
      <c r="AH263" s="66"/>
      <c r="AI263" s="76"/>
      <c r="AJ263" s="77"/>
      <c r="AK263" s="78"/>
      <c r="AL263" s="79"/>
      <c r="AM263" s="66"/>
      <c r="AN263" s="76"/>
      <c r="AO263" s="77"/>
      <c r="AP263" s="78"/>
      <c r="AQ263" s="79"/>
      <c r="AR263" s="66"/>
      <c r="AS263" s="76"/>
      <c r="AT263" s="77"/>
      <c r="AU263" s="78"/>
      <c r="AV263" s="79"/>
      <c r="AW263" s="66"/>
      <c r="AX263" s="76"/>
      <c r="AY263" s="77"/>
      <c r="AZ263" s="78"/>
      <c r="BA263" s="79"/>
      <c r="BB263" s="66"/>
      <c r="BC263" s="76"/>
      <c r="BD263" s="77"/>
      <c r="BE263" s="78"/>
      <c r="BF263" s="79"/>
      <c r="BG263" s="56">
        <f t="shared" ref="BG263" si="779">IF(AW263&lt;&gt;"",AW263,IF(AR263&lt;&gt;"",AR263,IF(AM263&lt;&gt;"",AM263,IF(AH263&lt;&gt;"",AH263,IF(AC263&lt;&gt;"",AC263,IF(X263&lt;&gt;"",X263,IF(S263&lt;&gt;"",S263,IF(N263&lt;&gt;"",N263,IF(I263&lt;&gt;"",I263,"")))))))))</f>
        <v>42991</v>
      </c>
      <c r="BH263" s="80">
        <f t="shared" ref="BH263" si="780">IF(BJ263="P","",IF(BJ263="OD","",IF(AX263&lt;&gt;"",AX263,IF(AS263&lt;&gt;"",AS263,IF(AN263&lt;&gt;"",AN263,IF(AI263&lt;&gt;"",AI263,IF(AD263&lt;&gt;"",AD263,IF(Y263&lt;&gt;"",Y263,IF(T263&lt;&gt;"",T263,IF(O263&lt;&gt;"",O263,IF(J263&lt;&gt;"",J263,"")))))))))))</f>
        <v>43045</v>
      </c>
      <c r="BI263" s="81">
        <f t="shared" ref="BI263" ca="1" si="781">IF(AY263&lt;&gt;"",AY263,IF(AT263&lt;&gt;"",AT263,IF(AO263&lt;&gt;"",AO263,IF(AJ263&lt;&gt;"",AJ263,IF(AE263&lt;&gt;"",AE263,IF(Z263&lt;&gt;"",Z263,IF(U263&lt;&gt;"",U263,IF(P263&lt;&gt;"",P263,IF(K263&lt;&gt;"",K263,"")))))))))</f>
        <v>54</v>
      </c>
      <c r="BJ263" s="82" t="str">
        <f t="shared" ref="BJ263" si="782">IF(AZ263&lt;&gt;"",AZ263,IF(AU263&lt;&gt;"",AU263,IF(AP263&lt;&gt;"",AP263,IF(AK263&lt;&gt;"",AK263,IF(AF263&lt;&gt;"",AF263,IF(AA263&lt;&gt;"",AA263,IF(V263&lt;&gt;"",V263,IF(Q263&lt;&gt;"",Q263,IF(L263&lt;&gt;"",L263,0)))))))))</f>
        <v>B</v>
      </c>
      <c r="BK263" s="83" t="str">
        <f t="shared" ref="BK263" ca="1" si="783">IF(BG263="","","Rev-"&amp;IF((COUNTIF(I263:BA263,"MKM")-1)&lt;1,0,(COUNTIF(I263:BA263,"MKM")-1)))</f>
        <v>Rev-0</v>
      </c>
      <c r="BL263" s="252"/>
      <c r="BM263" s="252"/>
      <c r="BN263" s="252"/>
      <c r="BO263" s="243"/>
      <c r="BP263" s="161"/>
      <c r="BQ263" s="82"/>
    </row>
    <row r="264" spans="1:69" ht="50.25" customHeight="1" x14ac:dyDescent="0.25">
      <c r="A264" s="62">
        <f t="shared" ca="1" si="689"/>
        <v>217</v>
      </c>
      <c r="B264" s="20" t="s">
        <v>550</v>
      </c>
      <c r="C264" s="20"/>
      <c r="D264" s="210" t="s">
        <v>549</v>
      </c>
      <c r="E264" s="21" t="s">
        <v>1573</v>
      </c>
      <c r="F264" s="147" t="s">
        <v>548</v>
      </c>
      <c r="G264" s="22" t="s">
        <v>433</v>
      </c>
      <c r="H264" s="23"/>
      <c r="I264" s="66">
        <v>42991</v>
      </c>
      <c r="J264" s="76">
        <v>43045</v>
      </c>
      <c r="K264" s="25">
        <f t="shared" ca="1" si="773"/>
        <v>54</v>
      </c>
      <c r="L264" s="39" t="s">
        <v>125</v>
      </c>
      <c r="M264" s="236" t="s">
        <v>275</v>
      </c>
      <c r="N264" s="60"/>
      <c r="O264" s="76"/>
      <c r="P264" s="77"/>
      <c r="Q264" s="78"/>
      <c r="R264" s="79"/>
      <c r="S264" s="66"/>
      <c r="T264" s="76"/>
      <c r="U264" s="77"/>
      <c r="V264" s="78"/>
      <c r="W264" s="79"/>
      <c r="X264" s="66"/>
      <c r="Y264" s="76"/>
      <c r="Z264" s="77"/>
      <c r="AA264" s="78"/>
      <c r="AB264" s="79"/>
      <c r="AC264" s="66"/>
      <c r="AD264" s="76"/>
      <c r="AE264" s="77"/>
      <c r="AF264" s="78"/>
      <c r="AG264" s="79"/>
      <c r="AH264" s="66"/>
      <c r="AI264" s="76"/>
      <c r="AJ264" s="77"/>
      <c r="AK264" s="78"/>
      <c r="AL264" s="79"/>
      <c r="AM264" s="66"/>
      <c r="AN264" s="76"/>
      <c r="AO264" s="77"/>
      <c r="AP264" s="78"/>
      <c r="AQ264" s="79"/>
      <c r="AR264" s="66"/>
      <c r="AS264" s="76"/>
      <c r="AT264" s="77"/>
      <c r="AU264" s="78"/>
      <c r="AV264" s="79"/>
      <c r="AW264" s="66"/>
      <c r="AX264" s="76"/>
      <c r="AY264" s="77"/>
      <c r="AZ264" s="78"/>
      <c r="BA264" s="79"/>
      <c r="BB264" s="66"/>
      <c r="BC264" s="76"/>
      <c r="BD264" s="77"/>
      <c r="BE264" s="78"/>
      <c r="BF264" s="79"/>
      <c r="BG264" s="56">
        <f t="shared" ref="BG264" si="784">IF(AW264&lt;&gt;"",AW264,IF(AR264&lt;&gt;"",AR264,IF(AM264&lt;&gt;"",AM264,IF(AH264&lt;&gt;"",AH264,IF(AC264&lt;&gt;"",AC264,IF(X264&lt;&gt;"",X264,IF(S264&lt;&gt;"",S264,IF(N264&lt;&gt;"",N264,IF(I264&lt;&gt;"",I264,"")))))))))</f>
        <v>42991</v>
      </c>
      <c r="BH264" s="80">
        <f t="shared" ref="BH264" si="785">IF(BJ264="P","",IF(BJ264="OD","",IF(AX264&lt;&gt;"",AX264,IF(AS264&lt;&gt;"",AS264,IF(AN264&lt;&gt;"",AN264,IF(AI264&lt;&gt;"",AI264,IF(AD264&lt;&gt;"",AD264,IF(Y264&lt;&gt;"",Y264,IF(T264&lt;&gt;"",T264,IF(O264&lt;&gt;"",O264,IF(J264&lt;&gt;"",J264,"")))))))))))</f>
        <v>43045</v>
      </c>
      <c r="BI264" s="81">
        <f t="shared" ref="BI264" ca="1" si="786">IF(AY264&lt;&gt;"",AY264,IF(AT264&lt;&gt;"",AT264,IF(AO264&lt;&gt;"",AO264,IF(AJ264&lt;&gt;"",AJ264,IF(AE264&lt;&gt;"",AE264,IF(Z264&lt;&gt;"",Z264,IF(U264&lt;&gt;"",U264,IF(P264&lt;&gt;"",P264,IF(K264&lt;&gt;"",K264,"")))))))))</f>
        <v>54</v>
      </c>
      <c r="BJ264" s="82" t="str">
        <f t="shared" ref="BJ264" si="787">IF(AZ264&lt;&gt;"",AZ264,IF(AU264&lt;&gt;"",AU264,IF(AP264&lt;&gt;"",AP264,IF(AK264&lt;&gt;"",AK264,IF(AF264&lt;&gt;"",AF264,IF(AA264&lt;&gt;"",AA264,IF(V264&lt;&gt;"",V264,IF(Q264&lt;&gt;"",Q264,IF(L264&lt;&gt;"",L264,0)))))))))</f>
        <v>B</v>
      </c>
      <c r="BK264" s="83" t="str">
        <f t="shared" ref="BK264" ca="1" si="788">IF(BG264="","","Rev-"&amp;IF((COUNTIF(I264:BA264,"MKM")-1)&lt;1,0,(COUNTIF(I264:BA264,"MKM")-1)))</f>
        <v>Rev-0</v>
      </c>
      <c r="BL264" s="252"/>
      <c r="BM264" s="252"/>
      <c r="BN264" s="252"/>
      <c r="BO264" s="243"/>
      <c r="BP264" s="161"/>
      <c r="BQ264" s="82"/>
    </row>
    <row r="265" spans="1:69" ht="33" customHeight="1" x14ac:dyDescent="0.3">
      <c r="A265" s="126" t="s">
        <v>370</v>
      </c>
      <c r="B265" s="127"/>
      <c r="C265" s="127"/>
      <c r="D265" s="128"/>
      <c r="E265" s="129"/>
      <c r="F265" s="148"/>
      <c r="G265" s="127"/>
      <c r="H265" s="130"/>
      <c r="I265" s="131"/>
      <c r="J265" s="131"/>
      <c r="K265" s="132"/>
      <c r="L265" s="133"/>
      <c r="M265" s="134"/>
      <c r="N265" s="131"/>
      <c r="O265" s="131"/>
      <c r="P265" s="132"/>
      <c r="Q265" s="133"/>
      <c r="R265" s="134"/>
      <c r="S265" s="131"/>
      <c r="T265" s="131"/>
      <c r="U265" s="132"/>
      <c r="V265" s="133"/>
      <c r="W265" s="134"/>
      <c r="X265" s="131"/>
      <c r="Y265" s="131"/>
      <c r="Z265" s="132"/>
      <c r="AA265" s="133"/>
      <c r="AB265" s="131"/>
      <c r="AC265" s="131"/>
      <c r="AD265" s="131"/>
      <c r="AE265" s="132"/>
      <c r="AF265" s="133"/>
      <c r="AG265" s="131"/>
      <c r="AH265" s="131"/>
      <c r="AI265" s="131"/>
      <c r="AJ265" s="132"/>
      <c r="AK265" s="133"/>
      <c r="AL265" s="131"/>
      <c r="AM265" s="131"/>
      <c r="AN265" s="131"/>
      <c r="AO265" s="132"/>
      <c r="AP265" s="133"/>
      <c r="AQ265" s="131"/>
      <c r="AR265" s="131"/>
      <c r="AS265" s="131"/>
      <c r="AT265" s="132"/>
      <c r="AU265" s="133"/>
      <c r="AV265" s="131"/>
      <c r="AW265" s="131"/>
      <c r="AX265" s="131"/>
      <c r="AY265" s="132"/>
      <c r="AZ265" s="133"/>
      <c r="BA265" s="131"/>
      <c r="BB265" s="131"/>
      <c r="BC265" s="131"/>
      <c r="BD265" s="132"/>
      <c r="BE265" s="133"/>
      <c r="BF265" s="131"/>
      <c r="BG265" s="135"/>
      <c r="BH265" s="136"/>
      <c r="BI265" s="137"/>
      <c r="BJ265" s="138"/>
      <c r="BK265" s="139"/>
      <c r="BL265" s="252" t="s">
        <v>125</v>
      </c>
      <c r="BM265" s="252" t="s">
        <v>784</v>
      </c>
      <c r="BN265" s="256"/>
      <c r="BO265" s="243"/>
      <c r="BP265" s="145" t="s">
        <v>105</v>
      </c>
    </row>
    <row r="266" spans="1:69" s="228" customFormat="1" ht="50.25" customHeight="1" x14ac:dyDescent="0.25">
      <c r="A266" s="62">
        <f ca="1">OFFSET(A266,-2,0)+1</f>
        <v>218</v>
      </c>
      <c r="B266" s="20" t="s">
        <v>760</v>
      </c>
      <c r="C266" s="20"/>
      <c r="D266" s="210" t="s">
        <v>748</v>
      </c>
      <c r="E266" s="211" t="s">
        <v>1596</v>
      </c>
      <c r="F266" s="212" t="s">
        <v>280</v>
      </c>
      <c r="G266" s="22" t="s">
        <v>431</v>
      </c>
      <c r="H266" s="214">
        <v>42760</v>
      </c>
      <c r="I266" s="66">
        <v>43165</v>
      </c>
      <c r="J266" s="24">
        <v>43171</v>
      </c>
      <c r="K266" s="25">
        <f t="shared" ref="K266" ca="1" si="789">IF(I266="","",IF(J266="",TODAY()-I266,J266-I266))</f>
        <v>6</v>
      </c>
      <c r="L266" s="236" t="s">
        <v>126</v>
      </c>
      <c r="M266" s="236" t="s">
        <v>275</v>
      </c>
      <c r="N266" s="66">
        <v>43177</v>
      </c>
      <c r="O266" s="76">
        <v>43179</v>
      </c>
      <c r="P266" s="77">
        <f ca="1">IF(N266="","",IF(O266="",TODAY()-N266,O266-N266))</f>
        <v>2</v>
      </c>
      <c r="Q266" s="78" t="s">
        <v>125</v>
      </c>
      <c r="R266" s="22" t="s">
        <v>275</v>
      </c>
      <c r="S266" s="219"/>
      <c r="T266" s="218"/>
      <c r="U266" s="220"/>
      <c r="V266" s="221"/>
      <c r="W266" s="222"/>
      <c r="X266" s="219"/>
      <c r="Y266" s="218"/>
      <c r="Z266" s="220"/>
      <c r="AA266" s="221"/>
      <c r="AB266" s="222"/>
      <c r="AC266" s="219"/>
      <c r="AD266" s="218"/>
      <c r="AE266" s="220"/>
      <c r="AF266" s="221"/>
      <c r="AG266" s="222"/>
      <c r="AH266" s="219"/>
      <c r="AI266" s="218"/>
      <c r="AJ266" s="220"/>
      <c r="AK266" s="221"/>
      <c r="AL266" s="222"/>
      <c r="AM266" s="219"/>
      <c r="AN266" s="218"/>
      <c r="AO266" s="220"/>
      <c r="AP266" s="221"/>
      <c r="AQ266" s="222"/>
      <c r="AR266" s="219"/>
      <c r="AS266" s="218"/>
      <c r="AT266" s="220"/>
      <c r="AU266" s="221"/>
      <c r="AV266" s="222"/>
      <c r="AW266" s="219"/>
      <c r="AX266" s="218"/>
      <c r="AY266" s="220"/>
      <c r="AZ266" s="221"/>
      <c r="BA266" s="222"/>
      <c r="BB266" s="219"/>
      <c r="BC266" s="218"/>
      <c r="BD266" s="220"/>
      <c r="BE266" s="221"/>
      <c r="BF266" s="222"/>
      <c r="BG266" s="56">
        <f t="shared" ref="BG266:BG273" si="790">IF(AW266&lt;&gt;"",AW266,IF(AR266&lt;&gt;"",AR266,IF(AM266&lt;&gt;"",AM266,IF(AH266&lt;&gt;"",AH266,IF(AC266&lt;&gt;"",AC266,IF(X266&lt;&gt;"",X266,IF(S266&lt;&gt;"",S266,IF(N266&lt;&gt;"",N266,IF(I266&lt;&gt;"",I266,"")))))))))</f>
        <v>43177</v>
      </c>
      <c r="BH266" s="80">
        <f t="shared" ref="BH266:BH273" si="791">IF(BJ266="P","",IF(BJ266="OD","",IF(AX266&lt;&gt;"",AX266,IF(AS266&lt;&gt;"",AS266,IF(AN266&lt;&gt;"",AN266,IF(AI266&lt;&gt;"",AI266,IF(AD266&lt;&gt;"",AD266,IF(Y266&lt;&gt;"",Y266,IF(T266&lt;&gt;"",T266,IF(O266&lt;&gt;"",O266,IF(J266&lt;&gt;"",J266,"")))))))))))</f>
        <v>43179</v>
      </c>
      <c r="BI266" s="81">
        <f t="shared" ref="BI266:BI273" ca="1" si="792">IF(AY266&lt;&gt;"",AY266,IF(AT266&lt;&gt;"",AT266,IF(AO266&lt;&gt;"",AO266,IF(AJ266&lt;&gt;"",AJ266,IF(AE266&lt;&gt;"",AE266,IF(Z266&lt;&gt;"",Z266,IF(U266&lt;&gt;"",U266,IF(P266&lt;&gt;"",P266,IF(K266&lt;&gt;"",K266,"")))))))))</f>
        <v>2</v>
      </c>
      <c r="BJ266" s="82" t="str">
        <f t="shared" ref="BJ266:BJ273" si="793">IF(AZ266&lt;&gt;"",AZ266,IF(AU266&lt;&gt;"",AU266,IF(AP266&lt;&gt;"",AP266,IF(AK266&lt;&gt;"",AK266,IF(AF266&lt;&gt;"",AF266,IF(AA266&lt;&gt;"",AA266,IF(V266&lt;&gt;"",V266,IF(Q266&lt;&gt;"",Q266,IF(L266&lt;&gt;"",L266,0)))))))))</f>
        <v>B</v>
      </c>
      <c r="BK266" s="83" t="str">
        <f t="shared" ref="BK266:BK273" ca="1" si="794">IF(BG266="","","Rev-"&amp;IF((COUNTIF(I266:BA266,"MKM")-1)&lt;1,0,(COUNTIF(I266:BA266,"MKM")-1)))</f>
        <v>Rev-1</v>
      </c>
      <c r="BL266" s="252" t="s">
        <v>125</v>
      </c>
      <c r="BM266" s="252" t="s">
        <v>784</v>
      </c>
      <c r="BN266" s="252"/>
      <c r="BO266" s="244"/>
      <c r="BP266" s="227"/>
      <c r="BQ266" s="226"/>
    </row>
    <row r="267" spans="1:69" ht="50.25" customHeight="1" x14ac:dyDescent="0.25">
      <c r="A267" s="62">
        <f t="shared" ref="A267:A273" ca="1" si="795">OFFSET(A267,-1,0)+1</f>
        <v>219</v>
      </c>
      <c r="B267" s="20" t="s">
        <v>747</v>
      </c>
      <c r="C267" s="20"/>
      <c r="D267" s="210" t="s">
        <v>748</v>
      </c>
      <c r="E267" s="21" t="s">
        <v>1598</v>
      </c>
      <c r="F267" s="147" t="s">
        <v>661</v>
      </c>
      <c r="G267" s="22" t="s">
        <v>331</v>
      </c>
      <c r="H267" s="191"/>
      <c r="I267" s="66">
        <v>43165</v>
      </c>
      <c r="J267" s="24">
        <v>43171</v>
      </c>
      <c r="K267" s="25">
        <f t="shared" ref="K267:K269" ca="1" si="796">IF(I267="","",IF(J267="",TODAY()-I267,J267-I267))</f>
        <v>6</v>
      </c>
      <c r="L267" s="236" t="s">
        <v>125</v>
      </c>
      <c r="M267" s="236" t="s">
        <v>275</v>
      </c>
      <c r="N267" s="60"/>
      <c r="O267" s="76"/>
      <c r="P267" s="25"/>
      <c r="Q267" s="39"/>
      <c r="R267" s="22"/>
      <c r="S267" s="66"/>
      <c r="T267" s="76"/>
      <c r="U267" s="77"/>
      <c r="V267" s="78"/>
      <c r="W267" s="79"/>
      <c r="X267" s="66"/>
      <c r="Y267" s="76"/>
      <c r="Z267" s="77"/>
      <c r="AA267" s="78"/>
      <c r="AB267" s="79"/>
      <c r="AC267" s="66"/>
      <c r="AD267" s="76"/>
      <c r="AE267" s="77"/>
      <c r="AF267" s="78"/>
      <c r="AG267" s="79"/>
      <c r="AH267" s="66"/>
      <c r="AI267" s="76"/>
      <c r="AJ267" s="77"/>
      <c r="AK267" s="78"/>
      <c r="AL267" s="79"/>
      <c r="AM267" s="66"/>
      <c r="AN267" s="76"/>
      <c r="AO267" s="77"/>
      <c r="AP267" s="78"/>
      <c r="AQ267" s="79"/>
      <c r="AR267" s="66"/>
      <c r="AS267" s="76"/>
      <c r="AT267" s="77"/>
      <c r="AU267" s="78"/>
      <c r="AV267" s="79"/>
      <c r="AW267" s="66"/>
      <c r="AX267" s="76"/>
      <c r="AY267" s="77"/>
      <c r="AZ267" s="78"/>
      <c r="BA267" s="79"/>
      <c r="BB267" s="66"/>
      <c r="BC267" s="76"/>
      <c r="BD267" s="77"/>
      <c r="BE267" s="78"/>
      <c r="BF267" s="79"/>
      <c r="BG267" s="56">
        <f t="shared" si="790"/>
        <v>43165</v>
      </c>
      <c r="BH267" s="80">
        <f t="shared" si="791"/>
        <v>43171</v>
      </c>
      <c r="BI267" s="81">
        <f t="shared" ca="1" si="792"/>
        <v>6</v>
      </c>
      <c r="BJ267" s="82" t="str">
        <f t="shared" si="793"/>
        <v>B</v>
      </c>
      <c r="BK267" s="83" t="str">
        <f t="shared" ca="1" si="794"/>
        <v>Rev-0</v>
      </c>
      <c r="BL267" s="252" t="s">
        <v>125</v>
      </c>
      <c r="BM267" s="252" t="s">
        <v>784</v>
      </c>
      <c r="BN267" s="252"/>
      <c r="BO267" s="243"/>
      <c r="BP267" s="161" t="s">
        <v>82</v>
      </c>
      <c r="BQ267" s="82" t="str">
        <f t="shared" ref="BQ267:BQ269" si="797">IF(BA267&lt;&gt;"",BA267,IF(AV267&lt;&gt;"",AV267,IF(AQ267&lt;&gt;"",AQ267,IF(AL267&lt;&gt;"",AL267,IF(AG267&lt;&gt;"",AG267,IF(AB267&lt;&gt;"",AB267,IF(W267&lt;&gt;"",W267,IF(R267&lt;&gt;"",R267,IF(M267&lt;&gt;"",M267,0)))))))))</f>
        <v>MKM</v>
      </c>
    </row>
    <row r="268" spans="1:69" ht="50.25" customHeight="1" x14ac:dyDescent="0.25">
      <c r="A268" s="62">
        <f t="shared" ca="1" si="795"/>
        <v>220</v>
      </c>
      <c r="B268" s="20" t="s">
        <v>747</v>
      </c>
      <c r="C268" s="20"/>
      <c r="D268" s="210" t="s">
        <v>748</v>
      </c>
      <c r="E268" s="21" t="s">
        <v>1598</v>
      </c>
      <c r="F268" s="147" t="s">
        <v>661</v>
      </c>
      <c r="G268" s="22" t="s">
        <v>332</v>
      </c>
      <c r="H268" s="191"/>
      <c r="I268" s="66">
        <v>43165</v>
      </c>
      <c r="J268" s="24">
        <v>43171</v>
      </c>
      <c r="K268" s="25">
        <f t="shared" ca="1" si="796"/>
        <v>6</v>
      </c>
      <c r="L268" s="236" t="s">
        <v>125</v>
      </c>
      <c r="M268" s="236" t="s">
        <v>275</v>
      </c>
      <c r="N268" s="60"/>
      <c r="O268" s="76"/>
      <c r="P268" s="25"/>
      <c r="Q268" s="39"/>
      <c r="R268" s="22"/>
      <c r="S268" s="66"/>
      <c r="T268" s="76"/>
      <c r="U268" s="77"/>
      <c r="V268" s="78"/>
      <c r="W268" s="79"/>
      <c r="X268" s="66"/>
      <c r="Y268" s="76"/>
      <c r="Z268" s="77"/>
      <c r="AA268" s="78"/>
      <c r="AB268" s="79"/>
      <c r="AC268" s="66"/>
      <c r="AD268" s="76"/>
      <c r="AE268" s="77"/>
      <c r="AF268" s="78"/>
      <c r="AG268" s="79"/>
      <c r="AH268" s="66"/>
      <c r="AI268" s="76"/>
      <c r="AJ268" s="77"/>
      <c r="AK268" s="78"/>
      <c r="AL268" s="79"/>
      <c r="AM268" s="66"/>
      <c r="AN268" s="76"/>
      <c r="AO268" s="77"/>
      <c r="AP268" s="78"/>
      <c r="AQ268" s="79"/>
      <c r="AR268" s="66"/>
      <c r="AS268" s="76"/>
      <c r="AT268" s="77"/>
      <c r="AU268" s="78"/>
      <c r="AV268" s="79"/>
      <c r="AW268" s="66"/>
      <c r="AX268" s="76"/>
      <c r="AY268" s="77"/>
      <c r="AZ268" s="78"/>
      <c r="BA268" s="79"/>
      <c r="BB268" s="66"/>
      <c r="BC268" s="76"/>
      <c r="BD268" s="77"/>
      <c r="BE268" s="78"/>
      <c r="BF268" s="79"/>
      <c r="BG268" s="56">
        <f t="shared" si="790"/>
        <v>43165</v>
      </c>
      <c r="BH268" s="80">
        <f t="shared" si="791"/>
        <v>43171</v>
      </c>
      <c r="BI268" s="81">
        <f t="shared" ca="1" si="792"/>
        <v>6</v>
      </c>
      <c r="BJ268" s="82" t="str">
        <f t="shared" si="793"/>
        <v>B</v>
      </c>
      <c r="BK268" s="83" t="str">
        <f t="shared" ca="1" si="794"/>
        <v>Rev-0</v>
      </c>
      <c r="BL268" s="252" t="s">
        <v>125</v>
      </c>
      <c r="BM268" s="252" t="s">
        <v>784</v>
      </c>
      <c r="BN268" s="252"/>
      <c r="BO268" s="243"/>
      <c r="BP268" s="161" t="s">
        <v>82</v>
      </c>
      <c r="BQ268" s="82" t="str">
        <f t="shared" si="797"/>
        <v>MKM</v>
      </c>
    </row>
    <row r="269" spans="1:69" ht="50.25" customHeight="1" x14ac:dyDescent="0.25">
      <c r="A269" s="62">
        <f t="shared" ca="1" si="795"/>
        <v>221</v>
      </c>
      <c r="B269" s="20" t="s">
        <v>747</v>
      </c>
      <c r="C269" s="20"/>
      <c r="D269" s="210" t="s">
        <v>748</v>
      </c>
      <c r="E269" s="21" t="s">
        <v>1597</v>
      </c>
      <c r="F269" s="147" t="s">
        <v>663</v>
      </c>
      <c r="G269" s="22" t="s">
        <v>425</v>
      </c>
      <c r="H269" s="191"/>
      <c r="I269" s="66">
        <v>43165</v>
      </c>
      <c r="J269" s="24">
        <v>43171</v>
      </c>
      <c r="K269" s="25">
        <f t="shared" ca="1" si="796"/>
        <v>6</v>
      </c>
      <c r="L269" s="236" t="s">
        <v>125</v>
      </c>
      <c r="M269" s="236" t="s">
        <v>275</v>
      </c>
      <c r="N269" s="60"/>
      <c r="O269" s="76"/>
      <c r="P269" s="25"/>
      <c r="Q269" s="39"/>
      <c r="R269" s="22"/>
      <c r="S269" s="66"/>
      <c r="T269" s="76"/>
      <c r="U269" s="77"/>
      <c r="V269" s="78"/>
      <c r="W269" s="79"/>
      <c r="X269" s="66"/>
      <c r="Y269" s="76"/>
      <c r="Z269" s="77"/>
      <c r="AA269" s="78"/>
      <c r="AB269" s="79"/>
      <c r="AC269" s="66"/>
      <c r="AD269" s="76"/>
      <c r="AE269" s="77"/>
      <c r="AF269" s="78"/>
      <c r="AG269" s="79"/>
      <c r="AH269" s="66"/>
      <c r="AI269" s="76"/>
      <c r="AJ269" s="77"/>
      <c r="AK269" s="78"/>
      <c r="AL269" s="79"/>
      <c r="AM269" s="66"/>
      <c r="AN269" s="76"/>
      <c r="AO269" s="77"/>
      <c r="AP269" s="78"/>
      <c r="AQ269" s="79"/>
      <c r="AR269" s="66"/>
      <c r="AS269" s="76"/>
      <c r="AT269" s="77"/>
      <c r="AU269" s="78"/>
      <c r="AV269" s="79"/>
      <c r="AW269" s="66"/>
      <c r="AX269" s="76"/>
      <c r="AY269" s="77"/>
      <c r="AZ269" s="78"/>
      <c r="BA269" s="79"/>
      <c r="BB269" s="66"/>
      <c r="BC269" s="76"/>
      <c r="BD269" s="77"/>
      <c r="BE269" s="78"/>
      <c r="BF269" s="79"/>
      <c r="BG269" s="56">
        <f t="shared" si="790"/>
        <v>43165</v>
      </c>
      <c r="BH269" s="80">
        <f t="shared" si="791"/>
        <v>43171</v>
      </c>
      <c r="BI269" s="81">
        <f t="shared" ca="1" si="792"/>
        <v>6</v>
      </c>
      <c r="BJ269" s="82" t="str">
        <f t="shared" si="793"/>
        <v>B</v>
      </c>
      <c r="BK269" s="83" t="str">
        <f t="shared" ca="1" si="794"/>
        <v>Rev-0</v>
      </c>
      <c r="BL269" s="252" t="s">
        <v>125</v>
      </c>
      <c r="BM269" s="252" t="s">
        <v>784</v>
      </c>
      <c r="BN269" s="256"/>
      <c r="BO269" s="243"/>
      <c r="BP269" s="161" t="s">
        <v>82</v>
      </c>
      <c r="BQ269" s="82" t="str">
        <f t="shared" si="797"/>
        <v>MKM</v>
      </c>
    </row>
    <row r="270" spans="1:69" s="228" customFormat="1" ht="50.25" customHeight="1" x14ac:dyDescent="0.25">
      <c r="A270" s="62">
        <f t="shared" ca="1" si="795"/>
        <v>222</v>
      </c>
      <c r="B270" s="20" t="s">
        <v>768</v>
      </c>
      <c r="C270" s="20"/>
      <c r="D270" s="210" t="s">
        <v>762</v>
      </c>
      <c r="E270" s="211" t="s">
        <v>430</v>
      </c>
      <c r="F270" s="212" t="s">
        <v>280</v>
      </c>
      <c r="G270" s="22" t="s">
        <v>509</v>
      </c>
      <c r="H270" s="214">
        <v>42760</v>
      </c>
      <c r="I270" s="66">
        <v>43180</v>
      </c>
      <c r="J270" s="76">
        <v>43185</v>
      </c>
      <c r="K270" s="77">
        <f ca="1">IF(I270="","",IF(J270="",TODAY()-I270,J270-I270))</f>
        <v>5</v>
      </c>
      <c r="L270" s="78" t="s">
        <v>125</v>
      </c>
      <c r="M270" s="22" t="s">
        <v>275</v>
      </c>
      <c r="N270" s="217"/>
      <c r="O270" s="218"/>
      <c r="P270" s="215"/>
      <c r="Q270" s="216"/>
      <c r="R270" s="213"/>
      <c r="S270" s="219"/>
      <c r="T270" s="218"/>
      <c r="U270" s="220"/>
      <c r="V270" s="221"/>
      <c r="W270" s="222"/>
      <c r="X270" s="219"/>
      <c r="Y270" s="218"/>
      <c r="Z270" s="220"/>
      <c r="AA270" s="221"/>
      <c r="AB270" s="222"/>
      <c r="AC270" s="219"/>
      <c r="AD270" s="218"/>
      <c r="AE270" s="220"/>
      <c r="AF270" s="221"/>
      <c r="AG270" s="222"/>
      <c r="AH270" s="219"/>
      <c r="AI270" s="218"/>
      <c r="AJ270" s="220"/>
      <c r="AK270" s="221"/>
      <c r="AL270" s="222"/>
      <c r="AM270" s="219"/>
      <c r="AN270" s="218"/>
      <c r="AO270" s="220"/>
      <c r="AP270" s="221"/>
      <c r="AQ270" s="222"/>
      <c r="AR270" s="219"/>
      <c r="AS270" s="218"/>
      <c r="AT270" s="220"/>
      <c r="AU270" s="221"/>
      <c r="AV270" s="222"/>
      <c r="AW270" s="219"/>
      <c r="AX270" s="218"/>
      <c r="AY270" s="220"/>
      <c r="AZ270" s="221"/>
      <c r="BA270" s="222"/>
      <c r="BB270" s="219"/>
      <c r="BC270" s="218"/>
      <c r="BD270" s="220"/>
      <c r="BE270" s="221"/>
      <c r="BF270" s="222"/>
      <c r="BG270" s="56">
        <f t="shared" si="790"/>
        <v>43180</v>
      </c>
      <c r="BH270" s="80">
        <f t="shared" si="791"/>
        <v>43185</v>
      </c>
      <c r="BI270" s="81">
        <f t="shared" ca="1" si="792"/>
        <v>5</v>
      </c>
      <c r="BJ270" s="82" t="str">
        <f t="shared" si="793"/>
        <v>B</v>
      </c>
      <c r="BK270" s="83" t="str">
        <f t="shared" ca="1" si="794"/>
        <v>Rev-0</v>
      </c>
      <c r="BL270" s="252" t="s">
        <v>125</v>
      </c>
      <c r="BM270" s="252" t="s">
        <v>784</v>
      </c>
      <c r="BN270" s="252"/>
      <c r="BO270" s="244"/>
      <c r="BP270" s="227"/>
      <c r="BQ270" s="226"/>
    </row>
    <row r="271" spans="1:69" ht="50.25" customHeight="1" x14ac:dyDescent="0.25">
      <c r="A271" s="62">
        <f t="shared" ca="1" si="795"/>
        <v>223</v>
      </c>
      <c r="B271" s="20" t="s">
        <v>963</v>
      </c>
      <c r="C271" s="20"/>
      <c r="D271" s="210" t="s">
        <v>762</v>
      </c>
      <c r="E271" s="21" t="s">
        <v>1608</v>
      </c>
      <c r="F271" s="147" t="s">
        <v>306</v>
      </c>
      <c r="G271" s="22" t="s">
        <v>331</v>
      </c>
      <c r="H271" s="23">
        <v>42768</v>
      </c>
      <c r="I271" s="66">
        <v>43180</v>
      </c>
      <c r="J271" s="76">
        <v>43185</v>
      </c>
      <c r="K271" s="77">
        <f ca="1">IF(I271="","",IF(J271="",TODAY()-I271,J271-I271))</f>
        <v>5</v>
      </c>
      <c r="L271" s="78" t="s">
        <v>125</v>
      </c>
      <c r="M271" s="22" t="s">
        <v>275</v>
      </c>
      <c r="N271" s="66">
        <v>43268</v>
      </c>
      <c r="O271" s="76">
        <v>43305</v>
      </c>
      <c r="P271" s="77">
        <f t="shared" ref="P271" ca="1" si="798">IF(N271="","",IF(O271="",TODAY()-N271,O271-N271))</f>
        <v>37</v>
      </c>
      <c r="Q271" s="39" t="s">
        <v>126</v>
      </c>
      <c r="R271" s="22" t="s">
        <v>275</v>
      </c>
      <c r="S271" s="66">
        <v>43312</v>
      </c>
      <c r="T271" s="76">
        <v>43318</v>
      </c>
      <c r="U271" s="25">
        <f t="shared" ref="U271" ca="1" si="799">IF(S271="","",IF(T271="",TODAY()-S271,T271-S271))</f>
        <v>6</v>
      </c>
      <c r="V271" s="39" t="s">
        <v>125</v>
      </c>
      <c r="W271" s="236" t="s">
        <v>275</v>
      </c>
      <c r="X271" s="66"/>
      <c r="Y271" s="76"/>
      <c r="Z271" s="77"/>
      <c r="AA271" s="78"/>
      <c r="AB271" s="79"/>
      <c r="AC271" s="66"/>
      <c r="AD271" s="76"/>
      <c r="AE271" s="77"/>
      <c r="AF271" s="78"/>
      <c r="AG271" s="79"/>
      <c r="AH271" s="66"/>
      <c r="AI271" s="76"/>
      <c r="AJ271" s="77"/>
      <c r="AK271" s="78"/>
      <c r="AL271" s="79"/>
      <c r="AM271" s="66"/>
      <c r="AN271" s="76"/>
      <c r="AO271" s="77"/>
      <c r="AP271" s="78"/>
      <c r="AQ271" s="79"/>
      <c r="AR271" s="66"/>
      <c r="AS271" s="76"/>
      <c r="AT271" s="77"/>
      <c r="AU271" s="78"/>
      <c r="AV271" s="79"/>
      <c r="AW271" s="66"/>
      <c r="AX271" s="76"/>
      <c r="AY271" s="77"/>
      <c r="AZ271" s="78"/>
      <c r="BA271" s="79"/>
      <c r="BB271" s="66"/>
      <c r="BC271" s="76"/>
      <c r="BD271" s="77"/>
      <c r="BE271" s="78"/>
      <c r="BF271" s="79"/>
      <c r="BG271" s="56">
        <f t="shared" si="790"/>
        <v>43312</v>
      </c>
      <c r="BH271" s="80">
        <f t="shared" si="791"/>
        <v>43318</v>
      </c>
      <c r="BI271" s="81">
        <f t="shared" ca="1" si="792"/>
        <v>6</v>
      </c>
      <c r="BJ271" s="82" t="str">
        <f t="shared" si="793"/>
        <v>B</v>
      </c>
      <c r="BK271" s="83" t="str">
        <f t="shared" ca="1" si="794"/>
        <v>Rev-2</v>
      </c>
      <c r="BL271" s="252" t="s">
        <v>125</v>
      </c>
      <c r="BM271" s="252" t="s">
        <v>784</v>
      </c>
      <c r="BN271" s="252"/>
      <c r="BO271" s="243"/>
      <c r="BP271" s="161"/>
      <c r="BQ271" s="82"/>
    </row>
    <row r="272" spans="1:69" ht="50.25" customHeight="1" x14ac:dyDescent="0.25">
      <c r="A272" s="62">
        <f t="shared" ca="1" si="795"/>
        <v>224</v>
      </c>
      <c r="B272" s="20" t="s">
        <v>768</v>
      </c>
      <c r="C272" s="20"/>
      <c r="D272" s="210" t="s">
        <v>762</v>
      </c>
      <c r="E272" s="21" t="s">
        <v>1609</v>
      </c>
      <c r="F272" s="147" t="s">
        <v>306</v>
      </c>
      <c r="G272" s="22" t="s">
        <v>332</v>
      </c>
      <c r="H272" s="23"/>
      <c r="I272" s="66">
        <v>43180</v>
      </c>
      <c r="J272" s="76">
        <v>43185</v>
      </c>
      <c r="K272" s="77">
        <f ca="1">IF(I272="","",IF(J272="",TODAY()-I272,J272-I272))</f>
        <v>5</v>
      </c>
      <c r="L272" s="78" t="s">
        <v>125</v>
      </c>
      <c r="M272" s="22" t="s">
        <v>275</v>
      </c>
      <c r="N272" s="66"/>
      <c r="O272" s="76"/>
      <c r="P272" s="77"/>
      <c r="Q272" s="78"/>
      <c r="R272" s="79"/>
      <c r="S272" s="66"/>
      <c r="T272" s="76"/>
      <c r="U272" s="77"/>
      <c r="V272" s="78"/>
      <c r="W272" s="79"/>
      <c r="X272" s="66"/>
      <c r="Y272" s="76"/>
      <c r="Z272" s="77"/>
      <c r="AA272" s="78"/>
      <c r="AB272" s="79"/>
      <c r="AC272" s="66"/>
      <c r="AD272" s="76"/>
      <c r="AE272" s="77"/>
      <c r="AF272" s="78"/>
      <c r="AG272" s="79"/>
      <c r="AH272" s="66"/>
      <c r="AI272" s="76"/>
      <c r="AJ272" s="77"/>
      <c r="AK272" s="78"/>
      <c r="AL272" s="79"/>
      <c r="AM272" s="66"/>
      <c r="AN272" s="76"/>
      <c r="AO272" s="77"/>
      <c r="AP272" s="78"/>
      <c r="AQ272" s="79"/>
      <c r="AR272" s="66"/>
      <c r="AS272" s="76"/>
      <c r="AT272" s="77"/>
      <c r="AU272" s="78"/>
      <c r="AV272" s="79"/>
      <c r="AW272" s="66"/>
      <c r="AX272" s="76"/>
      <c r="AY272" s="77"/>
      <c r="AZ272" s="78"/>
      <c r="BA272" s="79"/>
      <c r="BB272" s="66"/>
      <c r="BC272" s="76"/>
      <c r="BD272" s="77"/>
      <c r="BE272" s="78"/>
      <c r="BF272" s="79"/>
      <c r="BG272" s="56">
        <f t="shared" si="790"/>
        <v>43180</v>
      </c>
      <c r="BH272" s="80">
        <f t="shared" si="791"/>
        <v>43185</v>
      </c>
      <c r="BI272" s="81">
        <f t="shared" ca="1" si="792"/>
        <v>5</v>
      </c>
      <c r="BJ272" s="82" t="str">
        <f t="shared" si="793"/>
        <v>B</v>
      </c>
      <c r="BK272" s="83" t="str">
        <f t="shared" ca="1" si="794"/>
        <v>Rev-0</v>
      </c>
      <c r="BL272" s="252" t="s">
        <v>125</v>
      </c>
      <c r="BM272" s="252" t="s">
        <v>784</v>
      </c>
      <c r="BN272" s="252"/>
      <c r="BO272" s="243"/>
      <c r="BP272" s="161"/>
      <c r="BQ272" s="82"/>
    </row>
    <row r="273" spans="1:69" ht="50.25" customHeight="1" x14ac:dyDescent="0.25">
      <c r="A273" s="62">
        <f t="shared" ca="1" si="795"/>
        <v>225</v>
      </c>
      <c r="B273" s="20" t="s">
        <v>857</v>
      </c>
      <c r="C273" s="20"/>
      <c r="D273" s="210" t="s">
        <v>762</v>
      </c>
      <c r="E273" s="21" t="s">
        <v>1610</v>
      </c>
      <c r="F273" s="147" t="s">
        <v>333</v>
      </c>
      <c r="G273" s="22" t="s">
        <v>425</v>
      </c>
      <c r="H273" s="23">
        <v>42768</v>
      </c>
      <c r="I273" s="66">
        <v>43180</v>
      </c>
      <c r="J273" s="76">
        <v>43185</v>
      </c>
      <c r="K273" s="77">
        <f ca="1">IF(I273="","",IF(J273="",TODAY()-I273,J273-I273))</f>
        <v>5</v>
      </c>
      <c r="L273" s="78" t="s">
        <v>125</v>
      </c>
      <c r="M273" s="22" t="s">
        <v>275</v>
      </c>
      <c r="N273" s="66">
        <v>43268</v>
      </c>
      <c r="O273" s="76">
        <v>43305</v>
      </c>
      <c r="P273" s="77">
        <f t="shared" ref="P273" ca="1" si="800">IF(N273="","",IF(O273="",TODAY()-N273,O273-N273))</f>
        <v>37</v>
      </c>
      <c r="Q273" s="39" t="s">
        <v>126</v>
      </c>
      <c r="R273" s="22" t="s">
        <v>275</v>
      </c>
      <c r="S273" s="66"/>
      <c r="T273" s="76"/>
      <c r="U273" s="77"/>
      <c r="V273" s="78"/>
      <c r="W273" s="79"/>
      <c r="X273" s="66"/>
      <c r="Y273" s="76"/>
      <c r="Z273" s="77"/>
      <c r="AA273" s="78"/>
      <c r="AB273" s="79"/>
      <c r="AC273" s="66"/>
      <c r="AD273" s="76"/>
      <c r="AE273" s="77"/>
      <c r="AF273" s="78"/>
      <c r="AG273" s="79"/>
      <c r="AH273" s="66"/>
      <c r="AI273" s="76"/>
      <c r="AJ273" s="77"/>
      <c r="AK273" s="78"/>
      <c r="AL273" s="79"/>
      <c r="AM273" s="66"/>
      <c r="AN273" s="76"/>
      <c r="AO273" s="77"/>
      <c r="AP273" s="78"/>
      <c r="AQ273" s="79"/>
      <c r="AR273" s="66"/>
      <c r="AS273" s="76"/>
      <c r="AT273" s="77"/>
      <c r="AU273" s="78"/>
      <c r="AV273" s="79"/>
      <c r="AW273" s="66"/>
      <c r="AX273" s="76"/>
      <c r="AY273" s="77"/>
      <c r="AZ273" s="78"/>
      <c r="BA273" s="79"/>
      <c r="BB273" s="66"/>
      <c r="BC273" s="76"/>
      <c r="BD273" s="77"/>
      <c r="BE273" s="78"/>
      <c r="BF273" s="79"/>
      <c r="BG273" s="56">
        <f t="shared" si="790"/>
        <v>43268</v>
      </c>
      <c r="BH273" s="80">
        <f t="shared" si="791"/>
        <v>43305</v>
      </c>
      <c r="BI273" s="81">
        <f t="shared" ca="1" si="792"/>
        <v>37</v>
      </c>
      <c r="BJ273" s="82" t="str">
        <f t="shared" si="793"/>
        <v>C</v>
      </c>
      <c r="BK273" s="83" t="str">
        <f t="shared" ca="1" si="794"/>
        <v>Rev-1</v>
      </c>
      <c r="BL273" s="252"/>
      <c r="BM273" s="252"/>
      <c r="BN273" s="252"/>
      <c r="BO273" s="243"/>
      <c r="BP273" s="161"/>
      <c r="BQ273" s="82"/>
    </row>
    <row r="274" spans="1:69" ht="33" customHeight="1" x14ac:dyDescent="0.3">
      <c r="A274" s="126" t="s">
        <v>371</v>
      </c>
      <c r="B274" s="127"/>
      <c r="C274" s="127"/>
      <c r="D274" s="128"/>
      <c r="E274" s="129"/>
      <c r="F274" s="148"/>
      <c r="G274" s="127"/>
      <c r="H274" s="130"/>
      <c r="I274" s="131"/>
      <c r="J274" s="131"/>
      <c r="K274" s="132"/>
      <c r="L274" s="133"/>
      <c r="M274" s="134"/>
      <c r="N274" s="131"/>
      <c r="O274" s="131"/>
      <c r="P274" s="132"/>
      <c r="Q274" s="133"/>
      <c r="R274" s="134"/>
      <c r="S274" s="131"/>
      <c r="T274" s="131"/>
      <c r="U274" s="132"/>
      <c r="V274" s="133"/>
      <c r="W274" s="134"/>
      <c r="X274" s="131"/>
      <c r="Y274" s="131"/>
      <c r="Z274" s="132"/>
      <c r="AA274" s="133"/>
      <c r="AB274" s="131"/>
      <c r="AC274" s="131"/>
      <c r="AD274" s="131"/>
      <c r="AE274" s="132"/>
      <c r="AF274" s="133"/>
      <c r="AG274" s="131"/>
      <c r="AH274" s="131"/>
      <c r="AI274" s="131"/>
      <c r="AJ274" s="132"/>
      <c r="AK274" s="133"/>
      <c r="AL274" s="131"/>
      <c r="AM274" s="131"/>
      <c r="AN274" s="131"/>
      <c r="AO274" s="132"/>
      <c r="AP274" s="133"/>
      <c r="AQ274" s="131"/>
      <c r="AR274" s="131"/>
      <c r="AS274" s="131"/>
      <c r="AT274" s="132"/>
      <c r="AU274" s="133"/>
      <c r="AV274" s="131"/>
      <c r="AW274" s="131"/>
      <c r="AX274" s="131"/>
      <c r="AY274" s="132"/>
      <c r="AZ274" s="133"/>
      <c r="BA274" s="131"/>
      <c r="BB274" s="131"/>
      <c r="BC274" s="131"/>
      <c r="BD274" s="132"/>
      <c r="BE274" s="133"/>
      <c r="BF274" s="131"/>
      <c r="BG274" s="135"/>
      <c r="BH274" s="136"/>
      <c r="BI274" s="137"/>
      <c r="BJ274" s="138"/>
      <c r="BK274" s="139"/>
      <c r="BL274" s="256" t="s">
        <v>788</v>
      </c>
      <c r="BM274" s="252"/>
      <c r="BN274" s="252"/>
      <c r="BO274" s="243"/>
      <c r="BP274" s="145" t="s">
        <v>105</v>
      </c>
    </row>
    <row r="275" spans="1:69" ht="35.25" customHeight="1" x14ac:dyDescent="0.25">
      <c r="A275" s="62">
        <f ca="1">OFFSET(A275,-2,0)+1</f>
        <v>226</v>
      </c>
      <c r="B275" s="20" t="s">
        <v>742</v>
      </c>
      <c r="C275" s="20"/>
      <c r="D275" s="124">
        <v>8</v>
      </c>
      <c r="E275" s="21" t="s">
        <v>376</v>
      </c>
      <c r="F275" s="147" t="s">
        <v>375</v>
      </c>
      <c r="G275" s="22" t="s">
        <v>331</v>
      </c>
      <c r="H275" s="191">
        <v>42760</v>
      </c>
      <c r="I275" s="66">
        <v>42764</v>
      </c>
      <c r="J275" s="76">
        <v>42773</v>
      </c>
      <c r="K275" s="25">
        <f t="shared" ref="K275:K278" ca="1" si="801">IF(I275="","",IF(J275="",TODAY()-I275,J275-I275))</f>
        <v>9</v>
      </c>
      <c r="L275" s="39" t="s">
        <v>675</v>
      </c>
      <c r="M275" s="236" t="s">
        <v>275</v>
      </c>
      <c r="N275" s="66"/>
      <c r="O275" s="76"/>
      <c r="P275" s="25"/>
      <c r="Q275" s="39"/>
      <c r="R275" s="22"/>
      <c r="S275" s="66"/>
      <c r="T275" s="76"/>
      <c r="U275" s="77"/>
      <c r="V275" s="78"/>
      <c r="W275" s="79"/>
      <c r="X275" s="66"/>
      <c r="Y275" s="76"/>
      <c r="Z275" s="77"/>
      <c r="AA275" s="78"/>
      <c r="AB275" s="79"/>
      <c r="AC275" s="66"/>
      <c r="AD275" s="76"/>
      <c r="AE275" s="77"/>
      <c r="AF275" s="78"/>
      <c r="AG275" s="79"/>
      <c r="AH275" s="66"/>
      <c r="AI275" s="76"/>
      <c r="AJ275" s="77"/>
      <c r="AK275" s="78"/>
      <c r="AL275" s="79"/>
      <c r="AM275" s="66"/>
      <c r="AN275" s="76"/>
      <c r="AO275" s="77"/>
      <c r="AP275" s="78"/>
      <c r="AQ275" s="79"/>
      <c r="AR275" s="66"/>
      <c r="AS275" s="76"/>
      <c r="AT275" s="77"/>
      <c r="AU275" s="78"/>
      <c r="AV275" s="79"/>
      <c r="AW275" s="66"/>
      <c r="AX275" s="76"/>
      <c r="AY275" s="77"/>
      <c r="AZ275" s="78"/>
      <c r="BA275" s="79"/>
      <c r="BB275" s="66"/>
      <c r="BC275" s="76"/>
      <c r="BD275" s="77"/>
      <c r="BE275" s="78"/>
      <c r="BF275" s="79"/>
      <c r="BG275" s="56">
        <f t="shared" si="602"/>
        <v>42764</v>
      </c>
      <c r="BH275" s="80">
        <f t="shared" si="603"/>
        <v>42773</v>
      </c>
      <c r="BI275" s="81">
        <f t="shared" ca="1" si="604"/>
        <v>9</v>
      </c>
      <c r="BJ275" s="82" t="str">
        <f t="shared" si="605"/>
        <v>SS</v>
      </c>
      <c r="BK275" s="83" t="str">
        <f t="shared" ref="BK275:BK313" ca="1" si="802">IF(BG275="","","Rev-"&amp;IF((COUNTIF(I275:BA275,"MKM")-1)&lt;1,0,(COUNTIF(I275:BA275,"MKM")-1)))</f>
        <v>Rev-0</v>
      </c>
      <c r="BL275" s="256" t="s">
        <v>788</v>
      </c>
      <c r="BM275" s="252"/>
      <c r="BN275" s="252"/>
      <c r="BO275" s="243"/>
      <c r="BP275" s="161" t="s">
        <v>82</v>
      </c>
      <c r="BQ275" s="82" t="str">
        <f t="shared" si="607"/>
        <v>MKM</v>
      </c>
    </row>
    <row r="276" spans="1:69" ht="35.25" customHeight="1" x14ac:dyDescent="0.25">
      <c r="A276" s="62">
        <f ca="1">OFFSET(A276,-1,0)+1</f>
        <v>227</v>
      </c>
      <c r="B276" s="20" t="s">
        <v>424</v>
      </c>
      <c r="C276" s="20"/>
      <c r="D276" s="124">
        <v>8</v>
      </c>
      <c r="E276" s="21" t="s">
        <v>376</v>
      </c>
      <c r="F276" s="147" t="s">
        <v>375</v>
      </c>
      <c r="G276" s="22" t="s">
        <v>332</v>
      </c>
      <c r="H276" s="191">
        <v>42760</v>
      </c>
      <c r="I276" s="66">
        <v>42764</v>
      </c>
      <c r="J276" s="76">
        <v>42773</v>
      </c>
      <c r="K276" s="25">
        <f t="shared" ca="1" si="801"/>
        <v>9</v>
      </c>
      <c r="L276" s="39" t="s">
        <v>675</v>
      </c>
      <c r="M276" s="236" t="s">
        <v>275</v>
      </c>
      <c r="N276" s="66"/>
      <c r="O276" s="76"/>
      <c r="P276" s="25"/>
      <c r="Q276" s="39"/>
      <c r="R276" s="22"/>
      <c r="S276" s="66"/>
      <c r="T276" s="76"/>
      <c r="U276" s="77"/>
      <c r="V276" s="78"/>
      <c r="W276" s="79"/>
      <c r="X276" s="66"/>
      <c r="Y276" s="76"/>
      <c r="Z276" s="77"/>
      <c r="AA276" s="78"/>
      <c r="AB276" s="79"/>
      <c r="AC276" s="66"/>
      <c r="AD276" s="76"/>
      <c r="AE276" s="77"/>
      <c r="AF276" s="78"/>
      <c r="AG276" s="79"/>
      <c r="AH276" s="66"/>
      <c r="AI276" s="76"/>
      <c r="AJ276" s="77"/>
      <c r="AK276" s="78"/>
      <c r="AL276" s="79"/>
      <c r="AM276" s="66"/>
      <c r="AN276" s="76"/>
      <c r="AO276" s="77"/>
      <c r="AP276" s="78"/>
      <c r="AQ276" s="79"/>
      <c r="AR276" s="66"/>
      <c r="AS276" s="76"/>
      <c r="AT276" s="77"/>
      <c r="AU276" s="78"/>
      <c r="AV276" s="79"/>
      <c r="AW276" s="66"/>
      <c r="AX276" s="76"/>
      <c r="AY276" s="77"/>
      <c r="AZ276" s="78"/>
      <c r="BA276" s="79"/>
      <c r="BB276" s="66"/>
      <c r="BC276" s="76"/>
      <c r="BD276" s="77"/>
      <c r="BE276" s="78"/>
      <c r="BF276" s="79"/>
      <c r="BG276" s="56">
        <f t="shared" ref="BG276" si="803">IF(AW276&lt;&gt;"",AW276,IF(AR276&lt;&gt;"",AR276,IF(AM276&lt;&gt;"",AM276,IF(AH276&lt;&gt;"",AH276,IF(AC276&lt;&gt;"",AC276,IF(X276&lt;&gt;"",X276,IF(S276&lt;&gt;"",S276,IF(N276&lt;&gt;"",N276,IF(I276&lt;&gt;"",I276,"")))))))))</f>
        <v>42764</v>
      </c>
      <c r="BH276" s="80">
        <f t="shared" ref="BH276" si="804">IF(BJ276="P","",IF(BJ276="OD","",IF(AX276&lt;&gt;"",AX276,IF(AS276&lt;&gt;"",AS276,IF(AN276&lt;&gt;"",AN276,IF(AI276&lt;&gt;"",AI276,IF(AD276&lt;&gt;"",AD276,IF(Y276&lt;&gt;"",Y276,IF(T276&lt;&gt;"",T276,IF(O276&lt;&gt;"",O276,IF(J276&lt;&gt;"",J276,"")))))))))))</f>
        <v>42773</v>
      </c>
      <c r="BI276" s="81">
        <f t="shared" ref="BI276" ca="1" si="805">IF(AY276&lt;&gt;"",AY276,IF(AT276&lt;&gt;"",AT276,IF(AO276&lt;&gt;"",AO276,IF(AJ276&lt;&gt;"",AJ276,IF(AE276&lt;&gt;"",AE276,IF(Z276&lt;&gt;"",Z276,IF(U276&lt;&gt;"",U276,IF(P276&lt;&gt;"",P276,IF(K276&lt;&gt;"",K276,"")))))))))</f>
        <v>9</v>
      </c>
      <c r="BJ276" s="82" t="str">
        <f t="shared" ref="BJ276" si="806">IF(AZ276&lt;&gt;"",AZ276,IF(AU276&lt;&gt;"",AU276,IF(AP276&lt;&gt;"",AP276,IF(AK276&lt;&gt;"",AK276,IF(AF276&lt;&gt;"",AF276,IF(AA276&lt;&gt;"",AA276,IF(V276&lt;&gt;"",V276,IF(Q276&lt;&gt;"",Q276,IF(L276&lt;&gt;"",L276,0)))))))))</f>
        <v>SS</v>
      </c>
      <c r="BK276" s="83" t="str">
        <f t="shared" ref="BK276" ca="1" si="807">IF(BG276="","","Rev-"&amp;IF((COUNTIF(I276:BA276,"MKM")-1)&lt;1,0,(COUNTIF(I276:BA276,"MKM")-1)))</f>
        <v>Rev-0</v>
      </c>
      <c r="BL276" s="256" t="s">
        <v>788</v>
      </c>
      <c r="BM276" s="252"/>
      <c r="BN276" s="252"/>
      <c r="BO276" s="243"/>
      <c r="BP276" s="161" t="s">
        <v>82</v>
      </c>
      <c r="BQ276" s="82" t="str">
        <f t="shared" ref="BQ276" si="808">IF(BA276&lt;&gt;"",BA276,IF(AV276&lt;&gt;"",AV276,IF(AQ276&lt;&gt;"",AQ276,IF(AL276&lt;&gt;"",AL276,IF(AG276&lt;&gt;"",AG276,IF(AB276&lt;&gt;"",AB276,IF(W276&lt;&gt;"",W276,IF(R276&lt;&gt;"",R276,IF(M276&lt;&gt;"",M276,0)))))))))</f>
        <v>MKM</v>
      </c>
    </row>
    <row r="277" spans="1:69" ht="35.25" customHeight="1" x14ac:dyDescent="0.25">
      <c r="A277" s="62">
        <f t="shared" ref="A277:A289" ca="1" si="809">OFFSET(A277,-1,0)+1</f>
        <v>228</v>
      </c>
      <c r="B277" s="20" t="s">
        <v>551</v>
      </c>
      <c r="C277" s="20"/>
      <c r="D277" s="124">
        <v>8</v>
      </c>
      <c r="E277" s="21" t="s">
        <v>350</v>
      </c>
      <c r="F277" s="147" t="s">
        <v>282</v>
      </c>
      <c r="G277" s="22" t="s">
        <v>425</v>
      </c>
      <c r="H277" s="191">
        <v>42757</v>
      </c>
      <c r="I277" s="66">
        <v>42764</v>
      </c>
      <c r="J277" s="76">
        <v>42773</v>
      </c>
      <c r="K277" s="25">
        <f t="shared" ca="1" si="801"/>
        <v>9</v>
      </c>
      <c r="L277" s="39" t="s">
        <v>125</v>
      </c>
      <c r="M277" s="236" t="s">
        <v>275</v>
      </c>
      <c r="N277" s="66">
        <v>42983</v>
      </c>
      <c r="O277" s="24">
        <v>42985</v>
      </c>
      <c r="P277" s="25">
        <f ca="1">IF(N277="","",IF(O277="",TODAY()-N277,O277-N277))</f>
        <v>2</v>
      </c>
      <c r="Q277" s="39" t="s">
        <v>125</v>
      </c>
      <c r="R277" s="22" t="s">
        <v>275</v>
      </c>
      <c r="S277" s="66">
        <v>43052</v>
      </c>
      <c r="T277" s="76">
        <v>43053</v>
      </c>
      <c r="U277" s="77">
        <f ca="1">IF(S277="","",IF(T277="",TODAY()-S277,T277-S277))</f>
        <v>1</v>
      </c>
      <c r="V277" s="78" t="s">
        <v>675</v>
      </c>
      <c r="W277" s="79" t="s">
        <v>275</v>
      </c>
      <c r="X277" s="66"/>
      <c r="Y277" s="76"/>
      <c r="Z277" s="77"/>
      <c r="AA277" s="78"/>
      <c r="AB277" s="79"/>
      <c r="AC277" s="66"/>
      <c r="AD277" s="76"/>
      <c r="AE277" s="77"/>
      <c r="AF277" s="78"/>
      <c r="AG277" s="79"/>
      <c r="AH277" s="66"/>
      <c r="AI277" s="76"/>
      <c r="AJ277" s="77"/>
      <c r="AK277" s="78"/>
      <c r="AL277" s="79"/>
      <c r="AM277" s="66"/>
      <c r="AN277" s="76"/>
      <c r="AO277" s="77"/>
      <c r="AP277" s="78"/>
      <c r="AQ277" s="79"/>
      <c r="AR277" s="66"/>
      <c r="AS277" s="76"/>
      <c r="AT277" s="77"/>
      <c r="AU277" s="78"/>
      <c r="AV277" s="79"/>
      <c r="AW277" s="66"/>
      <c r="AX277" s="76"/>
      <c r="AY277" s="77"/>
      <c r="AZ277" s="78"/>
      <c r="BA277" s="79"/>
      <c r="BB277" s="66"/>
      <c r="BC277" s="76"/>
      <c r="BD277" s="77"/>
      <c r="BE277" s="78"/>
      <c r="BF277" s="79"/>
      <c r="BG277" s="56">
        <f t="shared" ref="BG277" si="810">IF(AW277&lt;&gt;"",AW277,IF(AR277&lt;&gt;"",AR277,IF(AM277&lt;&gt;"",AM277,IF(AH277&lt;&gt;"",AH277,IF(AC277&lt;&gt;"",AC277,IF(X277&lt;&gt;"",X277,IF(S277&lt;&gt;"",S277,IF(N277&lt;&gt;"",N277,IF(I277&lt;&gt;"",I277,"")))))))))</f>
        <v>43052</v>
      </c>
      <c r="BH277" s="80">
        <f t="shared" ref="BH277" si="811">IF(BJ277="P","",IF(BJ277="OD","",IF(AX277&lt;&gt;"",AX277,IF(AS277&lt;&gt;"",AS277,IF(AN277&lt;&gt;"",AN277,IF(AI277&lt;&gt;"",AI277,IF(AD277&lt;&gt;"",AD277,IF(Y277&lt;&gt;"",Y277,IF(T277&lt;&gt;"",T277,IF(O277&lt;&gt;"",O277,IF(J277&lt;&gt;"",J277,"")))))))))))</f>
        <v>43053</v>
      </c>
      <c r="BI277" s="81">
        <f t="shared" ref="BI277" ca="1" si="812">IF(AY277&lt;&gt;"",AY277,IF(AT277&lt;&gt;"",AT277,IF(AO277&lt;&gt;"",AO277,IF(AJ277&lt;&gt;"",AJ277,IF(AE277&lt;&gt;"",AE277,IF(Z277&lt;&gt;"",Z277,IF(U277&lt;&gt;"",U277,IF(P277&lt;&gt;"",P277,IF(K277&lt;&gt;"",K277,"")))))))))</f>
        <v>1</v>
      </c>
      <c r="BJ277" s="82" t="str">
        <f t="shared" ref="BJ277" si="813">IF(AZ277&lt;&gt;"",AZ277,IF(AU277&lt;&gt;"",AU277,IF(AP277&lt;&gt;"",AP277,IF(AK277&lt;&gt;"",AK277,IF(AF277&lt;&gt;"",AF277,IF(AA277&lt;&gt;"",AA277,IF(V277&lt;&gt;"",V277,IF(Q277&lt;&gt;"",Q277,IF(L277&lt;&gt;"",L277,0)))))))))</f>
        <v>SS</v>
      </c>
      <c r="BK277" s="83" t="str">
        <f t="shared" ca="1" si="802"/>
        <v>Rev-2</v>
      </c>
      <c r="BL277" s="252" t="s">
        <v>125</v>
      </c>
      <c r="BM277" s="252" t="s">
        <v>784</v>
      </c>
      <c r="BN277" s="252"/>
      <c r="BO277" s="243"/>
      <c r="BP277" s="161" t="s">
        <v>82</v>
      </c>
      <c r="BQ277" s="82" t="str">
        <f t="shared" ref="BQ277" si="814">IF(BA277&lt;&gt;"",BA277,IF(AV277&lt;&gt;"",AV277,IF(AQ277&lt;&gt;"",AQ277,IF(AL277&lt;&gt;"",AL277,IF(AG277&lt;&gt;"",AG277,IF(AB277&lt;&gt;"",AB277,IF(W277&lt;&gt;"",W277,IF(R277&lt;&gt;"",R277,IF(M277&lt;&gt;"",M277,0)))))))))</f>
        <v>MKM</v>
      </c>
    </row>
    <row r="278" spans="1:69" ht="35.25" customHeight="1" x14ac:dyDescent="0.25">
      <c r="A278" s="62">
        <f t="shared" ca="1" si="809"/>
        <v>229</v>
      </c>
      <c r="B278" s="20" t="s">
        <v>653</v>
      </c>
      <c r="C278" s="20"/>
      <c r="D278" s="124"/>
      <c r="E278" s="21" t="s">
        <v>351</v>
      </c>
      <c r="F278" s="147" t="s">
        <v>307</v>
      </c>
      <c r="G278" s="22" t="s">
        <v>425</v>
      </c>
      <c r="H278" s="191">
        <v>42760</v>
      </c>
      <c r="I278" s="66">
        <v>42764</v>
      </c>
      <c r="J278" s="76">
        <v>42773</v>
      </c>
      <c r="K278" s="25">
        <f t="shared" ca="1" si="801"/>
        <v>9</v>
      </c>
      <c r="L278" s="39" t="s">
        <v>125</v>
      </c>
      <c r="M278" s="236" t="s">
        <v>275</v>
      </c>
      <c r="N278" s="66"/>
      <c r="O278" s="76"/>
      <c r="P278" s="25"/>
      <c r="Q278" s="39"/>
      <c r="R278" s="22"/>
      <c r="S278" s="66"/>
      <c r="T278" s="76"/>
      <c r="U278" s="77"/>
      <c r="V278" s="78"/>
      <c r="W278" s="79"/>
      <c r="X278" s="66"/>
      <c r="Y278" s="76"/>
      <c r="Z278" s="77"/>
      <c r="AA278" s="78"/>
      <c r="AB278" s="79"/>
      <c r="AC278" s="66"/>
      <c r="AD278" s="76"/>
      <c r="AE278" s="77"/>
      <c r="AF278" s="78"/>
      <c r="AG278" s="79"/>
      <c r="AH278" s="66"/>
      <c r="AI278" s="76"/>
      <c r="AJ278" s="77"/>
      <c r="AK278" s="78"/>
      <c r="AL278" s="79"/>
      <c r="AM278" s="66"/>
      <c r="AN278" s="76"/>
      <c r="AO278" s="77"/>
      <c r="AP278" s="78"/>
      <c r="AQ278" s="79"/>
      <c r="AR278" s="66"/>
      <c r="AS278" s="76"/>
      <c r="AT278" s="77"/>
      <c r="AU278" s="78"/>
      <c r="AV278" s="79"/>
      <c r="AW278" s="66"/>
      <c r="AX278" s="76"/>
      <c r="AY278" s="77"/>
      <c r="AZ278" s="78"/>
      <c r="BA278" s="79"/>
      <c r="BB278" s="66"/>
      <c r="BC278" s="76"/>
      <c r="BD278" s="77"/>
      <c r="BE278" s="78"/>
      <c r="BF278" s="79"/>
      <c r="BG278" s="56">
        <f t="shared" si="602"/>
        <v>42764</v>
      </c>
      <c r="BH278" s="80">
        <f t="shared" si="603"/>
        <v>42773</v>
      </c>
      <c r="BI278" s="81">
        <f t="shared" ca="1" si="604"/>
        <v>9</v>
      </c>
      <c r="BJ278" s="82" t="str">
        <f t="shared" si="605"/>
        <v>B</v>
      </c>
      <c r="BK278" s="83" t="str">
        <f t="shared" ca="1" si="802"/>
        <v>Rev-0</v>
      </c>
      <c r="BL278" s="256" t="s">
        <v>788</v>
      </c>
      <c r="BM278" s="252"/>
      <c r="BN278" s="252"/>
      <c r="BO278" s="243"/>
      <c r="BP278" s="161"/>
      <c r="BQ278" s="82"/>
    </row>
    <row r="279" spans="1:69" ht="35.25" customHeight="1" x14ac:dyDescent="0.25">
      <c r="A279" s="62">
        <f t="shared" ca="1" si="809"/>
        <v>230</v>
      </c>
      <c r="B279" s="20" t="s">
        <v>533</v>
      </c>
      <c r="C279" s="20"/>
      <c r="D279" s="124"/>
      <c r="E279" s="21" t="s">
        <v>352</v>
      </c>
      <c r="F279" s="147" t="s">
        <v>308</v>
      </c>
      <c r="G279" s="22" t="s">
        <v>431</v>
      </c>
      <c r="H279" s="66">
        <v>42752</v>
      </c>
      <c r="I279" s="66">
        <v>42752</v>
      </c>
      <c r="J279" s="24">
        <v>42774</v>
      </c>
      <c r="K279" s="25">
        <f ca="1">IF(I279="","",IF(J279="",TODAY()-I279,J279-I279))</f>
        <v>22</v>
      </c>
      <c r="L279" s="39" t="s">
        <v>125</v>
      </c>
      <c r="M279" s="22" t="s">
        <v>275</v>
      </c>
      <c r="N279" s="66">
        <v>42905</v>
      </c>
      <c r="O279" s="76">
        <v>42906</v>
      </c>
      <c r="P279" s="25">
        <f t="shared" ref="P279" ca="1" si="815">IF(N279="","",IF(O279="",TODAY()-N279,O279-N279))</f>
        <v>1</v>
      </c>
      <c r="Q279" s="39" t="s">
        <v>675</v>
      </c>
      <c r="R279" s="236" t="s">
        <v>275</v>
      </c>
      <c r="S279" s="66"/>
      <c r="T279" s="76"/>
      <c r="U279" s="77"/>
      <c r="V279" s="78"/>
      <c r="W279" s="79"/>
      <c r="X279" s="66"/>
      <c r="Y279" s="76"/>
      <c r="Z279" s="77"/>
      <c r="AA279" s="78"/>
      <c r="AB279" s="79"/>
      <c r="AC279" s="66"/>
      <c r="AD279" s="76"/>
      <c r="AE279" s="77"/>
      <c r="AF279" s="78"/>
      <c r="AG279" s="79"/>
      <c r="AH279" s="66"/>
      <c r="AI279" s="76"/>
      <c r="AJ279" s="77"/>
      <c r="AK279" s="78"/>
      <c r="AL279" s="79"/>
      <c r="AM279" s="66"/>
      <c r="AN279" s="76"/>
      <c r="AO279" s="77"/>
      <c r="AP279" s="78"/>
      <c r="AQ279" s="79"/>
      <c r="AR279" s="66"/>
      <c r="AS279" s="76"/>
      <c r="AT279" s="77"/>
      <c r="AU279" s="78"/>
      <c r="AV279" s="79"/>
      <c r="AW279" s="66"/>
      <c r="AX279" s="76"/>
      <c r="AY279" s="77"/>
      <c r="AZ279" s="78"/>
      <c r="BA279" s="79"/>
      <c r="BB279" s="66"/>
      <c r="BC279" s="76"/>
      <c r="BD279" s="77"/>
      <c r="BE279" s="78"/>
      <c r="BF279" s="79"/>
      <c r="BG279" s="56">
        <f t="shared" si="602"/>
        <v>42905</v>
      </c>
      <c r="BH279" s="80">
        <f t="shared" si="603"/>
        <v>42906</v>
      </c>
      <c r="BI279" s="81">
        <f t="shared" ca="1" si="604"/>
        <v>1</v>
      </c>
      <c r="BJ279" s="82" t="str">
        <f t="shared" si="605"/>
        <v>SS</v>
      </c>
      <c r="BK279" s="83" t="str">
        <f t="shared" ca="1" si="802"/>
        <v>Rev-1</v>
      </c>
      <c r="BL279" s="252" t="s">
        <v>125</v>
      </c>
      <c r="BM279" s="252" t="s">
        <v>784</v>
      </c>
      <c r="BN279" s="252"/>
      <c r="BO279" s="243"/>
      <c r="BP279" s="161"/>
      <c r="BQ279" s="82"/>
    </row>
    <row r="280" spans="1:69" ht="53.25" customHeight="1" x14ac:dyDescent="0.25">
      <c r="A280" s="62">
        <f t="shared" ca="1" si="809"/>
        <v>231</v>
      </c>
      <c r="B280" s="20" t="s">
        <v>533</v>
      </c>
      <c r="C280" s="20"/>
      <c r="D280" s="124"/>
      <c r="E280" s="21" t="s">
        <v>1304</v>
      </c>
      <c r="F280" s="147" t="s">
        <v>308</v>
      </c>
      <c r="G280" s="22" t="s">
        <v>432</v>
      </c>
      <c r="H280" s="66"/>
      <c r="I280" s="66">
        <v>42905</v>
      </c>
      <c r="J280" s="76">
        <v>42906</v>
      </c>
      <c r="K280" s="25">
        <f t="shared" ref="K280:K281" ca="1" si="816">IF(I280="","",IF(J280="",TODAY()-I280,J280-I280))</f>
        <v>1</v>
      </c>
      <c r="L280" s="39" t="s">
        <v>125</v>
      </c>
      <c r="M280" s="236" t="s">
        <v>275</v>
      </c>
      <c r="N280" s="66"/>
      <c r="O280" s="76"/>
      <c r="P280" s="25"/>
      <c r="Q280" s="39"/>
      <c r="R280" s="236"/>
      <c r="S280" s="66"/>
      <c r="T280" s="76"/>
      <c r="U280" s="77"/>
      <c r="V280" s="78"/>
      <c r="W280" s="79"/>
      <c r="X280" s="66"/>
      <c r="Y280" s="76"/>
      <c r="Z280" s="77"/>
      <c r="AA280" s="78"/>
      <c r="AB280" s="79"/>
      <c r="AC280" s="66"/>
      <c r="AD280" s="76"/>
      <c r="AE280" s="77"/>
      <c r="AF280" s="78"/>
      <c r="AG280" s="79"/>
      <c r="AH280" s="66"/>
      <c r="AI280" s="76"/>
      <c r="AJ280" s="77"/>
      <c r="AK280" s="78"/>
      <c r="AL280" s="79"/>
      <c r="AM280" s="66"/>
      <c r="AN280" s="76"/>
      <c r="AO280" s="77"/>
      <c r="AP280" s="78"/>
      <c r="AQ280" s="79"/>
      <c r="AR280" s="66"/>
      <c r="AS280" s="76"/>
      <c r="AT280" s="77"/>
      <c r="AU280" s="78"/>
      <c r="AV280" s="79"/>
      <c r="AW280" s="66"/>
      <c r="AX280" s="76"/>
      <c r="AY280" s="77"/>
      <c r="AZ280" s="78"/>
      <c r="BA280" s="79"/>
      <c r="BB280" s="66"/>
      <c r="BC280" s="76"/>
      <c r="BD280" s="77"/>
      <c r="BE280" s="78"/>
      <c r="BF280" s="79"/>
      <c r="BG280" s="56">
        <f t="shared" ref="BG280" si="817">IF(AW280&lt;&gt;"",AW280,IF(AR280&lt;&gt;"",AR280,IF(AM280&lt;&gt;"",AM280,IF(AH280&lt;&gt;"",AH280,IF(AC280&lt;&gt;"",AC280,IF(X280&lt;&gt;"",X280,IF(S280&lt;&gt;"",S280,IF(N280&lt;&gt;"",N280,IF(I280&lt;&gt;"",I280,"")))))))))</f>
        <v>42905</v>
      </c>
      <c r="BH280" s="80">
        <f t="shared" ref="BH280" si="818">IF(BJ280="P","",IF(BJ280="OD","",IF(AX280&lt;&gt;"",AX280,IF(AS280&lt;&gt;"",AS280,IF(AN280&lt;&gt;"",AN280,IF(AI280&lt;&gt;"",AI280,IF(AD280&lt;&gt;"",AD280,IF(Y280&lt;&gt;"",Y280,IF(T280&lt;&gt;"",T280,IF(O280&lt;&gt;"",O280,IF(J280&lt;&gt;"",J280,"")))))))))))</f>
        <v>42906</v>
      </c>
      <c r="BI280" s="81">
        <f t="shared" ref="BI280" ca="1" si="819">IF(AY280&lt;&gt;"",AY280,IF(AT280&lt;&gt;"",AT280,IF(AO280&lt;&gt;"",AO280,IF(AJ280&lt;&gt;"",AJ280,IF(AE280&lt;&gt;"",AE280,IF(Z280&lt;&gt;"",Z280,IF(U280&lt;&gt;"",U280,IF(P280&lt;&gt;"",P280,IF(K280&lt;&gt;"",K280,"")))))))))</f>
        <v>1</v>
      </c>
      <c r="BJ280" s="82" t="str">
        <f t="shared" ref="BJ280" si="820">IF(AZ280&lt;&gt;"",AZ280,IF(AU280&lt;&gt;"",AU280,IF(AP280&lt;&gt;"",AP280,IF(AK280&lt;&gt;"",AK280,IF(AF280&lt;&gt;"",AF280,IF(AA280&lt;&gt;"",AA280,IF(V280&lt;&gt;"",V280,IF(Q280&lt;&gt;"",Q280,IF(L280&lt;&gt;"",L280,0)))))))))</f>
        <v>B</v>
      </c>
      <c r="BK280" s="83" t="str">
        <f t="shared" ref="BK280" ca="1" si="821">IF(BG280="","","Rev-"&amp;IF((COUNTIF(I280:BA280,"MKM")-1)&lt;1,0,(COUNTIF(I280:BA280,"MKM")-1)))</f>
        <v>Rev-0</v>
      </c>
      <c r="BL280" s="252" t="s">
        <v>125</v>
      </c>
      <c r="BM280" s="252" t="s">
        <v>784</v>
      </c>
      <c r="BN280" s="252"/>
      <c r="BO280" s="243"/>
      <c r="BP280" s="161"/>
      <c r="BQ280" s="82"/>
    </row>
    <row r="281" spans="1:69" ht="65.25" customHeight="1" x14ac:dyDescent="0.25">
      <c r="A281" s="62">
        <f t="shared" ca="1" si="809"/>
        <v>232</v>
      </c>
      <c r="B281" s="20" t="s">
        <v>533</v>
      </c>
      <c r="C281" s="20"/>
      <c r="D281" s="124"/>
      <c r="E281" s="21" t="s">
        <v>1305</v>
      </c>
      <c r="F281" s="147" t="s">
        <v>308</v>
      </c>
      <c r="G281" s="22" t="s">
        <v>433</v>
      </c>
      <c r="H281" s="66"/>
      <c r="I281" s="66">
        <v>42905</v>
      </c>
      <c r="J281" s="76">
        <v>42906</v>
      </c>
      <c r="K281" s="25">
        <f t="shared" ca="1" si="816"/>
        <v>1</v>
      </c>
      <c r="L281" s="39" t="s">
        <v>125</v>
      </c>
      <c r="M281" s="236" t="s">
        <v>275</v>
      </c>
      <c r="N281" s="66"/>
      <c r="O281" s="76"/>
      <c r="P281" s="25"/>
      <c r="Q281" s="39"/>
      <c r="R281" s="236"/>
      <c r="S281" s="66"/>
      <c r="T281" s="76"/>
      <c r="U281" s="77"/>
      <c r="V281" s="78"/>
      <c r="W281" s="79"/>
      <c r="X281" s="66"/>
      <c r="Y281" s="76"/>
      <c r="Z281" s="77"/>
      <c r="AA281" s="78"/>
      <c r="AB281" s="79"/>
      <c r="AC281" s="66"/>
      <c r="AD281" s="76"/>
      <c r="AE281" s="77"/>
      <c r="AF281" s="78"/>
      <c r="AG281" s="79"/>
      <c r="AH281" s="66"/>
      <c r="AI281" s="76"/>
      <c r="AJ281" s="77"/>
      <c r="AK281" s="78"/>
      <c r="AL281" s="79"/>
      <c r="AM281" s="66"/>
      <c r="AN281" s="76"/>
      <c r="AO281" s="77"/>
      <c r="AP281" s="78"/>
      <c r="AQ281" s="79"/>
      <c r="AR281" s="66"/>
      <c r="AS281" s="76"/>
      <c r="AT281" s="77"/>
      <c r="AU281" s="78"/>
      <c r="AV281" s="79"/>
      <c r="AW281" s="66"/>
      <c r="AX281" s="76"/>
      <c r="AY281" s="77"/>
      <c r="AZ281" s="78"/>
      <c r="BA281" s="79"/>
      <c r="BB281" s="66"/>
      <c r="BC281" s="76"/>
      <c r="BD281" s="77"/>
      <c r="BE281" s="78"/>
      <c r="BF281" s="79"/>
      <c r="BG281" s="56">
        <f t="shared" ref="BG281" si="822">IF(AW281&lt;&gt;"",AW281,IF(AR281&lt;&gt;"",AR281,IF(AM281&lt;&gt;"",AM281,IF(AH281&lt;&gt;"",AH281,IF(AC281&lt;&gt;"",AC281,IF(X281&lt;&gt;"",X281,IF(S281&lt;&gt;"",S281,IF(N281&lt;&gt;"",N281,IF(I281&lt;&gt;"",I281,"")))))))))</f>
        <v>42905</v>
      </c>
      <c r="BH281" s="80">
        <f t="shared" ref="BH281" si="823">IF(BJ281="P","",IF(BJ281="OD","",IF(AX281&lt;&gt;"",AX281,IF(AS281&lt;&gt;"",AS281,IF(AN281&lt;&gt;"",AN281,IF(AI281&lt;&gt;"",AI281,IF(AD281&lt;&gt;"",AD281,IF(Y281&lt;&gt;"",Y281,IF(T281&lt;&gt;"",T281,IF(O281&lt;&gt;"",O281,IF(J281&lt;&gt;"",J281,"")))))))))))</f>
        <v>42906</v>
      </c>
      <c r="BI281" s="81">
        <f t="shared" ref="BI281" ca="1" si="824">IF(AY281&lt;&gt;"",AY281,IF(AT281&lt;&gt;"",AT281,IF(AO281&lt;&gt;"",AO281,IF(AJ281&lt;&gt;"",AJ281,IF(AE281&lt;&gt;"",AE281,IF(Z281&lt;&gt;"",Z281,IF(U281&lt;&gt;"",U281,IF(P281&lt;&gt;"",P281,IF(K281&lt;&gt;"",K281,"")))))))))</f>
        <v>1</v>
      </c>
      <c r="BJ281" s="82" t="str">
        <f t="shared" ref="BJ281" si="825">IF(AZ281&lt;&gt;"",AZ281,IF(AU281&lt;&gt;"",AU281,IF(AP281&lt;&gt;"",AP281,IF(AK281&lt;&gt;"",AK281,IF(AF281&lt;&gt;"",AF281,IF(AA281&lt;&gt;"",AA281,IF(V281&lt;&gt;"",V281,IF(Q281&lt;&gt;"",Q281,IF(L281&lt;&gt;"",L281,0)))))))))</f>
        <v>B</v>
      </c>
      <c r="BK281" s="83" t="str">
        <f t="shared" ref="BK281" ca="1" si="826">IF(BG281="","","Rev-"&amp;IF((COUNTIF(I281:BA281,"MKM")-1)&lt;1,0,(COUNTIF(I281:BA281,"MKM")-1)))</f>
        <v>Rev-0</v>
      </c>
      <c r="BL281" s="252" t="s">
        <v>125</v>
      </c>
      <c r="BM281" s="252" t="s">
        <v>784</v>
      </c>
      <c r="BN281" s="252"/>
      <c r="BO281" s="243"/>
      <c r="BP281" s="161"/>
      <c r="BQ281" s="82"/>
    </row>
    <row r="282" spans="1:69" ht="35.25" customHeight="1" x14ac:dyDescent="0.25">
      <c r="A282" s="62">
        <f t="shared" ca="1" si="809"/>
        <v>233</v>
      </c>
      <c r="B282" s="20" t="s">
        <v>424</v>
      </c>
      <c r="C282" s="20"/>
      <c r="D282" s="124"/>
      <c r="E282" s="21" t="s">
        <v>353</v>
      </c>
      <c r="F282" s="147" t="s">
        <v>354</v>
      </c>
      <c r="G282" s="22" t="s">
        <v>425</v>
      </c>
      <c r="H282" s="191">
        <v>42760</v>
      </c>
      <c r="I282" s="66">
        <v>42764</v>
      </c>
      <c r="J282" s="76">
        <v>42773</v>
      </c>
      <c r="K282" s="25">
        <f t="shared" ref="K282" ca="1" si="827">IF(I282="","",IF(J282="",TODAY()-I282,J282-I282))</f>
        <v>9</v>
      </c>
      <c r="L282" s="39" t="s">
        <v>125</v>
      </c>
      <c r="M282" s="236" t="s">
        <v>275</v>
      </c>
      <c r="N282" s="66"/>
      <c r="O282" s="76"/>
      <c r="P282" s="25"/>
      <c r="Q282" s="39"/>
      <c r="R282" s="22"/>
      <c r="S282" s="66"/>
      <c r="T282" s="76"/>
      <c r="U282" s="77"/>
      <c r="V282" s="78"/>
      <c r="W282" s="79"/>
      <c r="X282" s="66"/>
      <c r="Y282" s="76"/>
      <c r="Z282" s="77"/>
      <c r="AA282" s="78"/>
      <c r="AB282" s="79"/>
      <c r="AC282" s="66"/>
      <c r="AD282" s="76"/>
      <c r="AE282" s="77"/>
      <c r="AF282" s="78"/>
      <c r="AG282" s="79"/>
      <c r="AH282" s="66"/>
      <c r="AI282" s="76"/>
      <c r="AJ282" s="77"/>
      <c r="AK282" s="78"/>
      <c r="AL282" s="79"/>
      <c r="AM282" s="66"/>
      <c r="AN282" s="76"/>
      <c r="AO282" s="77"/>
      <c r="AP282" s="78"/>
      <c r="AQ282" s="79"/>
      <c r="AR282" s="66"/>
      <c r="AS282" s="76"/>
      <c r="AT282" s="77"/>
      <c r="AU282" s="78"/>
      <c r="AV282" s="79"/>
      <c r="AW282" s="66"/>
      <c r="AX282" s="76"/>
      <c r="AY282" s="77"/>
      <c r="AZ282" s="78"/>
      <c r="BA282" s="79"/>
      <c r="BB282" s="66"/>
      <c r="BC282" s="76"/>
      <c r="BD282" s="77"/>
      <c r="BE282" s="78"/>
      <c r="BF282" s="79"/>
      <c r="BG282" s="56">
        <f t="shared" ref="BG282:BG283" si="828">IF(AW282&lt;&gt;"",AW282,IF(AR282&lt;&gt;"",AR282,IF(AM282&lt;&gt;"",AM282,IF(AH282&lt;&gt;"",AH282,IF(AC282&lt;&gt;"",AC282,IF(X282&lt;&gt;"",X282,IF(S282&lt;&gt;"",S282,IF(N282&lt;&gt;"",N282,IF(I282&lt;&gt;"",I282,"")))))))))</f>
        <v>42764</v>
      </c>
      <c r="BH282" s="80">
        <f t="shared" ref="BH282:BH283" si="829">IF(BJ282="P","",IF(BJ282="OD","",IF(AX282&lt;&gt;"",AX282,IF(AS282&lt;&gt;"",AS282,IF(AN282&lt;&gt;"",AN282,IF(AI282&lt;&gt;"",AI282,IF(AD282&lt;&gt;"",AD282,IF(Y282&lt;&gt;"",Y282,IF(T282&lt;&gt;"",T282,IF(O282&lt;&gt;"",O282,IF(J282&lt;&gt;"",J282,"")))))))))))</f>
        <v>42773</v>
      </c>
      <c r="BI282" s="81">
        <f t="shared" ref="BI282:BI283" ca="1" si="830">IF(AY282&lt;&gt;"",AY282,IF(AT282&lt;&gt;"",AT282,IF(AO282&lt;&gt;"",AO282,IF(AJ282&lt;&gt;"",AJ282,IF(AE282&lt;&gt;"",AE282,IF(Z282&lt;&gt;"",Z282,IF(U282&lt;&gt;"",U282,IF(P282&lt;&gt;"",P282,IF(K282&lt;&gt;"",K282,"")))))))))</f>
        <v>9</v>
      </c>
      <c r="BJ282" s="82" t="str">
        <f t="shared" ref="BJ282:BJ283" si="831">IF(AZ282&lt;&gt;"",AZ282,IF(AU282&lt;&gt;"",AU282,IF(AP282&lt;&gt;"",AP282,IF(AK282&lt;&gt;"",AK282,IF(AF282&lt;&gt;"",AF282,IF(AA282&lt;&gt;"",AA282,IF(V282&lt;&gt;"",V282,IF(Q282&lt;&gt;"",Q282,IF(L282&lt;&gt;"",L282,0)))))))))</f>
        <v>B</v>
      </c>
      <c r="BK282" s="83" t="str">
        <f t="shared" ca="1" si="802"/>
        <v>Rev-0</v>
      </c>
      <c r="BL282" s="252" t="s">
        <v>125</v>
      </c>
      <c r="BM282" s="252" t="s">
        <v>784</v>
      </c>
      <c r="BN282" s="252"/>
      <c r="BO282" s="243"/>
      <c r="BP282" s="161"/>
      <c r="BQ282" s="82"/>
    </row>
    <row r="283" spans="1:69" ht="55.5" customHeight="1" x14ac:dyDescent="0.25">
      <c r="A283" s="62">
        <f t="shared" ca="1" si="809"/>
        <v>234</v>
      </c>
      <c r="B283" s="20" t="s">
        <v>958</v>
      </c>
      <c r="C283" s="20"/>
      <c r="D283" s="124" t="s">
        <v>525</v>
      </c>
      <c r="E283" s="21" t="s">
        <v>956</v>
      </c>
      <c r="F283" s="147" t="s">
        <v>453</v>
      </c>
      <c r="G283" s="22" t="s">
        <v>431</v>
      </c>
      <c r="H283" s="191"/>
      <c r="I283" s="66">
        <v>42775</v>
      </c>
      <c r="J283" s="76">
        <v>42785</v>
      </c>
      <c r="K283" s="25">
        <f t="shared" ref="K283:K285" ca="1" si="832">IF(I283="","",IF(J283="",TODAY()-I283,J283-I283))</f>
        <v>10</v>
      </c>
      <c r="L283" s="39" t="s">
        <v>126</v>
      </c>
      <c r="M283" s="236" t="s">
        <v>275</v>
      </c>
      <c r="N283" s="66">
        <v>42865</v>
      </c>
      <c r="O283" s="76">
        <v>42878</v>
      </c>
      <c r="P283" s="25">
        <f t="shared" ref="P283:P284" ca="1" si="833">IF(N283="","",IF(O283="",TODAY()-N283,O283-N283))</f>
        <v>13</v>
      </c>
      <c r="Q283" s="39" t="s">
        <v>125</v>
      </c>
      <c r="R283" s="236" t="s">
        <v>275</v>
      </c>
      <c r="S283" s="66">
        <v>43284</v>
      </c>
      <c r="T283" s="76">
        <v>43290</v>
      </c>
      <c r="U283" s="25">
        <f t="shared" ref="U283" ca="1" si="834">IF(S283="","",IF(T283="",TODAY()-S283,T283-S283))</f>
        <v>6</v>
      </c>
      <c r="V283" s="39" t="s">
        <v>126</v>
      </c>
      <c r="W283" s="236" t="s">
        <v>275</v>
      </c>
      <c r="X283" s="66">
        <v>43305</v>
      </c>
      <c r="Y283" s="76">
        <v>43317</v>
      </c>
      <c r="Z283" s="25">
        <f t="shared" ref="Z283" ca="1" si="835">IF(X283="","",IF(Y283="",TODAY()-X283,Y283-X283))</f>
        <v>12</v>
      </c>
      <c r="AA283" s="39" t="s">
        <v>125</v>
      </c>
      <c r="AB283" s="236" t="s">
        <v>275</v>
      </c>
      <c r="AC283" s="66"/>
      <c r="AD283" s="76"/>
      <c r="AE283" s="77"/>
      <c r="AF283" s="78"/>
      <c r="AG283" s="79"/>
      <c r="AH283" s="66"/>
      <c r="AI283" s="76"/>
      <c r="AJ283" s="77"/>
      <c r="AK283" s="78"/>
      <c r="AL283" s="79"/>
      <c r="AM283" s="66"/>
      <c r="AN283" s="76"/>
      <c r="AO283" s="77"/>
      <c r="AP283" s="78"/>
      <c r="AQ283" s="79"/>
      <c r="AR283" s="66"/>
      <c r="AS283" s="76"/>
      <c r="AT283" s="77"/>
      <c r="AU283" s="78"/>
      <c r="AV283" s="79"/>
      <c r="AW283" s="66"/>
      <c r="AX283" s="76"/>
      <c r="AY283" s="77"/>
      <c r="AZ283" s="78"/>
      <c r="BA283" s="79"/>
      <c r="BB283" s="66"/>
      <c r="BC283" s="76"/>
      <c r="BD283" s="77"/>
      <c r="BE283" s="78"/>
      <c r="BF283" s="79"/>
      <c r="BG283" s="56">
        <f t="shared" si="828"/>
        <v>43305</v>
      </c>
      <c r="BH283" s="80">
        <f t="shared" si="829"/>
        <v>43317</v>
      </c>
      <c r="BI283" s="81">
        <f t="shared" ca="1" si="830"/>
        <v>12</v>
      </c>
      <c r="BJ283" s="82" t="str">
        <f t="shared" si="831"/>
        <v>B</v>
      </c>
      <c r="BK283" s="83" t="str">
        <f t="shared" ca="1" si="802"/>
        <v>Rev-3</v>
      </c>
      <c r="BL283" s="256" t="s">
        <v>788</v>
      </c>
      <c r="BM283" s="252"/>
      <c r="BN283" s="252"/>
      <c r="BO283" s="243"/>
      <c r="BP283" s="161"/>
      <c r="BQ283" s="82"/>
    </row>
    <row r="284" spans="1:69" ht="55.5" customHeight="1" x14ac:dyDescent="0.25">
      <c r="A284" s="62">
        <f t="shared" ca="1" si="809"/>
        <v>235</v>
      </c>
      <c r="B284" s="20" t="s">
        <v>958</v>
      </c>
      <c r="C284" s="20"/>
      <c r="D284" s="124" t="s">
        <v>1507</v>
      </c>
      <c r="E284" s="21" t="s">
        <v>957</v>
      </c>
      <c r="F284" s="147" t="s">
        <v>453</v>
      </c>
      <c r="G284" s="22" t="s">
        <v>432</v>
      </c>
      <c r="H284" s="191"/>
      <c r="I284" s="66">
        <v>43284</v>
      </c>
      <c r="J284" s="76">
        <v>43290</v>
      </c>
      <c r="K284" s="25">
        <f t="shared" ca="1" si="832"/>
        <v>6</v>
      </c>
      <c r="L284" s="39" t="s">
        <v>126</v>
      </c>
      <c r="M284" s="236" t="s">
        <v>275</v>
      </c>
      <c r="N284" s="66">
        <v>43305</v>
      </c>
      <c r="O284" s="76">
        <v>43317</v>
      </c>
      <c r="P284" s="25">
        <f t="shared" ca="1" si="833"/>
        <v>12</v>
      </c>
      <c r="Q284" s="39" t="s">
        <v>125</v>
      </c>
      <c r="R284" s="236" t="s">
        <v>275</v>
      </c>
      <c r="S284" s="66"/>
      <c r="T284" s="76"/>
      <c r="U284" s="77"/>
      <c r="V284" s="78"/>
      <c r="W284" s="79"/>
      <c r="X284" s="66"/>
      <c r="Y284" s="76"/>
      <c r="Z284" s="77"/>
      <c r="AA284" s="78"/>
      <c r="AB284" s="79"/>
      <c r="AC284" s="66"/>
      <c r="AD284" s="76"/>
      <c r="AE284" s="77"/>
      <c r="AF284" s="78"/>
      <c r="AG284" s="79"/>
      <c r="AH284" s="66"/>
      <c r="AI284" s="76"/>
      <c r="AJ284" s="77"/>
      <c r="AK284" s="78"/>
      <c r="AL284" s="79"/>
      <c r="AM284" s="66"/>
      <c r="AN284" s="76"/>
      <c r="AO284" s="77"/>
      <c r="AP284" s="78"/>
      <c r="AQ284" s="79"/>
      <c r="AR284" s="66"/>
      <c r="AS284" s="76"/>
      <c r="AT284" s="77"/>
      <c r="AU284" s="78"/>
      <c r="AV284" s="79"/>
      <c r="AW284" s="66"/>
      <c r="AX284" s="76"/>
      <c r="AY284" s="77"/>
      <c r="AZ284" s="78"/>
      <c r="BA284" s="79"/>
      <c r="BB284" s="66"/>
      <c r="BC284" s="76"/>
      <c r="BD284" s="77"/>
      <c r="BE284" s="78"/>
      <c r="BF284" s="79"/>
      <c r="BG284" s="56">
        <f t="shared" ref="BG284" si="836">IF(AW284&lt;&gt;"",AW284,IF(AR284&lt;&gt;"",AR284,IF(AM284&lt;&gt;"",AM284,IF(AH284&lt;&gt;"",AH284,IF(AC284&lt;&gt;"",AC284,IF(X284&lt;&gt;"",X284,IF(S284&lt;&gt;"",S284,IF(N284&lt;&gt;"",N284,IF(I284&lt;&gt;"",I284,"")))))))))</f>
        <v>43305</v>
      </c>
      <c r="BH284" s="80">
        <f t="shared" ref="BH284" si="837">IF(BJ284="P","",IF(BJ284="OD","",IF(AX284&lt;&gt;"",AX284,IF(AS284&lt;&gt;"",AS284,IF(AN284&lt;&gt;"",AN284,IF(AI284&lt;&gt;"",AI284,IF(AD284&lt;&gt;"",AD284,IF(Y284&lt;&gt;"",Y284,IF(T284&lt;&gt;"",T284,IF(O284&lt;&gt;"",O284,IF(J284&lt;&gt;"",J284,"")))))))))))</f>
        <v>43317</v>
      </c>
      <c r="BI284" s="81">
        <f t="shared" ref="BI284" ca="1" si="838">IF(AY284&lt;&gt;"",AY284,IF(AT284&lt;&gt;"",AT284,IF(AO284&lt;&gt;"",AO284,IF(AJ284&lt;&gt;"",AJ284,IF(AE284&lt;&gt;"",AE284,IF(Z284&lt;&gt;"",Z284,IF(U284&lt;&gt;"",U284,IF(P284&lt;&gt;"",P284,IF(K284&lt;&gt;"",K284,"")))))))))</f>
        <v>12</v>
      </c>
      <c r="BJ284" s="82" t="str">
        <f t="shared" ref="BJ284" si="839">IF(AZ284&lt;&gt;"",AZ284,IF(AU284&lt;&gt;"",AU284,IF(AP284&lt;&gt;"",AP284,IF(AK284&lt;&gt;"",AK284,IF(AF284&lt;&gt;"",AF284,IF(AA284&lt;&gt;"",AA284,IF(V284&lt;&gt;"",V284,IF(Q284&lt;&gt;"",Q284,IF(L284&lt;&gt;"",L284,0)))))))))</f>
        <v>B</v>
      </c>
      <c r="BK284" s="83" t="str">
        <f t="shared" ref="BK284" ca="1" si="840">IF(BG284="","","Rev-"&amp;IF((COUNTIF(I284:BA284,"MKM")-1)&lt;1,0,(COUNTIF(I284:BA284,"MKM")-1)))</f>
        <v>Rev-1</v>
      </c>
      <c r="BL284" s="256" t="s">
        <v>788</v>
      </c>
      <c r="BM284" s="252"/>
      <c r="BN284" s="252"/>
      <c r="BO284" s="243"/>
      <c r="BP284" s="161"/>
      <c r="BQ284" s="82"/>
    </row>
    <row r="285" spans="1:69" ht="55.5" customHeight="1" x14ac:dyDescent="0.25">
      <c r="A285" s="62">
        <f t="shared" ca="1" si="809"/>
        <v>236</v>
      </c>
      <c r="B285" s="20" t="s">
        <v>958</v>
      </c>
      <c r="C285" s="20"/>
      <c r="D285" s="124" t="s">
        <v>1507</v>
      </c>
      <c r="E285" s="21" t="s">
        <v>957</v>
      </c>
      <c r="F285" s="147" t="s">
        <v>453</v>
      </c>
      <c r="G285" s="22" t="s">
        <v>433</v>
      </c>
      <c r="H285" s="191"/>
      <c r="I285" s="66">
        <v>43305</v>
      </c>
      <c r="J285" s="76">
        <v>43317</v>
      </c>
      <c r="K285" s="25">
        <f t="shared" ca="1" si="832"/>
        <v>12</v>
      </c>
      <c r="L285" s="39" t="s">
        <v>125</v>
      </c>
      <c r="M285" s="236" t="s">
        <v>275</v>
      </c>
      <c r="N285" s="66"/>
      <c r="O285" s="76"/>
      <c r="P285" s="25"/>
      <c r="Q285" s="39"/>
      <c r="R285" s="236"/>
      <c r="S285" s="66"/>
      <c r="T285" s="76"/>
      <c r="U285" s="77"/>
      <c r="V285" s="78"/>
      <c r="W285" s="79"/>
      <c r="X285" s="66"/>
      <c r="Y285" s="76"/>
      <c r="Z285" s="77"/>
      <c r="AA285" s="78"/>
      <c r="AB285" s="79"/>
      <c r="AC285" s="66"/>
      <c r="AD285" s="76"/>
      <c r="AE285" s="77"/>
      <c r="AF285" s="78"/>
      <c r="AG285" s="79"/>
      <c r="AH285" s="66"/>
      <c r="AI285" s="76"/>
      <c r="AJ285" s="77"/>
      <c r="AK285" s="78"/>
      <c r="AL285" s="79"/>
      <c r="AM285" s="66"/>
      <c r="AN285" s="76"/>
      <c r="AO285" s="77"/>
      <c r="AP285" s="78"/>
      <c r="AQ285" s="79"/>
      <c r="AR285" s="66"/>
      <c r="AS285" s="76"/>
      <c r="AT285" s="77"/>
      <c r="AU285" s="78"/>
      <c r="AV285" s="79"/>
      <c r="AW285" s="66"/>
      <c r="AX285" s="76"/>
      <c r="AY285" s="77"/>
      <c r="AZ285" s="78"/>
      <c r="BA285" s="79"/>
      <c r="BB285" s="66"/>
      <c r="BC285" s="76"/>
      <c r="BD285" s="77"/>
      <c r="BE285" s="78"/>
      <c r="BF285" s="79"/>
      <c r="BG285" s="56">
        <f t="shared" ref="BG285" si="841">IF(AW285&lt;&gt;"",AW285,IF(AR285&lt;&gt;"",AR285,IF(AM285&lt;&gt;"",AM285,IF(AH285&lt;&gt;"",AH285,IF(AC285&lt;&gt;"",AC285,IF(X285&lt;&gt;"",X285,IF(S285&lt;&gt;"",S285,IF(N285&lt;&gt;"",N285,IF(I285&lt;&gt;"",I285,"")))))))))</f>
        <v>43305</v>
      </c>
      <c r="BH285" s="80">
        <f t="shared" ref="BH285" si="842">IF(BJ285="P","",IF(BJ285="OD","",IF(AX285&lt;&gt;"",AX285,IF(AS285&lt;&gt;"",AS285,IF(AN285&lt;&gt;"",AN285,IF(AI285&lt;&gt;"",AI285,IF(AD285&lt;&gt;"",AD285,IF(Y285&lt;&gt;"",Y285,IF(T285&lt;&gt;"",T285,IF(O285&lt;&gt;"",O285,IF(J285&lt;&gt;"",J285,"")))))))))))</f>
        <v>43317</v>
      </c>
      <c r="BI285" s="81">
        <f t="shared" ref="BI285" ca="1" si="843">IF(AY285&lt;&gt;"",AY285,IF(AT285&lt;&gt;"",AT285,IF(AO285&lt;&gt;"",AO285,IF(AJ285&lt;&gt;"",AJ285,IF(AE285&lt;&gt;"",AE285,IF(Z285&lt;&gt;"",Z285,IF(U285&lt;&gt;"",U285,IF(P285&lt;&gt;"",P285,IF(K285&lt;&gt;"",K285,"")))))))))</f>
        <v>12</v>
      </c>
      <c r="BJ285" s="82" t="str">
        <f t="shared" ref="BJ285" si="844">IF(AZ285&lt;&gt;"",AZ285,IF(AU285&lt;&gt;"",AU285,IF(AP285&lt;&gt;"",AP285,IF(AK285&lt;&gt;"",AK285,IF(AF285&lt;&gt;"",AF285,IF(AA285&lt;&gt;"",AA285,IF(V285&lt;&gt;"",V285,IF(Q285&lt;&gt;"",Q285,IF(L285&lt;&gt;"",L285,0)))))))))</f>
        <v>B</v>
      </c>
      <c r="BK285" s="83" t="str">
        <f t="shared" ref="BK285" ca="1" si="845">IF(BG285="","","Rev-"&amp;IF((COUNTIF(I285:BA285,"MKM")-1)&lt;1,0,(COUNTIF(I285:BA285,"MKM")-1)))</f>
        <v>Rev-0</v>
      </c>
      <c r="BL285" s="256" t="s">
        <v>788</v>
      </c>
      <c r="BM285" s="252"/>
      <c r="BN285" s="252"/>
      <c r="BO285" s="243"/>
      <c r="BP285" s="161"/>
      <c r="BQ285" s="82"/>
    </row>
    <row r="286" spans="1:69" ht="58.5" customHeight="1" x14ac:dyDescent="0.25">
      <c r="A286" s="62">
        <f t="shared" ca="1" si="809"/>
        <v>237</v>
      </c>
      <c r="B286" s="20" t="s">
        <v>498</v>
      </c>
      <c r="C286" s="20"/>
      <c r="D286" s="124"/>
      <c r="E286" s="21" t="s">
        <v>457</v>
      </c>
      <c r="F286" s="147" t="s">
        <v>456</v>
      </c>
      <c r="G286" s="22" t="s">
        <v>425</v>
      </c>
      <c r="H286" s="191"/>
      <c r="I286" s="66">
        <v>42775</v>
      </c>
      <c r="J286" s="76">
        <v>42785</v>
      </c>
      <c r="K286" s="25">
        <f t="shared" ref="K286:K289" ca="1" si="846">IF(I286="","",IF(J286="",TODAY()-I286,J286-I286))</f>
        <v>10</v>
      </c>
      <c r="L286" s="39" t="s">
        <v>125</v>
      </c>
      <c r="M286" s="236" t="s">
        <v>275</v>
      </c>
      <c r="N286" s="66">
        <v>42800</v>
      </c>
      <c r="O286" s="76">
        <v>42807</v>
      </c>
      <c r="P286" s="25">
        <f t="shared" ref="P286" ca="1" si="847">IF(N286="","",IF(O286="",TODAY()-N286,O286-N286))</f>
        <v>7</v>
      </c>
      <c r="Q286" s="39" t="s">
        <v>675</v>
      </c>
      <c r="R286" s="236" t="s">
        <v>275</v>
      </c>
      <c r="S286" s="66"/>
      <c r="T286" s="76"/>
      <c r="U286" s="77"/>
      <c r="V286" s="78"/>
      <c r="W286" s="79"/>
      <c r="X286" s="66"/>
      <c r="Y286" s="76"/>
      <c r="Z286" s="77"/>
      <c r="AA286" s="78"/>
      <c r="AB286" s="79"/>
      <c r="AC286" s="66"/>
      <c r="AD286" s="76"/>
      <c r="AE286" s="77"/>
      <c r="AF286" s="78"/>
      <c r="AG286" s="79"/>
      <c r="AH286" s="66"/>
      <c r="AI286" s="76"/>
      <c r="AJ286" s="77"/>
      <c r="AK286" s="78"/>
      <c r="AL286" s="79"/>
      <c r="AM286" s="66"/>
      <c r="AN286" s="76"/>
      <c r="AO286" s="77"/>
      <c r="AP286" s="78"/>
      <c r="AQ286" s="79"/>
      <c r="AR286" s="66"/>
      <c r="AS286" s="76"/>
      <c r="AT286" s="77"/>
      <c r="AU286" s="78"/>
      <c r="AV286" s="79"/>
      <c r="AW286" s="66"/>
      <c r="AX286" s="76"/>
      <c r="AY286" s="77"/>
      <c r="AZ286" s="78"/>
      <c r="BA286" s="79"/>
      <c r="BB286" s="66"/>
      <c r="BC286" s="76"/>
      <c r="BD286" s="77"/>
      <c r="BE286" s="78"/>
      <c r="BF286" s="79"/>
      <c r="BG286" s="56">
        <f t="shared" ref="BG286" si="848">IF(AW286&lt;&gt;"",AW286,IF(AR286&lt;&gt;"",AR286,IF(AM286&lt;&gt;"",AM286,IF(AH286&lt;&gt;"",AH286,IF(AC286&lt;&gt;"",AC286,IF(X286&lt;&gt;"",X286,IF(S286&lt;&gt;"",S286,IF(N286&lt;&gt;"",N286,IF(I286&lt;&gt;"",I286,"")))))))))</f>
        <v>42800</v>
      </c>
      <c r="BH286" s="80">
        <f t="shared" ref="BH286" si="849">IF(BJ286="P","",IF(BJ286="OD","",IF(AX286&lt;&gt;"",AX286,IF(AS286&lt;&gt;"",AS286,IF(AN286&lt;&gt;"",AN286,IF(AI286&lt;&gt;"",AI286,IF(AD286&lt;&gt;"",AD286,IF(Y286&lt;&gt;"",Y286,IF(T286&lt;&gt;"",T286,IF(O286&lt;&gt;"",O286,IF(J286&lt;&gt;"",J286,"")))))))))))</f>
        <v>42807</v>
      </c>
      <c r="BI286" s="81">
        <f t="shared" ref="BI286" ca="1" si="850">IF(AY286&lt;&gt;"",AY286,IF(AT286&lt;&gt;"",AT286,IF(AO286&lt;&gt;"",AO286,IF(AJ286&lt;&gt;"",AJ286,IF(AE286&lt;&gt;"",AE286,IF(Z286&lt;&gt;"",Z286,IF(U286&lt;&gt;"",U286,IF(P286&lt;&gt;"",P286,IF(K286&lt;&gt;"",K286,"")))))))))</f>
        <v>7</v>
      </c>
      <c r="BJ286" s="82" t="str">
        <f t="shared" ref="BJ286" si="851">IF(AZ286&lt;&gt;"",AZ286,IF(AU286&lt;&gt;"",AU286,IF(AP286&lt;&gt;"",AP286,IF(AK286&lt;&gt;"",AK286,IF(AF286&lt;&gt;"",AF286,IF(AA286&lt;&gt;"",AA286,IF(V286&lt;&gt;"",V286,IF(Q286&lt;&gt;"",Q286,IF(L286&lt;&gt;"",L286,0)))))))))</f>
        <v>SS</v>
      </c>
      <c r="BK286" s="83" t="str">
        <f t="shared" ref="BK286" ca="1" si="852">IF(BG286="","","Rev-"&amp;IF((COUNTIF(I286:BA286,"MKM")-1)&lt;1,0,(COUNTIF(I286:BA286,"MKM")-1)))</f>
        <v>Rev-1</v>
      </c>
      <c r="BL286" s="252" t="s">
        <v>125</v>
      </c>
      <c r="BM286" s="252" t="s">
        <v>784</v>
      </c>
      <c r="BN286" s="252"/>
      <c r="BO286" s="243"/>
      <c r="BP286" s="161"/>
      <c r="BQ286" s="82"/>
    </row>
    <row r="287" spans="1:69" ht="57" customHeight="1" x14ac:dyDescent="0.25">
      <c r="A287" s="62">
        <f t="shared" ca="1" si="809"/>
        <v>238</v>
      </c>
      <c r="B287" s="20" t="s">
        <v>469</v>
      </c>
      <c r="C287" s="20"/>
      <c r="D287" s="124" t="s">
        <v>1542</v>
      </c>
      <c r="E287" s="21" t="s">
        <v>472</v>
      </c>
      <c r="F287" s="147" t="s">
        <v>470</v>
      </c>
      <c r="G287" s="22" t="s">
        <v>425</v>
      </c>
      <c r="H287" s="191"/>
      <c r="I287" s="66">
        <v>42795</v>
      </c>
      <c r="J287" s="76">
        <v>42802</v>
      </c>
      <c r="K287" s="25">
        <f t="shared" ca="1" si="846"/>
        <v>7</v>
      </c>
      <c r="L287" s="39" t="s">
        <v>125</v>
      </c>
      <c r="M287" s="236" t="s">
        <v>275</v>
      </c>
      <c r="N287" s="66"/>
      <c r="O287" s="76"/>
      <c r="P287" s="25"/>
      <c r="Q287" s="39"/>
      <c r="R287" s="22"/>
      <c r="S287" s="66"/>
      <c r="T287" s="76"/>
      <c r="U287" s="77"/>
      <c r="V287" s="78"/>
      <c r="W287" s="79"/>
      <c r="X287" s="66"/>
      <c r="Y287" s="76"/>
      <c r="Z287" s="77"/>
      <c r="AA287" s="78"/>
      <c r="AB287" s="79"/>
      <c r="AC287" s="66"/>
      <c r="AD287" s="76"/>
      <c r="AE287" s="77"/>
      <c r="AF287" s="78"/>
      <c r="AG287" s="79"/>
      <c r="AH287" s="66"/>
      <c r="AI287" s="76"/>
      <c r="AJ287" s="77"/>
      <c r="AK287" s="78"/>
      <c r="AL287" s="79"/>
      <c r="AM287" s="66"/>
      <c r="AN287" s="76"/>
      <c r="AO287" s="77"/>
      <c r="AP287" s="78"/>
      <c r="AQ287" s="79"/>
      <c r="AR287" s="66"/>
      <c r="AS287" s="76"/>
      <c r="AT287" s="77"/>
      <c r="AU287" s="78"/>
      <c r="AV287" s="79"/>
      <c r="AW287" s="66"/>
      <c r="AX287" s="76"/>
      <c r="AY287" s="77"/>
      <c r="AZ287" s="78"/>
      <c r="BA287" s="79"/>
      <c r="BB287" s="66"/>
      <c r="BC287" s="76"/>
      <c r="BD287" s="77"/>
      <c r="BE287" s="78"/>
      <c r="BF287" s="79"/>
      <c r="BG287" s="56">
        <f t="shared" ref="BG287" si="853">IF(AW287&lt;&gt;"",AW287,IF(AR287&lt;&gt;"",AR287,IF(AM287&lt;&gt;"",AM287,IF(AH287&lt;&gt;"",AH287,IF(AC287&lt;&gt;"",AC287,IF(X287&lt;&gt;"",X287,IF(S287&lt;&gt;"",S287,IF(N287&lt;&gt;"",N287,IF(I287&lt;&gt;"",I287,"")))))))))</f>
        <v>42795</v>
      </c>
      <c r="BH287" s="80">
        <f t="shared" ref="BH287" si="854">IF(BJ287="P","",IF(BJ287="OD","",IF(AX287&lt;&gt;"",AX287,IF(AS287&lt;&gt;"",AS287,IF(AN287&lt;&gt;"",AN287,IF(AI287&lt;&gt;"",AI287,IF(AD287&lt;&gt;"",AD287,IF(Y287&lt;&gt;"",Y287,IF(T287&lt;&gt;"",T287,IF(O287&lt;&gt;"",O287,IF(J287&lt;&gt;"",J287,"")))))))))))</f>
        <v>42802</v>
      </c>
      <c r="BI287" s="81">
        <f t="shared" ref="BI287" ca="1" si="855">IF(AY287&lt;&gt;"",AY287,IF(AT287&lt;&gt;"",AT287,IF(AO287&lt;&gt;"",AO287,IF(AJ287&lt;&gt;"",AJ287,IF(AE287&lt;&gt;"",AE287,IF(Z287&lt;&gt;"",Z287,IF(U287&lt;&gt;"",U287,IF(P287&lt;&gt;"",P287,IF(K287&lt;&gt;"",K287,"")))))))))</f>
        <v>7</v>
      </c>
      <c r="BJ287" s="82" t="str">
        <f t="shared" ref="BJ287" si="856">IF(AZ287&lt;&gt;"",AZ287,IF(AU287&lt;&gt;"",AU287,IF(AP287&lt;&gt;"",AP287,IF(AK287&lt;&gt;"",AK287,IF(AF287&lt;&gt;"",AF287,IF(AA287&lt;&gt;"",AA287,IF(V287&lt;&gt;"",V287,IF(Q287&lt;&gt;"",Q287,IF(L287&lt;&gt;"",L287,0)))))))))</f>
        <v>B</v>
      </c>
      <c r="BK287" s="83" t="str">
        <f t="shared" ref="BK287" ca="1" si="857">IF(BG287="","","Rev-"&amp;IF((COUNTIF(I287:BA287,"MKM")-1)&lt;1,0,(COUNTIF(I287:BA287,"MKM")-1)))</f>
        <v>Rev-0</v>
      </c>
      <c r="BL287" s="252" t="s">
        <v>125</v>
      </c>
      <c r="BM287" s="252" t="s">
        <v>784</v>
      </c>
      <c r="BN287" s="252"/>
      <c r="BO287" s="243"/>
      <c r="BP287" s="161"/>
      <c r="BQ287" s="82"/>
    </row>
    <row r="288" spans="1:69" ht="58.5" customHeight="1" x14ac:dyDescent="0.25">
      <c r="A288" s="62">
        <f t="shared" ca="1" si="809"/>
        <v>239</v>
      </c>
      <c r="B288" s="20" t="s">
        <v>469</v>
      </c>
      <c r="C288" s="20"/>
      <c r="D288" s="124" t="s">
        <v>1542</v>
      </c>
      <c r="E288" s="21" t="s">
        <v>473</v>
      </c>
      <c r="F288" s="147" t="s">
        <v>471</v>
      </c>
      <c r="G288" s="22" t="s">
        <v>425</v>
      </c>
      <c r="H288" s="191"/>
      <c r="I288" s="66">
        <v>42795</v>
      </c>
      <c r="J288" s="76">
        <v>42802</v>
      </c>
      <c r="K288" s="25">
        <f t="shared" ca="1" si="846"/>
        <v>7</v>
      </c>
      <c r="L288" s="39" t="s">
        <v>125</v>
      </c>
      <c r="M288" s="236" t="s">
        <v>275</v>
      </c>
      <c r="N288" s="66"/>
      <c r="O288" s="76"/>
      <c r="P288" s="25"/>
      <c r="Q288" s="39"/>
      <c r="R288" s="22"/>
      <c r="S288" s="66"/>
      <c r="T288" s="76"/>
      <c r="U288" s="77"/>
      <c r="V288" s="78"/>
      <c r="W288" s="79"/>
      <c r="X288" s="66"/>
      <c r="Y288" s="76"/>
      <c r="Z288" s="77"/>
      <c r="AA288" s="78"/>
      <c r="AB288" s="79"/>
      <c r="AC288" s="66"/>
      <c r="AD288" s="76"/>
      <c r="AE288" s="77"/>
      <c r="AF288" s="78"/>
      <c r="AG288" s="79"/>
      <c r="AH288" s="66"/>
      <c r="AI288" s="76"/>
      <c r="AJ288" s="77"/>
      <c r="AK288" s="78"/>
      <c r="AL288" s="79"/>
      <c r="AM288" s="66"/>
      <c r="AN288" s="76"/>
      <c r="AO288" s="77"/>
      <c r="AP288" s="78"/>
      <c r="AQ288" s="79"/>
      <c r="AR288" s="66"/>
      <c r="AS288" s="76"/>
      <c r="AT288" s="77"/>
      <c r="AU288" s="78"/>
      <c r="AV288" s="79"/>
      <c r="AW288" s="66"/>
      <c r="AX288" s="76"/>
      <c r="AY288" s="77"/>
      <c r="AZ288" s="78"/>
      <c r="BA288" s="79"/>
      <c r="BB288" s="66"/>
      <c r="BC288" s="76"/>
      <c r="BD288" s="77"/>
      <c r="BE288" s="78"/>
      <c r="BF288" s="79"/>
      <c r="BG288" s="56">
        <f t="shared" ref="BG288" si="858">IF(AW288&lt;&gt;"",AW288,IF(AR288&lt;&gt;"",AR288,IF(AM288&lt;&gt;"",AM288,IF(AH288&lt;&gt;"",AH288,IF(AC288&lt;&gt;"",AC288,IF(X288&lt;&gt;"",X288,IF(S288&lt;&gt;"",S288,IF(N288&lt;&gt;"",N288,IF(I288&lt;&gt;"",I288,"")))))))))</f>
        <v>42795</v>
      </c>
      <c r="BH288" s="80">
        <f t="shared" ref="BH288" si="859">IF(BJ288="P","",IF(BJ288="OD","",IF(AX288&lt;&gt;"",AX288,IF(AS288&lt;&gt;"",AS288,IF(AN288&lt;&gt;"",AN288,IF(AI288&lt;&gt;"",AI288,IF(AD288&lt;&gt;"",AD288,IF(Y288&lt;&gt;"",Y288,IF(T288&lt;&gt;"",T288,IF(O288&lt;&gt;"",O288,IF(J288&lt;&gt;"",J288,"")))))))))))</f>
        <v>42802</v>
      </c>
      <c r="BI288" s="81">
        <f t="shared" ref="BI288" ca="1" si="860">IF(AY288&lt;&gt;"",AY288,IF(AT288&lt;&gt;"",AT288,IF(AO288&lt;&gt;"",AO288,IF(AJ288&lt;&gt;"",AJ288,IF(AE288&lt;&gt;"",AE288,IF(Z288&lt;&gt;"",Z288,IF(U288&lt;&gt;"",U288,IF(P288&lt;&gt;"",P288,IF(K288&lt;&gt;"",K288,"")))))))))</f>
        <v>7</v>
      </c>
      <c r="BJ288" s="82" t="str">
        <f t="shared" ref="BJ288" si="861">IF(AZ288&lt;&gt;"",AZ288,IF(AU288&lt;&gt;"",AU288,IF(AP288&lt;&gt;"",AP288,IF(AK288&lt;&gt;"",AK288,IF(AF288&lt;&gt;"",AF288,IF(AA288&lt;&gt;"",AA288,IF(V288&lt;&gt;"",V288,IF(Q288&lt;&gt;"",Q288,IF(L288&lt;&gt;"",L288,0)))))))))</f>
        <v>B</v>
      </c>
      <c r="BK288" s="83" t="str">
        <f t="shared" ref="BK288" ca="1" si="862">IF(BG288="","","Rev-"&amp;IF((COUNTIF(I288:BA288,"MKM")-1)&lt;1,0,(COUNTIF(I288:BA288,"MKM")-1)))</f>
        <v>Rev-0</v>
      </c>
      <c r="BL288" s="256" t="s">
        <v>788</v>
      </c>
      <c r="BM288" s="252"/>
      <c r="BN288" s="252"/>
      <c r="BO288" s="243"/>
      <c r="BP288" s="161"/>
      <c r="BQ288" s="82"/>
    </row>
    <row r="289" spans="1:69" ht="58.5" customHeight="1" x14ac:dyDescent="0.25">
      <c r="A289" s="62">
        <f t="shared" ca="1" si="809"/>
        <v>240</v>
      </c>
      <c r="B289" s="20" t="s">
        <v>656</v>
      </c>
      <c r="C289" s="20"/>
      <c r="D289" s="124"/>
      <c r="E289" s="21" t="s">
        <v>657</v>
      </c>
      <c r="F289" s="147" t="s">
        <v>658</v>
      </c>
      <c r="G289" s="22" t="s">
        <v>425</v>
      </c>
      <c r="H289" s="191"/>
      <c r="I289" s="66">
        <v>43108</v>
      </c>
      <c r="J289" s="76">
        <v>43108</v>
      </c>
      <c r="K289" s="25">
        <f t="shared" ca="1" si="846"/>
        <v>0</v>
      </c>
      <c r="L289" s="39" t="s">
        <v>675</v>
      </c>
      <c r="M289" s="236" t="s">
        <v>275</v>
      </c>
      <c r="N289" s="66"/>
      <c r="O289" s="76"/>
      <c r="P289" s="25"/>
      <c r="Q289" s="39"/>
      <c r="R289" s="22"/>
      <c r="S289" s="66"/>
      <c r="T289" s="76"/>
      <c r="U289" s="77"/>
      <c r="V289" s="78"/>
      <c r="W289" s="79"/>
      <c r="X289" s="66"/>
      <c r="Y289" s="76"/>
      <c r="Z289" s="77"/>
      <c r="AA289" s="78"/>
      <c r="AB289" s="79"/>
      <c r="AC289" s="66"/>
      <c r="AD289" s="76"/>
      <c r="AE289" s="77"/>
      <c r="AF289" s="78"/>
      <c r="AG289" s="79"/>
      <c r="AH289" s="66"/>
      <c r="AI289" s="76"/>
      <c r="AJ289" s="77"/>
      <c r="AK289" s="78"/>
      <c r="AL289" s="79"/>
      <c r="AM289" s="66"/>
      <c r="AN289" s="76"/>
      <c r="AO289" s="77"/>
      <c r="AP289" s="78"/>
      <c r="AQ289" s="79"/>
      <c r="AR289" s="66"/>
      <c r="AS289" s="76"/>
      <c r="AT289" s="77"/>
      <c r="AU289" s="78"/>
      <c r="AV289" s="79"/>
      <c r="AW289" s="66"/>
      <c r="AX289" s="76"/>
      <c r="AY289" s="77"/>
      <c r="AZ289" s="78"/>
      <c r="BA289" s="79"/>
      <c r="BB289" s="66"/>
      <c r="BC289" s="76"/>
      <c r="BD289" s="77"/>
      <c r="BE289" s="78"/>
      <c r="BF289" s="79"/>
      <c r="BG289" s="56">
        <f t="shared" ref="BG289" si="863">IF(AW289&lt;&gt;"",AW289,IF(AR289&lt;&gt;"",AR289,IF(AM289&lt;&gt;"",AM289,IF(AH289&lt;&gt;"",AH289,IF(AC289&lt;&gt;"",AC289,IF(X289&lt;&gt;"",X289,IF(S289&lt;&gt;"",S289,IF(N289&lt;&gt;"",N289,IF(I289&lt;&gt;"",I289,"")))))))))</f>
        <v>43108</v>
      </c>
      <c r="BH289" s="80">
        <f t="shared" ref="BH289" si="864">IF(BJ289="P","",IF(BJ289="OD","",IF(AX289&lt;&gt;"",AX289,IF(AS289&lt;&gt;"",AS289,IF(AN289&lt;&gt;"",AN289,IF(AI289&lt;&gt;"",AI289,IF(AD289&lt;&gt;"",AD289,IF(Y289&lt;&gt;"",Y289,IF(T289&lt;&gt;"",T289,IF(O289&lt;&gt;"",O289,IF(J289&lt;&gt;"",J289,"")))))))))))</f>
        <v>43108</v>
      </c>
      <c r="BI289" s="81">
        <f t="shared" ref="BI289" ca="1" si="865">IF(AY289&lt;&gt;"",AY289,IF(AT289&lt;&gt;"",AT289,IF(AO289&lt;&gt;"",AO289,IF(AJ289&lt;&gt;"",AJ289,IF(AE289&lt;&gt;"",AE289,IF(Z289&lt;&gt;"",Z289,IF(U289&lt;&gt;"",U289,IF(P289&lt;&gt;"",P289,IF(K289&lt;&gt;"",K289,"")))))))))</f>
        <v>0</v>
      </c>
      <c r="BJ289" s="82" t="str">
        <f t="shared" ref="BJ289" si="866">IF(AZ289&lt;&gt;"",AZ289,IF(AU289&lt;&gt;"",AU289,IF(AP289&lt;&gt;"",AP289,IF(AK289&lt;&gt;"",AK289,IF(AF289&lt;&gt;"",AF289,IF(AA289&lt;&gt;"",AA289,IF(V289&lt;&gt;"",V289,IF(Q289&lt;&gt;"",Q289,IF(L289&lt;&gt;"",L289,0)))))))))</f>
        <v>SS</v>
      </c>
      <c r="BK289" s="83" t="str">
        <f t="shared" ref="BK289" ca="1" si="867">IF(BG289="","","Rev-"&amp;IF((COUNTIF(I289:BA289,"MKM")-1)&lt;1,0,(COUNTIF(I289:BA289,"MKM")-1)))</f>
        <v>Rev-0</v>
      </c>
      <c r="BL289" s="252"/>
      <c r="BM289" s="252"/>
      <c r="BN289" s="252"/>
      <c r="BO289" s="243"/>
      <c r="BP289" s="161"/>
      <c r="BQ289" s="82"/>
    </row>
    <row r="290" spans="1:69" ht="33" customHeight="1" x14ac:dyDescent="0.3">
      <c r="A290" s="126" t="s">
        <v>371</v>
      </c>
      <c r="B290" s="127"/>
      <c r="C290" s="127"/>
      <c r="D290" s="128"/>
      <c r="E290" s="129"/>
      <c r="F290" s="148"/>
      <c r="G290" s="127"/>
      <c r="H290" s="130"/>
      <c r="I290" s="131"/>
      <c r="J290" s="131"/>
      <c r="K290" s="132"/>
      <c r="L290" s="133"/>
      <c r="M290" s="134"/>
      <c r="N290" s="131"/>
      <c r="O290" s="131"/>
      <c r="P290" s="132"/>
      <c r="Q290" s="133"/>
      <c r="R290" s="134"/>
      <c r="S290" s="131"/>
      <c r="T290" s="131"/>
      <c r="U290" s="132"/>
      <c r="V290" s="133"/>
      <c r="W290" s="134"/>
      <c r="X290" s="131"/>
      <c r="Y290" s="131"/>
      <c r="Z290" s="132"/>
      <c r="AA290" s="133"/>
      <c r="AB290" s="131"/>
      <c r="AC290" s="131"/>
      <c r="AD290" s="131"/>
      <c r="AE290" s="132"/>
      <c r="AF290" s="133"/>
      <c r="AG290" s="131"/>
      <c r="AH290" s="131"/>
      <c r="AI290" s="131"/>
      <c r="AJ290" s="132"/>
      <c r="AK290" s="133"/>
      <c r="AL290" s="131"/>
      <c r="AM290" s="131"/>
      <c r="AN290" s="131"/>
      <c r="AO290" s="132"/>
      <c r="AP290" s="133"/>
      <c r="AQ290" s="131"/>
      <c r="AR290" s="131"/>
      <c r="AS290" s="131"/>
      <c r="AT290" s="132"/>
      <c r="AU290" s="133"/>
      <c r="AV290" s="131"/>
      <c r="AW290" s="131"/>
      <c r="AX290" s="131"/>
      <c r="AY290" s="132"/>
      <c r="AZ290" s="133"/>
      <c r="BA290" s="131"/>
      <c r="BB290" s="131"/>
      <c r="BC290" s="131"/>
      <c r="BD290" s="132"/>
      <c r="BE290" s="133"/>
      <c r="BF290" s="131"/>
      <c r="BG290" s="135"/>
      <c r="BH290" s="136"/>
      <c r="BI290" s="137"/>
      <c r="BJ290" s="138"/>
      <c r="BK290" s="139"/>
      <c r="BL290" s="252" t="s">
        <v>125</v>
      </c>
      <c r="BM290" s="252" t="s">
        <v>784</v>
      </c>
      <c r="BN290" s="252"/>
      <c r="BO290" s="243"/>
      <c r="BP290" s="145" t="s">
        <v>105</v>
      </c>
    </row>
    <row r="291" spans="1:69" ht="54.75" customHeight="1" x14ac:dyDescent="0.25">
      <c r="A291" s="62">
        <f ca="1">OFFSET(A291,-2,0)+1</f>
        <v>241</v>
      </c>
      <c r="B291" s="20" t="s">
        <v>746</v>
      </c>
      <c r="C291" s="20"/>
      <c r="D291" s="124" t="s">
        <v>744</v>
      </c>
      <c r="E291" s="21" t="s">
        <v>1594</v>
      </c>
      <c r="F291" s="147" t="s">
        <v>375</v>
      </c>
      <c r="G291" s="22" t="s">
        <v>331</v>
      </c>
      <c r="H291" s="191">
        <v>42760</v>
      </c>
      <c r="I291" s="66">
        <v>43165</v>
      </c>
      <c r="J291" s="24">
        <v>43171</v>
      </c>
      <c r="K291" s="25">
        <f t="shared" ref="K291" ca="1" si="868">IF(I291="","",IF(J291="",TODAY()-I291,J291-I291))</f>
        <v>6</v>
      </c>
      <c r="L291" s="236" t="s">
        <v>125</v>
      </c>
      <c r="M291" s="236" t="s">
        <v>275</v>
      </c>
      <c r="N291" s="66"/>
      <c r="O291" s="76"/>
      <c r="P291" s="25"/>
      <c r="Q291" s="39"/>
      <c r="R291" s="22"/>
      <c r="S291" s="66"/>
      <c r="T291" s="76"/>
      <c r="U291" s="77"/>
      <c r="V291" s="78"/>
      <c r="W291" s="79"/>
      <c r="X291" s="66"/>
      <c r="Y291" s="76"/>
      <c r="Z291" s="77"/>
      <c r="AA291" s="78"/>
      <c r="AB291" s="79"/>
      <c r="AC291" s="66"/>
      <c r="AD291" s="76"/>
      <c r="AE291" s="77"/>
      <c r="AF291" s="78"/>
      <c r="AG291" s="79"/>
      <c r="AH291" s="66"/>
      <c r="AI291" s="76"/>
      <c r="AJ291" s="77"/>
      <c r="AK291" s="78"/>
      <c r="AL291" s="79"/>
      <c r="AM291" s="66"/>
      <c r="AN291" s="76"/>
      <c r="AO291" s="77"/>
      <c r="AP291" s="78"/>
      <c r="AQ291" s="79"/>
      <c r="AR291" s="66"/>
      <c r="AS291" s="76"/>
      <c r="AT291" s="77"/>
      <c r="AU291" s="78"/>
      <c r="AV291" s="79"/>
      <c r="AW291" s="66"/>
      <c r="AX291" s="76"/>
      <c r="AY291" s="77"/>
      <c r="AZ291" s="78"/>
      <c r="BA291" s="79"/>
      <c r="BB291" s="66"/>
      <c r="BC291" s="76"/>
      <c r="BD291" s="77"/>
      <c r="BE291" s="78"/>
      <c r="BF291" s="79"/>
      <c r="BG291" s="56">
        <f t="shared" ref="BG291:BG300" si="869">IF(AW291&lt;&gt;"",AW291,IF(AR291&lt;&gt;"",AR291,IF(AM291&lt;&gt;"",AM291,IF(AH291&lt;&gt;"",AH291,IF(AC291&lt;&gt;"",AC291,IF(X291&lt;&gt;"",X291,IF(S291&lt;&gt;"",S291,IF(N291&lt;&gt;"",N291,IF(I291&lt;&gt;"",I291,"")))))))))</f>
        <v>43165</v>
      </c>
      <c r="BH291" s="80">
        <f t="shared" ref="BH291:BH300" si="870">IF(BJ291="P","",IF(BJ291="OD","",IF(AX291&lt;&gt;"",AX291,IF(AS291&lt;&gt;"",AS291,IF(AN291&lt;&gt;"",AN291,IF(AI291&lt;&gt;"",AI291,IF(AD291&lt;&gt;"",AD291,IF(Y291&lt;&gt;"",Y291,IF(T291&lt;&gt;"",T291,IF(O291&lt;&gt;"",O291,IF(J291&lt;&gt;"",J291,"")))))))))))</f>
        <v>43171</v>
      </c>
      <c r="BI291" s="81">
        <f t="shared" ref="BI291:BI300" ca="1" si="871">IF(AY291&lt;&gt;"",AY291,IF(AT291&lt;&gt;"",AT291,IF(AO291&lt;&gt;"",AO291,IF(AJ291&lt;&gt;"",AJ291,IF(AE291&lt;&gt;"",AE291,IF(Z291&lt;&gt;"",Z291,IF(U291&lt;&gt;"",U291,IF(P291&lt;&gt;"",P291,IF(K291&lt;&gt;"",K291,"")))))))))</f>
        <v>6</v>
      </c>
      <c r="BJ291" s="82" t="str">
        <f t="shared" ref="BJ291:BJ300" si="872">IF(AZ291&lt;&gt;"",AZ291,IF(AU291&lt;&gt;"",AU291,IF(AP291&lt;&gt;"",AP291,IF(AK291&lt;&gt;"",AK291,IF(AF291&lt;&gt;"",AF291,IF(AA291&lt;&gt;"",AA291,IF(V291&lt;&gt;"",V291,IF(Q291&lt;&gt;"",Q291,IF(L291&lt;&gt;"",L291,0)))))))))</f>
        <v>B</v>
      </c>
      <c r="BK291" s="83" t="str">
        <f t="shared" ref="BK291:BK300" ca="1" si="873">IF(BG291="","","Rev-"&amp;IF((COUNTIF(I291:BA291,"MKM")-1)&lt;1,0,(COUNTIF(I291:BA291,"MKM")-1)))</f>
        <v>Rev-0</v>
      </c>
      <c r="BL291" s="252" t="s">
        <v>125</v>
      </c>
      <c r="BM291" s="252" t="s">
        <v>784</v>
      </c>
      <c r="BN291" s="252"/>
      <c r="BO291" s="243"/>
      <c r="BP291" s="161" t="s">
        <v>82</v>
      </c>
      <c r="BQ291" s="82" t="str">
        <f t="shared" ref="BQ291" si="874">IF(BA291&lt;&gt;"",BA291,IF(AV291&lt;&gt;"",AV291,IF(AQ291&lt;&gt;"",AQ291,IF(AL291&lt;&gt;"",AL291,IF(AG291&lt;&gt;"",AG291,IF(AB291&lt;&gt;"",AB291,IF(W291&lt;&gt;"",W291,IF(R291&lt;&gt;"",R291,IF(M291&lt;&gt;"",M291,0)))))))))</f>
        <v>MKM</v>
      </c>
    </row>
    <row r="292" spans="1:69" ht="54.75" customHeight="1" x14ac:dyDescent="0.25">
      <c r="A292" s="62">
        <f t="shared" ref="A292:A295" ca="1" si="875">OFFSET(A292,-1,0)+1</f>
        <v>242</v>
      </c>
      <c r="B292" s="20" t="s">
        <v>910</v>
      </c>
      <c r="C292" s="20"/>
      <c r="D292" s="124" t="s">
        <v>744</v>
      </c>
      <c r="E292" s="21" t="s">
        <v>909</v>
      </c>
      <c r="F292" s="147" t="s">
        <v>308</v>
      </c>
      <c r="G292" s="22" t="s">
        <v>425</v>
      </c>
      <c r="H292" s="66">
        <v>42752</v>
      </c>
      <c r="I292" s="66">
        <v>43165</v>
      </c>
      <c r="J292" s="24">
        <v>43171</v>
      </c>
      <c r="K292" s="25">
        <f t="shared" ref="K292:K293" ca="1" si="876">IF(I292="","",IF(J292="",TODAY()-I292,J292-I292))</f>
        <v>6</v>
      </c>
      <c r="L292" s="236" t="s">
        <v>126</v>
      </c>
      <c r="M292" s="236" t="s">
        <v>275</v>
      </c>
      <c r="N292" s="66">
        <v>43177</v>
      </c>
      <c r="O292" s="76">
        <v>43179</v>
      </c>
      <c r="P292" s="77">
        <f ca="1">IF(N292="","",IF(O292="",TODAY()-N292,O292-N292))</f>
        <v>2</v>
      </c>
      <c r="Q292" s="78" t="s">
        <v>125</v>
      </c>
      <c r="R292" s="22" t="s">
        <v>275</v>
      </c>
      <c r="S292" s="194">
        <v>43290</v>
      </c>
      <c r="T292" s="24">
        <v>43297</v>
      </c>
      <c r="U292" s="77">
        <f t="shared" ref="U292" ca="1" si="877">IF(S292="","",IF(T292="",TODAY()-S292,T292-S292))</f>
        <v>7</v>
      </c>
      <c r="V292" s="39" t="s">
        <v>125</v>
      </c>
      <c r="W292" s="22" t="s">
        <v>275</v>
      </c>
      <c r="X292" s="66"/>
      <c r="Y292" s="76"/>
      <c r="Z292" s="77"/>
      <c r="AA292" s="78"/>
      <c r="AB292" s="79"/>
      <c r="AC292" s="66"/>
      <c r="AD292" s="76"/>
      <c r="AE292" s="77"/>
      <c r="AF292" s="78"/>
      <c r="AG292" s="79"/>
      <c r="AH292" s="66"/>
      <c r="AI292" s="76"/>
      <c r="AJ292" s="77"/>
      <c r="AK292" s="78"/>
      <c r="AL292" s="79"/>
      <c r="AM292" s="66"/>
      <c r="AN292" s="76"/>
      <c r="AO292" s="77"/>
      <c r="AP292" s="78"/>
      <c r="AQ292" s="79"/>
      <c r="AR292" s="66"/>
      <c r="AS292" s="76"/>
      <c r="AT292" s="77"/>
      <c r="AU292" s="78"/>
      <c r="AV292" s="79"/>
      <c r="AW292" s="66"/>
      <c r="AX292" s="76"/>
      <c r="AY292" s="77"/>
      <c r="AZ292" s="78"/>
      <c r="BA292" s="79"/>
      <c r="BB292" s="66"/>
      <c r="BC292" s="76"/>
      <c r="BD292" s="77"/>
      <c r="BE292" s="78"/>
      <c r="BF292" s="79"/>
      <c r="BG292" s="56">
        <f t="shared" si="869"/>
        <v>43290</v>
      </c>
      <c r="BH292" s="80">
        <f t="shared" si="870"/>
        <v>43297</v>
      </c>
      <c r="BI292" s="81">
        <f t="shared" ca="1" si="871"/>
        <v>7</v>
      </c>
      <c r="BJ292" s="82" t="str">
        <f t="shared" si="872"/>
        <v>B</v>
      </c>
      <c r="BK292" s="83" t="str">
        <f t="shared" ca="1" si="873"/>
        <v>Rev-2</v>
      </c>
      <c r="BL292" s="252" t="s">
        <v>125</v>
      </c>
      <c r="BM292" s="252" t="s">
        <v>784</v>
      </c>
      <c r="BN292" s="252"/>
      <c r="BO292" s="243"/>
      <c r="BP292" s="161"/>
      <c r="BQ292" s="82"/>
    </row>
    <row r="293" spans="1:69" ht="54.75" customHeight="1" x14ac:dyDescent="0.25">
      <c r="A293" s="62">
        <f t="shared" ca="1" si="875"/>
        <v>243</v>
      </c>
      <c r="B293" s="20" t="s">
        <v>876</v>
      </c>
      <c r="C293" s="20"/>
      <c r="D293" s="124" t="s">
        <v>744</v>
      </c>
      <c r="E293" s="21" t="s">
        <v>861</v>
      </c>
      <c r="F293" s="147" t="s">
        <v>658</v>
      </c>
      <c r="G293" s="22" t="s">
        <v>425</v>
      </c>
      <c r="H293" s="191"/>
      <c r="I293" s="66">
        <v>43165</v>
      </c>
      <c r="J293" s="24">
        <v>43171</v>
      </c>
      <c r="K293" s="25">
        <f t="shared" ca="1" si="876"/>
        <v>6</v>
      </c>
      <c r="L293" s="236" t="s">
        <v>125</v>
      </c>
      <c r="M293" s="236" t="s">
        <v>275</v>
      </c>
      <c r="N293" s="66">
        <v>43223</v>
      </c>
      <c r="O293" s="76">
        <v>43278</v>
      </c>
      <c r="P293" s="77">
        <f ca="1">IF(N293="","",IF(O293="",TODAY()-N293,O293-N293))</f>
        <v>55</v>
      </c>
      <c r="Q293" s="39" t="s">
        <v>125</v>
      </c>
      <c r="R293" s="22" t="s">
        <v>275</v>
      </c>
      <c r="S293" s="66"/>
      <c r="T293" s="76"/>
      <c r="U293" s="77"/>
      <c r="V293" s="78"/>
      <c r="W293" s="79"/>
      <c r="X293" s="66"/>
      <c r="Y293" s="76"/>
      <c r="Z293" s="77"/>
      <c r="AA293" s="78"/>
      <c r="AB293" s="79"/>
      <c r="AC293" s="66"/>
      <c r="AD293" s="76"/>
      <c r="AE293" s="77"/>
      <c r="AF293" s="78"/>
      <c r="AG293" s="79"/>
      <c r="AH293" s="66"/>
      <c r="AI293" s="76"/>
      <c r="AJ293" s="77"/>
      <c r="AK293" s="78"/>
      <c r="AL293" s="79"/>
      <c r="AM293" s="66"/>
      <c r="AN293" s="76"/>
      <c r="AO293" s="77"/>
      <c r="AP293" s="78"/>
      <c r="AQ293" s="79"/>
      <c r="AR293" s="66"/>
      <c r="AS293" s="76"/>
      <c r="AT293" s="77"/>
      <c r="AU293" s="78"/>
      <c r="AV293" s="79"/>
      <c r="AW293" s="66"/>
      <c r="AX293" s="76"/>
      <c r="AY293" s="77"/>
      <c r="AZ293" s="78"/>
      <c r="BA293" s="79"/>
      <c r="BB293" s="66"/>
      <c r="BC293" s="76"/>
      <c r="BD293" s="77"/>
      <c r="BE293" s="78"/>
      <c r="BF293" s="79"/>
      <c r="BG293" s="56">
        <f t="shared" si="869"/>
        <v>43223</v>
      </c>
      <c r="BH293" s="80">
        <f t="shared" si="870"/>
        <v>43278</v>
      </c>
      <c r="BI293" s="81">
        <f t="shared" ca="1" si="871"/>
        <v>55</v>
      </c>
      <c r="BJ293" s="82" t="str">
        <f t="shared" si="872"/>
        <v>B</v>
      </c>
      <c r="BK293" s="83" t="str">
        <f t="shared" ca="1" si="873"/>
        <v>Rev-1</v>
      </c>
      <c r="BL293" s="252" t="s">
        <v>125</v>
      </c>
      <c r="BM293" s="252" t="s">
        <v>784</v>
      </c>
      <c r="BN293" s="252"/>
      <c r="BO293" s="243"/>
      <c r="BP293" s="161"/>
      <c r="BQ293" s="82"/>
    </row>
    <row r="294" spans="1:69" ht="54.75" customHeight="1" x14ac:dyDescent="0.25">
      <c r="A294" s="62">
        <f t="shared" ca="1" si="875"/>
        <v>244</v>
      </c>
      <c r="B294" s="20" t="s">
        <v>746</v>
      </c>
      <c r="C294" s="20"/>
      <c r="D294" s="124" t="s">
        <v>744</v>
      </c>
      <c r="E294" s="21" t="s">
        <v>1595</v>
      </c>
      <c r="F294" s="147" t="s">
        <v>665</v>
      </c>
      <c r="G294" s="22" t="s">
        <v>331</v>
      </c>
      <c r="H294" s="191"/>
      <c r="I294" s="66">
        <v>43165</v>
      </c>
      <c r="J294" s="24">
        <v>43171</v>
      </c>
      <c r="K294" s="25">
        <f t="shared" ref="K294:K295" ca="1" si="878">IF(I294="","",IF(J294="",TODAY()-I294,J294-I294))</f>
        <v>6</v>
      </c>
      <c r="L294" s="236" t="s">
        <v>125</v>
      </c>
      <c r="M294" s="236" t="s">
        <v>275</v>
      </c>
      <c r="N294" s="60"/>
      <c r="O294" s="76"/>
      <c r="P294" s="25"/>
      <c r="Q294" s="39"/>
      <c r="R294" s="22"/>
      <c r="S294" s="66"/>
      <c r="T294" s="76"/>
      <c r="U294" s="77"/>
      <c r="V294" s="78"/>
      <c r="W294" s="79"/>
      <c r="X294" s="66"/>
      <c r="Y294" s="76"/>
      <c r="Z294" s="77"/>
      <c r="AA294" s="78"/>
      <c r="AB294" s="79"/>
      <c r="AC294" s="66"/>
      <c r="AD294" s="76"/>
      <c r="AE294" s="77"/>
      <c r="AF294" s="78"/>
      <c r="AG294" s="79"/>
      <c r="AH294" s="66"/>
      <c r="AI294" s="76"/>
      <c r="AJ294" s="77"/>
      <c r="AK294" s="78"/>
      <c r="AL294" s="79"/>
      <c r="AM294" s="66"/>
      <c r="AN294" s="76"/>
      <c r="AO294" s="77"/>
      <c r="AP294" s="78"/>
      <c r="AQ294" s="79"/>
      <c r="AR294" s="66"/>
      <c r="AS294" s="76"/>
      <c r="AT294" s="77"/>
      <c r="AU294" s="78"/>
      <c r="AV294" s="79"/>
      <c r="AW294" s="66"/>
      <c r="AX294" s="76"/>
      <c r="AY294" s="77"/>
      <c r="AZ294" s="78"/>
      <c r="BA294" s="79"/>
      <c r="BB294" s="66"/>
      <c r="BC294" s="76"/>
      <c r="BD294" s="77"/>
      <c r="BE294" s="78"/>
      <c r="BF294" s="79"/>
      <c r="BG294" s="56">
        <f t="shared" ref="BG294" si="879">IF(AW294&lt;&gt;"",AW294,IF(AR294&lt;&gt;"",AR294,IF(AM294&lt;&gt;"",AM294,IF(AH294&lt;&gt;"",AH294,IF(AC294&lt;&gt;"",AC294,IF(X294&lt;&gt;"",X294,IF(S294&lt;&gt;"",S294,IF(N294&lt;&gt;"",N294,IF(I294&lt;&gt;"",I294,"")))))))))</f>
        <v>43165</v>
      </c>
      <c r="BH294" s="80">
        <f t="shared" ref="BH294" si="880">IF(BJ294="P","",IF(BJ294="OD","",IF(AX294&lt;&gt;"",AX294,IF(AS294&lt;&gt;"",AS294,IF(AN294&lt;&gt;"",AN294,IF(AI294&lt;&gt;"",AI294,IF(AD294&lt;&gt;"",AD294,IF(Y294&lt;&gt;"",Y294,IF(T294&lt;&gt;"",T294,IF(O294&lt;&gt;"",O294,IF(J294&lt;&gt;"",J294,"")))))))))))</f>
        <v>43171</v>
      </c>
      <c r="BI294" s="81">
        <f t="shared" ref="BI294" ca="1" si="881">IF(AY294&lt;&gt;"",AY294,IF(AT294&lt;&gt;"",AT294,IF(AO294&lt;&gt;"",AO294,IF(AJ294&lt;&gt;"",AJ294,IF(AE294&lt;&gt;"",AE294,IF(Z294&lt;&gt;"",Z294,IF(U294&lt;&gt;"",U294,IF(P294&lt;&gt;"",P294,IF(K294&lt;&gt;"",K294,"")))))))))</f>
        <v>6</v>
      </c>
      <c r="BJ294" s="82" t="str">
        <f t="shared" ref="BJ294" si="882">IF(AZ294&lt;&gt;"",AZ294,IF(AU294&lt;&gt;"",AU294,IF(AP294&lt;&gt;"",AP294,IF(AK294&lt;&gt;"",AK294,IF(AF294&lt;&gt;"",AF294,IF(AA294&lt;&gt;"",AA294,IF(V294&lt;&gt;"",V294,IF(Q294&lt;&gt;"",Q294,IF(L294&lt;&gt;"",L294,0)))))))))</f>
        <v>B</v>
      </c>
      <c r="BK294" s="83" t="str">
        <f t="shared" ref="BK294" ca="1" si="883">IF(BG294="","","Rev-"&amp;IF((COUNTIF(I294:BA294,"MKM")-1)&lt;1,0,(COUNTIF(I294:BA294,"MKM")-1)))</f>
        <v>Rev-0</v>
      </c>
      <c r="BL294" s="252" t="s">
        <v>125</v>
      </c>
      <c r="BM294" s="252" t="s">
        <v>784</v>
      </c>
      <c r="BN294" s="252"/>
      <c r="BO294" s="243"/>
      <c r="BP294" s="161" t="s">
        <v>82</v>
      </c>
      <c r="BQ294" s="82" t="str">
        <f t="shared" ref="BQ294" si="884">IF(BA294&lt;&gt;"",BA294,IF(AV294&lt;&gt;"",AV294,IF(AQ294&lt;&gt;"",AQ294,IF(AL294&lt;&gt;"",AL294,IF(AG294&lt;&gt;"",AG294,IF(AB294&lt;&gt;"",AB294,IF(W294&lt;&gt;"",W294,IF(R294&lt;&gt;"",R294,IF(M294&lt;&gt;"",M294,0)))))))))</f>
        <v>MKM</v>
      </c>
    </row>
    <row r="295" spans="1:69" ht="54.75" customHeight="1" x14ac:dyDescent="0.25">
      <c r="A295" s="62">
        <f t="shared" ca="1" si="875"/>
        <v>245</v>
      </c>
      <c r="B295" s="20" t="s">
        <v>746</v>
      </c>
      <c r="C295" s="20"/>
      <c r="D295" s="124" t="s">
        <v>744</v>
      </c>
      <c r="E295" s="21" t="s">
        <v>1595</v>
      </c>
      <c r="F295" s="147" t="s">
        <v>665</v>
      </c>
      <c r="G295" s="22" t="s">
        <v>332</v>
      </c>
      <c r="H295" s="191"/>
      <c r="I295" s="66">
        <v>43165</v>
      </c>
      <c r="J295" s="24">
        <v>43171</v>
      </c>
      <c r="K295" s="25">
        <f t="shared" ca="1" si="878"/>
        <v>6</v>
      </c>
      <c r="L295" s="236" t="s">
        <v>125</v>
      </c>
      <c r="M295" s="236" t="s">
        <v>275</v>
      </c>
      <c r="N295" s="60"/>
      <c r="O295" s="76"/>
      <c r="P295" s="25"/>
      <c r="Q295" s="39"/>
      <c r="R295" s="22"/>
      <c r="S295" s="66"/>
      <c r="T295" s="76"/>
      <c r="U295" s="77" t="s">
        <v>948</v>
      </c>
      <c r="V295" s="78"/>
      <c r="W295" s="79"/>
      <c r="X295" s="66"/>
      <c r="Y295" s="76"/>
      <c r="Z295" s="77"/>
      <c r="AA295" s="78"/>
      <c r="AB295" s="79"/>
      <c r="AC295" s="66"/>
      <c r="AD295" s="76"/>
      <c r="AE295" s="77"/>
      <c r="AF295" s="78"/>
      <c r="AG295" s="79"/>
      <c r="AH295" s="66"/>
      <c r="AI295" s="76"/>
      <c r="AJ295" s="77"/>
      <c r="AK295" s="78"/>
      <c r="AL295" s="79"/>
      <c r="AM295" s="66"/>
      <c r="AN295" s="76"/>
      <c r="AO295" s="77"/>
      <c r="AP295" s="78"/>
      <c r="AQ295" s="79"/>
      <c r="AR295" s="66"/>
      <c r="AS295" s="76"/>
      <c r="AT295" s="77"/>
      <c r="AU295" s="78"/>
      <c r="AV295" s="79"/>
      <c r="AW295" s="66"/>
      <c r="AX295" s="76"/>
      <c r="AY295" s="77"/>
      <c r="AZ295" s="78"/>
      <c r="BA295" s="79"/>
      <c r="BB295" s="66"/>
      <c r="BC295" s="76"/>
      <c r="BD295" s="77"/>
      <c r="BE295" s="78"/>
      <c r="BF295" s="79"/>
      <c r="BG295" s="56">
        <f t="shared" si="869"/>
        <v>43165</v>
      </c>
      <c r="BH295" s="80">
        <f t="shared" si="870"/>
        <v>43171</v>
      </c>
      <c r="BI295" s="81" t="str">
        <f t="shared" si="871"/>
        <v xml:space="preserve"> </v>
      </c>
      <c r="BJ295" s="82" t="str">
        <f t="shared" si="872"/>
        <v>B</v>
      </c>
      <c r="BK295" s="83" t="str">
        <f t="shared" ca="1" si="873"/>
        <v>Rev-0</v>
      </c>
      <c r="BL295" s="252" t="s">
        <v>787</v>
      </c>
      <c r="BM295" s="252"/>
      <c r="BN295" s="252"/>
      <c r="BO295" s="243"/>
      <c r="BP295" s="161" t="s">
        <v>82</v>
      </c>
      <c r="BQ295" s="82" t="str">
        <f t="shared" ref="BQ295:BQ297" si="885">IF(BA295&lt;&gt;"",BA295,IF(AV295&lt;&gt;"",AV295,IF(AQ295&lt;&gt;"",AQ295,IF(AL295&lt;&gt;"",AL295,IF(AG295&lt;&gt;"",AG295,IF(AB295&lt;&gt;"",AB295,IF(W295&lt;&gt;"",W295,IF(R295&lt;&gt;"",R295,IF(M295&lt;&gt;"",M295,0)))))))))</f>
        <v>MKM</v>
      </c>
    </row>
    <row r="296" spans="1:69" ht="50.25" customHeight="1" x14ac:dyDescent="0.25">
      <c r="A296" s="62">
        <f ca="1">OFFSET(A296,-1,0)+1</f>
        <v>246</v>
      </c>
      <c r="B296" s="20" t="s">
        <v>764</v>
      </c>
      <c r="C296" s="20"/>
      <c r="D296" s="124" t="s">
        <v>762</v>
      </c>
      <c r="E296" s="21" t="s">
        <v>376</v>
      </c>
      <c r="F296" s="147" t="s">
        <v>375</v>
      </c>
      <c r="G296" s="22" t="s">
        <v>332</v>
      </c>
      <c r="H296" s="191">
        <v>42760</v>
      </c>
      <c r="I296" s="66">
        <v>43181</v>
      </c>
      <c r="J296" s="76">
        <v>43192</v>
      </c>
      <c r="K296" s="25">
        <f t="shared" ref="K296:K297" ca="1" si="886">IF(I296="","",IF(J296="",TODAY()-I296,J296-I296))</f>
        <v>11</v>
      </c>
      <c r="L296" s="78" t="s">
        <v>126</v>
      </c>
      <c r="M296" s="236" t="s">
        <v>275</v>
      </c>
      <c r="N296" s="66"/>
      <c r="O296" s="76"/>
      <c r="P296" s="25"/>
      <c r="Q296" s="39" t="s">
        <v>675</v>
      </c>
      <c r="R296" s="22" t="s">
        <v>1268</v>
      </c>
      <c r="S296" s="66"/>
      <c r="T296" s="76"/>
      <c r="U296" s="77"/>
      <c r="V296" s="78"/>
      <c r="W296" s="79"/>
      <c r="X296" s="66"/>
      <c r="Y296" s="76"/>
      <c r="Z296" s="77"/>
      <c r="AA296" s="78"/>
      <c r="AB296" s="79"/>
      <c r="AC296" s="66"/>
      <c r="AD296" s="76"/>
      <c r="AE296" s="77"/>
      <c r="AF296" s="78"/>
      <c r="AG296" s="79"/>
      <c r="AH296" s="66"/>
      <c r="AI296" s="76"/>
      <c r="AJ296" s="77"/>
      <c r="AK296" s="78"/>
      <c r="AL296" s="79"/>
      <c r="AM296" s="66"/>
      <c r="AN296" s="76"/>
      <c r="AO296" s="77"/>
      <c r="AP296" s="78"/>
      <c r="AQ296" s="79"/>
      <c r="AR296" s="66"/>
      <c r="AS296" s="76"/>
      <c r="AT296" s="77"/>
      <c r="AU296" s="78"/>
      <c r="AV296" s="79"/>
      <c r="AW296" s="66"/>
      <c r="AX296" s="76"/>
      <c r="AY296" s="77"/>
      <c r="AZ296" s="78"/>
      <c r="BA296" s="79"/>
      <c r="BB296" s="66"/>
      <c r="BC296" s="76"/>
      <c r="BD296" s="77"/>
      <c r="BE296" s="78"/>
      <c r="BF296" s="79"/>
      <c r="BG296" s="56">
        <f t="shared" si="869"/>
        <v>43181</v>
      </c>
      <c r="BH296" s="80">
        <f t="shared" si="870"/>
        <v>43192</v>
      </c>
      <c r="BI296" s="81">
        <f t="shared" ca="1" si="871"/>
        <v>11</v>
      </c>
      <c r="BJ296" s="82" t="str">
        <f t="shared" si="872"/>
        <v>SS</v>
      </c>
      <c r="BK296" s="83" t="str">
        <f t="shared" ca="1" si="873"/>
        <v>Rev-0</v>
      </c>
      <c r="BL296" s="252" t="s">
        <v>787</v>
      </c>
      <c r="BM296" s="252"/>
      <c r="BN296" s="252"/>
      <c r="BO296" s="243"/>
      <c r="BP296" s="161" t="s">
        <v>82</v>
      </c>
      <c r="BQ296" s="82" t="str">
        <f t="shared" si="885"/>
        <v>AS PER HASSAN</v>
      </c>
    </row>
    <row r="297" spans="1:69" ht="50.25" customHeight="1" x14ac:dyDescent="0.25">
      <c r="A297" s="62">
        <f t="shared" ref="A297" ca="1" si="887">OFFSET(A297,-1,0)+1</f>
        <v>247</v>
      </c>
      <c r="B297" s="20" t="s">
        <v>855</v>
      </c>
      <c r="C297" s="20"/>
      <c r="D297" s="124" t="s">
        <v>762</v>
      </c>
      <c r="E297" s="21" t="s">
        <v>1403</v>
      </c>
      <c r="F297" s="147" t="s">
        <v>282</v>
      </c>
      <c r="G297" s="22" t="s">
        <v>425</v>
      </c>
      <c r="H297" s="191">
        <v>42757</v>
      </c>
      <c r="I297" s="66">
        <v>43181</v>
      </c>
      <c r="J297" s="76">
        <v>43192</v>
      </c>
      <c r="K297" s="25">
        <f t="shared" ca="1" si="886"/>
        <v>11</v>
      </c>
      <c r="L297" s="78" t="s">
        <v>125</v>
      </c>
      <c r="M297" s="236" t="s">
        <v>275</v>
      </c>
      <c r="N297" s="66">
        <v>43268</v>
      </c>
      <c r="O297" s="24">
        <v>43275</v>
      </c>
      <c r="P297" s="77">
        <f ca="1">IF(N297="","",IF(O297="",TODAY()-N297,O297-N297))</f>
        <v>7</v>
      </c>
      <c r="Q297" s="39" t="s">
        <v>125</v>
      </c>
      <c r="R297" s="22" t="s">
        <v>275</v>
      </c>
      <c r="S297" s="66"/>
      <c r="T297" s="76"/>
      <c r="U297" s="77" t="str">
        <f ca="1">IF(S297="","",IF(T297="",TODAY()-S297,T297-S297))</f>
        <v/>
      </c>
      <c r="V297" s="78"/>
      <c r="W297" s="79"/>
      <c r="X297" s="66"/>
      <c r="Y297" s="76"/>
      <c r="Z297" s="77"/>
      <c r="AA297" s="78"/>
      <c r="AB297" s="79"/>
      <c r="AC297" s="66"/>
      <c r="AD297" s="76"/>
      <c r="AE297" s="77"/>
      <c r="AF297" s="78"/>
      <c r="AG297" s="79"/>
      <c r="AH297" s="66"/>
      <c r="AI297" s="76"/>
      <c r="AJ297" s="77"/>
      <c r="AK297" s="78"/>
      <c r="AL297" s="79"/>
      <c r="AM297" s="66"/>
      <c r="AN297" s="76"/>
      <c r="AO297" s="77"/>
      <c r="AP297" s="78"/>
      <c r="AQ297" s="79"/>
      <c r="AR297" s="66"/>
      <c r="AS297" s="76"/>
      <c r="AT297" s="77"/>
      <c r="AU297" s="78"/>
      <c r="AV297" s="79"/>
      <c r="AW297" s="66"/>
      <c r="AX297" s="76"/>
      <c r="AY297" s="77"/>
      <c r="AZ297" s="78"/>
      <c r="BA297" s="79"/>
      <c r="BB297" s="66"/>
      <c r="BC297" s="76"/>
      <c r="BD297" s="77"/>
      <c r="BE297" s="78"/>
      <c r="BF297" s="79"/>
      <c r="BG297" s="56">
        <f t="shared" si="869"/>
        <v>43268</v>
      </c>
      <c r="BH297" s="80">
        <f t="shared" si="870"/>
        <v>43275</v>
      </c>
      <c r="BI297" s="81">
        <f t="shared" ca="1" si="871"/>
        <v>7</v>
      </c>
      <c r="BJ297" s="82" t="str">
        <f t="shared" si="872"/>
        <v>B</v>
      </c>
      <c r="BK297" s="83" t="str">
        <f t="shared" ca="1" si="873"/>
        <v>Rev-1</v>
      </c>
      <c r="BL297" s="252" t="s">
        <v>787</v>
      </c>
      <c r="BM297" s="252"/>
      <c r="BN297" s="252"/>
      <c r="BO297" s="243"/>
      <c r="BP297" s="161" t="s">
        <v>82</v>
      </c>
      <c r="BQ297" s="82" t="str">
        <f t="shared" si="885"/>
        <v>MKM</v>
      </c>
    </row>
    <row r="298" spans="1:69" ht="58.5" customHeight="1" x14ac:dyDescent="0.25">
      <c r="A298" s="62">
        <f t="shared" ref="A298:A300" ca="1" si="888">OFFSET(A298,-1,0)+1</f>
        <v>248</v>
      </c>
      <c r="B298" s="20" t="s">
        <v>943</v>
      </c>
      <c r="C298" s="20"/>
      <c r="D298" s="124" t="s">
        <v>1607</v>
      </c>
      <c r="E298" s="21" t="s">
        <v>903</v>
      </c>
      <c r="F298" s="147" t="s">
        <v>456</v>
      </c>
      <c r="G298" s="22" t="s">
        <v>431</v>
      </c>
      <c r="H298" s="191"/>
      <c r="I298" s="66">
        <v>43181</v>
      </c>
      <c r="J298" s="76">
        <v>43192</v>
      </c>
      <c r="K298" s="25">
        <f t="shared" ref="K298:K299" ca="1" si="889">IF(I298="","",IF(J298="",TODAY()-I298,J298-I298))</f>
        <v>11</v>
      </c>
      <c r="L298" s="78" t="s">
        <v>126</v>
      </c>
      <c r="M298" s="236" t="s">
        <v>275</v>
      </c>
      <c r="N298" s="66">
        <v>43268</v>
      </c>
      <c r="O298" s="24">
        <v>43275</v>
      </c>
      <c r="P298" s="77">
        <f t="shared" ref="P298:P299" ca="1" si="890">IF(N298="","",IF(O298="",TODAY()-N298,O298-N298))</f>
        <v>7</v>
      </c>
      <c r="Q298" s="39" t="s">
        <v>126</v>
      </c>
      <c r="R298" s="22" t="s">
        <v>275</v>
      </c>
      <c r="S298" s="66">
        <v>43286</v>
      </c>
      <c r="T298" s="76">
        <v>43292</v>
      </c>
      <c r="U298" s="25">
        <f t="shared" ref="U298" ca="1" si="891">IF(S298="","",IF(T298="",TODAY()-S298,T298-S298))</f>
        <v>6</v>
      </c>
      <c r="V298" s="39" t="s">
        <v>126</v>
      </c>
      <c r="W298" s="236" t="s">
        <v>275</v>
      </c>
      <c r="X298" s="66">
        <v>43298</v>
      </c>
      <c r="Y298" s="76">
        <v>43305</v>
      </c>
      <c r="Z298" s="77">
        <f t="shared" ref="Z298" ca="1" si="892">IF(X298="","",IF(Y298="",TODAY()-X298,Y298-X298))</f>
        <v>7</v>
      </c>
      <c r="AA298" s="39" t="s">
        <v>125</v>
      </c>
      <c r="AB298" s="22" t="s">
        <v>275</v>
      </c>
      <c r="AC298" s="66"/>
      <c r="AD298" s="76"/>
      <c r="AE298" s="77"/>
      <c r="AF298" s="78"/>
      <c r="AG298" s="79"/>
      <c r="AH298" s="66"/>
      <c r="AI298" s="76"/>
      <c r="AJ298" s="77"/>
      <c r="AK298" s="78"/>
      <c r="AL298" s="79"/>
      <c r="AM298" s="66"/>
      <c r="AN298" s="76"/>
      <c r="AO298" s="77"/>
      <c r="AP298" s="78"/>
      <c r="AQ298" s="79"/>
      <c r="AR298" s="66"/>
      <c r="AS298" s="76"/>
      <c r="AT298" s="77"/>
      <c r="AU298" s="78"/>
      <c r="AV298" s="79"/>
      <c r="AW298" s="66"/>
      <c r="AX298" s="76"/>
      <c r="AY298" s="77"/>
      <c r="AZ298" s="78"/>
      <c r="BA298" s="79"/>
      <c r="BB298" s="66"/>
      <c r="BC298" s="76"/>
      <c r="BD298" s="77"/>
      <c r="BE298" s="78"/>
      <c r="BF298" s="79"/>
      <c r="BG298" s="56">
        <f t="shared" si="869"/>
        <v>43298</v>
      </c>
      <c r="BH298" s="80">
        <f t="shared" si="870"/>
        <v>43305</v>
      </c>
      <c r="BI298" s="81">
        <f t="shared" ca="1" si="871"/>
        <v>7</v>
      </c>
      <c r="BJ298" s="82" t="str">
        <f t="shared" si="872"/>
        <v>B</v>
      </c>
      <c r="BK298" s="83" t="str">
        <f t="shared" ca="1" si="873"/>
        <v>Rev-3</v>
      </c>
      <c r="BL298" s="252" t="s">
        <v>787</v>
      </c>
      <c r="BM298" s="252"/>
      <c r="BN298" s="252"/>
      <c r="BO298" s="243"/>
      <c r="BP298" s="161"/>
      <c r="BQ298" s="82"/>
    </row>
    <row r="299" spans="1:69" ht="58.5" customHeight="1" x14ac:dyDescent="0.25">
      <c r="A299" s="62">
        <f t="shared" ca="1" si="888"/>
        <v>249</v>
      </c>
      <c r="B299" s="20" t="s">
        <v>943</v>
      </c>
      <c r="C299" s="20"/>
      <c r="D299" s="124" t="s">
        <v>762</v>
      </c>
      <c r="E299" s="21" t="s">
        <v>904</v>
      </c>
      <c r="F299" s="147" t="s">
        <v>456</v>
      </c>
      <c r="G299" s="22" t="s">
        <v>432</v>
      </c>
      <c r="H299" s="191"/>
      <c r="I299" s="66">
        <v>43286</v>
      </c>
      <c r="J299" s="76">
        <v>43292</v>
      </c>
      <c r="K299" s="25">
        <f t="shared" ca="1" si="889"/>
        <v>6</v>
      </c>
      <c r="L299" s="39" t="s">
        <v>126</v>
      </c>
      <c r="M299" s="236" t="s">
        <v>275</v>
      </c>
      <c r="N299" s="66">
        <v>43298</v>
      </c>
      <c r="O299" s="76">
        <v>43305</v>
      </c>
      <c r="P299" s="77">
        <f t="shared" ca="1" si="890"/>
        <v>7</v>
      </c>
      <c r="Q299" s="39" t="s">
        <v>125</v>
      </c>
      <c r="R299" s="22" t="s">
        <v>275</v>
      </c>
      <c r="S299" s="66"/>
      <c r="T299" s="76"/>
      <c r="U299" s="77"/>
      <c r="V299" s="78"/>
      <c r="W299" s="79"/>
      <c r="X299" s="66"/>
      <c r="Y299" s="76"/>
      <c r="Z299" s="77"/>
      <c r="AA299" s="78"/>
      <c r="AB299" s="79"/>
      <c r="AC299" s="66"/>
      <c r="AD299" s="76"/>
      <c r="AE299" s="77"/>
      <c r="AF299" s="78"/>
      <c r="AG299" s="79"/>
      <c r="AH299" s="66"/>
      <c r="AI299" s="76"/>
      <c r="AJ299" s="77"/>
      <c r="AK299" s="78"/>
      <c r="AL299" s="79"/>
      <c r="AM299" s="66"/>
      <c r="AN299" s="76"/>
      <c r="AO299" s="77"/>
      <c r="AP299" s="78"/>
      <c r="AQ299" s="79"/>
      <c r="AR299" s="66"/>
      <c r="AS299" s="76"/>
      <c r="AT299" s="77"/>
      <c r="AU299" s="78"/>
      <c r="AV299" s="79"/>
      <c r="AW299" s="66"/>
      <c r="AX299" s="76"/>
      <c r="AY299" s="77"/>
      <c r="AZ299" s="78"/>
      <c r="BA299" s="79"/>
      <c r="BB299" s="66"/>
      <c r="BC299" s="76"/>
      <c r="BD299" s="77"/>
      <c r="BE299" s="78"/>
      <c r="BF299" s="79"/>
      <c r="BG299" s="56">
        <f t="shared" ref="BG299" si="893">IF(AW299&lt;&gt;"",AW299,IF(AR299&lt;&gt;"",AR299,IF(AM299&lt;&gt;"",AM299,IF(AH299&lt;&gt;"",AH299,IF(AC299&lt;&gt;"",AC299,IF(X299&lt;&gt;"",X299,IF(S299&lt;&gt;"",S299,IF(N299&lt;&gt;"",N299,IF(I299&lt;&gt;"",I299,"")))))))))</f>
        <v>43298</v>
      </c>
      <c r="BH299" s="80">
        <f t="shared" ref="BH299" si="894">IF(BJ299="P","",IF(BJ299="OD","",IF(AX299&lt;&gt;"",AX299,IF(AS299&lt;&gt;"",AS299,IF(AN299&lt;&gt;"",AN299,IF(AI299&lt;&gt;"",AI299,IF(AD299&lt;&gt;"",AD299,IF(Y299&lt;&gt;"",Y299,IF(T299&lt;&gt;"",T299,IF(O299&lt;&gt;"",O299,IF(J299&lt;&gt;"",J299,"")))))))))))</f>
        <v>43305</v>
      </c>
      <c r="BI299" s="81">
        <f t="shared" ref="BI299" ca="1" si="895">IF(AY299&lt;&gt;"",AY299,IF(AT299&lt;&gt;"",AT299,IF(AO299&lt;&gt;"",AO299,IF(AJ299&lt;&gt;"",AJ299,IF(AE299&lt;&gt;"",AE299,IF(Z299&lt;&gt;"",Z299,IF(U299&lt;&gt;"",U299,IF(P299&lt;&gt;"",P299,IF(K299&lt;&gt;"",K299,"")))))))))</f>
        <v>7</v>
      </c>
      <c r="BJ299" s="82" t="str">
        <f t="shared" ref="BJ299" si="896">IF(AZ299&lt;&gt;"",AZ299,IF(AU299&lt;&gt;"",AU299,IF(AP299&lt;&gt;"",AP299,IF(AK299&lt;&gt;"",AK299,IF(AF299&lt;&gt;"",AF299,IF(AA299&lt;&gt;"",AA299,IF(V299&lt;&gt;"",V299,IF(Q299&lt;&gt;"",Q299,IF(L299&lt;&gt;"",L299,0)))))))))</f>
        <v>B</v>
      </c>
      <c r="BK299" s="83" t="str">
        <f t="shared" ref="BK299" ca="1" si="897">IF(BG299="","","Rev-"&amp;IF((COUNTIF(I299:BA299,"MKM")-1)&lt;1,0,(COUNTIF(I299:BA299,"MKM")-1)))</f>
        <v>Rev-1</v>
      </c>
      <c r="BL299" s="252" t="s">
        <v>787</v>
      </c>
      <c r="BM299" s="252"/>
      <c r="BN299" s="252"/>
      <c r="BO299" s="243"/>
      <c r="BP299" s="161"/>
      <c r="BQ299" s="82"/>
    </row>
    <row r="300" spans="1:69" ht="58.5" customHeight="1" x14ac:dyDescent="0.25">
      <c r="A300" s="62">
        <f t="shared" ca="1" si="888"/>
        <v>250</v>
      </c>
      <c r="B300" s="20" t="s">
        <v>943</v>
      </c>
      <c r="C300" s="20"/>
      <c r="D300" s="124" t="s">
        <v>762</v>
      </c>
      <c r="E300" s="21" t="s">
        <v>905</v>
      </c>
      <c r="F300" s="147" t="s">
        <v>456</v>
      </c>
      <c r="G300" s="22" t="s">
        <v>433</v>
      </c>
      <c r="H300" s="191"/>
      <c r="I300" s="66">
        <v>43181</v>
      </c>
      <c r="J300" s="76">
        <v>43192</v>
      </c>
      <c r="K300" s="25">
        <f t="shared" ref="K300" ca="1" si="898">IF(I300="","",IF(J300="",TODAY()-I300,J300-I300))</f>
        <v>11</v>
      </c>
      <c r="L300" s="78" t="s">
        <v>125</v>
      </c>
      <c r="M300" s="236" t="s">
        <v>275</v>
      </c>
      <c r="N300" s="66">
        <v>43268</v>
      </c>
      <c r="O300" s="24">
        <v>43275</v>
      </c>
      <c r="P300" s="77">
        <f t="shared" ref="P300" ca="1" si="899">IF(N300="","",IF(O300="",TODAY()-N300,O300-N300))</f>
        <v>7</v>
      </c>
      <c r="Q300" s="39" t="s">
        <v>126</v>
      </c>
      <c r="R300" s="22" t="s">
        <v>275</v>
      </c>
      <c r="S300" s="66">
        <v>43286</v>
      </c>
      <c r="T300" s="76">
        <v>43292</v>
      </c>
      <c r="U300" s="25">
        <f t="shared" ref="U300" ca="1" si="900">IF(S300="","",IF(T300="",TODAY()-S300,T300-S300))</f>
        <v>6</v>
      </c>
      <c r="V300" s="39" t="s">
        <v>126</v>
      </c>
      <c r="W300" s="236" t="s">
        <v>275</v>
      </c>
      <c r="X300" s="66">
        <v>43298</v>
      </c>
      <c r="Y300" s="76">
        <v>43305</v>
      </c>
      <c r="Z300" s="77">
        <f t="shared" ref="Z300" ca="1" si="901">IF(X300="","",IF(Y300="",TODAY()-X300,Y300-X300))</f>
        <v>7</v>
      </c>
      <c r="AA300" s="39" t="s">
        <v>125</v>
      </c>
      <c r="AB300" s="22" t="s">
        <v>275</v>
      </c>
      <c r="AC300" s="66"/>
      <c r="AD300" s="76"/>
      <c r="AE300" s="77"/>
      <c r="AF300" s="78"/>
      <c r="AG300" s="79"/>
      <c r="AH300" s="66"/>
      <c r="AI300" s="76"/>
      <c r="AJ300" s="77"/>
      <c r="AK300" s="78"/>
      <c r="AL300" s="79"/>
      <c r="AM300" s="66"/>
      <c r="AN300" s="76"/>
      <c r="AO300" s="77"/>
      <c r="AP300" s="78"/>
      <c r="AQ300" s="79"/>
      <c r="AR300" s="66"/>
      <c r="AS300" s="76"/>
      <c r="AT300" s="77"/>
      <c r="AU300" s="78"/>
      <c r="AV300" s="79"/>
      <c r="AW300" s="66"/>
      <c r="AX300" s="76"/>
      <c r="AY300" s="77"/>
      <c r="AZ300" s="78"/>
      <c r="BA300" s="79"/>
      <c r="BB300" s="66"/>
      <c r="BC300" s="76"/>
      <c r="BD300" s="77"/>
      <c r="BE300" s="78"/>
      <c r="BF300" s="79"/>
      <c r="BG300" s="56">
        <f t="shared" si="869"/>
        <v>43298</v>
      </c>
      <c r="BH300" s="80">
        <f t="shared" si="870"/>
        <v>43305</v>
      </c>
      <c r="BI300" s="81">
        <f t="shared" ca="1" si="871"/>
        <v>7</v>
      </c>
      <c r="BJ300" s="82" t="str">
        <f t="shared" si="872"/>
        <v>B</v>
      </c>
      <c r="BK300" s="83" t="str">
        <f t="shared" ca="1" si="873"/>
        <v>Rev-3</v>
      </c>
      <c r="BL300" s="250">
        <v>0</v>
      </c>
      <c r="BM300" s="252"/>
      <c r="BN300" s="252"/>
      <c r="BO300" s="243"/>
      <c r="BP300" s="161"/>
      <c r="BQ300" s="82"/>
    </row>
    <row r="301" spans="1:69" ht="33" customHeight="1" x14ac:dyDescent="0.3">
      <c r="A301" s="126" t="s">
        <v>373</v>
      </c>
      <c r="B301" s="127"/>
      <c r="C301" s="127"/>
      <c r="D301" s="128"/>
      <c r="E301" s="129"/>
      <c r="F301" s="148"/>
      <c r="G301" s="127"/>
      <c r="H301" s="130"/>
      <c r="I301" s="131"/>
      <c r="J301" s="131"/>
      <c r="K301" s="132"/>
      <c r="L301" s="133"/>
      <c r="M301" s="134"/>
      <c r="N301" s="131"/>
      <c r="O301" s="131"/>
      <c r="P301" s="132"/>
      <c r="Q301" s="133"/>
      <c r="R301" s="134"/>
      <c r="S301" s="131"/>
      <c r="T301" s="131"/>
      <c r="U301" s="132"/>
      <c r="V301" s="133"/>
      <c r="W301" s="134"/>
      <c r="X301" s="131"/>
      <c r="Y301" s="131"/>
      <c r="Z301" s="132"/>
      <c r="AA301" s="133"/>
      <c r="AB301" s="131"/>
      <c r="AC301" s="131"/>
      <c r="AD301" s="131"/>
      <c r="AE301" s="132"/>
      <c r="AF301" s="133"/>
      <c r="AG301" s="131"/>
      <c r="AH301" s="131"/>
      <c r="AI301" s="131"/>
      <c r="AJ301" s="132"/>
      <c r="AK301" s="133"/>
      <c r="AL301" s="131"/>
      <c r="AM301" s="131"/>
      <c r="AN301" s="131"/>
      <c r="AO301" s="132"/>
      <c r="AP301" s="133"/>
      <c r="AQ301" s="131"/>
      <c r="AR301" s="131"/>
      <c r="AS301" s="131"/>
      <c r="AT301" s="132"/>
      <c r="AU301" s="133"/>
      <c r="AV301" s="131"/>
      <c r="AW301" s="131"/>
      <c r="AX301" s="131"/>
      <c r="AY301" s="132"/>
      <c r="AZ301" s="133"/>
      <c r="BA301" s="131"/>
      <c r="BB301" s="131"/>
      <c r="BC301" s="131"/>
      <c r="BD301" s="132"/>
      <c r="BE301" s="133"/>
      <c r="BF301" s="131"/>
      <c r="BG301" s="135"/>
      <c r="BH301" s="136"/>
      <c r="BI301" s="137"/>
      <c r="BJ301" s="138"/>
      <c r="BK301" s="83" t="str">
        <f t="shared" si="802"/>
        <v/>
      </c>
      <c r="BL301" s="256" t="s">
        <v>788</v>
      </c>
      <c r="BM301" s="252"/>
      <c r="BN301" s="252"/>
      <c r="BO301" s="243"/>
      <c r="BP301" s="145" t="s">
        <v>105</v>
      </c>
    </row>
    <row r="302" spans="1:69" ht="35.25" customHeight="1" x14ac:dyDescent="0.25">
      <c r="A302" s="62">
        <f ca="1">OFFSET(A302,-2,0)+1</f>
        <v>251</v>
      </c>
      <c r="B302" s="20" t="s">
        <v>739</v>
      </c>
      <c r="C302" s="20"/>
      <c r="D302" s="124"/>
      <c r="E302" s="21" t="s">
        <v>341</v>
      </c>
      <c r="F302" s="147" t="s">
        <v>283</v>
      </c>
      <c r="G302" s="22" t="s">
        <v>425</v>
      </c>
      <c r="H302" s="191">
        <v>42752</v>
      </c>
      <c r="I302" s="66">
        <v>42752</v>
      </c>
      <c r="J302" s="24">
        <v>42774</v>
      </c>
      <c r="K302" s="25">
        <f ca="1">IF(I302="","",IF(J302="",TODAY()-I302,J302-I302))</f>
        <v>22</v>
      </c>
      <c r="L302" s="39" t="s">
        <v>125</v>
      </c>
      <c r="M302" s="22" t="s">
        <v>275</v>
      </c>
      <c r="N302" s="66">
        <v>43104</v>
      </c>
      <c r="O302" s="76">
        <v>43107</v>
      </c>
      <c r="P302" s="25">
        <f t="shared" ref="P302" ca="1" si="902">IF(N302="","",IF(O302="",TODAY()-N302,O302-N302))</f>
        <v>3</v>
      </c>
      <c r="Q302" s="78" t="s">
        <v>675</v>
      </c>
      <c r="R302" s="22" t="s">
        <v>275</v>
      </c>
      <c r="S302" s="66"/>
      <c r="T302" s="76"/>
      <c r="U302" s="77"/>
      <c r="V302" s="78"/>
      <c r="W302" s="79"/>
      <c r="X302" s="66"/>
      <c r="Y302" s="76"/>
      <c r="Z302" s="77"/>
      <c r="AA302" s="78"/>
      <c r="AB302" s="79"/>
      <c r="AC302" s="66"/>
      <c r="AD302" s="76"/>
      <c r="AE302" s="77"/>
      <c r="AF302" s="78"/>
      <c r="AG302" s="79"/>
      <c r="AH302" s="66"/>
      <c r="AI302" s="76"/>
      <c r="AJ302" s="77"/>
      <c r="AK302" s="78"/>
      <c r="AL302" s="79"/>
      <c r="AM302" s="66"/>
      <c r="AN302" s="76"/>
      <c r="AO302" s="77"/>
      <c r="AP302" s="78"/>
      <c r="AQ302" s="79"/>
      <c r="AR302" s="66"/>
      <c r="AS302" s="76"/>
      <c r="AT302" s="77"/>
      <c r="AU302" s="78"/>
      <c r="AV302" s="79"/>
      <c r="AW302" s="66"/>
      <c r="AX302" s="76"/>
      <c r="AY302" s="77"/>
      <c r="AZ302" s="78"/>
      <c r="BA302" s="79"/>
      <c r="BB302" s="66"/>
      <c r="BC302" s="76"/>
      <c r="BD302" s="77"/>
      <c r="BE302" s="78"/>
      <c r="BF302" s="79"/>
      <c r="BG302" s="56">
        <f t="shared" ref="BG302" si="903">IF(AW302&lt;&gt;"",AW302,IF(AR302&lt;&gt;"",AR302,IF(AM302&lt;&gt;"",AM302,IF(AH302&lt;&gt;"",AH302,IF(AC302&lt;&gt;"",AC302,IF(X302&lt;&gt;"",X302,IF(S302&lt;&gt;"",S302,IF(N302&lt;&gt;"",N302,IF(I302&lt;&gt;"",I302,"")))))))))</f>
        <v>43104</v>
      </c>
      <c r="BH302" s="80">
        <f t="shared" ref="BH302" si="904">IF(BJ302="P","",IF(BJ302="OD","",IF(AX302&lt;&gt;"",AX302,IF(AS302&lt;&gt;"",AS302,IF(AN302&lt;&gt;"",AN302,IF(AI302&lt;&gt;"",AI302,IF(AD302&lt;&gt;"",AD302,IF(Y302&lt;&gt;"",Y302,IF(T302&lt;&gt;"",T302,IF(O302&lt;&gt;"",O302,IF(J302&lt;&gt;"",J302,"")))))))))))</f>
        <v>43107</v>
      </c>
      <c r="BI302" s="81">
        <f t="shared" ref="BI302" ca="1" si="905">IF(AY302&lt;&gt;"",AY302,IF(AT302&lt;&gt;"",AT302,IF(AO302&lt;&gt;"",AO302,IF(AJ302&lt;&gt;"",AJ302,IF(AE302&lt;&gt;"",AE302,IF(Z302&lt;&gt;"",Z302,IF(U302&lt;&gt;"",U302,IF(P302&lt;&gt;"",P302,IF(K302&lt;&gt;"",K302,"")))))))))</f>
        <v>3</v>
      </c>
      <c r="BJ302" s="82" t="str">
        <f t="shared" ref="BJ302" si="906">IF(AZ302&lt;&gt;"",AZ302,IF(AU302&lt;&gt;"",AU302,IF(AP302&lt;&gt;"",AP302,IF(AK302&lt;&gt;"",AK302,IF(AF302&lt;&gt;"",AF302,IF(AA302&lt;&gt;"",AA302,IF(V302&lt;&gt;"",V302,IF(Q302&lt;&gt;"",Q302,IF(L302&lt;&gt;"",L302,0)))))))))</f>
        <v>SS</v>
      </c>
      <c r="BK302" s="83" t="str">
        <f t="shared" ref="BK302" ca="1" si="907">IF(BG302="","","Rev-"&amp;IF((COUNTIF(I302:BA302,"MKM")-1)&lt;1,0,(COUNTIF(I302:BA302,"MKM")-1)))</f>
        <v>Rev-1</v>
      </c>
      <c r="BL302" s="252"/>
      <c r="BM302" s="252"/>
      <c r="BN302" s="252"/>
      <c r="BO302" s="243"/>
      <c r="BP302" s="161" t="s">
        <v>82</v>
      </c>
      <c r="BQ302" s="82" t="str">
        <f t="shared" ref="BQ302" si="908">IF(BA302&lt;&gt;"",BA302,IF(AV302&lt;&gt;"",AV302,IF(AQ302&lt;&gt;"",AQ302,IF(AL302&lt;&gt;"",AL302,IF(AG302&lt;&gt;"",AG302,IF(AB302&lt;&gt;"",AB302,IF(W302&lt;&gt;"",W302,IF(R302&lt;&gt;"",R302,IF(M302&lt;&gt;"",M302,0)))))))))</f>
        <v>MKM</v>
      </c>
    </row>
    <row r="303" spans="1:69" ht="75" customHeight="1" x14ac:dyDescent="0.25">
      <c r="A303" s="62">
        <f ca="1">OFFSET(A303,-1,0)+1</f>
        <v>252</v>
      </c>
      <c r="B303" s="20" t="s">
        <v>936</v>
      </c>
      <c r="C303" s="20"/>
      <c r="D303" s="124" t="s">
        <v>1438</v>
      </c>
      <c r="E303" s="21" t="s">
        <v>1457</v>
      </c>
      <c r="F303" s="147" t="s">
        <v>309</v>
      </c>
      <c r="G303" s="22" t="s">
        <v>425</v>
      </c>
      <c r="H303" s="191">
        <v>42778</v>
      </c>
      <c r="I303" s="66">
        <v>42772</v>
      </c>
      <c r="J303" s="76">
        <v>42785</v>
      </c>
      <c r="K303" s="25">
        <f t="shared" ref="K303" ca="1" si="909">IF(I303="","",IF(J303="",TODAY()-I303,J303-I303))</f>
        <v>13</v>
      </c>
      <c r="L303" s="39" t="s">
        <v>126</v>
      </c>
      <c r="M303" s="236" t="s">
        <v>275</v>
      </c>
      <c r="N303" s="66">
        <v>42809</v>
      </c>
      <c r="O303" s="24">
        <v>42824</v>
      </c>
      <c r="P303" s="25">
        <f t="shared" ref="P303:P304" ca="1" si="910">IF(N303="","",IF(O303="",TODAY()-N303,O303-N303))</f>
        <v>15</v>
      </c>
      <c r="Q303" s="39" t="s">
        <v>124</v>
      </c>
      <c r="R303" s="236" t="s">
        <v>275</v>
      </c>
      <c r="S303" s="66">
        <v>43270</v>
      </c>
      <c r="T303" s="24">
        <v>43278</v>
      </c>
      <c r="U303" s="77">
        <f ca="1">IF(S303="","",IF(T303="",TODAY()-S303,T303-S303))</f>
        <v>8</v>
      </c>
      <c r="V303" s="39" t="s">
        <v>126</v>
      </c>
      <c r="W303" s="22" t="s">
        <v>275</v>
      </c>
      <c r="X303" s="66">
        <v>43292</v>
      </c>
      <c r="Y303" s="76">
        <v>43297</v>
      </c>
      <c r="Z303" s="39">
        <f t="shared" ref="Z303" ca="1" si="911">IF(X303="","",IF(Y303="",TODAY()-X303,Y303-X303))</f>
        <v>5</v>
      </c>
      <c r="AA303" s="39" t="s">
        <v>125</v>
      </c>
      <c r="AB303" s="25" t="s">
        <v>275</v>
      </c>
      <c r="AC303" s="66"/>
      <c r="AD303" s="76"/>
      <c r="AE303" s="77"/>
      <c r="AF303" s="78"/>
      <c r="AG303" s="79"/>
      <c r="AH303" s="66"/>
      <c r="AI303" s="76"/>
      <c r="AJ303" s="77"/>
      <c r="AK303" s="78"/>
      <c r="AL303" s="79"/>
      <c r="AM303" s="66"/>
      <c r="AN303" s="76"/>
      <c r="AO303" s="77"/>
      <c r="AP303" s="78"/>
      <c r="AQ303" s="79"/>
      <c r="AR303" s="66"/>
      <c r="AS303" s="76"/>
      <c r="AT303" s="77"/>
      <c r="AU303" s="78"/>
      <c r="AV303" s="79"/>
      <c r="AW303" s="66"/>
      <c r="AX303" s="76"/>
      <c r="AY303" s="77"/>
      <c r="AZ303" s="78"/>
      <c r="BA303" s="79"/>
      <c r="BB303" s="66"/>
      <c r="BC303" s="76"/>
      <c r="BD303" s="77"/>
      <c r="BE303" s="78"/>
      <c r="BF303" s="79"/>
      <c r="BG303" s="56">
        <f t="shared" si="602"/>
        <v>43292</v>
      </c>
      <c r="BH303" s="80">
        <f t="shared" si="603"/>
        <v>43297</v>
      </c>
      <c r="BI303" s="81">
        <f t="shared" ca="1" si="604"/>
        <v>5</v>
      </c>
      <c r="BJ303" s="82" t="str">
        <f t="shared" si="605"/>
        <v>B</v>
      </c>
      <c r="BK303" s="83" t="str">
        <f t="shared" ca="1" si="802"/>
        <v>Rev-3</v>
      </c>
      <c r="BL303" s="256" t="s">
        <v>788</v>
      </c>
      <c r="BM303" s="252"/>
      <c r="BN303" s="252"/>
      <c r="BO303" s="243"/>
      <c r="BP303" s="161"/>
      <c r="BQ303" s="82"/>
    </row>
    <row r="304" spans="1:69" ht="35.25" customHeight="1" x14ac:dyDescent="0.25">
      <c r="A304" s="62">
        <f t="shared" ref="A304:A315" ca="1" si="912">OFFSET(A304,-1,0)+1</f>
        <v>253</v>
      </c>
      <c r="B304" s="20" t="s">
        <v>740</v>
      </c>
      <c r="C304" s="20"/>
      <c r="D304" s="124"/>
      <c r="E304" s="21" t="s">
        <v>342</v>
      </c>
      <c r="F304" s="147" t="s">
        <v>310</v>
      </c>
      <c r="G304" s="22" t="s">
        <v>425</v>
      </c>
      <c r="H304" s="191">
        <v>42778</v>
      </c>
      <c r="I304" s="66">
        <v>42772</v>
      </c>
      <c r="J304" s="76">
        <v>42785</v>
      </c>
      <c r="K304" s="25">
        <f t="shared" ref="K304:K312" ca="1" si="913">IF(I304="","",IF(J304="",TODAY()-I304,J304-I304))</f>
        <v>13</v>
      </c>
      <c r="L304" s="39" t="s">
        <v>125</v>
      </c>
      <c r="M304" s="236" t="s">
        <v>275</v>
      </c>
      <c r="N304" s="66">
        <v>43108</v>
      </c>
      <c r="O304" s="76">
        <v>43109</v>
      </c>
      <c r="P304" s="25">
        <f t="shared" ca="1" si="910"/>
        <v>1</v>
      </c>
      <c r="Q304" s="39" t="s">
        <v>675</v>
      </c>
      <c r="R304" s="236" t="s">
        <v>275</v>
      </c>
      <c r="S304" s="66"/>
      <c r="T304" s="76"/>
      <c r="U304" s="77"/>
      <c r="V304" s="78"/>
      <c r="W304" s="79"/>
      <c r="X304" s="66"/>
      <c r="Y304" s="76"/>
      <c r="Z304" s="77"/>
      <c r="AA304" s="78"/>
      <c r="AB304" s="79"/>
      <c r="AC304" s="66"/>
      <c r="AD304" s="76"/>
      <c r="AE304" s="77"/>
      <c r="AF304" s="78"/>
      <c r="AG304" s="79"/>
      <c r="AH304" s="66"/>
      <c r="AI304" s="76"/>
      <c r="AJ304" s="77"/>
      <c r="AK304" s="78"/>
      <c r="AL304" s="79"/>
      <c r="AM304" s="66"/>
      <c r="AN304" s="76"/>
      <c r="AO304" s="77"/>
      <c r="AP304" s="78"/>
      <c r="AQ304" s="79"/>
      <c r="AR304" s="66"/>
      <c r="AS304" s="76"/>
      <c r="AT304" s="77"/>
      <c r="AU304" s="78"/>
      <c r="AV304" s="79"/>
      <c r="AW304" s="66"/>
      <c r="AX304" s="76"/>
      <c r="AY304" s="77"/>
      <c r="AZ304" s="78"/>
      <c r="BA304" s="79"/>
      <c r="BB304" s="66"/>
      <c r="BC304" s="76"/>
      <c r="BD304" s="77"/>
      <c r="BE304" s="78"/>
      <c r="BF304" s="79"/>
      <c r="BG304" s="56">
        <f t="shared" ref="BG304" si="914">IF(AW304&lt;&gt;"",AW304,IF(AR304&lt;&gt;"",AR304,IF(AM304&lt;&gt;"",AM304,IF(AH304&lt;&gt;"",AH304,IF(AC304&lt;&gt;"",AC304,IF(X304&lt;&gt;"",X304,IF(S304&lt;&gt;"",S304,IF(N304&lt;&gt;"",N304,IF(I304&lt;&gt;"",I304,"")))))))))</f>
        <v>43108</v>
      </c>
      <c r="BH304" s="80">
        <f t="shared" ref="BH304" si="915">IF(BJ304="P","",IF(BJ304="OD","",IF(AX304&lt;&gt;"",AX304,IF(AS304&lt;&gt;"",AS304,IF(AN304&lt;&gt;"",AN304,IF(AI304&lt;&gt;"",AI304,IF(AD304&lt;&gt;"",AD304,IF(Y304&lt;&gt;"",Y304,IF(T304&lt;&gt;"",T304,IF(O304&lt;&gt;"",O304,IF(J304&lt;&gt;"",J304,"")))))))))))</f>
        <v>43109</v>
      </c>
      <c r="BI304" s="81">
        <f t="shared" ref="BI304" ca="1" si="916">IF(AY304&lt;&gt;"",AY304,IF(AT304&lt;&gt;"",AT304,IF(AO304&lt;&gt;"",AO304,IF(AJ304&lt;&gt;"",AJ304,IF(AE304&lt;&gt;"",AE304,IF(Z304&lt;&gt;"",Z304,IF(U304&lt;&gt;"",U304,IF(P304&lt;&gt;"",P304,IF(K304&lt;&gt;"",K304,"")))))))))</f>
        <v>1</v>
      </c>
      <c r="BJ304" s="82" t="str">
        <f t="shared" ref="BJ304" si="917">IF(AZ304&lt;&gt;"",AZ304,IF(AU304&lt;&gt;"",AU304,IF(AP304&lt;&gt;"",AP304,IF(AK304&lt;&gt;"",AK304,IF(AF304&lt;&gt;"",AF304,IF(AA304&lt;&gt;"",AA304,IF(V304&lt;&gt;"",V304,IF(Q304&lt;&gt;"",Q304,IF(L304&lt;&gt;"",L304,0)))))))))</f>
        <v>SS</v>
      </c>
      <c r="BK304" s="83" t="str">
        <f t="shared" ca="1" si="802"/>
        <v>Rev-1</v>
      </c>
      <c r="BL304" s="252"/>
      <c r="BM304" s="252"/>
      <c r="BN304" s="252"/>
      <c r="BO304" s="243"/>
      <c r="BP304" s="161"/>
      <c r="BQ304" s="82"/>
    </row>
    <row r="305" spans="1:69" ht="84" customHeight="1" x14ac:dyDescent="0.25">
      <c r="A305" s="62">
        <f t="shared" ca="1" si="912"/>
        <v>254</v>
      </c>
      <c r="B305" s="20" t="s">
        <v>936</v>
      </c>
      <c r="C305" s="20"/>
      <c r="D305" s="124" t="s">
        <v>1455</v>
      </c>
      <c r="E305" s="21" t="s">
        <v>1456</v>
      </c>
      <c r="F305" s="147" t="s">
        <v>284</v>
      </c>
      <c r="G305" s="22" t="s">
        <v>425</v>
      </c>
      <c r="H305" s="191">
        <v>42778</v>
      </c>
      <c r="I305" s="66">
        <v>42772</v>
      </c>
      <c r="J305" s="76">
        <v>42785</v>
      </c>
      <c r="K305" s="25">
        <f t="shared" ca="1" si="913"/>
        <v>13</v>
      </c>
      <c r="L305" s="39" t="s">
        <v>125</v>
      </c>
      <c r="M305" s="236" t="s">
        <v>275</v>
      </c>
      <c r="N305" s="66">
        <v>43270</v>
      </c>
      <c r="O305" s="24">
        <v>43278</v>
      </c>
      <c r="P305" s="77">
        <f ca="1">IF(N305="","",IF(O305="",TODAY()-N305,O305-N305))</f>
        <v>8</v>
      </c>
      <c r="Q305" s="39" t="s">
        <v>126</v>
      </c>
      <c r="R305" s="22" t="s">
        <v>275</v>
      </c>
      <c r="S305" s="66">
        <v>43292</v>
      </c>
      <c r="T305" s="76">
        <v>43297</v>
      </c>
      <c r="U305" s="39">
        <f t="shared" ref="U305" ca="1" si="918">IF(S305="","",IF(T305="",TODAY()-S305,T305-S305))</f>
        <v>5</v>
      </c>
      <c r="V305" s="39" t="s">
        <v>125</v>
      </c>
      <c r="W305" s="25" t="s">
        <v>275</v>
      </c>
      <c r="X305" s="66"/>
      <c r="Y305" s="76"/>
      <c r="Z305" s="77"/>
      <c r="AA305" s="78"/>
      <c r="AB305" s="79"/>
      <c r="AC305" s="66"/>
      <c r="AD305" s="76"/>
      <c r="AE305" s="77"/>
      <c r="AF305" s="78"/>
      <c r="AG305" s="79"/>
      <c r="AH305" s="66"/>
      <c r="AI305" s="76"/>
      <c r="AJ305" s="77"/>
      <c r="AK305" s="78"/>
      <c r="AL305" s="79"/>
      <c r="AM305" s="66"/>
      <c r="AN305" s="76"/>
      <c r="AO305" s="77"/>
      <c r="AP305" s="78"/>
      <c r="AQ305" s="79"/>
      <c r="AR305" s="66"/>
      <c r="AS305" s="76"/>
      <c r="AT305" s="77"/>
      <c r="AU305" s="78"/>
      <c r="AV305" s="79"/>
      <c r="AW305" s="66"/>
      <c r="AX305" s="76"/>
      <c r="AY305" s="77"/>
      <c r="AZ305" s="78"/>
      <c r="BA305" s="79"/>
      <c r="BB305" s="66"/>
      <c r="BC305" s="76"/>
      <c r="BD305" s="77"/>
      <c r="BE305" s="78"/>
      <c r="BF305" s="79"/>
      <c r="BG305" s="56">
        <f t="shared" ref="BG305:BG310" si="919">IF(AW305&lt;&gt;"",AW305,IF(AR305&lt;&gt;"",AR305,IF(AM305&lt;&gt;"",AM305,IF(AH305&lt;&gt;"",AH305,IF(AC305&lt;&gt;"",AC305,IF(X305&lt;&gt;"",X305,IF(S305&lt;&gt;"",S305,IF(N305&lt;&gt;"",N305,IF(I305&lt;&gt;"",I305,"")))))))))</f>
        <v>43292</v>
      </c>
      <c r="BH305" s="80">
        <f t="shared" ref="BH305:BH310" si="920">IF(BJ305="P","",IF(BJ305="OD","",IF(AX305&lt;&gt;"",AX305,IF(AS305&lt;&gt;"",AS305,IF(AN305&lt;&gt;"",AN305,IF(AI305&lt;&gt;"",AI305,IF(AD305&lt;&gt;"",AD305,IF(Y305&lt;&gt;"",Y305,IF(T305&lt;&gt;"",T305,IF(O305&lt;&gt;"",O305,IF(J305&lt;&gt;"",J305,"")))))))))))</f>
        <v>43297</v>
      </c>
      <c r="BI305" s="81">
        <f t="shared" ref="BI305:BI310" ca="1" si="921">IF(AY305&lt;&gt;"",AY305,IF(AT305&lt;&gt;"",AT305,IF(AO305&lt;&gt;"",AO305,IF(AJ305&lt;&gt;"",AJ305,IF(AE305&lt;&gt;"",AE305,IF(Z305&lt;&gt;"",Z305,IF(U305&lt;&gt;"",U305,IF(P305&lt;&gt;"",P305,IF(K305&lt;&gt;"",K305,"")))))))))</f>
        <v>5</v>
      </c>
      <c r="BJ305" s="82" t="str">
        <f t="shared" ref="BJ305:BJ310" si="922">IF(AZ305&lt;&gt;"",AZ305,IF(AU305&lt;&gt;"",AU305,IF(AP305&lt;&gt;"",AP305,IF(AK305&lt;&gt;"",AK305,IF(AF305&lt;&gt;"",AF305,IF(AA305&lt;&gt;"",AA305,IF(V305&lt;&gt;"",V305,IF(Q305&lt;&gt;"",Q305,IF(L305&lt;&gt;"",L305,0)))))))))</f>
        <v>B</v>
      </c>
      <c r="BK305" s="83" t="str">
        <f t="shared" ca="1" si="802"/>
        <v>Rev-2</v>
      </c>
      <c r="BL305" s="256" t="s">
        <v>788</v>
      </c>
      <c r="BM305" s="252"/>
      <c r="BN305" s="252"/>
      <c r="BO305" s="243"/>
      <c r="BP305" s="161"/>
      <c r="BQ305" s="82"/>
    </row>
    <row r="306" spans="1:69" ht="35.25" customHeight="1" x14ac:dyDescent="0.25">
      <c r="A306" s="62">
        <f t="shared" ca="1" si="912"/>
        <v>255</v>
      </c>
      <c r="B306" s="20" t="s">
        <v>527</v>
      </c>
      <c r="C306" s="20"/>
      <c r="D306" s="124"/>
      <c r="E306" s="21" t="s">
        <v>343</v>
      </c>
      <c r="F306" s="147" t="s">
        <v>285</v>
      </c>
      <c r="G306" s="22" t="s">
        <v>331</v>
      </c>
      <c r="H306" s="191">
        <v>42778</v>
      </c>
      <c r="I306" s="66">
        <v>42772</v>
      </c>
      <c r="J306" s="76">
        <v>42785</v>
      </c>
      <c r="K306" s="25">
        <f t="shared" ca="1" si="913"/>
        <v>13</v>
      </c>
      <c r="L306" s="39" t="s">
        <v>127</v>
      </c>
      <c r="M306" s="236" t="s">
        <v>275</v>
      </c>
      <c r="N306" s="66">
        <v>42809</v>
      </c>
      <c r="O306" s="24">
        <v>42824</v>
      </c>
      <c r="P306" s="25">
        <f t="shared" ref="P306:P310" ca="1" si="923">IF(N306="","",IF(O306="",TODAY()-N306,O306-N306))</f>
        <v>15</v>
      </c>
      <c r="Q306" s="39" t="s">
        <v>126</v>
      </c>
      <c r="R306" s="236" t="s">
        <v>275</v>
      </c>
      <c r="S306" s="66">
        <v>42851</v>
      </c>
      <c r="T306" s="76">
        <v>42857</v>
      </c>
      <c r="U306" s="25">
        <f t="shared" ref="U306" ca="1" si="924">IF(S306="","",IF(T306="",TODAY()-S306,T306-S306))</f>
        <v>6</v>
      </c>
      <c r="V306" s="39" t="s">
        <v>126</v>
      </c>
      <c r="W306" s="236" t="s">
        <v>275</v>
      </c>
      <c r="X306" s="66">
        <v>42868</v>
      </c>
      <c r="Y306" s="76">
        <v>42876</v>
      </c>
      <c r="Z306" s="25">
        <f t="shared" ref="Z306" ca="1" si="925">IF(X306="","",IF(Y306="",TODAY()-X306,Y306-X306))</f>
        <v>8</v>
      </c>
      <c r="AA306" s="25" t="s">
        <v>675</v>
      </c>
      <c r="AB306" s="236" t="s">
        <v>275</v>
      </c>
      <c r="AC306" s="66"/>
      <c r="AD306" s="76"/>
      <c r="AE306" s="77"/>
      <c r="AF306" s="78"/>
      <c r="AG306" s="79"/>
      <c r="AH306" s="66"/>
      <c r="AI306" s="76"/>
      <c r="AJ306" s="77"/>
      <c r="AK306" s="78"/>
      <c r="AL306" s="79"/>
      <c r="AM306" s="66"/>
      <c r="AN306" s="76"/>
      <c r="AO306" s="77"/>
      <c r="AP306" s="78"/>
      <c r="AQ306" s="79"/>
      <c r="AR306" s="66"/>
      <c r="AS306" s="76"/>
      <c r="AT306" s="77"/>
      <c r="AU306" s="78"/>
      <c r="AV306" s="79"/>
      <c r="AW306" s="66"/>
      <c r="AX306" s="76"/>
      <c r="AY306" s="77"/>
      <c r="AZ306" s="78"/>
      <c r="BA306" s="79"/>
      <c r="BB306" s="66"/>
      <c r="BC306" s="76"/>
      <c r="BD306" s="77"/>
      <c r="BE306" s="78"/>
      <c r="BF306" s="79"/>
      <c r="BG306" s="56">
        <f t="shared" si="919"/>
        <v>42868</v>
      </c>
      <c r="BH306" s="80">
        <f t="shared" si="920"/>
        <v>42876</v>
      </c>
      <c r="BI306" s="81">
        <f t="shared" ca="1" si="921"/>
        <v>8</v>
      </c>
      <c r="BJ306" s="82" t="str">
        <f t="shared" si="922"/>
        <v>SS</v>
      </c>
      <c r="BK306" s="83" t="str">
        <f t="shared" ca="1" si="802"/>
        <v>Rev-3</v>
      </c>
      <c r="BL306" s="256" t="s">
        <v>788</v>
      </c>
      <c r="BM306" s="252"/>
      <c r="BN306" s="252"/>
      <c r="BO306" s="243"/>
      <c r="BP306" s="161"/>
      <c r="BQ306" s="82"/>
    </row>
    <row r="307" spans="1:69" ht="35.25" customHeight="1" x14ac:dyDescent="0.25">
      <c r="A307" s="62">
        <f t="shared" ca="1" si="912"/>
        <v>256</v>
      </c>
      <c r="B307" s="20" t="s">
        <v>527</v>
      </c>
      <c r="C307" s="20"/>
      <c r="D307" s="124"/>
      <c r="E307" s="21" t="s">
        <v>343</v>
      </c>
      <c r="F307" s="147" t="s">
        <v>285</v>
      </c>
      <c r="G307" s="22" t="s">
        <v>332</v>
      </c>
      <c r="H307" s="191">
        <v>42778</v>
      </c>
      <c r="I307" s="66">
        <v>42772</v>
      </c>
      <c r="J307" s="76">
        <v>42785</v>
      </c>
      <c r="K307" s="25">
        <f t="shared" ca="1" si="913"/>
        <v>13</v>
      </c>
      <c r="L307" s="39" t="s">
        <v>127</v>
      </c>
      <c r="M307" s="236" t="s">
        <v>275</v>
      </c>
      <c r="N307" s="66">
        <v>42809</v>
      </c>
      <c r="O307" s="24">
        <v>42824</v>
      </c>
      <c r="P307" s="25">
        <f t="shared" ca="1" si="923"/>
        <v>15</v>
      </c>
      <c r="Q307" s="39" t="s">
        <v>126</v>
      </c>
      <c r="R307" s="236" t="s">
        <v>275</v>
      </c>
      <c r="S307" s="66">
        <v>42851</v>
      </c>
      <c r="T307" s="76">
        <v>42857</v>
      </c>
      <c r="U307" s="25">
        <f t="shared" ref="U307:U308" ca="1" si="926">IF(S307="","",IF(T307="",TODAY()-S307,T307-S307))</f>
        <v>6</v>
      </c>
      <c r="V307" s="39" t="s">
        <v>125</v>
      </c>
      <c r="W307" s="236" t="s">
        <v>275</v>
      </c>
      <c r="X307" s="66">
        <v>42868</v>
      </c>
      <c r="Y307" s="76">
        <v>42876</v>
      </c>
      <c r="Z307" s="25">
        <f t="shared" ref="Z307:Z308" ca="1" si="927">IF(X307="","",IF(Y307="",TODAY()-X307,Y307-X307))</f>
        <v>8</v>
      </c>
      <c r="AA307" s="25" t="s">
        <v>675</v>
      </c>
      <c r="AB307" s="236" t="s">
        <v>275</v>
      </c>
      <c r="AC307" s="66"/>
      <c r="AD307" s="76"/>
      <c r="AE307" s="77"/>
      <c r="AF307" s="78"/>
      <c r="AG307" s="79"/>
      <c r="AH307" s="66"/>
      <c r="AI307" s="76"/>
      <c r="AJ307" s="77"/>
      <c r="AK307" s="78"/>
      <c r="AL307" s="79"/>
      <c r="AM307" s="66"/>
      <c r="AN307" s="76"/>
      <c r="AO307" s="77"/>
      <c r="AP307" s="78"/>
      <c r="AQ307" s="79"/>
      <c r="AR307" s="66"/>
      <c r="AS307" s="76"/>
      <c r="AT307" s="77"/>
      <c r="AU307" s="78"/>
      <c r="AV307" s="79"/>
      <c r="AW307" s="66"/>
      <c r="AX307" s="76"/>
      <c r="AY307" s="77"/>
      <c r="AZ307" s="78"/>
      <c r="BA307" s="79"/>
      <c r="BB307" s="66"/>
      <c r="BC307" s="76"/>
      <c r="BD307" s="77"/>
      <c r="BE307" s="78"/>
      <c r="BF307" s="79"/>
      <c r="BG307" s="56">
        <f t="shared" ref="BG307" si="928">IF(AW307&lt;&gt;"",AW307,IF(AR307&lt;&gt;"",AR307,IF(AM307&lt;&gt;"",AM307,IF(AH307&lt;&gt;"",AH307,IF(AC307&lt;&gt;"",AC307,IF(X307&lt;&gt;"",X307,IF(S307&lt;&gt;"",S307,IF(N307&lt;&gt;"",N307,IF(I307&lt;&gt;"",I307,"")))))))))</f>
        <v>42868</v>
      </c>
      <c r="BH307" s="80">
        <f t="shared" ref="BH307" si="929">IF(BJ307="P","",IF(BJ307="OD","",IF(AX307&lt;&gt;"",AX307,IF(AS307&lt;&gt;"",AS307,IF(AN307&lt;&gt;"",AN307,IF(AI307&lt;&gt;"",AI307,IF(AD307&lt;&gt;"",AD307,IF(Y307&lt;&gt;"",Y307,IF(T307&lt;&gt;"",T307,IF(O307&lt;&gt;"",O307,IF(J307&lt;&gt;"",J307,"")))))))))))</f>
        <v>42876</v>
      </c>
      <c r="BI307" s="81">
        <f t="shared" ref="BI307" ca="1" si="930">IF(AY307&lt;&gt;"",AY307,IF(AT307&lt;&gt;"",AT307,IF(AO307&lt;&gt;"",AO307,IF(AJ307&lt;&gt;"",AJ307,IF(AE307&lt;&gt;"",AE307,IF(Z307&lt;&gt;"",Z307,IF(U307&lt;&gt;"",U307,IF(P307&lt;&gt;"",P307,IF(K307&lt;&gt;"",K307,"")))))))))</f>
        <v>8</v>
      </c>
      <c r="BJ307" s="82" t="str">
        <f t="shared" ref="BJ307" si="931">IF(AZ307&lt;&gt;"",AZ307,IF(AU307&lt;&gt;"",AU307,IF(AP307&lt;&gt;"",AP307,IF(AK307&lt;&gt;"",AK307,IF(AF307&lt;&gt;"",AF307,IF(AA307&lt;&gt;"",AA307,IF(V307&lt;&gt;"",V307,IF(Q307&lt;&gt;"",Q307,IF(L307&lt;&gt;"",L307,0)))))))))</f>
        <v>SS</v>
      </c>
      <c r="BK307" s="83" t="str">
        <f t="shared" ref="BK307" ca="1" si="932">IF(BG307="","","Rev-"&amp;IF((COUNTIF(I307:BA307,"MKM")-1)&lt;1,0,(COUNTIF(I307:BA307,"MKM")-1)))</f>
        <v>Rev-3</v>
      </c>
      <c r="BL307" s="252" t="s">
        <v>125</v>
      </c>
      <c r="BM307" s="252" t="s">
        <v>784</v>
      </c>
      <c r="BN307" s="252"/>
      <c r="BO307" s="243"/>
      <c r="BP307" s="161"/>
      <c r="BQ307" s="82"/>
    </row>
    <row r="308" spans="1:69" ht="50.25" customHeight="1" x14ac:dyDescent="0.25">
      <c r="A308" s="62">
        <f t="shared" ca="1" si="912"/>
        <v>257</v>
      </c>
      <c r="B308" s="20" t="s">
        <v>1378</v>
      </c>
      <c r="C308" s="20" t="s">
        <v>1377</v>
      </c>
      <c r="D308" s="124" t="s">
        <v>549</v>
      </c>
      <c r="E308" s="21" t="s">
        <v>846</v>
      </c>
      <c r="F308" s="147" t="s">
        <v>344</v>
      </c>
      <c r="G308" s="22" t="s">
        <v>331</v>
      </c>
      <c r="H308" s="191">
        <v>42778</v>
      </c>
      <c r="I308" s="66">
        <v>42772</v>
      </c>
      <c r="J308" s="76">
        <v>42785</v>
      </c>
      <c r="K308" s="25">
        <f t="shared" ca="1" si="913"/>
        <v>13</v>
      </c>
      <c r="L308" s="39" t="s">
        <v>125</v>
      </c>
      <c r="M308" s="236" t="s">
        <v>275</v>
      </c>
      <c r="N308" s="66">
        <v>43130</v>
      </c>
      <c r="O308" s="76">
        <v>43132</v>
      </c>
      <c r="P308" s="25">
        <f t="shared" ca="1" si="923"/>
        <v>2</v>
      </c>
      <c r="Q308" s="39" t="s">
        <v>125</v>
      </c>
      <c r="R308" s="236" t="s">
        <v>275</v>
      </c>
      <c r="S308" s="66">
        <v>43268</v>
      </c>
      <c r="T308" s="24">
        <v>43275</v>
      </c>
      <c r="U308" s="77">
        <f t="shared" ca="1" si="926"/>
        <v>7</v>
      </c>
      <c r="V308" s="39" t="s">
        <v>125</v>
      </c>
      <c r="W308" s="22" t="s">
        <v>275</v>
      </c>
      <c r="X308" s="66">
        <v>43431</v>
      </c>
      <c r="Y308" s="76">
        <v>43444</v>
      </c>
      <c r="Z308" s="25">
        <f t="shared" ca="1" si="927"/>
        <v>13</v>
      </c>
      <c r="AA308" s="39" t="s">
        <v>125</v>
      </c>
      <c r="AB308" s="236" t="s">
        <v>275</v>
      </c>
      <c r="AC308" s="66"/>
      <c r="AD308" s="76"/>
      <c r="AE308" s="77"/>
      <c r="AF308" s="78"/>
      <c r="AG308" s="79"/>
      <c r="AH308" s="66"/>
      <c r="AI308" s="76"/>
      <c r="AJ308" s="77"/>
      <c r="AK308" s="78"/>
      <c r="AL308" s="79"/>
      <c r="AM308" s="66"/>
      <c r="AN308" s="76"/>
      <c r="AO308" s="77"/>
      <c r="AP308" s="78"/>
      <c r="AQ308" s="79"/>
      <c r="AR308" s="66"/>
      <c r="AS308" s="76"/>
      <c r="AT308" s="77"/>
      <c r="AU308" s="78"/>
      <c r="AV308" s="79"/>
      <c r="AW308" s="66"/>
      <c r="AX308" s="76"/>
      <c r="AY308" s="77"/>
      <c r="AZ308" s="78"/>
      <c r="BA308" s="79"/>
      <c r="BB308" s="66"/>
      <c r="BC308" s="76"/>
      <c r="BD308" s="77"/>
      <c r="BE308" s="78"/>
      <c r="BF308" s="79"/>
      <c r="BG308" s="56">
        <f t="shared" si="919"/>
        <v>43431</v>
      </c>
      <c r="BH308" s="80">
        <f t="shared" si="920"/>
        <v>43444</v>
      </c>
      <c r="BI308" s="81">
        <f t="shared" ca="1" si="921"/>
        <v>13</v>
      </c>
      <c r="BJ308" s="82" t="str">
        <f t="shared" si="922"/>
        <v>B</v>
      </c>
      <c r="BK308" s="83" t="str">
        <f t="shared" ca="1" si="802"/>
        <v>Rev-3</v>
      </c>
      <c r="BL308" s="252" t="s">
        <v>125</v>
      </c>
      <c r="BM308" s="252" t="s">
        <v>784</v>
      </c>
      <c r="BN308" s="252"/>
      <c r="BO308" s="243"/>
      <c r="BP308" s="161"/>
      <c r="BQ308" s="82"/>
    </row>
    <row r="309" spans="1:69" ht="50.25" customHeight="1" x14ac:dyDescent="0.25">
      <c r="A309" s="62">
        <f t="shared" ca="1" si="912"/>
        <v>258</v>
      </c>
      <c r="B309" s="20" t="s">
        <v>1378</v>
      </c>
      <c r="C309" s="20" t="s">
        <v>1377</v>
      </c>
      <c r="D309" s="124" t="s">
        <v>549</v>
      </c>
      <c r="E309" s="21" t="s">
        <v>846</v>
      </c>
      <c r="F309" s="147" t="s">
        <v>344</v>
      </c>
      <c r="G309" s="22" t="s">
        <v>332</v>
      </c>
      <c r="H309" s="191">
        <v>42778</v>
      </c>
      <c r="I309" s="66">
        <v>42772</v>
      </c>
      <c r="J309" s="76">
        <v>42785</v>
      </c>
      <c r="K309" s="25">
        <f t="shared" ca="1" si="913"/>
        <v>13</v>
      </c>
      <c r="L309" s="39" t="s">
        <v>125</v>
      </c>
      <c r="M309" s="236" t="s">
        <v>275</v>
      </c>
      <c r="N309" s="66">
        <v>43130</v>
      </c>
      <c r="O309" s="76">
        <v>43132</v>
      </c>
      <c r="P309" s="25">
        <f t="shared" ca="1" si="923"/>
        <v>2</v>
      </c>
      <c r="Q309" s="39" t="s">
        <v>125</v>
      </c>
      <c r="R309" s="236" t="s">
        <v>275</v>
      </c>
      <c r="S309" s="66">
        <v>43268</v>
      </c>
      <c r="T309" s="24">
        <v>43275</v>
      </c>
      <c r="U309" s="77">
        <f t="shared" ref="U309" ca="1" si="933">IF(S309="","",IF(T309="",TODAY()-S309,T309-S309))</f>
        <v>7</v>
      </c>
      <c r="V309" s="39" t="s">
        <v>125</v>
      </c>
      <c r="W309" s="22" t="s">
        <v>275</v>
      </c>
      <c r="X309" s="66">
        <v>43431</v>
      </c>
      <c r="Y309" s="76">
        <v>43444</v>
      </c>
      <c r="Z309" s="25">
        <f t="shared" ref="Z309" ca="1" si="934">IF(X309="","",IF(Y309="",TODAY()-X309,Y309-X309))</f>
        <v>13</v>
      </c>
      <c r="AA309" s="39" t="s">
        <v>125</v>
      </c>
      <c r="AB309" s="236" t="s">
        <v>275</v>
      </c>
      <c r="AC309" s="66"/>
      <c r="AD309" s="76"/>
      <c r="AE309" s="77"/>
      <c r="AF309" s="78"/>
      <c r="AG309" s="79"/>
      <c r="AH309" s="66"/>
      <c r="AI309" s="76"/>
      <c r="AJ309" s="77"/>
      <c r="AK309" s="78"/>
      <c r="AL309" s="79"/>
      <c r="AM309" s="66"/>
      <c r="AN309" s="76"/>
      <c r="AO309" s="77"/>
      <c r="AP309" s="78"/>
      <c r="AQ309" s="79"/>
      <c r="AR309" s="66"/>
      <c r="AS309" s="76"/>
      <c r="AT309" s="77"/>
      <c r="AU309" s="78"/>
      <c r="AV309" s="79"/>
      <c r="AW309" s="66"/>
      <c r="AX309" s="76"/>
      <c r="AY309" s="77"/>
      <c r="AZ309" s="78"/>
      <c r="BA309" s="79"/>
      <c r="BB309" s="66"/>
      <c r="BC309" s="76"/>
      <c r="BD309" s="77"/>
      <c r="BE309" s="78"/>
      <c r="BF309" s="79"/>
      <c r="BG309" s="56">
        <f t="shared" ref="BG309" si="935">IF(AW309&lt;&gt;"",AW309,IF(AR309&lt;&gt;"",AR309,IF(AM309&lt;&gt;"",AM309,IF(AH309&lt;&gt;"",AH309,IF(AC309&lt;&gt;"",AC309,IF(X309&lt;&gt;"",X309,IF(S309&lt;&gt;"",S309,IF(N309&lt;&gt;"",N309,IF(I309&lt;&gt;"",I309,"")))))))))</f>
        <v>43431</v>
      </c>
      <c r="BH309" s="80">
        <f t="shared" ref="BH309" si="936">IF(BJ309="P","",IF(BJ309="OD","",IF(AX309&lt;&gt;"",AX309,IF(AS309&lt;&gt;"",AS309,IF(AN309&lt;&gt;"",AN309,IF(AI309&lt;&gt;"",AI309,IF(AD309&lt;&gt;"",AD309,IF(Y309&lt;&gt;"",Y309,IF(T309&lt;&gt;"",T309,IF(O309&lt;&gt;"",O309,IF(J309&lt;&gt;"",J309,"")))))))))))</f>
        <v>43444</v>
      </c>
      <c r="BI309" s="81">
        <f t="shared" ref="BI309" ca="1" si="937">IF(AY309&lt;&gt;"",AY309,IF(AT309&lt;&gt;"",AT309,IF(AO309&lt;&gt;"",AO309,IF(AJ309&lt;&gt;"",AJ309,IF(AE309&lt;&gt;"",AE309,IF(Z309&lt;&gt;"",Z309,IF(U309&lt;&gt;"",U309,IF(P309&lt;&gt;"",P309,IF(K309&lt;&gt;"",K309,"")))))))))</f>
        <v>13</v>
      </c>
      <c r="BJ309" s="82" t="str">
        <f t="shared" ref="BJ309" si="938">IF(AZ309&lt;&gt;"",AZ309,IF(AU309&lt;&gt;"",AU309,IF(AP309&lt;&gt;"",AP309,IF(AK309&lt;&gt;"",AK309,IF(AF309&lt;&gt;"",AF309,IF(AA309&lt;&gt;"",AA309,IF(V309&lt;&gt;"",V309,IF(Q309&lt;&gt;"",Q309,IF(L309&lt;&gt;"",L309,0)))))))))</f>
        <v>B</v>
      </c>
      <c r="BK309" s="83" t="str">
        <f t="shared" ref="BK309" ca="1" si="939">IF(BG309="","","Rev-"&amp;IF((COUNTIF(I309:BA309,"MKM")-1)&lt;1,0,(COUNTIF(I309:BA309,"MKM")-1)))</f>
        <v>Rev-3</v>
      </c>
      <c r="BL309" s="252" t="s">
        <v>787</v>
      </c>
      <c r="BM309" s="252"/>
      <c r="BN309" s="252"/>
      <c r="BO309" s="243"/>
      <c r="BP309" s="161"/>
      <c r="BQ309" s="82"/>
    </row>
    <row r="310" spans="1:69" ht="46.5" customHeight="1" x14ac:dyDescent="0.25">
      <c r="A310" s="62">
        <f t="shared" ca="1" si="912"/>
        <v>259</v>
      </c>
      <c r="B310" s="20" t="s">
        <v>1620</v>
      </c>
      <c r="C310" s="20" t="s">
        <v>1377</v>
      </c>
      <c r="D310" s="124" t="s">
        <v>549</v>
      </c>
      <c r="E310" s="21" t="s">
        <v>1458</v>
      </c>
      <c r="F310" s="147" t="s">
        <v>345</v>
      </c>
      <c r="G310" s="22" t="s">
        <v>331</v>
      </c>
      <c r="H310" s="191">
        <v>42778</v>
      </c>
      <c r="I310" s="66">
        <v>42772</v>
      </c>
      <c r="J310" s="76">
        <v>42785</v>
      </c>
      <c r="K310" s="25">
        <f t="shared" ca="1" si="913"/>
        <v>13</v>
      </c>
      <c r="L310" s="39" t="s">
        <v>125</v>
      </c>
      <c r="M310" s="236" t="s">
        <v>275</v>
      </c>
      <c r="N310" s="66">
        <v>43188</v>
      </c>
      <c r="O310" s="76">
        <v>43192</v>
      </c>
      <c r="P310" s="25">
        <f t="shared" ca="1" si="923"/>
        <v>4</v>
      </c>
      <c r="Q310" s="78" t="s">
        <v>125</v>
      </c>
      <c r="R310" s="236" t="s">
        <v>275</v>
      </c>
      <c r="S310" s="66">
        <v>43268</v>
      </c>
      <c r="T310" s="24">
        <v>43275</v>
      </c>
      <c r="U310" s="77">
        <f t="shared" ref="U310" ca="1" si="940">IF(S310="","",IF(T310="",TODAY()-S310,T310-S310))</f>
        <v>7</v>
      </c>
      <c r="V310" s="39" t="s">
        <v>126</v>
      </c>
      <c r="W310" s="22" t="s">
        <v>275</v>
      </c>
      <c r="X310" s="66">
        <v>43278</v>
      </c>
      <c r="Y310" s="24">
        <v>43284</v>
      </c>
      <c r="Z310" s="77">
        <f ca="1">IF(X310="","",IF(Y310="",TODAY()-X310,Y310-X310))</f>
        <v>6</v>
      </c>
      <c r="AA310" s="39" t="s">
        <v>125</v>
      </c>
      <c r="AB310" s="22" t="s">
        <v>275</v>
      </c>
      <c r="AC310" s="66">
        <v>43431</v>
      </c>
      <c r="AD310" s="76">
        <v>43444</v>
      </c>
      <c r="AE310" s="25">
        <f t="shared" ref="AE310:AE311" ca="1" si="941">IF(AC310="","",IF(AD310="",TODAY()-AC310,AD310-AC310))</f>
        <v>13</v>
      </c>
      <c r="AF310" s="39" t="s">
        <v>126</v>
      </c>
      <c r="AG310" s="236" t="s">
        <v>275</v>
      </c>
      <c r="AH310" s="66">
        <v>43457</v>
      </c>
      <c r="AI310" s="76">
        <v>43468</v>
      </c>
      <c r="AJ310" s="77">
        <f ca="1">IF(AH310="","",IF(AI310="",TODAY()-AH310,AI310-AH310))</f>
        <v>11</v>
      </c>
      <c r="AK310" s="78" t="s">
        <v>125</v>
      </c>
      <c r="AL310" s="79" t="s">
        <v>275</v>
      </c>
      <c r="AM310" s="66"/>
      <c r="AN310" s="76"/>
      <c r="AO310" s="77"/>
      <c r="AP310" s="78"/>
      <c r="AQ310" s="79"/>
      <c r="AR310" s="66"/>
      <c r="AS310" s="76"/>
      <c r="AT310" s="77"/>
      <c r="AU310" s="78"/>
      <c r="AV310" s="79"/>
      <c r="AW310" s="66"/>
      <c r="AX310" s="76"/>
      <c r="AY310" s="77"/>
      <c r="AZ310" s="78"/>
      <c r="BA310" s="79"/>
      <c r="BB310" s="66"/>
      <c r="BC310" s="76"/>
      <c r="BD310" s="77"/>
      <c r="BE310" s="78"/>
      <c r="BF310" s="79"/>
      <c r="BG310" s="56">
        <f t="shared" si="919"/>
        <v>43457</v>
      </c>
      <c r="BH310" s="80">
        <f t="shared" si="920"/>
        <v>43468</v>
      </c>
      <c r="BI310" s="81">
        <f t="shared" ca="1" si="921"/>
        <v>11</v>
      </c>
      <c r="BJ310" s="82" t="str">
        <f t="shared" si="922"/>
        <v>B</v>
      </c>
      <c r="BK310" s="83" t="str">
        <f t="shared" ca="1" si="802"/>
        <v>Rev-5</v>
      </c>
      <c r="BL310" s="252" t="s">
        <v>787</v>
      </c>
      <c r="BM310" s="252"/>
      <c r="BN310" s="252"/>
      <c r="BO310" s="243"/>
      <c r="BP310" s="161"/>
      <c r="BQ310" s="82"/>
    </row>
    <row r="311" spans="1:69" ht="46.5" customHeight="1" x14ac:dyDescent="0.25">
      <c r="A311" s="62">
        <f t="shared" ca="1" si="912"/>
        <v>260</v>
      </c>
      <c r="B311" s="20" t="s">
        <v>1620</v>
      </c>
      <c r="C311" s="20" t="s">
        <v>1377</v>
      </c>
      <c r="D311" s="124" t="s">
        <v>549</v>
      </c>
      <c r="E311" s="21" t="s">
        <v>1458</v>
      </c>
      <c r="F311" s="147" t="s">
        <v>345</v>
      </c>
      <c r="G311" s="22" t="s">
        <v>332</v>
      </c>
      <c r="H311" s="191">
        <v>42778</v>
      </c>
      <c r="I311" s="66">
        <v>42772</v>
      </c>
      <c r="J311" s="76">
        <v>42785</v>
      </c>
      <c r="K311" s="25">
        <f t="shared" ca="1" si="913"/>
        <v>13</v>
      </c>
      <c r="L311" s="39" t="s">
        <v>125</v>
      </c>
      <c r="M311" s="236" t="s">
        <v>275</v>
      </c>
      <c r="N311" s="66">
        <v>43188</v>
      </c>
      <c r="O311" s="76">
        <v>43192</v>
      </c>
      <c r="P311" s="25">
        <f t="shared" ref="P311" ca="1" si="942">IF(N311="","",IF(O311="",TODAY()-N311,O311-N311))</f>
        <v>4</v>
      </c>
      <c r="Q311" s="78" t="s">
        <v>125</v>
      </c>
      <c r="R311" s="236" t="s">
        <v>275</v>
      </c>
      <c r="S311" s="66">
        <v>43268</v>
      </c>
      <c r="T311" s="24">
        <v>43275</v>
      </c>
      <c r="U311" s="77">
        <f t="shared" ref="U311" ca="1" si="943">IF(S311="","",IF(T311="",TODAY()-S311,T311-S311))</f>
        <v>7</v>
      </c>
      <c r="V311" s="39" t="s">
        <v>126</v>
      </c>
      <c r="W311" s="22" t="s">
        <v>275</v>
      </c>
      <c r="X311" s="66">
        <v>43278</v>
      </c>
      <c r="Y311" s="24">
        <v>43284</v>
      </c>
      <c r="Z311" s="77">
        <f ca="1">IF(X311="","",IF(Y311="",TODAY()-X311,Y311-X311))</f>
        <v>6</v>
      </c>
      <c r="AA311" s="39" t="s">
        <v>125</v>
      </c>
      <c r="AB311" s="22" t="s">
        <v>275</v>
      </c>
      <c r="AC311" s="66">
        <v>43431</v>
      </c>
      <c r="AD311" s="76">
        <v>43444</v>
      </c>
      <c r="AE311" s="25">
        <f t="shared" ca="1" si="941"/>
        <v>13</v>
      </c>
      <c r="AF311" s="39" t="s">
        <v>126</v>
      </c>
      <c r="AG311" s="236" t="s">
        <v>275</v>
      </c>
      <c r="AH311" s="66">
        <v>43457</v>
      </c>
      <c r="AI311" s="76">
        <v>43468</v>
      </c>
      <c r="AJ311" s="77">
        <f ca="1">IF(AH311="","",IF(AI311="",TODAY()-AH311,AI311-AH311))</f>
        <v>11</v>
      </c>
      <c r="AK311" s="78" t="s">
        <v>125</v>
      </c>
      <c r="AL311" s="79" t="s">
        <v>275</v>
      </c>
      <c r="AM311" s="66"/>
      <c r="AN311" s="76"/>
      <c r="AO311" s="77"/>
      <c r="AP311" s="78"/>
      <c r="AQ311" s="79"/>
      <c r="AR311" s="66"/>
      <c r="AS311" s="76"/>
      <c r="AT311" s="77"/>
      <c r="AU311" s="78"/>
      <c r="AV311" s="79"/>
      <c r="AW311" s="66"/>
      <c r="AX311" s="76"/>
      <c r="AY311" s="77"/>
      <c r="AZ311" s="78"/>
      <c r="BA311" s="79"/>
      <c r="BB311" s="66"/>
      <c r="BC311" s="76"/>
      <c r="BD311" s="77"/>
      <c r="BE311" s="78"/>
      <c r="BF311" s="79"/>
      <c r="BG311" s="56">
        <f t="shared" ref="BG311" si="944">IF(AW311&lt;&gt;"",AW311,IF(AR311&lt;&gt;"",AR311,IF(AM311&lt;&gt;"",AM311,IF(AH311&lt;&gt;"",AH311,IF(AC311&lt;&gt;"",AC311,IF(X311&lt;&gt;"",X311,IF(S311&lt;&gt;"",S311,IF(N311&lt;&gt;"",N311,IF(I311&lt;&gt;"",I311,"")))))))))</f>
        <v>43457</v>
      </c>
      <c r="BH311" s="80">
        <f t="shared" ref="BH311" si="945">IF(BJ311="P","",IF(BJ311="OD","",IF(AX311&lt;&gt;"",AX311,IF(AS311&lt;&gt;"",AS311,IF(AN311&lt;&gt;"",AN311,IF(AI311&lt;&gt;"",AI311,IF(AD311&lt;&gt;"",AD311,IF(Y311&lt;&gt;"",Y311,IF(T311&lt;&gt;"",T311,IF(O311&lt;&gt;"",O311,IF(J311&lt;&gt;"",J311,"")))))))))))</f>
        <v>43468</v>
      </c>
      <c r="BI311" s="81">
        <f t="shared" ref="BI311" ca="1" si="946">IF(AY311&lt;&gt;"",AY311,IF(AT311&lt;&gt;"",AT311,IF(AO311&lt;&gt;"",AO311,IF(AJ311&lt;&gt;"",AJ311,IF(AE311&lt;&gt;"",AE311,IF(Z311&lt;&gt;"",Z311,IF(U311&lt;&gt;"",U311,IF(P311&lt;&gt;"",P311,IF(K311&lt;&gt;"",K311,"")))))))))</f>
        <v>11</v>
      </c>
      <c r="BJ311" s="82" t="str">
        <f t="shared" ref="BJ311" si="947">IF(AZ311&lt;&gt;"",AZ311,IF(AU311&lt;&gt;"",AU311,IF(AP311&lt;&gt;"",AP311,IF(AK311&lt;&gt;"",AK311,IF(AF311&lt;&gt;"",AF311,IF(AA311&lt;&gt;"",AA311,IF(V311&lt;&gt;"",V311,IF(Q311&lt;&gt;"",Q311,IF(L311&lt;&gt;"",L311,0)))))))))</f>
        <v>B</v>
      </c>
      <c r="BK311" s="83" t="str">
        <f t="shared" ref="BK311" ca="1" si="948">IF(BG311="","","Rev-"&amp;IF((COUNTIF(I311:BA311,"MKM")-1)&lt;1,0,(COUNTIF(I311:BA311,"MKM")-1)))</f>
        <v>Rev-5</v>
      </c>
      <c r="BL311" s="256" t="s">
        <v>788</v>
      </c>
      <c r="BM311" s="252"/>
      <c r="BN311" s="252"/>
      <c r="BO311" s="243"/>
      <c r="BP311" s="161"/>
      <c r="BQ311" s="82"/>
    </row>
    <row r="312" spans="1:69" ht="35.25" customHeight="1" x14ac:dyDescent="0.25">
      <c r="A312" s="62">
        <f t="shared" ca="1" si="912"/>
        <v>261</v>
      </c>
      <c r="B312" s="20" t="s">
        <v>656</v>
      </c>
      <c r="C312" s="20"/>
      <c r="D312" s="124"/>
      <c r="E312" s="21" t="s">
        <v>741</v>
      </c>
      <c r="F312" s="147" t="s">
        <v>659</v>
      </c>
      <c r="G312" s="22" t="s">
        <v>425</v>
      </c>
      <c r="H312" s="191"/>
      <c r="I312" s="66">
        <v>43108</v>
      </c>
      <c r="J312" s="76">
        <v>43108</v>
      </c>
      <c r="K312" s="25">
        <f t="shared" ca="1" si="913"/>
        <v>0</v>
      </c>
      <c r="L312" s="39" t="s">
        <v>675</v>
      </c>
      <c r="M312" s="236" t="s">
        <v>275</v>
      </c>
      <c r="N312" s="66"/>
      <c r="O312" s="76"/>
      <c r="P312" s="25"/>
      <c r="Q312" s="39"/>
      <c r="R312" s="22"/>
      <c r="S312" s="66"/>
      <c r="T312" s="76"/>
      <c r="U312" s="77"/>
      <c r="V312" s="78"/>
      <c r="W312" s="79"/>
      <c r="X312" s="66"/>
      <c r="Y312" s="76"/>
      <c r="Z312" s="77"/>
      <c r="AA312" s="78"/>
      <c r="AB312" s="79"/>
      <c r="AC312" s="66"/>
      <c r="AD312" s="76"/>
      <c r="AE312" s="77"/>
      <c r="AF312" s="78"/>
      <c r="AG312" s="79"/>
      <c r="AH312" s="66"/>
      <c r="AI312" s="76"/>
      <c r="AJ312" s="77"/>
      <c r="AK312" s="78"/>
      <c r="AL312" s="79"/>
      <c r="AM312" s="66"/>
      <c r="AN312" s="76"/>
      <c r="AO312" s="77"/>
      <c r="AP312" s="78"/>
      <c r="AQ312" s="79"/>
      <c r="AR312" s="66"/>
      <c r="AS312" s="76"/>
      <c r="AT312" s="77"/>
      <c r="AU312" s="78"/>
      <c r="AV312" s="79"/>
      <c r="AW312" s="66"/>
      <c r="AX312" s="76"/>
      <c r="AY312" s="77"/>
      <c r="AZ312" s="78"/>
      <c r="BA312" s="79"/>
      <c r="BB312" s="66"/>
      <c r="BC312" s="76"/>
      <c r="BD312" s="77"/>
      <c r="BE312" s="78"/>
      <c r="BF312" s="79"/>
      <c r="BG312" s="56">
        <f t="shared" ref="BG312" si="949">IF(AW312&lt;&gt;"",AW312,IF(AR312&lt;&gt;"",AR312,IF(AM312&lt;&gt;"",AM312,IF(AH312&lt;&gt;"",AH312,IF(AC312&lt;&gt;"",AC312,IF(X312&lt;&gt;"",X312,IF(S312&lt;&gt;"",S312,IF(N312&lt;&gt;"",N312,IF(I312&lt;&gt;"",I312,"")))))))))</f>
        <v>43108</v>
      </c>
      <c r="BH312" s="80">
        <f t="shared" ref="BH312" si="950">IF(BJ312="P","",IF(BJ312="OD","",IF(AX312&lt;&gt;"",AX312,IF(AS312&lt;&gt;"",AS312,IF(AN312&lt;&gt;"",AN312,IF(AI312&lt;&gt;"",AI312,IF(AD312&lt;&gt;"",AD312,IF(Y312&lt;&gt;"",Y312,IF(T312&lt;&gt;"",T312,IF(O312&lt;&gt;"",O312,IF(J312&lt;&gt;"",J312,"")))))))))))</f>
        <v>43108</v>
      </c>
      <c r="BI312" s="81">
        <f t="shared" ref="BI312" ca="1" si="951">IF(AY312&lt;&gt;"",AY312,IF(AT312&lt;&gt;"",AT312,IF(AO312&lt;&gt;"",AO312,IF(AJ312&lt;&gt;"",AJ312,IF(AE312&lt;&gt;"",AE312,IF(Z312&lt;&gt;"",Z312,IF(U312&lt;&gt;"",U312,IF(P312&lt;&gt;"",P312,IF(K312&lt;&gt;"",K312,"")))))))))</f>
        <v>0</v>
      </c>
      <c r="BJ312" s="82" t="str">
        <f t="shared" ref="BJ312" si="952">IF(AZ312&lt;&gt;"",AZ312,IF(AU312&lt;&gt;"",AU312,IF(AP312&lt;&gt;"",AP312,IF(AK312&lt;&gt;"",AK312,IF(AF312&lt;&gt;"",AF312,IF(AA312&lt;&gt;"",AA312,IF(V312&lt;&gt;"",V312,IF(Q312&lt;&gt;"",Q312,IF(L312&lt;&gt;"",L312,0)))))))))</f>
        <v>SS</v>
      </c>
      <c r="BK312" s="83" t="str">
        <f t="shared" ref="BK312" ca="1" si="953">IF(BG312="","","Rev-"&amp;IF((COUNTIF(I312:BA312,"MKM")-1)&lt;1,0,(COUNTIF(I312:BA312,"MKM")-1)))</f>
        <v>Rev-0</v>
      </c>
      <c r="BL312" s="256" t="s">
        <v>788</v>
      </c>
      <c r="BM312" s="252"/>
      <c r="BN312" s="252"/>
      <c r="BO312" s="243"/>
      <c r="BP312" s="161"/>
      <c r="BQ312" s="82"/>
    </row>
    <row r="313" spans="1:69" ht="35.25" customHeight="1" x14ac:dyDescent="0.25">
      <c r="A313" s="62">
        <f t="shared" ca="1" si="912"/>
        <v>262</v>
      </c>
      <c r="B313" s="20" t="s">
        <v>445</v>
      </c>
      <c r="C313" s="20"/>
      <c r="D313" s="124"/>
      <c r="E313" s="21" t="s">
        <v>378</v>
      </c>
      <c r="F313" s="147" t="s">
        <v>377</v>
      </c>
      <c r="G313" s="22" t="s">
        <v>431</v>
      </c>
      <c r="H313" s="191">
        <v>42778</v>
      </c>
      <c r="I313" s="66">
        <v>42772</v>
      </c>
      <c r="J313" s="76">
        <v>42782</v>
      </c>
      <c r="K313" s="25">
        <f t="shared" ref="K313" ca="1" si="954">IF(I313="","",IF(J313="",TODAY()-I313,J313-I313))</f>
        <v>10</v>
      </c>
      <c r="L313" s="39" t="s">
        <v>675</v>
      </c>
      <c r="M313" s="236" t="s">
        <v>275</v>
      </c>
      <c r="N313" s="66"/>
      <c r="O313" s="76"/>
      <c r="P313" s="25"/>
      <c r="Q313" s="39"/>
      <c r="R313" s="22"/>
      <c r="S313" s="66"/>
      <c r="T313" s="76"/>
      <c r="U313" s="77"/>
      <c r="V313" s="78"/>
      <c r="W313" s="79"/>
      <c r="X313" s="66"/>
      <c r="Y313" s="76"/>
      <c r="Z313" s="77"/>
      <c r="AA313" s="78"/>
      <c r="AB313" s="79"/>
      <c r="AC313" s="66"/>
      <c r="AD313" s="76"/>
      <c r="AE313" s="77"/>
      <c r="AF313" s="78"/>
      <c r="AG313" s="79"/>
      <c r="AH313" s="66"/>
      <c r="AI313" s="76"/>
      <c r="AJ313" s="77"/>
      <c r="AK313" s="78"/>
      <c r="AL313" s="79"/>
      <c r="AM313" s="66"/>
      <c r="AN313" s="76"/>
      <c r="AO313" s="77"/>
      <c r="AP313" s="78"/>
      <c r="AQ313" s="79"/>
      <c r="AR313" s="66"/>
      <c r="AS313" s="76"/>
      <c r="AT313" s="77"/>
      <c r="AU313" s="78"/>
      <c r="AV313" s="79"/>
      <c r="AW313" s="66"/>
      <c r="AX313" s="76"/>
      <c r="AY313" s="77"/>
      <c r="AZ313" s="78"/>
      <c r="BA313" s="79"/>
      <c r="BB313" s="66"/>
      <c r="BC313" s="76"/>
      <c r="BD313" s="77"/>
      <c r="BE313" s="78"/>
      <c r="BF313" s="79"/>
      <c r="BG313" s="56">
        <f t="shared" ref="BG313" si="955">IF(AW313&lt;&gt;"",AW313,IF(AR313&lt;&gt;"",AR313,IF(AM313&lt;&gt;"",AM313,IF(AH313&lt;&gt;"",AH313,IF(AC313&lt;&gt;"",AC313,IF(X313&lt;&gt;"",X313,IF(S313&lt;&gt;"",S313,IF(N313&lt;&gt;"",N313,IF(I313&lt;&gt;"",I313,"")))))))))</f>
        <v>42772</v>
      </c>
      <c r="BH313" s="80">
        <f t="shared" ref="BH313" si="956">IF(BJ313="P","",IF(BJ313="OD","",IF(AX313&lt;&gt;"",AX313,IF(AS313&lt;&gt;"",AS313,IF(AN313&lt;&gt;"",AN313,IF(AI313&lt;&gt;"",AI313,IF(AD313&lt;&gt;"",AD313,IF(Y313&lt;&gt;"",Y313,IF(T313&lt;&gt;"",T313,IF(O313&lt;&gt;"",O313,IF(J313&lt;&gt;"",J313,"")))))))))))</f>
        <v>42782</v>
      </c>
      <c r="BI313" s="81">
        <f t="shared" ref="BI313" ca="1" si="957">IF(AY313&lt;&gt;"",AY313,IF(AT313&lt;&gt;"",AT313,IF(AO313&lt;&gt;"",AO313,IF(AJ313&lt;&gt;"",AJ313,IF(AE313&lt;&gt;"",AE313,IF(Z313&lt;&gt;"",Z313,IF(U313&lt;&gt;"",U313,IF(P313&lt;&gt;"",P313,IF(K313&lt;&gt;"",K313,"")))))))))</f>
        <v>10</v>
      </c>
      <c r="BJ313" s="82" t="str">
        <f t="shared" ref="BJ313" si="958">IF(AZ313&lt;&gt;"",AZ313,IF(AU313&lt;&gt;"",AU313,IF(AP313&lt;&gt;"",AP313,IF(AK313&lt;&gt;"",AK313,IF(AF313&lt;&gt;"",AF313,IF(AA313&lt;&gt;"",AA313,IF(V313&lt;&gt;"",V313,IF(Q313&lt;&gt;"",Q313,IF(L313&lt;&gt;"",L313,0)))))))))</f>
        <v>SS</v>
      </c>
      <c r="BK313" s="83" t="str">
        <f t="shared" ca="1" si="802"/>
        <v>Rev-0</v>
      </c>
      <c r="BL313" s="256" t="s">
        <v>788</v>
      </c>
      <c r="BM313" s="252"/>
      <c r="BN313" s="252"/>
      <c r="BO313" s="243"/>
      <c r="BP313" s="161"/>
      <c r="BQ313" s="82"/>
    </row>
    <row r="314" spans="1:69" ht="35.25" customHeight="1" x14ac:dyDescent="0.25">
      <c r="A314" s="62">
        <f t="shared" ca="1" si="912"/>
        <v>263</v>
      </c>
      <c r="B314" s="20" t="s">
        <v>445</v>
      </c>
      <c r="C314" s="20"/>
      <c r="D314" s="124"/>
      <c r="E314" s="21" t="s">
        <v>378</v>
      </c>
      <c r="F314" s="147" t="s">
        <v>377</v>
      </c>
      <c r="G314" s="22" t="s">
        <v>432</v>
      </c>
      <c r="H314" s="191">
        <v>42778</v>
      </c>
      <c r="I314" s="66">
        <v>42772</v>
      </c>
      <c r="J314" s="76">
        <v>42782</v>
      </c>
      <c r="K314" s="25">
        <f t="shared" ref="K314:K317" ca="1" si="959">IF(I314="","",IF(J314="",TODAY()-I314,J314-I314))</f>
        <v>10</v>
      </c>
      <c r="L314" s="39" t="s">
        <v>675</v>
      </c>
      <c r="M314" s="236" t="s">
        <v>275</v>
      </c>
      <c r="N314" s="66"/>
      <c r="O314" s="76"/>
      <c r="P314" s="25"/>
      <c r="Q314" s="39"/>
      <c r="R314" s="22"/>
      <c r="S314" s="66"/>
      <c r="T314" s="76"/>
      <c r="U314" s="77"/>
      <c r="V314" s="78"/>
      <c r="W314" s="79"/>
      <c r="X314" s="66"/>
      <c r="Y314" s="76"/>
      <c r="Z314" s="77"/>
      <c r="AA314" s="78"/>
      <c r="AB314" s="79"/>
      <c r="AC314" s="66"/>
      <c r="AD314" s="76"/>
      <c r="AE314" s="77"/>
      <c r="AF314" s="78"/>
      <c r="AG314" s="79"/>
      <c r="AH314" s="66"/>
      <c r="AI314" s="76"/>
      <c r="AJ314" s="77"/>
      <c r="AK314" s="78"/>
      <c r="AL314" s="79"/>
      <c r="AM314" s="66"/>
      <c r="AN314" s="76"/>
      <c r="AO314" s="77"/>
      <c r="AP314" s="78"/>
      <c r="AQ314" s="79"/>
      <c r="AR314" s="66"/>
      <c r="AS314" s="76"/>
      <c r="AT314" s="77"/>
      <c r="AU314" s="78"/>
      <c r="AV314" s="79"/>
      <c r="AW314" s="66"/>
      <c r="AX314" s="76"/>
      <c r="AY314" s="77"/>
      <c r="AZ314" s="78"/>
      <c r="BA314" s="79"/>
      <c r="BB314" s="66"/>
      <c r="BC314" s="76"/>
      <c r="BD314" s="77"/>
      <c r="BE314" s="78"/>
      <c r="BF314" s="79"/>
      <c r="BG314" s="56">
        <f t="shared" ref="BG314" si="960">IF(AW314&lt;&gt;"",AW314,IF(AR314&lt;&gt;"",AR314,IF(AM314&lt;&gt;"",AM314,IF(AH314&lt;&gt;"",AH314,IF(AC314&lt;&gt;"",AC314,IF(X314&lt;&gt;"",X314,IF(S314&lt;&gt;"",S314,IF(N314&lt;&gt;"",N314,IF(I314&lt;&gt;"",I314,"")))))))))</f>
        <v>42772</v>
      </c>
      <c r="BH314" s="80">
        <f t="shared" ref="BH314" si="961">IF(BJ314="P","",IF(BJ314="OD","",IF(AX314&lt;&gt;"",AX314,IF(AS314&lt;&gt;"",AS314,IF(AN314&lt;&gt;"",AN314,IF(AI314&lt;&gt;"",AI314,IF(AD314&lt;&gt;"",AD314,IF(Y314&lt;&gt;"",Y314,IF(T314&lt;&gt;"",T314,IF(O314&lt;&gt;"",O314,IF(J314&lt;&gt;"",J314,"")))))))))))</f>
        <v>42782</v>
      </c>
      <c r="BI314" s="81">
        <f t="shared" ref="BI314" ca="1" si="962">IF(AY314&lt;&gt;"",AY314,IF(AT314&lt;&gt;"",AT314,IF(AO314&lt;&gt;"",AO314,IF(AJ314&lt;&gt;"",AJ314,IF(AE314&lt;&gt;"",AE314,IF(Z314&lt;&gt;"",Z314,IF(U314&lt;&gt;"",U314,IF(P314&lt;&gt;"",P314,IF(K314&lt;&gt;"",K314,"")))))))))</f>
        <v>10</v>
      </c>
      <c r="BJ314" s="82" t="str">
        <f t="shared" ref="BJ314" si="963">IF(AZ314&lt;&gt;"",AZ314,IF(AU314&lt;&gt;"",AU314,IF(AP314&lt;&gt;"",AP314,IF(AK314&lt;&gt;"",AK314,IF(AF314&lt;&gt;"",AF314,IF(AA314&lt;&gt;"",AA314,IF(V314&lt;&gt;"",V314,IF(Q314&lt;&gt;"",Q314,IF(L314&lt;&gt;"",L314,0)))))))))</f>
        <v>SS</v>
      </c>
      <c r="BK314" s="83" t="str">
        <f t="shared" ref="BK314" ca="1" si="964">IF(BG314="","","Rev-"&amp;IF((COUNTIF(I314:BA314,"MKM")-1)&lt;1,0,(COUNTIF(I314:BA314,"MKM")-1)))</f>
        <v>Rev-0</v>
      </c>
      <c r="BL314" s="252" t="s">
        <v>782</v>
      </c>
      <c r="BM314" s="253" t="s">
        <v>783</v>
      </c>
      <c r="BN314" s="254">
        <v>43195</v>
      </c>
      <c r="BO314" s="243"/>
      <c r="BP314" s="161"/>
      <c r="BQ314" s="82"/>
    </row>
    <row r="315" spans="1:69" ht="35.25" customHeight="1" x14ac:dyDescent="0.25">
      <c r="A315" s="62">
        <f t="shared" ca="1" si="912"/>
        <v>264</v>
      </c>
      <c r="B315" s="20" t="s">
        <v>445</v>
      </c>
      <c r="C315" s="20"/>
      <c r="D315" s="124" t="s">
        <v>1467</v>
      </c>
      <c r="E315" s="21" t="s">
        <v>1468</v>
      </c>
      <c r="F315" s="147" t="s">
        <v>377</v>
      </c>
      <c r="G315" s="22" t="s">
        <v>433</v>
      </c>
      <c r="H315" s="191">
        <v>42778</v>
      </c>
      <c r="I315" s="66">
        <v>42772</v>
      </c>
      <c r="J315" s="76">
        <v>42782</v>
      </c>
      <c r="K315" s="25">
        <f t="shared" ca="1" si="959"/>
        <v>10</v>
      </c>
      <c r="L315" s="39" t="s">
        <v>124</v>
      </c>
      <c r="M315" s="236" t="s">
        <v>275</v>
      </c>
      <c r="N315" s="66"/>
      <c r="O315" s="76"/>
      <c r="P315" s="25"/>
      <c r="Q315" s="39"/>
      <c r="R315" s="22"/>
      <c r="S315" s="66"/>
      <c r="T315" s="76"/>
      <c r="U315" s="77"/>
      <c r="V315" s="78"/>
      <c r="W315" s="79"/>
      <c r="X315" s="66"/>
      <c r="Y315" s="76"/>
      <c r="Z315" s="77"/>
      <c r="AA315" s="78"/>
      <c r="AB315" s="79"/>
      <c r="AC315" s="66"/>
      <c r="AD315" s="76"/>
      <c r="AE315" s="77"/>
      <c r="AF315" s="78"/>
      <c r="AG315" s="79"/>
      <c r="AH315" s="66"/>
      <c r="AI315" s="76"/>
      <c r="AJ315" s="77"/>
      <c r="AK315" s="78"/>
      <c r="AL315" s="79"/>
      <c r="AM315" s="66"/>
      <c r="AN315" s="76"/>
      <c r="AO315" s="77"/>
      <c r="AP315" s="78"/>
      <c r="AQ315" s="79"/>
      <c r="AR315" s="66"/>
      <c r="AS315" s="76"/>
      <c r="AT315" s="77"/>
      <c r="AU315" s="78"/>
      <c r="AV315" s="79"/>
      <c r="AW315" s="66"/>
      <c r="AX315" s="76"/>
      <c r="AY315" s="77"/>
      <c r="AZ315" s="78"/>
      <c r="BA315" s="79"/>
      <c r="BB315" s="66"/>
      <c r="BC315" s="76"/>
      <c r="BD315" s="77"/>
      <c r="BE315" s="78"/>
      <c r="BF315" s="79"/>
      <c r="BG315" s="56">
        <f t="shared" ref="BG315" si="965">IF(AW315&lt;&gt;"",AW315,IF(AR315&lt;&gt;"",AR315,IF(AM315&lt;&gt;"",AM315,IF(AH315&lt;&gt;"",AH315,IF(AC315&lt;&gt;"",AC315,IF(X315&lt;&gt;"",X315,IF(S315&lt;&gt;"",S315,IF(N315&lt;&gt;"",N315,IF(I315&lt;&gt;"",I315,"")))))))))</f>
        <v>42772</v>
      </c>
      <c r="BH315" s="80">
        <f t="shared" ref="BH315" si="966">IF(BJ315="P","",IF(BJ315="OD","",IF(AX315&lt;&gt;"",AX315,IF(AS315&lt;&gt;"",AS315,IF(AN315&lt;&gt;"",AN315,IF(AI315&lt;&gt;"",AI315,IF(AD315&lt;&gt;"",AD315,IF(Y315&lt;&gt;"",Y315,IF(T315&lt;&gt;"",T315,IF(O315&lt;&gt;"",O315,IF(J315&lt;&gt;"",J315,"")))))))))))</f>
        <v>42782</v>
      </c>
      <c r="BI315" s="81">
        <f t="shared" ref="BI315" ca="1" si="967">IF(AY315&lt;&gt;"",AY315,IF(AT315&lt;&gt;"",AT315,IF(AO315&lt;&gt;"",AO315,IF(AJ315&lt;&gt;"",AJ315,IF(AE315&lt;&gt;"",AE315,IF(Z315&lt;&gt;"",Z315,IF(U315&lt;&gt;"",U315,IF(P315&lt;&gt;"",P315,IF(K315&lt;&gt;"",K315,"")))))))))</f>
        <v>10</v>
      </c>
      <c r="BJ315" s="82" t="str">
        <f t="shared" ref="BJ315" si="968">IF(AZ315&lt;&gt;"",AZ315,IF(AU315&lt;&gt;"",AU315,IF(AP315&lt;&gt;"",AP315,IF(AK315&lt;&gt;"",AK315,IF(AF315&lt;&gt;"",AF315,IF(AA315&lt;&gt;"",AA315,IF(V315&lt;&gt;"",V315,IF(Q315&lt;&gt;"",Q315,IF(L315&lt;&gt;"",L315,0)))))))))</f>
        <v>A</v>
      </c>
      <c r="BK315" s="83" t="str">
        <f t="shared" ref="BK315:BK325" ca="1" si="969">IF(BG315="","","Rev-"&amp;IF((COUNTIF(I315:BA315,"MKM")-1)&lt;1,0,(COUNTIF(I315:BA315,"MKM")-1)))</f>
        <v>Rev-0</v>
      </c>
      <c r="BL315" s="252"/>
      <c r="BM315" s="252"/>
      <c r="BN315" s="252"/>
      <c r="BO315" s="243"/>
      <c r="BP315" s="161"/>
      <c r="BQ315" s="82"/>
    </row>
    <row r="316" spans="1:69" ht="33" customHeight="1" x14ac:dyDescent="0.3">
      <c r="A316" s="126" t="s">
        <v>373</v>
      </c>
      <c r="B316" s="127"/>
      <c r="C316" s="127"/>
      <c r="D316" s="128"/>
      <c r="E316" s="129"/>
      <c r="F316" s="148"/>
      <c r="G316" s="127"/>
      <c r="H316" s="130"/>
      <c r="I316" s="131"/>
      <c r="J316" s="131"/>
      <c r="K316" s="132"/>
      <c r="L316" s="133"/>
      <c r="M316" s="134"/>
      <c r="N316" s="131"/>
      <c r="O316" s="131"/>
      <c r="P316" s="132"/>
      <c r="Q316" s="133"/>
      <c r="R316" s="134"/>
      <c r="S316" s="131"/>
      <c r="T316" s="131"/>
      <c r="U316" s="132"/>
      <c r="V316" s="133"/>
      <c r="W316" s="134"/>
      <c r="X316" s="131"/>
      <c r="Y316" s="131"/>
      <c r="Z316" s="132"/>
      <c r="AA316" s="133"/>
      <c r="AB316" s="131"/>
      <c r="AC316" s="131"/>
      <c r="AD316" s="131"/>
      <c r="AE316" s="132"/>
      <c r="AF316" s="133"/>
      <c r="AG316" s="131"/>
      <c r="AH316" s="131"/>
      <c r="AI316" s="131"/>
      <c r="AJ316" s="132"/>
      <c r="AK316" s="133"/>
      <c r="AL316" s="131"/>
      <c r="AM316" s="131"/>
      <c r="AN316" s="131"/>
      <c r="AO316" s="132"/>
      <c r="AP316" s="133"/>
      <c r="AQ316" s="131"/>
      <c r="AR316" s="131"/>
      <c r="AS316" s="131"/>
      <c r="AT316" s="132"/>
      <c r="AU316" s="133"/>
      <c r="AV316" s="131"/>
      <c r="AW316" s="131"/>
      <c r="AX316" s="131"/>
      <c r="AY316" s="132"/>
      <c r="AZ316" s="133"/>
      <c r="BA316" s="131"/>
      <c r="BB316" s="131"/>
      <c r="BC316" s="131"/>
      <c r="BD316" s="132"/>
      <c r="BE316" s="133"/>
      <c r="BF316" s="131"/>
      <c r="BG316" s="135"/>
      <c r="BH316" s="136"/>
      <c r="BI316" s="137"/>
      <c r="BJ316" s="138"/>
      <c r="BK316" s="83" t="str">
        <f t="shared" si="969"/>
        <v/>
      </c>
      <c r="BL316" s="252" t="s">
        <v>125</v>
      </c>
      <c r="BM316" s="252" t="s">
        <v>784</v>
      </c>
      <c r="BN316" s="252"/>
      <c r="BO316" s="243"/>
      <c r="BP316" s="145" t="s">
        <v>105</v>
      </c>
    </row>
    <row r="317" spans="1:69" ht="87.75" customHeight="1" x14ac:dyDescent="0.25">
      <c r="A317" s="62">
        <f ca="1">OFFSET(A317,-2,0)+1</f>
        <v>265</v>
      </c>
      <c r="B317" s="20" t="s">
        <v>864</v>
      </c>
      <c r="C317" s="20"/>
      <c r="D317" s="124" t="s">
        <v>744</v>
      </c>
      <c r="E317" s="21" t="s">
        <v>1590</v>
      </c>
      <c r="F317" s="147" t="s">
        <v>283</v>
      </c>
      <c r="G317" s="22" t="s">
        <v>331</v>
      </c>
      <c r="H317" s="191">
        <v>42752</v>
      </c>
      <c r="I317" s="66">
        <v>43165</v>
      </c>
      <c r="J317" s="24">
        <v>43171</v>
      </c>
      <c r="K317" s="25">
        <f t="shared" ca="1" si="959"/>
        <v>6</v>
      </c>
      <c r="L317" s="236" t="s">
        <v>125</v>
      </c>
      <c r="M317" s="236" t="s">
        <v>275</v>
      </c>
      <c r="N317" s="66">
        <v>43272</v>
      </c>
      <c r="O317" s="24">
        <v>43278</v>
      </c>
      <c r="P317" s="25">
        <f t="shared" ref="P317:P318" ca="1" si="970">IF(N317="","",IF(O317="",TODAY()-N317,O317-N317))</f>
        <v>6</v>
      </c>
      <c r="Q317" s="39" t="s">
        <v>125</v>
      </c>
      <c r="R317" s="22" t="s">
        <v>275</v>
      </c>
      <c r="S317" s="66"/>
      <c r="T317" s="76"/>
      <c r="U317" s="77"/>
      <c r="V317" s="78"/>
      <c r="W317" s="79"/>
      <c r="X317" s="66"/>
      <c r="Y317" s="76"/>
      <c r="Z317" s="77"/>
      <c r="AA317" s="78"/>
      <c r="AB317" s="79"/>
      <c r="AC317" s="66"/>
      <c r="AD317" s="76"/>
      <c r="AE317" s="77"/>
      <c r="AF317" s="78"/>
      <c r="AG317" s="79"/>
      <c r="AH317" s="66"/>
      <c r="AI317" s="76"/>
      <c r="AJ317" s="77"/>
      <c r="AK317" s="78"/>
      <c r="AL317" s="79"/>
      <c r="AM317" s="66"/>
      <c r="AN317" s="76"/>
      <c r="AO317" s="77"/>
      <c r="AP317" s="78"/>
      <c r="AQ317" s="79"/>
      <c r="AR317" s="66"/>
      <c r="AS317" s="76"/>
      <c r="AT317" s="77"/>
      <c r="AU317" s="78"/>
      <c r="AV317" s="79"/>
      <c r="AW317" s="66"/>
      <c r="AX317" s="76"/>
      <c r="AY317" s="77"/>
      <c r="AZ317" s="78"/>
      <c r="BA317" s="79"/>
      <c r="BB317" s="66"/>
      <c r="BC317" s="76"/>
      <c r="BD317" s="77"/>
      <c r="BE317" s="78"/>
      <c r="BF317" s="79"/>
      <c r="BG317" s="56">
        <f t="shared" ref="BG317:BG325" si="971">IF(AW317&lt;&gt;"",AW317,IF(AR317&lt;&gt;"",AR317,IF(AM317&lt;&gt;"",AM317,IF(AH317&lt;&gt;"",AH317,IF(AC317&lt;&gt;"",AC317,IF(X317&lt;&gt;"",X317,IF(S317&lt;&gt;"",S317,IF(N317&lt;&gt;"",N317,IF(I317&lt;&gt;"",I317,"")))))))))</f>
        <v>43272</v>
      </c>
      <c r="BH317" s="80">
        <f t="shared" ref="BH317:BH326" si="972">IF(BJ317="P","",IF(BJ317="OD","",IF(AX317&lt;&gt;"",AX317,IF(AS317&lt;&gt;"",AS317,IF(AN317&lt;&gt;"",AN317,IF(AI317&lt;&gt;"",AI317,IF(AD317&lt;&gt;"",AD317,IF(Y317&lt;&gt;"",Y317,IF(T317&lt;&gt;"",T317,IF(O317&lt;&gt;"",O317,IF(J317&lt;&gt;"",J317,"")))))))))))</f>
        <v>43278</v>
      </c>
      <c r="BI317" s="81">
        <f t="shared" ref="BI317:BI326" ca="1" si="973">IF(AY317&lt;&gt;"",AY317,IF(AT317&lt;&gt;"",AT317,IF(AO317&lt;&gt;"",AO317,IF(AJ317&lt;&gt;"",AJ317,IF(AE317&lt;&gt;"",AE317,IF(Z317&lt;&gt;"",Z317,IF(U317&lt;&gt;"",U317,IF(P317&lt;&gt;"",P317,IF(K317&lt;&gt;"",K317,"")))))))))</f>
        <v>6</v>
      </c>
      <c r="BJ317" s="82" t="str">
        <f t="shared" ref="BJ317:BJ326" si="974">IF(AZ317&lt;&gt;"",AZ317,IF(AU317&lt;&gt;"",AU317,IF(AP317&lt;&gt;"",AP317,IF(AK317&lt;&gt;"",AK317,IF(AF317&lt;&gt;"",AF317,IF(AA317&lt;&gt;"",AA317,IF(V317&lt;&gt;"",V317,IF(Q317&lt;&gt;"",Q317,IF(L317&lt;&gt;"",L317,0)))))))))</f>
        <v>B</v>
      </c>
      <c r="BK317" s="83" t="str">
        <f t="shared" ca="1" si="969"/>
        <v>Rev-1</v>
      </c>
      <c r="BL317" s="252" t="s">
        <v>125</v>
      </c>
      <c r="BM317" s="252" t="s">
        <v>784</v>
      </c>
      <c r="BN317" s="252"/>
      <c r="BO317" s="243"/>
      <c r="BP317" s="161" t="s">
        <v>82</v>
      </c>
      <c r="BQ317" s="82" t="str">
        <f t="shared" ref="BQ317:BQ318" si="975">IF(BA317&lt;&gt;"",BA317,IF(AV317&lt;&gt;"",AV317,IF(AQ317&lt;&gt;"",AQ317,IF(AL317&lt;&gt;"",AL317,IF(AG317&lt;&gt;"",AG317,IF(AB317&lt;&gt;"",AB317,IF(W317&lt;&gt;"",W317,IF(R317&lt;&gt;"",R317,IF(M317&lt;&gt;"",M317,0)))))))))</f>
        <v>MKM</v>
      </c>
    </row>
    <row r="318" spans="1:69" ht="87.75" customHeight="1" x14ac:dyDescent="0.25">
      <c r="A318" s="62">
        <f ca="1">OFFSET(A318,-1,0)+1</f>
        <v>266</v>
      </c>
      <c r="B318" s="20" t="s">
        <v>913</v>
      </c>
      <c r="C318" s="20"/>
      <c r="D318" s="124" t="s">
        <v>744</v>
      </c>
      <c r="E318" s="21" t="s">
        <v>1461</v>
      </c>
      <c r="F318" s="147" t="s">
        <v>283</v>
      </c>
      <c r="G318" s="22" t="s">
        <v>332</v>
      </c>
      <c r="H318" s="191">
        <v>42752</v>
      </c>
      <c r="I318" s="66">
        <v>43165</v>
      </c>
      <c r="J318" s="24">
        <v>43171</v>
      </c>
      <c r="K318" s="25">
        <f t="shared" ref="K318:K321" ca="1" si="976">IF(I318="","",IF(J318="",TODAY()-I318,J318-I318))</f>
        <v>6</v>
      </c>
      <c r="L318" s="236" t="s">
        <v>125</v>
      </c>
      <c r="M318" s="236" t="s">
        <v>275</v>
      </c>
      <c r="N318" s="66">
        <v>43270</v>
      </c>
      <c r="O318" s="24">
        <v>43278</v>
      </c>
      <c r="P318" s="25">
        <f t="shared" ca="1" si="970"/>
        <v>8</v>
      </c>
      <c r="Q318" s="39" t="s">
        <v>126</v>
      </c>
      <c r="R318" s="22" t="s">
        <v>275</v>
      </c>
      <c r="S318" s="66">
        <v>43292</v>
      </c>
      <c r="T318" s="76">
        <v>43297</v>
      </c>
      <c r="U318" s="39">
        <f t="shared" ref="U318:U319" ca="1" si="977">IF(S318="","",IF(T318="",TODAY()-S318,T318-S318))</f>
        <v>5</v>
      </c>
      <c r="V318" s="39" t="s">
        <v>125</v>
      </c>
      <c r="W318" s="25" t="s">
        <v>275</v>
      </c>
      <c r="X318" s="66"/>
      <c r="Y318" s="76"/>
      <c r="Z318" s="77"/>
      <c r="AA318" s="78"/>
      <c r="AB318" s="79"/>
      <c r="AC318" s="66"/>
      <c r="AD318" s="76"/>
      <c r="AE318" s="77"/>
      <c r="AF318" s="78"/>
      <c r="AG318" s="79"/>
      <c r="AH318" s="66"/>
      <c r="AI318" s="76"/>
      <c r="AJ318" s="77"/>
      <c r="AK318" s="78"/>
      <c r="AL318" s="79"/>
      <c r="AM318" s="66"/>
      <c r="AN318" s="76"/>
      <c r="AO318" s="77"/>
      <c r="AP318" s="78"/>
      <c r="AQ318" s="79"/>
      <c r="AR318" s="66"/>
      <c r="AS318" s="76"/>
      <c r="AT318" s="77"/>
      <c r="AU318" s="78"/>
      <c r="AV318" s="79"/>
      <c r="AW318" s="66"/>
      <c r="AX318" s="76"/>
      <c r="AY318" s="77"/>
      <c r="AZ318" s="78"/>
      <c r="BA318" s="79"/>
      <c r="BB318" s="66"/>
      <c r="BC318" s="76"/>
      <c r="BD318" s="77"/>
      <c r="BE318" s="78"/>
      <c r="BF318" s="79"/>
      <c r="BG318" s="56">
        <f t="shared" si="971"/>
        <v>43292</v>
      </c>
      <c r="BH318" s="80">
        <f t="shared" si="972"/>
        <v>43297</v>
      </c>
      <c r="BI318" s="81">
        <f t="shared" ca="1" si="973"/>
        <v>5</v>
      </c>
      <c r="BJ318" s="82" t="str">
        <f t="shared" si="974"/>
        <v>B</v>
      </c>
      <c r="BK318" s="83" t="str">
        <f t="shared" ca="1" si="969"/>
        <v>Rev-2</v>
      </c>
      <c r="BL318" s="252" t="s">
        <v>125</v>
      </c>
      <c r="BM318" s="252" t="s">
        <v>784</v>
      </c>
      <c r="BN318" s="252"/>
      <c r="BO318" s="243"/>
      <c r="BP318" s="161" t="s">
        <v>82</v>
      </c>
      <c r="BQ318" s="82" t="str">
        <f t="shared" si="975"/>
        <v>MKM</v>
      </c>
    </row>
    <row r="319" spans="1:69" ht="87.75" customHeight="1" x14ac:dyDescent="0.25">
      <c r="A319" s="62">
        <f t="shared" ref="A319:A325" ca="1" si="978">OFFSET(A319,-1,0)+1</f>
        <v>267</v>
      </c>
      <c r="B319" s="20" t="s">
        <v>913</v>
      </c>
      <c r="C319" s="20"/>
      <c r="D319" s="124" t="s">
        <v>1459</v>
      </c>
      <c r="E319" s="21" t="s">
        <v>1460</v>
      </c>
      <c r="F319" s="147" t="s">
        <v>310</v>
      </c>
      <c r="G319" s="22" t="s">
        <v>425</v>
      </c>
      <c r="H319" s="191">
        <v>42778</v>
      </c>
      <c r="I319" s="66">
        <v>43165</v>
      </c>
      <c r="J319" s="24">
        <v>43171</v>
      </c>
      <c r="K319" s="25">
        <f t="shared" ca="1" si="976"/>
        <v>6</v>
      </c>
      <c r="L319" s="236" t="s">
        <v>125</v>
      </c>
      <c r="M319" s="236" t="s">
        <v>275</v>
      </c>
      <c r="N319" s="66">
        <v>43270</v>
      </c>
      <c r="O319" s="24">
        <v>43278</v>
      </c>
      <c r="P319" s="25">
        <f t="shared" ref="P319" ca="1" si="979">IF(N319="","",IF(O319="",TODAY()-N319,O319-N319))</f>
        <v>8</v>
      </c>
      <c r="Q319" s="39" t="s">
        <v>126</v>
      </c>
      <c r="R319" s="22" t="s">
        <v>275</v>
      </c>
      <c r="S319" s="66">
        <v>43292</v>
      </c>
      <c r="T319" s="76">
        <v>43297</v>
      </c>
      <c r="U319" s="39">
        <f t="shared" ca="1" si="977"/>
        <v>5</v>
      </c>
      <c r="V319" s="39" t="s">
        <v>125</v>
      </c>
      <c r="W319" s="25" t="s">
        <v>275</v>
      </c>
      <c r="X319" s="66"/>
      <c r="Y319" s="76"/>
      <c r="Z319" s="77"/>
      <c r="AA319" s="78"/>
      <c r="AB319" s="79"/>
      <c r="AC319" s="66"/>
      <c r="AD319" s="76"/>
      <c r="AE319" s="77"/>
      <c r="AF319" s="78"/>
      <c r="AG319" s="79"/>
      <c r="AH319" s="66"/>
      <c r="AI319" s="76"/>
      <c r="AJ319" s="77"/>
      <c r="AK319" s="78"/>
      <c r="AL319" s="79"/>
      <c r="AM319" s="66"/>
      <c r="AN319" s="76"/>
      <c r="AO319" s="77"/>
      <c r="AP319" s="78"/>
      <c r="AQ319" s="79"/>
      <c r="AR319" s="66"/>
      <c r="AS319" s="76"/>
      <c r="AT319" s="77"/>
      <c r="AU319" s="78"/>
      <c r="AV319" s="79"/>
      <c r="AW319" s="66"/>
      <c r="AX319" s="76"/>
      <c r="AY319" s="77"/>
      <c r="AZ319" s="78"/>
      <c r="BA319" s="79"/>
      <c r="BB319" s="66"/>
      <c r="BC319" s="76"/>
      <c r="BD319" s="77"/>
      <c r="BE319" s="78"/>
      <c r="BF319" s="79"/>
      <c r="BG319" s="56">
        <f t="shared" si="971"/>
        <v>43292</v>
      </c>
      <c r="BH319" s="80">
        <f t="shared" si="972"/>
        <v>43297</v>
      </c>
      <c r="BI319" s="81">
        <f t="shared" ca="1" si="973"/>
        <v>5</v>
      </c>
      <c r="BJ319" s="82" t="str">
        <f t="shared" si="974"/>
        <v>B</v>
      </c>
      <c r="BK319" s="83" t="str">
        <f t="shared" ca="1" si="969"/>
        <v>Rev-2</v>
      </c>
      <c r="BL319" s="252" t="s">
        <v>125</v>
      </c>
      <c r="BM319" s="252" t="s">
        <v>784</v>
      </c>
      <c r="BN319" s="252"/>
      <c r="BO319" s="243"/>
      <c r="BP319" s="161"/>
      <c r="BQ319" s="82"/>
    </row>
    <row r="320" spans="1:69" ht="46.5" customHeight="1" x14ac:dyDescent="0.25">
      <c r="A320" s="62">
        <f ca="1">OFFSET(A320,-1,0)+1</f>
        <v>268</v>
      </c>
      <c r="B320" s="20" t="s">
        <v>743</v>
      </c>
      <c r="C320" s="20"/>
      <c r="D320" s="124" t="s">
        <v>744</v>
      </c>
      <c r="E320" s="21" t="s">
        <v>1593</v>
      </c>
      <c r="F320" s="147" t="s">
        <v>659</v>
      </c>
      <c r="G320" s="22" t="s">
        <v>425</v>
      </c>
      <c r="H320" s="191"/>
      <c r="I320" s="66">
        <v>43165</v>
      </c>
      <c r="J320" s="24">
        <v>43171</v>
      </c>
      <c r="K320" s="25">
        <f t="shared" ca="1" si="976"/>
        <v>6</v>
      </c>
      <c r="L320" s="236" t="s">
        <v>125</v>
      </c>
      <c r="M320" s="236" t="s">
        <v>275</v>
      </c>
      <c r="N320" s="66"/>
      <c r="O320" s="76"/>
      <c r="P320" s="25"/>
      <c r="Q320" s="39"/>
      <c r="R320" s="22"/>
      <c r="S320" s="66"/>
      <c r="T320" s="76"/>
      <c r="U320" s="77"/>
      <c r="V320" s="78"/>
      <c r="W320" s="79"/>
      <c r="X320" s="66"/>
      <c r="Y320" s="76"/>
      <c r="Z320" s="77"/>
      <c r="AA320" s="78"/>
      <c r="AB320" s="79"/>
      <c r="AC320" s="66"/>
      <c r="AD320" s="76"/>
      <c r="AE320" s="77"/>
      <c r="AF320" s="78"/>
      <c r="AG320" s="79"/>
      <c r="AH320" s="66"/>
      <c r="AI320" s="76"/>
      <c r="AJ320" s="77"/>
      <c r="AK320" s="78"/>
      <c r="AL320" s="79"/>
      <c r="AM320" s="66"/>
      <c r="AN320" s="76"/>
      <c r="AO320" s="77"/>
      <c r="AP320" s="78"/>
      <c r="AQ320" s="79"/>
      <c r="AR320" s="66"/>
      <c r="AS320" s="76"/>
      <c r="AT320" s="77"/>
      <c r="AU320" s="78"/>
      <c r="AV320" s="79"/>
      <c r="AW320" s="66"/>
      <c r="AX320" s="76"/>
      <c r="AY320" s="77"/>
      <c r="AZ320" s="78"/>
      <c r="BA320" s="79"/>
      <c r="BB320" s="66"/>
      <c r="BC320" s="76"/>
      <c r="BD320" s="77"/>
      <c r="BE320" s="78"/>
      <c r="BF320" s="79"/>
      <c r="BG320" s="56">
        <f t="shared" si="971"/>
        <v>43165</v>
      </c>
      <c r="BH320" s="80">
        <f t="shared" si="972"/>
        <v>43171</v>
      </c>
      <c r="BI320" s="81">
        <f t="shared" ca="1" si="973"/>
        <v>6</v>
      </c>
      <c r="BJ320" s="82" t="str">
        <f t="shared" si="974"/>
        <v>B</v>
      </c>
      <c r="BK320" s="83" t="str">
        <f t="shared" ca="1" si="969"/>
        <v>Rev-0</v>
      </c>
      <c r="BL320" s="252" t="s">
        <v>125</v>
      </c>
      <c r="BM320" s="252" t="s">
        <v>784</v>
      </c>
      <c r="BN320" s="252"/>
      <c r="BO320" s="243"/>
      <c r="BP320" s="161"/>
      <c r="BQ320" s="82"/>
    </row>
    <row r="321" spans="1:69" ht="46.5" customHeight="1" x14ac:dyDescent="0.25">
      <c r="A321" s="62">
        <f t="shared" ca="1" si="978"/>
        <v>269</v>
      </c>
      <c r="B321" s="20" t="s">
        <v>743</v>
      </c>
      <c r="C321" s="20"/>
      <c r="D321" s="124" t="s">
        <v>1470</v>
      </c>
      <c r="E321" s="21" t="s">
        <v>1469</v>
      </c>
      <c r="F321" s="147" t="s">
        <v>377</v>
      </c>
      <c r="G321" s="22" t="s">
        <v>431</v>
      </c>
      <c r="H321" s="191">
        <v>42778</v>
      </c>
      <c r="I321" s="66">
        <v>43165</v>
      </c>
      <c r="J321" s="24">
        <v>43171</v>
      </c>
      <c r="K321" s="25">
        <f t="shared" ca="1" si="976"/>
        <v>6</v>
      </c>
      <c r="L321" s="236" t="s">
        <v>125</v>
      </c>
      <c r="M321" s="236" t="s">
        <v>275</v>
      </c>
      <c r="N321" s="66"/>
      <c r="O321" s="76"/>
      <c r="P321" s="25"/>
      <c r="Q321" s="39"/>
      <c r="R321" s="22"/>
      <c r="S321" s="66"/>
      <c r="T321" s="76"/>
      <c r="U321" s="77"/>
      <c r="V321" s="78"/>
      <c r="W321" s="79"/>
      <c r="X321" s="66"/>
      <c r="Y321" s="76"/>
      <c r="Z321" s="77"/>
      <c r="AA321" s="78"/>
      <c r="AB321" s="79"/>
      <c r="AC321" s="66"/>
      <c r="AD321" s="76"/>
      <c r="AE321" s="77"/>
      <c r="AF321" s="78"/>
      <c r="AG321" s="79"/>
      <c r="AH321" s="66"/>
      <c r="AI321" s="76"/>
      <c r="AJ321" s="77"/>
      <c r="AK321" s="78"/>
      <c r="AL321" s="79"/>
      <c r="AM321" s="66"/>
      <c r="AN321" s="76"/>
      <c r="AO321" s="77"/>
      <c r="AP321" s="78"/>
      <c r="AQ321" s="79"/>
      <c r="AR321" s="66"/>
      <c r="AS321" s="76"/>
      <c r="AT321" s="77"/>
      <c r="AU321" s="78"/>
      <c r="AV321" s="79"/>
      <c r="AW321" s="66"/>
      <c r="AX321" s="76"/>
      <c r="AY321" s="77"/>
      <c r="AZ321" s="78"/>
      <c r="BA321" s="79"/>
      <c r="BB321" s="66"/>
      <c r="BC321" s="76"/>
      <c r="BD321" s="77"/>
      <c r="BE321" s="78"/>
      <c r="BF321" s="79"/>
      <c r="BG321" s="56">
        <f t="shared" si="971"/>
        <v>43165</v>
      </c>
      <c r="BH321" s="80">
        <f t="shared" si="972"/>
        <v>43171</v>
      </c>
      <c r="BI321" s="81">
        <f t="shared" ca="1" si="973"/>
        <v>6</v>
      </c>
      <c r="BJ321" s="82" t="str">
        <f t="shared" si="974"/>
        <v>B</v>
      </c>
      <c r="BK321" s="83" t="str">
        <f t="shared" ca="1" si="969"/>
        <v>Rev-0</v>
      </c>
      <c r="BL321" s="252" t="s">
        <v>125</v>
      </c>
      <c r="BM321" s="252" t="s">
        <v>784</v>
      </c>
      <c r="BN321" s="252"/>
      <c r="BO321" s="243"/>
      <c r="BP321" s="161"/>
      <c r="BQ321" s="82"/>
    </row>
    <row r="322" spans="1:69" ht="50.25" customHeight="1" x14ac:dyDescent="0.25">
      <c r="A322" s="62">
        <f t="shared" ca="1" si="978"/>
        <v>270</v>
      </c>
      <c r="B322" s="20" t="s">
        <v>763</v>
      </c>
      <c r="C322" s="20"/>
      <c r="D322" s="124" t="s">
        <v>1462</v>
      </c>
      <c r="E322" s="21" t="s">
        <v>1466</v>
      </c>
      <c r="F322" s="147" t="s">
        <v>377</v>
      </c>
      <c r="G322" s="22" t="s">
        <v>432</v>
      </c>
      <c r="H322" s="191">
        <v>42778</v>
      </c>
      <c r="I322" s="66">
        <v>43179</v>
      </c>
      <c r="J322" s="76">
        <v>43185</v>
      </c>
      <c r="K322" s="25">
        <f ca="1">IF(I322="","",IF(J322="",TODAY()-I322,J322-I322))</f>
        <v>6</v>
      </c>
      <c r="L322" s="236" t="s">
        <v>125</v>
      </c>
      <c r="M322" s="236" t="s">
        <v>275</v>
      </c>
      <c r="N322" s="66"/>
      <c r="O322" s="76"/>
      <c r="P322" s="25"/>
      <c r="Q322" s="39"/>
      <c r="R322" s="22"/>
      <c r="S322" s="66"/>
      <c r="T322" s="76"/>
      <c r="U322" s="77"/>
      <c r="V322" s="78"/>
      <c r="W322" s="79"/>
      <c r="X322" s="66"/>
      <c r="Y322" s="76"/>
      <c r="Z322" s="77"/>
      <c r="AA322" s="78"/>
      <c r="AB322" s="79"/>
      <c r="AC322" s="66"/>
      <c r="AD322" s="76"/>
      <c r="AE322" s="77"/>
      <c r="AF322" s="78"/>
      <c r="AG322" s="79"/>
      <c r="AH322" s="66"/>
      <c r="AI322" s="76"/>
      <c r="AJ322" s="77"/>
      <c r="AK322" s="78"/>
      <c r="AL322" s="79"/>
      <c r="AM322" s="66"/>
      <c r="AN322" s="76"/>
      <c r="AO322" s="77"/>
      <c r="AP322" s="78"/>
      <c r="AQ322" s="79"/>
      <c r="AR322" s="66"/>
      <c r="AS322" s="76"/>
      <c r="AT322" s="77"/>
      <c r="AU322" s="78"/>
      <c r="AV322" s="79"/>
      <c r="AW322" s="66"/>
      <c r="AX322" s="76"/>
      <c r="AY322" s="77"/>
      <c r="AZ322" s="78"/>
      <c r="BA322" s="79"/>
      <c r="BB322" s="66"/>
      <c r="BC322" s="76"/>
      <c r="BD322" s="77"/>
      <c r="BE322" s="78"/>
      <c r="BF322" s="79"/>
      <c r="BG322" s="56">
        <f t="shared" si="971"/>
        <v>43179</v>
      </c>
      <c r="BH322" s="80">
        <f t="shared" si="972"/>
        <v>43185</v>
      </c>
      <c r="BI322" s="81">
        <f t="shared" ca="1" si="973"/>
        <v>6</v>
      </c>
      <c r="BJ322" s="82" t="str">
        <f t="shared" si="974"/>
        <v>B</v>
      </c>
      <c r="BK322" s="83" t="str">
        <f t="shared" ca="1" si="969"/>
        <v>Rev-0</v>
      </c>
      <c r="BL322" s="252" t="s">
        <v>125</v>
      </c>
      <c r="BM322" s="252" t="s">
        <v>784</v>
      </c>
      <c r="BN322" s="252"/>
      <c r="BO322" s="243"/>
      <c r="BP322" s="161"/>
      <c r="BQ322" s="82"/>
    </row>
    <row r="323" spans="1:69" ht="50.25" customHeight="1" x14ac:dyDescent="0.25">
      <c r="A323" s="62">
        <f t="shared" ca="1" si="978"/>
        <v>271</v>
      </c>
      <c r="B323" s="20" t="s">
        <v>854</v>
      </c>
      <c r="C323" s="20" t="s">
        <v>1621</v>
      </c>
      <c r="D323" s="124" t="s">
        <v>1462</v>
      </c>
      <c r="E323" s="21" t="s">
        <v>1463</v>
      </c>
      <c r="F323" s="147" t="s">
        <v>285</v>
      </c>
      <c r="G323" s="22" t="s">
        <v>331</v>
      </c>
      <c r="H323" s="191">
        <v>42778</v>
      </c>
      <c r="I323" s="66">
        <v>43179</v>
      </c>
      <c r="J323" s="76">
        <v>43185</v>
      </c>
      <c r="K323" s="25">
        <f t="shared" ref="K323:K327" ca="1" si="980">IF(I323="","",IF(J323="",TODAY()-I323,J323-I323))</f>
        <v>6</v>
      </c>
      <c r="L323" s="236" t="s">
        <v>125</v>
      </c>
      <c r="M323" s="236" t="s">
        <v>275</v>
      </c>
      <c r="N323" s="66">
        <v>43268</v>
      </c>
      <c r="O323" s="24">
        <v>43275</v>
      </c>
      <c r="P323" s="25">
        <f t="shared" ref="P323" ca="1" si="981">IF(N323="","",IF(O323="",TODAY()-N323,O323-N323))</f>
        <v>7</v>
      </c>
      <c r="Q323" s="39" t="s">
        <v>125</v>
      </c>
      <c r="R323" s="22" t="s">
        <v>275</v>
      </c>
      <c r="S323" s="66">
        <v>43465</v>
      </c>
      <c r="T323" s="76">
        <v>43474</v>
      </c>
      <c r="U323" s="25">
        <f ca="1">IF(S323="","",IF(T323="",TODAY()-S323,T323-S323))</f>
        <v>9</v>
      </c>
      <c r="V323" s="39" t="s">
        <v>125</v>
      </c>
      <c r="W323" s="236" t="s">
        <v>275</v>
      </c>
      <c r="X323" s="66"/>
      <c r="Y323" s="76"/>
      <c r="Z323" s="25" t="str">
        <f t="shared" ref="Z323:Z324" ca="1" si="982">IF(X323="","",IF(Y323="",TODAY()-X323,Y323-X323))</f>
        <v/>
      </c>
      <c r="AA323" s="25"/>
      <c r="AB323" s="236"/>
      <c r="AC323" s="66"/>
      <c r="AD323" s="76"/>
      <c r="AE323" s="77"/>
      <c r="AF323" s="78"/>
      <c r="AG323" s="79"/>
      <c r="AH323" s="66"/>
      <c r="AI323" s="76"/>
      <c r="AJ323" s="77"/>
      <c r="AK323" s="78"/>
      <c r="AL323" s="79"/>
      <c r="AM323" s="66"/>
      <c r="AN323" s="76"/>
      <c r="AO323" s="77"/>
      <c r="AP323" s="78"/>
      <c r="AQ323" s="79"/>
      <c r="AR323" s="66"/>
      <c r="AS323" s="76"/>
      <c r="AT323" s="77"/>
      <c r="AU323" s="78"/>
      <c r="AV323" s="79"/>
      <c r="AW323" s="66"/>
      <c r="AX323" s="76"/>
      <c r="AY323" s="77"/>
      <c r="AZ323" s="78"/>
      <c r="BA323" s="79"/>
      <c r="BB323" s="66"/>
      <c r="BC323" s="76"/>
      <c r="BD323" s="77"/>
      <c r="BE323" s="78"/>
      <c r="BF323" s="79"/>
      <c r="BG323" s="56">
        <f t="shared" si="971"/>
        <v>43465</v>
      </c>
      <c r="BH323" s="80">
        <f t="shared" si="972"/>
        <v>43474</v>
      </c>
      <c r="BI323" s="81">
        <f t="shared" ca="1" si="973"/>
        <v>9</v>
      </c>
      <c r="BJ323" s="82" t="str">
        <f t="shared" si="974"/>
        <v>B</v>
      </c>
      <c r="BK323" s="83" t="str">
        <f t="shared" ca="1" si="969"/>
        <v>Rev-2</v>
      </c>
      <c r="BL323" s="252" t="s">
        <v>125</v>
      </c>
      <c r="BM323" s="252" t="s">
        <v>784</v>
      </c>
      <c r="BN323" s="252"/>
      <c r="BO323" s="243"/>
      <c r="BP323" s="161"/>
      <c r="BQ323" s="82"/>
    </row>
    <row r="324" spans="1:69" ht="50.25" customHeight="1" x14ac:dyDescent="0.25">
      <c r="A324" s="62">
        <f t="shared" ca="1" si="978"/>
        <v>272</v>
      </c>
      <c r="B324" s="20" t="s">
        <v>854</v>
      </c>
      <c r="C324" s="20" t="s">
        <v>1621</v>
      </c>
      <c r="D324" s="124" t="s">
        <v>1462</v>
      </c>
      <c r="E324" s="21" t="s">
        <v>1463</v>
      </c>
      <c r="F324" s="147" t="s">
        <v>285</v>
      </c>
      <c r="G324" s="22" t="s">
        <v>332</v>
      </c>
      <c r="H324" s="191">
        <v>42778</v>
      </c>
      <c r="I324" s="66">
        <v>43179</v>
      </c>
      <c r="J324" s="76">
        <v>43185</v>
      </c>
      <c r="K324" s="25">
        <f t="shared" ca="1" si="980"/>
        <v>6</v>
      </c>
      <c r="L324" s="236" t="s">
        <v>125</v>
      </c>
      <c r="M324" s="236" t="s">
        <v>275</v>
      </c>
      <c r="N324" s="66">
        <v>43268</v>
      </c>
      <c r="O324" s="24">
        <v>43275</v>
      </c>
      <c r="P324" s="25">
        <f t="shared" ref="P324" ca="1" si="983">IF(N324="","",IF(O324="",TODAY()-N324,O324-N324))</f>
        <v>7</v>
      </c>
      <c r="Q324" s="39" t="s">
        <v>125</v>
      </c>
      <c r="R324" s="22" t="s">
        <v>275</v>
      </c>
      <c r="S324" s="66">
        <v>43465</v>
      </c>
      <c r="T324" s="76">
        <v>43474</v>
      </c>
      <c r="U324" s="25">
        <f ca="1">IF(S324="","",IF(T324="",TODAY()-S324,T324-S324))</f>
        <v>9</v>
      </c>
      <c r="V324" s="39" t="s">
        <v>125</v>
      </c>
      <c r="W324" s="236" t="s">
        <v>275</v>
      </c>
      <c r="X324" s="66"/>
      <c r="Y324" s="76"/>
      <c r="Z324" s="25" t="str">
        <f t="shared" ca="1" si="982"/>
        <v/>
      </c>
      <c r="AA324" s="25"/>
      <c r="AB324" s="236"/>
      <c r="AC324" s="66"/>
      <c r="AD324" s="76"/>
      <c r="AE324" s="77"/>
      <c r="AF324" s="78"/>
      <c r="AG324" s="79"/>
      <c r="AH324" s="66"/>
      <c r="AI324" s="76"/>
      <c r="AJ324" s="77"/>
      <c r="AK324" s="78"/>
      <c r="AL324" s="79"/>
      <c r="AM324" s="66"/>
      <c r="AN324" s="76"/>
      <c r="AO324" s="77"/>
      <c r="AP324" s="78"/>
      <c r="AQ324" s="79"/>
      <c r="AR324" s="66"/>
      <c r="AS324" s="76"/>
      <c r="AT324" s="77"/>
      <c r="AU324" s="78"/>
      <c r="AV324" s="79"/>
      <c r="AW324" s="66"/>
      <c r="AX324" s="76"/>
      <c r="AY324" s="77"/>
      <c r="AZ324" s="78"/>
      <c r="BA324" s="79"/>
      <c r="BB324" s="66"/>
      <c r="BC324" s="76"/>
      <c r="BD324" s="77"/>
      <c r="BE324" s="78"/>
      <c r="BF324" s="79"/>
      <c r="BG324" s="56">
        <f t="shared" si="971"/>
        <v>43465</v>
      </c>
      <c r="BH324" s="80">
        <f t="shared" si="972"/>
        <v>43474</v>
      </c>
      <c r="BI324" s="81">
        <f t="shared" ca="1" si="973"/>
        <v>9</v>
      </c>
      <c r="BJ324" s="82" t="str">
        <f t="shared" si="974"/>
        <v>B</v>
      </c>
      <c r="BK324" s="83" t="str">
        <f t="shared" ca="1" si="969"/>
        <v>Rev-2</v>
      </c>
      <c r="BL324" s="252" t="s">
        <v>125</v>
      </c>
      <c r="BM324" s="252" t="s">
        <v>784</v>
      </c>
      <c r="BN324" s="252"/>
      <c r="BO324" s="243"/>
      <c r="BP324" s="161"/>
      <c r="BQ324" s="82"/>
    </row>
    <row r="325" spans="1:69" ht="50.25" customHeight="1" x14ac:dyDescent="0.25">
      <c r="A325" s="62">
        <f t="shared" ca="1" si="978"/>
        <v>273</v>
      </c>
      <c r="B325" s="20" t="s">
        <v>854</v>
      </c>
      <c r="C325" s="20"/>
      <c r="D325" s="124" t="s">
        <v>1464</v>
      </c>
      <c r="E325" s="21" t="s">
        <v>1465</v>
      </c>
      <c r="F325" s="147" t="s">
        <v>680</v>
      </c>
      <c r="G325" s="22" t="s">
        <v>425</v>
      </c>
      <c r="H325" s="191"/>
      <c r="I325" s="66">
        <v>43179</v>
      </c>
      <c r="J325" s="76">
        <v>43185</v>
      </c>
      <c r="K325" s="25">
        <f t="shared" ca="1" si="980"/>
        <v>6</v>
      </c>
      <c r="L325" s="236" t="s">
        <v>125</v>
      </c>
      <c r="M325" s="236" t="s">
        <v>275</v>
      </c>
      <c r="N325" s="66">
        <v>43268</v>
      </c>
      <c r="O325" s="24">
        <v>43275</v>
      </c>
      <c r="P325" s="25">
        <f t="shared" ref="P325" ca="1" si="984">IF(N325="","",IF(O325="",TODAY()-N325,O325-N325))</f>
        <v>7</v>
      </c>
      <c r="Q325" s="39" t="s">
        <v>125</v>
      </c>
      <c r="R325" s="22" t="s">
        <v>275</v>
      </c>
      <c r="S325" s="66"/>
      <c r="T325" s="76"/>
      <c r="U325" s="77"/>
      <c r="V325" s="78"/>
      <c r="W325" s="79"/>
      <c r="X325" s="66"/>
      <c r="Y325" s="76"/>
      <c r="Z325" s="77"/>
      <c r="AA325" s="78"/>
      <c r="AB325" s="79"/>
      <c r="AC325" s="66"/>
      <c r="AD325" s="76"/>
      <c r="AE325" s="77"/>
      <c r="AF325" s="78"/>
      <c r="AG325" s="79"/>
      <c r="AH325" s="66"/>
      <c r="AI325" s="76"/>
      <c r="AJ325" s="77"/>
      <c r="AK325" s="78"/>
      <c r="AL325" s="79"/>
      <c r="AM325" s="66"/>
      <c r="AN325" s="76"/>
      <c r="AO325" s="77"/>
      <c r="AP325" s="78"/>
      <c r="AQ325" s="79"/>
      <c r="AR325" s="66"/>
      <c r="AS325" s="76"/>
      <c r="AT325" s="77"/>
      <c r="AU325" s="78"/>
      <c r="AV325" s="79"/>
      <c r="AW325" s="66"/>
      <c r="AX325" s="76"/>
      <c r="AY325" s="77"/>
      <c r="AZ325" s="78"/>
      <c r="BA325" s="79"/>
      <c r="BB325" s="66"/>
      <c r="BC325" s="76"/>
      <c r="BD325" s="77"/>
      <c r="BE325" s="78"/>
      <c r="BF325" s="79"/>
      <c r="BG325" s="56">
        <f t="shared" si="971"/>
        <v>43268</v>
      </c>
      <c r="BH325" s="80">
        <f t="shared" si="972"/>
        <v>43275</v>
      </c>
      <c r="BI325" s="81">
        <f t="shared" ca="1" si="973"/>
        <v>7</v>
      </c>
      <c r="BJ325" s="82" t="str">
        <f t="shared" si="974"/>
        <v>B</v>
      </c>
      <c r="BK325" s="83" t="str">
        <f t="shared" ca="1" si="969"/>
        <v>Rev-1</v>
      </c>
      <c r="BL325" s="252"/>
      <c r="BM325" s="252"/>
      <c r="BN325" s="252"/>
      <c r="BO325" s="243"/>
      <c r="BP325" s="161" t="s">
        <v>82</v>
      </c>
      <c r="BQ325" s="82" t="str">
        <f t="shared" ref="BQ325:BQ327" si="985">IF(BA325&lt;&gt;"",BA325,IF(AV325&lt;&gt;"",AV325,IF(AQ325&lt;&gt;"",AQ325,IF(AL325&lt;&gt;"",AL325,IF(AG325&lt;&gt;"",AG325,IF(AB325&lt;&gt;"",AB325,IF(W325&lt;&gt;"",W325,IF(R325&lt;&gt;"",R325,IF(M325&lt;&gt;"",M325,0)))))))))</f>
        <v>MKM</v>
      </c>
    </row>
    <row r="326" spans="1:69" ht="61.5" customHeight="1" x14ac:dyDescent="0.25">
      <c r="A326" s="62">
        <f ca="1">OFFSET(A326,-1,0)+1</f>
        <v>274</v>
      </c>
      <c r="B326" s="20" t="s">
        <v>864</v>
      </c>
      <c r="C326" s="20"/>
      <c r="D326" s="124" t="s">
        <v>744</v>
      </c>
      <c r="E326" s="21" t="s">
        <v>1591</v>
      </c>
      <c r="F326" s="147" t="s">
        <v>865</v>
      </c>
      <c r="G326" s="22" t="s">
        <v>331</v>
      </c>
      <c r="H326" s="191">
        <v>42752</v>
      </c>
      <c r="I326" s="66">
        <v>43272</v>
      </c>
      <c r="J326" s="24">
        <v>43278</v>
      </c>
      <c r="K326" s="25">
        <f t="shared" ca="1" si="980"/>
        <v>6</v>
      </c>
      <c r="L326" s="39" t="s">
        <v>125</v>
      </c>
      <c r="M326" s="22" t="s">
        <v>275</v>
      </c>
      <c r="N326" s="66"/>
      <c r="O326" s="76"/>
      <c r="P326" s="25"/>
      <c r="Q326" s="78"/>
      <c r="R326" s="22"/>
      <c r="S326" s="66"/>
      <c r="T326" s="76"/>
      <c r="U326" s="77"/>
      <c r="V326" s="78"/>
      <c r="W326" s="79"/>
      <c r="X326" s="66"/>
      <c r="Y326" s="76"/>
      <c r="Z326" s="77"/>
      <c r="AA326" s="78"/>
      <c r="AB326" s="79"/>
      <c r="AC326" s="66"/>
      <c r="AD326" s="76"/>
      <c r="AE326" s="77"/>
      <c r="AF326" s="78"/>
      <c r="AG326" s="79"/>
      <c r="AH326" s="66"/>
      <c r="AI326" s="76"/>
      <c r="AJ326" s="77"/>
      <c r="AK326" s="78"/>
      <c r="AL326" s="79"/>
      <c r="AM326" s="66"/>
      <c r="AN326" s="76"/>
      <c r="AO326" s="77"/>
      <c r="AP326" s="78"/>
      <c r="AQ326" s="79"/>
      <c r="AR326" s="66"/>
      <c r="AS326" s="76"/>
      <c r="AT326" s="77"/>
      <c r="AU326" s="78"/>
      <c r="AV326" s="79"/>
      <c r="AW326" s="66"/>
      <c r="AX326" s="76"/>
      <c r="AY326" s="77"/>
      <c r="AZ326" s="78"/>
      <c r="BA326" s="79"/>
      <c r="BB326" s="66"/>
      <c r="BC326" s="76"/>
      <c r="BD326" s="77"/>
      <c r="BE326" s="78"/>
      <c r="BF326" s="79"/>
      <c r="BG326" s="56">
        <f>IF(AW326&lt;&gt;"",AW326,IF(AR326&lt;&gt;"",AR326,IF(AM326&lt;&gt;"",AM326,IF(AH326&lt;&gt;"",AH326,IF(AC326&lt;&gt;"",AC326,IF(X326&lt;&gt;"",X326,IF(S326&lt;&gt;"",S326,IF(I326&lt;&gt;"",I326,IF(#REF!&lt;&gt;"",#REF!,"")))))))))</f>
        <v>43272</v>
      </c>
      <c r="BH326" s="80">
        <f t="shared" si="972"/>
        <v>43278</v>
      </c>
      <c r="BI326" s="81">
        <f t="shared" ca="1" si="973"/>
        <v>6</v>
      </c>
      <c r="BJ326" s="82" t="str">
        <f t="shared" si="974"/>
        <v>B</v>
      </c>
      <c r="BK326" s="83" t="str">
        <f ca="1">IF(BG326="","","Rev-"&amp;IF((COUNTIF(I326:BA326,"MKM")-1)&lt;1,0,(COUNTIF(I326:BA326,"MKM")-1)))</f>
        <v>Rev-0</v>
      </c>
      <c r="BL326" s="252" t="s">
        <v>125</v>
      </c>
      <c r="BM326" s="252" t="s">
        <v>784</v>
      </c>
      <c r="BN326" s="252"/>
      <c r="BO326" s="243"/>
      <c r="BP326" s="161" t="s">
        <v>82</v>
      </c>
      <c r="BQ326" s="82" t="str">
        <f t="shared" ref="BQ326" si="986">IF(BA326&lt;&gt;"",BA326,IF(AV326&lt;&gt;"",AV326,IF(AQ326&lt;&gt;"",AQ326,IF(AL326&lt;&gt;"",AL326,IF(AG326&lt;&gt;"",AG326,IF(AB326&lt;&gt;"",AB326,IF(W326&lt;&gt;"",W326,IF(R326&lt;&gt;"",R326,IF(M326&lt;&gt;"",M326,0)))))))))</f>
        <v>MKM</v>
      </c>
    </row>
    <row r="327" spans="1:69" ht="61.5" customHeight="1" x14ac:dyDescent="0.25">
      <c r="A327" s="62">
        <f ca="1">OFFSET(A327,-1,0)+1</f>
        <v>275</v>
      </c>
      <c r="B327" s="20" t="s">
        <v>864</v>
      </c>
      <c r="C327" s="20"/>
      <c r="D327" s="124" t="s">
        <v>744</v>
      </c>
      <c r="E327" s="21" t="s">
        <v>1592</v>
      </c>
      <c r="F327" s="147" t="s">
        <v>865</v>
      </c>
      <c r="G327" s="22" t="s">
        <v>332</v>
      </c>
      <c r="H327" s="191">
        <v>42752</v>
      </c>
      <c r="I327" s="66">
        <v>43272</v>
      </c>
      <c r="J327" s="24">
        <v>43278</v>
      </c>
      <c r="K327" s="25">
        <f t="shared" ca="1" si="980"/>
        <v>6</v>
      </c>
      <c r="L327" s="39" t="s">
        <v>125</v>
      </c>
      <c r="M327" s="22" t="s">
        <v>275</v>
      </c>
      <c r="N327" s="66"/>
      <c r="O327" s="76"/>
      <c r="P327" s="25"/>
      <c r="Q327" s="78"/>
      <c r="R327" s="22"/>
      <c r="S327" s="66"/>
      <c r="T327" s="76"/>
      <c r="U327" s="77"/>
      <c r="V327" s="78"/>
      <c r="W327" s="79"/>
      <c r="X327" s="66"/>
      <c r="Y327" s="76"/>
      <c r="Z327" s="77"/>
      <c r="AA327" s="78"/>
      <c r="AB327" s="79"/>
      <c r="AC327" s="66"/>
      <c r="AD327" s="76"/>
      <c r="AE327" s="77"/>
      <c r="AF327" s="78"/>
      <c r="AG327" s="79"/>
      <c r="AH327" s="66"/>
      <c r="AI327" s="76"/>
      <c r="AJ327" s="77"/>
      <c r="AK327" s="78"/>
      <c r="AL327" s="79"/>
      <c r="AM327" s="66"/>
      <c r="AN327" s="76"/>
      <c r="AO327" s="77"/>
      <c r="AP327" s="78"/>
      <c r="AQ327" s="79"/>
      <c r="AR327" s="66"/>
      <c r="AS327" s="76"/>
      <c r="AT327" s="77"/>
      <c r="AU327" s="78"/>
      <c r="AV327" s="79"/>
      <c r="AW327" s="66"/>
      <c r="AX327" s="76"/>
      <c r="AY327" s="77"/>
      <c r="AZ327" s="78"/>
      <c r="BA327" s="79"/>
      <c r="BB327" s="66"/>
      <c r="BC327" s="76"/>
      <c r="BD327" s="77"/>
      <c r="BE327" s="78"/>
      <c r="BF327" s="79"/>
      <c r="BG327" s="56">
        <f>IF(AW327&lt;&gt;"",AW327,IF(AR327&lt;&gt;"",AR327,IF(AM327&lt;&gt;"",AM327,IF(AH327&lt;&gt;"",AH327,IF(AC327&lt;&gt;"",AC327,IF(X327&lt;&gt;"",X327,IF(S327&lt;&gt;"",S327,IF(I327&lt;&gt;"",I327,IF(#REF!&lt;&gt;"",#REF!,"")))))))))</f>
        <v>43272</v>
      </c>
      <c r="BH327" s="80">
        <f t="shared" ref="BH327" si="987">IF(BJ327="P","",IF(BJ327="OD","",IF(AX327&lt;&gt;"",AX327,IF(AS327&lt;&gt;"",AS327,IF(AN327&lt;&gt;"",AN327,IF(AI327&lt;&gt;"",AI327,IF(AD327&lt;&gt;"",AD327,IF(Y327&lt;&gt;"",Y327,IF(T327&lt;&gt;"",T327,IF(O327&lt;&gt;"",O327,IF(J327&lt;&gt;"",J327,"")))))))))))</f>
        <v>43278</v>
      </c>
      <c r="BI327" s="81">
        <f t="shared" ref="BI327" ca="1" si="988">IF(AY327&lt;&gt;"",AY327,IF(AT327&lt;&gt;"",AT327,IF(AO327&lt;&gt;"",AO327,IF(AJ327&lt;&gt;"",AJ327,IF(AE327&lt;&gt;"",AE327,IF(Z327&lt;&gt;"",Z327,IF(U327&lt;&gt;"",U327,IF(P327&lt;&gt;"",P327,IF(K327&lt;&gt;"",K327,"")))))))))</f>
        <v>6</v>
      </c>
      <c r="BJ327" s="82" t="str">
        <f t="shared" ref="BJ327" si="989">IF(AZ327&lt;&gt;"",AZ327,IF(AU327&lt;&gt;"",AU327,IF(AP327&lt;&gt;"",AP327,IF(AK327&lt;&gt;"",AK327,IF(AF327&lt;&gt;"",AF327,IF(AA327&lt;&gt;"",AA327,IF(V327&lt;&gt;"",V327,IF(Q327&lt;&gt;"",Q327,IF(L327&lt;&gt;"",L327,0)))))))))</f>
        <v>B</v>
      </c>
      <c r="BK327" s="83" t="str">
        <f ca="1">IF(BG327="","","Rev-"&amp;IF((COUNTIF(I327:BA327,"MKM")-1)&lt;1,0,(COUNTIF(I327:BA327,"MKM")-1)))</f>
        <v>Rev-0</v>
      </c>
      <c r="BL327" s="252" t="s">
        <v>125</v>
      </c>
      <c r="BM327" s="252" t="s">
        <v>784</v>
      </c>
      <c r="BN327" s="252"/>
      <c r="BO327" s="243"/>
      <c r="BP327" s="161" t="s">
        <v>82</v>
      </c>
      <c r="BQ327" s="82" t="str">
        <f t="shared" si="985"/>
        <v>MKM</v>
      </c>
    </row>
    <row r="328" spans="1:69" ht="33" customHeight="1" x14ac:dyDescent="0.3">
      <c r="A328" s="126" t="s">
        <v>372</v>
      </c>
      <c r="B328" s="127"/>
      <c r="C328" s="127"/>
      <c r="D328" s="128"/>
      <c r="E328" s="129"/>
      <c r="F328" s="148"/>
      <c r="G328" s="127"/>
      <c r="H328" s="130"/>
      <c r="I328" s="131"/>
      <c r="J328" s="131"/>
      <c r="K328" s="132"/>
      <c r="L328" s="133"/>
      <c r="M328" s="134"/>
      <c r="N328" s="131"/>
      <c r="O328" s="131"/>
      <c r="P328" s="132"/>
      <c r="Q328" s="133"/>
      <c r="R328" s="134"/>
      <c r="S328" s="131"/>
      <c r="T328" s="131"/>
      <c r="U328" s="132"/>
      <c r="V328" s="133"/>
      <c r="W328" s="134"/>
      <c r="X328" s="131"/>
      <c r="Y328" s="131"/>
      <c r="Z328" s="132"/>
      <c r="AA328" s="133"/>
      <c r="AB328" s="131"/>
      <c r="AC328" s="131"/>
      <c r="AD328" s="131"/>
      <c r="AE328" s="132"/>
      <c r="AF328" s="133"/>
      <c r="AG328" s="131"/>
      <c r="AH328" s="131"/>
      <c r="AI328" s="131"/>
      <c r="AJ328" s="132"/>
      <c r="AK328" s="133"/>
      <c r="AL328" s="131"/>
      <c r="AM328" s="131"/>
      <c r="AN328" s="131"/>
      <c r="AO328" s="132"/>
      <c r="AP328" s="133"/>
      <c r="AQ328" s="131"/>
      <c r="AR328" s="131"/>
      <c r="AS328" s="131"/>
      <c r="AT328" s="132"/>
      <c r="AU328" s="133"/>
      <c r="AV328" s="131"/>
      <c r="AW328" s="131"/>
      <c r="AX328" s="131"/>
      <c r="AY328" s="132"/>
      <c r="AZ328" s="133"/>
      <c r="BA328" s="131"/>
      <c r="BB328" s="131"/>
      <c r="BC328" s="131"/>
      <c r="BD328" s="132"/>
      <c r="BE328" s="133"/>
      <c r="BF328" s="131"/>
      <c r="BG328" s="135"/>
      <c r="BH328" s="136"/>
      <c r="BI328" s="137"/>
      <c r="BJ328" s="138"/>
      <c r="BK328" s="139"/>
      <c r="BL328" s="252" t="s">
        <v>124</v>
      </c>
      <c r="BM328" s="252" t="s">
        <v>784</v>
      </c>
      <c r="BN328" s="252"/>
      <c r="BO328" s="243"/>
      <c r="BP328" s="145" t="s">
        <v>105</v>
      </c>
    </row>
    <row r="329" spans="1:69" ht="45" customHeight="1" x14ac:dyDescent="0.25">
      <c r="A329" s="62">
        <f ca="1">OFFSET(A329,-2,0)+1</f>
        <v>276</v>
      </c>
      <c r="B329" s="20" t="s">
        <v>385</v>
      </c>
      <c r="C329" s="20"/>
      <c r="D329" s="124" t="s">
        <v>525</v>
      </c>
      <c r="E329" s="21" t="s">
        <v>1516</v>
      </c>
      <c r="F329" s="147" t="s">
        <v>379</v>
      </c>
      <c r="G329" s="22" t="s">
        <v>431</v>
      </c>
      <c r="H329" s="191">
        <v>42757</v>
      </c>
      <c r="I329" s="66">
        <v>42757</v>
      </c>
      <c r="J329" s="76">
        <v>42780</v>
      </c>
      <c r="K329" s="25">
        <f t="shared" ref="K329:K339" ca="1" si="990">IF(I329="","",IF(J329="",TODAY()-I329,J329-I329))</f>
        <v>23</v>
      </c>
      <c r="L329" s="39" t="s">
        <v>124</v>
      </c>
      <c r="M329" s="22" t="s">
        <v>275</v>
      </c>
      <c r="N329" s="66"/>
      <c r="O329" s="76"/>
      <c r="P329" s="25"/>
      <c r="Q329" s="39"/>
      <c r="R329" s="22"/>
      <c r="S329" s="66"/>
      <c r="T329" s="76"/>
      <c r="U329" s="77"/>
      <c r="V329" s="78"/>
      <c r="W329" s="79"/>
      <c r="X329" s="66"/>
      <c r="Y329" s="76"/>
      <c r="Z329" s="77"/>
      <c r="AA329" s="78"/>
      <c r="AB329" s="79"/>
      <c r="AC329" s="66"/>
      <c r="AD329" s="76"/>
      <c r="AE329" s="77"/>
      <c r="AF329" s="78"/>
      <c r="AG329" s="79"/>
      <c r="AH329" s="66"/>
      <c r="AI329" s="76"/>
      <c r="AJ329" s="77"/>
      <c r="AK329" s="78"/>
      <c r="AL329" s="79"/>
      <c r="AM329" s="66"/>
      <c r="AN329" s="76"/>
      <c r="AO329" s="77"/>
      <c r="AP329" s="78"/>
      <c r="AQ329" s="79"/>
      <c r="AR329" s="66"/>
      <c r="AS329" s="76"/>
      <c r="AT329" s="77"/>
      <c r="AU329" s="78"/>
      <c r="AV329" s="79"/>
      <c r="AW329" s="66"/>
      <c r="AX329" s="76"/>
      <c r="AY329" s="77"/>
      <c r="AZ329" s="78"/>
      <c r="BA329" s="79"/>
      <c r="BB329" s="66"/>
      <c r="BC329" s="76"/>
      <c r="BD329" s="77"/>
      <c r="BE329" s="78"/>
      <c r="BF329" s="79"/>
      <c r="BG329" s="56">
        <f t="shared" si="602"/>
        <v>42757</v>
      </c>
      <c r="BH329" s="80">
        <f t="shared" si="603"/>
        <v>42780</v>
      </c>
      <c r="BI329" s="81">
        <f t="shared" ca="1" si="604"/>
        <v>23</v>
      </c>
      <c r="BJ329" s="82" t="str">
        <f t="shared" si="605"/>
        <v>A</v>
      </c>
      <c r="BK329" s="83" t="str">
        <f t="shared" ref="BK329:BK345" ca="1" si="991">IF(BG329="","","Rev-"&amp;IF((COUNTIF(I329:BA329,"MKM")-1)&lt;1,0,(COUNTIF(I329:BA329,"MKM")-1)))</f>
        <v>Rev-0</v>
      </c>
      <c r="BL329" s="252" t="s">
        <v>124</v>
      </c>
      <c r="BM329" s="252" t="s">
        <v>784</v>
      </c>
      <c r="BN329" s="252"/>
      <c r="BO329" s="243"/>
      <c r="BP329" s="161" t="s">
        <v>82</v>
      </c>
      <c r="BQ329" s="82" t="str">
        <f t="shared" si="607"/>
        <v>MKM</v>
      </c>
    </row>
    <row r="330" spans="1:69" ht="45" customHeight="1" x14ac:dyDescent="0.25">
      <c r="A330" s="62">
        <f ca="1">OFFSET(A330,-1,0)+1</f>
        <v>277</v>
      </c>
      <c r="B330" s="20" t="s">
        <v>454</v>
      </c>
      <c r="C330" s="20"/>
      <c r="D330" s="124" t="s">
        <v>1514</v>
      </c>
      <c r="E330" s="21" t="s">
        <v>1515</v>
      </c>
      <c r="F330" s="147" t="s">
        <v>379</v>
      </c>
      <c r="G330" s="22" t="s">
        <v>432</v>
      </c>
      <c r="H330" s="23">
        <v>42779</v>
      </c>
      <c r="I330" s="66">
        <v>42775</v>
      </c>
      <c r="J330" s="76">
        <v>42789</v>
      </c>
      <c r="K330" s="25">
        <f t="shared" ca="1" si="990"/>
        <v>14</v>
      </c>
      <c r="L330" s="39" t="s">
        <v>124</v>
      </c>
      <c r="M330" s="236" t="s">
        <v>275</v>
      </c>
      <c r="N330" s="66"/>
      <c r="O330" s="76"/>
      <c r="P330" s="25"/>
      <c r="Q330" s="39"/>
      <c r="R330" s="22"/>
      <c r="S330" s="66"/>
      <c r="T330" s="76"/>
      <c r="U330" s="77"/>
      <c r="V330" s="78"/>
      <c r="W330" s="79"/>
      <c r="X330" s="66"/>
      <c r="Y330" s="76"/>
      <c r="Z330" s="77"/>
      <c r="AA330" s="78"/>
      <c r="AB330" s="79"/>
      <c r="AC330" s="66"/>
      <c r="AD330" s="76"/>
      <c r="AE330" s="77"/>
      <c r="AF330" s="78"/>
      <c r="AG330" s="79"/>
      <c r="AH330" s="66"/>
      <c r="AI330" s="76"/>
      <c r="AJ330" s="77"/>
      <c r="AK330" s="78"/>
      <c r="AL330" s="79"/>
      <c r="AM330" s="66"/>
      <c r="AN330" s="76"/>
      <c r="AO330" s="77"/>
      <c r="AP330" s="78"/>
      <c r="AQ330" s="79"/>
      <c r="AR330" s="66"/>
      <c r="AS330" s="76"/>
      <c r="AT330" s="77"/>
      <c r="AU330" s="78"/>
      <c r="AV330" s="79"/>
      <c r="AW330" s="66"/>
      <c r="AX330" s="76"/>
      <c r="AY330" s="77"/>
      <c r="AZ330" s="78"/>
      <c r="BA330" s="79"/>
      <c r="BB330" s="66"/>
      <c r="BC330" s="76"/>
      <c r="BD330" s="77"/>
      <c r="BE330" s="78"/>
      <c r="BF330" s="79"/>
      <c r="BG330" s="56">
        <f t="shared" ref="BG330" si="992">IF(AW330&lt;&gt;"",AW330,IF(AR330&lt;&gt;"",AR330,IF(AM330&lt;&gt;"",AM330,IF(AH330&lt;&gt;"",AH330,IF(AC330&lt;&gt;"",AC330,IF(X330&lt;&gt;"",X330,IF(S330&lt;&gt;"",S330,IF(N330&lt;&gt;"",N330,IF(I330&lt;&gt;"",I330,"")))))))))</f>
        <v>42775</v>
      </c>
      <c r="BH330" s="80">
        <f t="shared" ref="BH330" si="993">IF(BJ330="P","",IF(BJ330="OD","",IF(AX330&lt;&gt;"",AX330,IF(AS330&lt;&gt;"",AS330,IF(AN330&lt;&gt;"",AN330,IF(AI330&lt;&gt;"",AI330,IF(AD330&lt;&gt;"",AD330,IF(Y330&lt;&gt;"",Y330,IF(T330&lt;&gt;"",T330,IF(O330&lt;&gt;"",O330,IF(J330&lt;&gt;"",J330,"")))))))))))</f>
        <v>42789</v>
      </c>
      <c r="BI330" s="81">
        <f t="shared" ref="BI330" ca="1" si="994">IF(AY330&lt;&gt;"",AY330,IF(AT330&lt;&gt;"",AT330,IF(AO330&lt;&gt;"",AO330,IF(AJ330&lt;&gt;"",AJ330,IF(AE330&lt;&gt;"",AE330,IF(Z330&lt;&gt;"",Z330,IF(U330&lt;&gt;"",U330,IF(P330&lt;&gt;"",P330,IF(K330&lt;&gt;"",K330,"")))))))))</f>
        <v>14</v>
      </c>
      <c r="BJ330" s="82" t="str">
        <f t="shared" ref="BJ330" si="995">IF(AZ330&lt;&gt;"",AZ330,IF(AU330&lt;&gt;"",AU330,IF(AP330&lt;&gt;"",AP330,IF(AK330&lt;&gt;"",AK330,IF(AF330&lt;&gt;"",AF330,IF(AA330&lt;&gt;"",AA330,IF(V330&lt;&gt;"",V330,IF(Q330&lt;&gt;"",Q330,IF(L330&lt;&gt;"",L330,0)))))))))</f>
        <v>A</v>
      </c>
      <c r="BK330" s="83" t="str">
        <f t="shared" ca="1" si="991"/>
        <v>Rev-0</v>
      </c>
      <c r="BL330" s="252" t="s">
        <v>124</v>
      </c>
      <c r="BM330" s="252" t="s">
        <v>784</v>
      </c>
      <c r="BN330" s="252"/>
      <c r="BO330" s="243"/>
      <c r="BP330" s="161" t="s">
        <v>82</v>
      </c>
      <c r="BQ330" s="82" t="str">
        <f t="shared" ref="BQ330" si="996">IF(BA330&lt;&gt;"",BA330,IF(AV330&lt;&gt;"",AV330,IF(AQ330&lt;&gt;"",AQ330,IF(AL330&lt;&gt;"",AL330,IF(AG330&lt;&gt;"",AG330,IF(AB330&lt;&gt;"",AB330,IF(W330&lt;&gt;"",W330,IF(R330&lt;&gt;"",R330,IF(M330&lt;&gt;"",M330,0)))))))))</f>
        <v>MKM</v>
      </c>
    </row>
    <row r="331" spans="1:69" ht="45" customHeight="1" x14ac:dyDescent="0.25">
      <c r="A331" s="62">
        <f t="shared" ref="A331:A346" ca="1" si="997">OFFSET(A331,-1,0)+1</f>
        <v>278</v>
      </c>
      <c r="B331" s="20" t="s">
        <v>454</v>
      </c>
      <c r="C331" s="20"/>
      <c r="D331" s="124" t="s">
        <v>1467</v>
      </c>
      <c r="E331" s="21" t="s">
        <v>1513</v>
      </c>
      <c r="F331" s="147" t="s">
        <v>379</v>
      </c>
      <c r="G331" s="22" t="s">
        <v>433</v>
      </c>
      <c r="H331" s="23">
        <v>42779</v>
      </c>
      <c r="I331" s="66">
        <v>42775</v>
      </c>
      <c r="J331" s="76">
        <v>42789</v>
      </c>
      <c r="K331" s="25">
        <f t="shared" ca="1" si="990"/>
        <v>14</v>
      </c>
      <c r="L331" s="39" t="s">
        <v>124</v>
      </c>
      <c r="M331" s="236" t="s">
        <v>275</v>
      </c>
      <c r="N331" s="66"/>
      <c r="O331" s="76"/>
      <c r="P331" s="25"/>
      <c r="Q331" s="39"/>
      <c r="R331" s="22"/>
      <c r="S331" s="66"/>
      <c r="T331" s="76"/>
      <c r="U331" s="77"/>
      <c r="V331" s="78"/>
      <c r="W331" s="79"/>
      <c r="X331" s="66"/>
      <c r="Y331" s="76"/>
      <c r="Z331" s="77"/>
      <c r="AA331" s="78"/>
      <c r="AB331" s="79"/>
      <c r="AC331" s="66"/>
      <c r="AD331" s="76"/>
      <c r="AE331" s="77"/>
      <c r="AF331" s="78"/>
      <c r="AG331" s="79"/>
      <c r="AH331" s="66"/>
      <c r="AI331" s="76"/>
      <c r="AJ331" s="77"/>
      <c r="AK331" s="78"/>
      <c r="AL331" s="79"/>
      <c r="AM331" s="66"/>
      <c r="AN331" s="76"/>
      <c r="AO331" s="77"/>
      <c r="AP331" s="78"/>
      <c r="AQ331" s="79"/>
      <c r="AR331" s="66"/>
      <c r="AS331" s="76"/>
      <c r="AT331" s="77"/>
      <c r="AU331" s="78"/>
      <c r="AV331" s="79"/>
      <c r="AW331" s="66"/>
      <c r="AX331" s="76"/>
      <c r="AY331" s="77"/>
      <c r="AZ331" s="78"/>
      <c r="BA331" s="79"/>
      <c r="BB331" s="66"/>
      <c r="BC331" s="76"/>
      <c r="BD331" s="77"/>
      <c r="BE331" s="78"/>
      <c r="BF331" s="79"/>
      <c r="BG331" s="56">
        <f t="shared" ref="BG331" si="998">IF(AW331&lt;&gt;"",AW331,IF(AR331&lt;&gt;"",AR331,IF(AM331&lt;&gt;"",AM331,IF(AH331&lt;&gt;"",AH331,IF(AC331&lt;&gt;"",AC331,IF(X331&lt;&gt;"",X331,IF(S331&lt;&gt;"",S331,IF(N331&lt;&gt;"",N331,IF(I331&lt;&gt;"",I331,"")))))))))</f>
        <v>42775</v>
      </c>
      <c r="BH331" s="80">
        <f t="shared" ref="BH331" si="999">IF(BJ331="P","",IF(BJ331="OD","",IF(AX331&lt;&gt;"",AX331,IF(AS331&lt;&gt;"",AS331,IF(AN331&lt;&gt;"",AN331,IF(AI331&lt;&gt;"",AI331,IF(AD331&lt;&gt;"",AD331,IF(Y331&lt;&gt;"",Y331,IF(T331&lt;&gt;"",T331,IF(O331&lt;&gt;"",O331,IF(J331&lt;&gt;"",J331,"")))))))))))</f>
        <v>42789</v>
      </c>
      <c r="BI331" s="81">
        <f t="shared" ref="BI331" ca="1" si="1000">IF(AY331&lt;&gt;"",AY331,IF(AT331&lt;&gt;"",AT331,IF(AO331&lt;&gt;"",AO331,IF(AJ331&lt;&gt;"",AJ331,IF(AE331&lt;&gt;"",AE331,IF(Z331&lt;&gt;"",Z331,IF(U331&lt;&gt;"",U331,IF(P331&lt;&gt;"",P331,IF(K331&lt;&gt;"",K331,"")))))))))</f>
        <v>14</v>
      </c>
      <c r="BJ331" s="82" t="str">
        <f t="shared" ref="BJ331" si="1001">IF(AZ331&lt;&gt;"",AZ331,IF(AU331&lt;&gt;"",AU331,IF(AP331&lt;&gt;"",AP331,IF(AK331&lt;&gt;"",AK331,IF(AF331&lt;&gt;"",AF331,IF(AA331&lt;&gt;"",AA331,IF(V331&lt;&gt;"",V331,IF(Q331&lt;&gt;"",Q331,IF(L331&lt;&gt;"",L331,0)))))))))</f>
        <v>A</v>
      </c>
      <c r="BK331" s="83" t="str">
        <f t="shared" ref="BK331" ca="1" si="1002">IF(BG331="","","Rev-"&amp;IF((COUNTIF(I331:BA331,"MKM")-1)&lt;1,0,(COUNTIF(I331:BA331,"MKM")-1)))</f>
        <v>Rev-0</v>
      </c>
      <c r="BL331" s="252" t="s">
        <v>124</v>
      </c>
      <c r="BM331" s="252" t="s">
        <v>784</v>
      </c>
      <c r="BN331" s="252"/>
      <c r="BO331" s="243"/>
      <c r="BP331" s="161" t="s">
        <v>82</v>
      </c>
      <c r="BQ331" s="82" t="str">
        <f t="shared" ref="BQ331" si="1003">IF(BA331&lt;&gt;"",BA331,IF(AV331&lt;&gt;"",AV331,IF(AQ331&lt;&gt;"",AQ331,IF(AL331&lt;&gt;"",AL331,IF(AG331&lt;&gt;"",AG331,IF(AB331&lt;&gt;"",AB331,IF(W331&lt;&gt;"",W331,IF(R331&lt;&gt;"",R331,IF(M331&lt;&gt;"",M331,0)))))))))</f>
        <v>MKM</v>
      </c>
    </row>
    <row r="332" spans="1:69" ht="45" customHeight="1" x14ac:dyDescent="0.25">
      <c r="A332" s="62">
        <f t="shared" ca="1" si="997"/>
        <v>279</v>
      </c>
      <c r="B332" s="20" t="s">
        <v>1632</v>
      </c>
      <c r="C332" s="20" t="s">
        <v>1633</v>
      </c>
      <c r="D332" s="124" t="s">
        <v>1507</v>
      </c>
      <c r="E332" s="21" t="s">
        <v>1509</v>
      </c>
      <c r="F332" s="147" t="s">
        <v>286</v>
      </c>
      <c r="G332" s="22" t="s">
        <v>507</v>
      </c>
      <c r="H332" s="23">
        <v>42779</v>
      </c>
      <c r="I332" s="66">
        <v>42775</v>
      </c>
      <c r="J332" s="76">
        <v>42789</v>
      </c>
      <c r="K332" s="25">
        <f t="shared" ca="1" si="990"/>
        <v>14</v>
      </c>
      <c r="L332" s="39" t="s">
        <v>126</v>
      </c>
      <c r="M332" s="236" t="s">
        <v>275</v>
      </c>
      <c r="N332" s="194">
        <v>42822</v>
      </c>
      <c r="O332" s="24">
        <v>42827</v>
      </c>
      <c r="P332" s="25">
        <f t="shared" ref="P332" ca="1" si="1004">IF(N332="","",IF(O332="",TODAY()-N332,O332-N332))</f>
        <v>5</v>
      </c>
      <c r="Q332" s="39" t="s">
        <v>125</v>
      </c>
      <c r="R332" s="236" t="s">
        <v>275</v>
      </c>
      <c r="S332" s="194">
        <v>43090</v>
      </c>
      <c r="T332" s="24">
        <v>43121</v>
      </c>
      <c r="U332" s="25">
        <f t="shared" ref="U332" ca="1" si="1005">IF(S332="","",IF(T332="",TODAY()-S332,T332-S332))</f>
        <v>31</v>
      </c>
      <c r="V332" s="39" t="s">
        <v>126</v>
      </c>
      <c r="W332" s="236" t="s">
        <v>275</v>
      </c>
      <c r="X332" s="66">
        <v>43130</v>
      </c>
      <c r="Y332" s="76">
        <v>43137</v>
      </c>
      <c r="Z332" s="25">
        <f t="shared" ref="Z332:Z333" ca="1" si="1006">IF(X332="","",IF(Y332="",TODAY()-X332,Y332-X332))</f>
        <v>7</v>
      </c>
      <c r="AA332" s="39" t="s">
        <v>124</v>
      </c>
      <c r="AB332" s="236" t="s">
        <v>275</v>
      </c>
      <c r="AC332" s="66">
        <v>43502</v>
      </c>
      <c r="AD332" s="76">
        <v>43523</v>
      </c>
      <c r="AE332" s="77">
        <f ca="1">IF(AC332="","",IF(AD332="",TODAY()-AC332,AD332-AC332))</f>
        <v>21</v>
      </c>
      <c r="AF332" s="78" t="s">
        <v>126</v>
      </c>
      <c r="AG332" s="79" t="s">
        <v>275</v>
      </c>
      <c r="AH332" s="66">
        <v>43529</v>
      </c>
      <c r="AI332" s="76">
        <v>43545</v>
      </c>
      <c r="AJ332" s="77">
        <f ca="1">IF(AH332="","",IF(AI332="",TODAY()-AH332,AI332-AH332))</f>
        <v>16</v>
      </c>
      <c r="AK332" s="78" t="s">
        <v>124</v>
      </c>
      <c r="AL332" s="79" t="s">
        <v>275</v>
      </c>
      <c r="AM332" s="66"/>
      <c r="AN332" s="76"/>
      <c r="AO332" s="77"/>
      <c r="AP332" s="78"/>
      <c r="AQ332" s="79"/>
      <c r="AR332" s="66"/>
      <c r="AS332" s="76"/>
      <c r="AT332" s="77"/>
      <c r="AU332" s="78"/>
      <c r="AV332" s="79"/>
      <c r="AW332" s="66"/>
      <c r="AX332" s="76"/>
      <c r="AY332" s="77"/>
      <c r="AZ332" s="78"/>
      <c r="BA332" s="79"/>
      <c r="BB332" s="66"/>
      <c r="BC332" s="76"/>
      <c r="BD332" s="77"/>
      <c r="BE332" s="78"/>
      <c r="BF332" s="79"/>
      <c r="BG332" s="56">
        <f t="shared" ref="BG332" si="1007">IF(AW332&lt;&gt;"",AW332,IF(AR332&lt;&gt;"",AR332,IF(AM332&lt;&gt;"",AM332,IF(AH332&lt;&gt;"",AH332,IF(AC332&lt;&gt;"",AC332,IF(X332&lt;&gt;"",X332,IF(S332&lt;&gt;"",S332,IF(N332&lt;&gt;"",N332,IF(I332&lt;&gt;"",I332,"")))))))))</f>
        <v>43529</v>
      </c>
      <c r="BH332" s="80">
        <f t="shared" ref="BH332" si="1008">IF(BJ332="P","",IF(BJ332="OD","",IF(AX332&lt;&gt;"",AX332,IF(AS332&lt;&gt;"",AS332,IF(AN332&lt;&gt;"",AN332,IF(AI332&lt;&gt;"",AI332,IF(AD332&lt;&gt;"",AD332,IF(Y332&lt;&gt;"",Y332,IF(T332&lt;&gt;"",T332,IF(O332&lt;&gt;"",O332,IF(J332&lt;&gt;"",J332,"")))))))))))</f>
        <v>43545</v>
      </c>
      <c r="BI332" s="81">
        <f t="shared" ref="BI332" ca="1" si="1009">IF(AY332&lt;&gt;"",AY332,IF(AT332&lt;&gt;"",AT332,IF(AO332&lt;&gt;"",AO332,IF(AJ332&lt;&gt;"",AJ332,IF(AE332&lt;&gt;"",AE332,IF(Z332&lt;&gt;"",Z332,IF(U332&lt;&gt;"",U332,IF(P332&lt;&gt;"",P332,IF(K332&lt;&gt;"",K332,"")))))))))</f>
        <v>16</v>
      </c>
      <c r="BJ332" s="82" t="str">
        <f t="shared" ref="BJ332" si="1010">IF(AZ332&lt;&gt;"",AZ332,IF(AU332&lt;&gt;"",AU332,IF(AP332&lt;&gt;"",AP332,IF(AK332&lt;&gt;"",AK332,IF(AF332&lt;&gt;"",AF332,IF(AA332&lt;&gt;"",AA332,IF(V332&lt;&gt;"",V332,IF(Q332&lt;&gt;"",Q332,IF(L332&lt;&gt;"",L332,0)))))))))</f>
        <v>A</v>
      </c>
      <c r="BK332" s="83" t="str">
        <f t="shared" ca="1" si="991"/>
        <v>Rev-5</v>
      </c>
      <c r="BL332" s="252" t="s">
        <v>124</v>
      </c>
      <c r="BM332" s="252" t="s">
        <v>784</v>
      </c>
      <c r="BN332" s="252"/>
      <c r="BO332" s="243"/>
      <c r="BP332" s="161" t="s">
        <v>82</v>
      </c>
      <c r="BQ332" s="82" t="str">
        <f t="shared" ref="BQ332" si="1011">IF(BA332&lt;&gt;"",BA332,IF(AV332&lt;&gt;"",AV332,IF(AQ332&lt;&gt;"",AQ332,IF(AL332&lt;&gt;"",AL332,IF(AG332&lt;&gt;"",AG332,IF(AB332&lt;&gt;"",AB332,IF(W332&lt;&gt;"",W332,IF(R332&lt;&gt;"",R332,IF(M332&lt;&gt;"",M332,0)))))))))</f>
        <v>MKM</v>
      </c>
    </row>
    <row r="333" spans="1:69" ht="45" customHeight="1" x14ac:dyDescent="0.25">
      <c r="A333" s="62">
        <f t="shared" ca="1" si="997"/>
        <v>280</v>
      </c>
      <c r="B333" s="20" t="s">
        <v>1632</v>
      </c>
      <c r="C333" s="20" t="s">
        <v>1633</v>
      </c>
      <c r="D333" s="124" t="s">
        <v>1507</v>
      </c>
      <c r="E333" s="21" t="s">
        <v>1509</v>
      </c>
      <c r="F333" s="147" t="s">
        <v>286</v>
      </c>
      <c r="G333" s="22" t="s">
        <v>508</v>
      </c>
      <c r="H333" s="23">
        <v>42779</v>
      </c>
      <c r="I333" s="66">
        <v>42775</v>
      </c>
      <c r="J333" s="76">
        <v>42789</v>
      </c>
      <c r="K333" s="25">
        <f t="shared" ca="1" si="990"/>
        <v>14</v>
      </c>
      <c r="L333" s="39" t="s">
        <v>126</v>
      </c>
      <c r="M333" s="236" t="s">
        <v>275</v>
      </c>
      <c r="N333" s="194">
        <v>42822</v>
      </c>
      <c r="O333" s="24">
        <v>42827</v>
      </c>
      <c r="P333" s="25">
        <f t="shared" ref="P333:P335" ca="1" si="1012">IF(N333="","",IF(O333="",TODAY()-N333,O333-N333))</f>
        <v>5</v>
      </c>
      <c r="Q333" s="39" t="s">
        <v>125</v>
      </c>
      <c r="R333" s="236" t="s">
        <v>275</v>
      </c>
      <c r="S333" s="194">
        <v>43090</v>
      </c>
      <c r="T333" s="24">
        <v>43121</v>
      </c>
      <c r="U333" s="25">
        <f t="shared" ref="U333:U335" ca="1" si="1013">IF(S333="","",IF(T333="",TODAY()-S333,T333-S333))</f>
        <v>31</v>
      </c>
      <c r="V333" s="39" t="s">
        <v>126</v>
      </c>
      <c r="W333" s="236" t="s">
        <v>275</v>
      </c>
      <c r="X333" s="66">
        <v>43130</v>
      </c>
      <c r="Y333" s="76">
        <v>43137</v>
      </c>
      <c r="Z333" s="25">
        <f t="shared" ca="1" si="1006"/>
        <v>7</v>
      </c>
      <c r="AA333" s="39" t="s">
        <v>126</v>
      </c>
      <c r="AB333" s="236" t="s">
        <v>275</v>
      </c>
      <c r="AC333" s="66">
        <v>43152</v>
      </c>
      <c r="AD333" s="76">
        <v>43153</v>
      </c>
      <c r="AE333" s="25">
        <f t="shared" ref="AE333" ca="1" si="1014">IF(AC333="","",IF(AD333="",TODAY()-AC333,AD333-AC333))</f>
        <v>1</v>
      </c>
      <c r="AF333" s="39" t="s">
        <v>124</v>
      </c>
      <c r="AG333" s="236" t="s">
        <v>275</v>
      </c>
      <c r="AH333" s="66">
        <v>43502</v>
      </c>
      <c r="AI333" s="76">
        <v>43523</v>
      </c>
      <c r="AJ333" s="77">
        <f ca="1">IF(AH333="","",IF(AI333="",TODAY()-AH333,AI333-AH333))</f>
        <v>21</v>
      </c>
      <c r="AK333" s="78" t="s">
        <v>126</v>
      </c>
      <c r="AL333" s="79" t="s">
        <v>275</v>
      </c>
      <c r="AM333" s="66">
        <v>43529</v>
      </c>
      <c r="AN333" s="76">
        <v>43545</v>
      </c>
      <c r="AO333" s="77">
        <f ca="1">IF(AM333="","",IF(AN333="",TODAY()-AM333,AN333-AM333))</f>
        <v>16</v>
      </c>
      <c r="AP333" s="78" t="s">
        <v>124</v>
      </c>
      <c r="AQ333" s="79" t="s">
        <v>275</v>
      </c>
      <c r="AR333" s="66"/>
      <c r="AS333" s="76"/>
      <c r="AT333" s="77"/>
      <c r="AU333" s="78"/>
      <c r="AV333" s="79"/>
      <c r="AW333" s="66"/>
      <c r="AX333" s="76"/>
      <c r="AY333" s="77"/>
      <c r="AZ333" s="78"/>
      <c r="BA333" s="79"/>
      <c r="BB333" s="66"/>
      <c r="BC333" s="76"/>
      <c r="BD333" s="77"/>
      <c r="BE333" s="78"/>
      <c r="BF333" s="79"/>
      <c r="BG333" s="56">
        <f t="shared" ref="BG333" si="1015">IF(AW333&lt;&gt;"",AW333,IF(AR333&lt;&gt;"",AR333,IF(AM333&lt;&gt;"",AM333,IF(AH333&lt;&gt;"",AH333,IF(AC333&lt;&gt;"",AC333,IF(X333&lt;&gt;"",X333,IF(S333&lt;&gt;"",S333,IF(N333&lt;&gt;"",N333,IF(I333&lt;&gt;"",I333,"")))))))))</f>
        <v>43529</v>
      </c>
      <c r="BH333" s="80">
        <f t="shared" ref="BH333" si="1016">IF(BJ333="P","",IF(BJ333="OD","",IF(AX333&lt;&gt;"",AX333,IF(AS333&lt;&gt;"",AS333,IF(AN333&lt;&gt;"",AN333,IF(AI333&lt;&gt;"",AI333,IF(AD333&lt;&gt;"",AD333,IF(Y333&lt;&gt;"",Y333,IF(T333&lt;&gt;"",T333,IF(O333&lt;&gt;"",O333,IF(J333&lt;&gt;"",J333,"")))))))))))</f>
        <v>43545</v>
      </c>
      <c r="BI333" s="81">
        <f t="shared" ref="BI333" ca="1" si="1017">IF(AY333&lt;&gt;"",AY333,IF(AT333&lt;&gt;"",AT333,IF(AO333&lt;&gt;"",AO333,IF(AJ333&lt;&gt;"",AJ333,IF(AE333&lt;&gt;"",AE333,IF(Z333&lt;&gt;"",Z333,IF(U333&lt;&gt;"",U333,IF(P333&lt;&gt;"",P333,IF(K333&lt;&gt;"",K333,"")))))))))</f>
        <v>16</v>
      </c>
      <c r="BJ333" s="82" t="str">
        <f t="shared" ref="BJ333" si="1018">IF(AZ333&lt;&gt;"",AZ333,IF(AU333&lt;&gt;"",AU333,IF(AP333&lt;&gt;"",AP333,IF(AK333&lt;&gt;"",AK333,IF(AF333&lt;&gt;"",AF333,IF(AA333&lt;&gt;"",AA333,IF(V333&lt;&gt;"",V333,IF(Q333&lt;&gt;"",Q333,IF(L333&lt;&gt;"",L333,0)))))))))</f>
        <v>A</v>
      </c>
      <c r="BK333" s="83" t="str">
        <f t="shared" ref="BK333" ca="1" si="1019">IF(BG333="","","Rev-"&amp;IF((COUNTIF(I333:BA333,"MKM")-1)&lt;1,0,(COUNTIF(I333:BA333,"MKM")-1)))</f>
        <v>Rev-6</v>
      </c>
      <c r="BL333" s="252" t="s">
        <v>124</v>
      </c>
      <c r="BM333" s="252" t="s">
        <v>784</v>
      </c>
      <c r="BN333" s="252"/>
      <c r="BO333" s="243"/>
      <c r="BP333" s="161" t="s">
        <v>82</v>
      </c>
      <c r="BQ333" s="82" t="str">
        <f t="shared" ref="BQ333" si="1020">IF(BA333&lt;&gt;"",BA333,IF(AV333&lt;&gt;"",AV333,IF(AQ333&lt;&gt;"",AQ333,IF(AL333&lt;&gt;"",AL333,IF(AG333&lt;&gt;"",AG333,IF(AB333&lt;&gt;"",AB333,IF(W333&lt;&gt;"",W333,IF(R333&lt;&gt;"",R333,IF(M333&lt;&gt;"",M333,0)))))))))</f>
        <v>MKM</v>
      </c>
    </row>
    <row r="334" spans="1:69" ht="45" customHeight="1" x14ac:dyDescent="0.25">
      <c r="A334" s="62">
        <f t="shared" ca="1" si="997"/>
        <v>281</v>
      </c>
      <c r="B334" s="20" t="s">
        <v>1622</v>
      </c>
      <c r="C334" s="20" t="s">
        <v>1623</v>
      </c>
      <c r="D334" s="124" t="s">
        <v>1499</v>
      </c>
      <c r="E334" s="21" t="s">
        <v>1510</v>
      </c>
      <c r="F334" s="147" t="s">
        <v>286</v>
      </c>
      <c r="G334" s="22" t="s">
        <v>509</v>
      </c>
      <c r="H334" s="23"/>
      <c r="I334" s="194">
        <v>42822</v>
      </c>
      <c r="J334" s="24">
        <v>42827</v>
      </c>
      <c r="K334" s="25">
        <f t="shared" ca="1" si="990"/>
        <v>5</v>
      </c>
      <c r="L334" s="39" t="s">
        <v>124</v>
      </c>
      <c r="M334" s="236" t="s">
        <v>275</v>
      </c>
      <c r="N334" s="194">
        <v>43090</v>
      </c>
      <c r="O334" s="24">
        <v>43121</v>
      </c>
      <c r="P334" s="25">
        <f t="shared" ca="1" si="1012"/>
        <v>31</v>
      </c>
      <c r="Q334" s="39" t="s">
        <v>126</v>
      </c>
      <c r="R334" s="236" t="s">
        <v>275</v>
      </c>
      <c r="S334" s="66">
        <v>43130</v>
      </c>
      <c r="T334" s="76">
        <v>43137</v>
      </c>
      <c r="U334" s="25">
        <f t="shared" ca="1" si="1013"/>
        <v>7</v>
      </c>
      <c r="V334" s="39" t="s">
        <v>124</v>
      </c>
      <c r="W334" s="236" t="s">
        <v>275</v>
      </c>
      <c r="X334" s="66">
        <v>43502</v>
      </c>
      <c r="Y334" s="76"/>
      <c r="Z334" s="77">
        <f ca="1">IF(X334="","",IF(Y334="",TODAY()-X334,Y334-X334))</f>
        <v>201</v>
      </c>
      <c r="AA334" s="78" t="str">
        <f ca="1">IF(((TODAY())-X334)&gt;14,"OD","P")</f>
        <v>OD</v>
      </c>
      <c r="AB334" s="79" t="s">
        <v>275</v>
      </c>
      <c r="AC334" s="66">
        <v>43506</v>
      </c>
      <c r="AD334" s="76">
        <v>43545</v>
      </c>
      <c r="AE334" s="77">
        <f ca="1">IF(AC334="","",IF(AD334="",TODAY()-AC334,AD334-AC334))</f>
        <v>39</v>
      </c>
      <c r="AF334" s="78" t="s">
        <v>126</v>
      </c>
      <c r="AG334" s="79" t="s">
        <v>275</v>
      </c>
      <c r="AH334" s="66"/>
      <c r="AI334" s="76"/>
      <c r="AJ334" s="77"/>
      <c r="AK334" s="78"/>
      <c r="AL334" s="79"/>
      <c r="AM334" s="66"/>
      <c r="AN334" s="76"/>
      <c r="AO334" s="77"/>
      <c r="AP334" s="78"/>
      <c r="AQ334" s="79"/>
      <c r="AR334" s="66"/>
      <c r="AS334" s="76"/>
      <c r="AT334" s="77"/>
      <c r="AU334" s="78"/>
      <c r="AV334" s="79"/>
      <c r="AW334" s="66"/>
      <c r="AX334" s="76"/>
      <c r="AY334" s="77"/>
      <c r="AZ334" s="78"/>
      <c r="BA334" s="79"/>
      <c r="BB334" s="66"/>
      <c r="BC334" s="76"/>
      <c r="BD334" s="77"/>
      <c r="BE334" s="78"/>
      <c r="BF334" s="79"/>
      <c r="BG334" s="56">
        <f t="shared" ref="BG334:BG335" si="1021">IF(AW334&lt;&gt;"",AW334,IF(AR334&lt;&gt;"",AR334,IF(AM334&lt;&gt;"",AM334,IF(AH334&lt;&gt;"",AH334,IF(AC334&lt;&gt;"",AC334,IF(X334&lt;&gt;"",X334,IF(S334&lt;&gt;"",S334,IF(N334&lt;&gt;"",N334,IF(I334&lt;&gt;"",I334,"")))))))))</f>
        <v>43506</v>
      </c>
      <c r="BH334" s="80">
        <f t="shared" ref="BH334:BH335" si="1022">IF(BJ334="P","",IF(BJ334="OD","",IF(AX334&lt;&gt;"",AX334,IF(AS334&lt;&gt;"",AS334,IF(AN334&lt;&gt;"",AN334,IF(AI334&lt;&gt;"",AI334,IF(AD334&lt;&gt;"",AD334,IF(Y334&lt;&gt;"",Y334,IF(T334&lt;&gt;"",T334,IF(O334&lt;&gt;"",O334,IF(J334&lt;&gt;"",J334,"")))))))))))</f>
        <v>43545</v>
      </c>
      <c r="BI334" s="81">
        <f t="shared" ref="BI334:BI335" ca="1" si="1023">IF(AY334&lt;&gt;"",AY334,IF(AT334&lt;&gt;"",AT334,IF(AO334&lt;&gt;"",AO334,IF(AJ334&lt;&gt;"",AJ334,IF(AE334&lt;&gt;"",AE334,IF(Z334&lt;&gt;"",Z334,IF(U334&lt;&gt;"",U334,IF(P334&lt;&gt;"",P334,IF(K334&lt;&gt;"",K334,"")))))))))</f>
        <v>39</v>
      </c>
      <c r="BJ334" s="82" t="str">
        <f t="shared" ref="BJ334:BJ335" si="1024">IF(AZ334&lt;&gt;"",AZ334,IF(AU334&lt;&gt;"",AU334,IF(AP334&lt;&gt;"",AP334,IF(AK334&lt;&gt;"",AK334,IF(AF334&lt;&gt;"",AF334,IF(AA334&lt;&gt;"",AA334,IF(V334&lt;&gt;"",V334,IF(Q334&lt;&gt;"",Q334,IF(L334&lt;&gt;"",L334,0)))))))))</f>
        <v>C</v>
      </c>
      <c r="BK334" s="83" t="str">
        <f t="shared" ref="BK334:BK335" ca="1" si="1025">IF(BG334="","","Rev-"&amp;IF((COUNTIF(I334:BA334,"MKM")-1)&lt;1,0,(COUNTIF(I334:BA334,"MKM")-1)))</f>
        <v>Rev-4</v>
      </c>
      <c r="BL334" s="252" t="s">
        <v>124</v>
      </c>
      <c r="BM334" s="252" t="s">
        <v>784</v>
      </c>
      <c r="BN334" s="252"/>
      <c r="BO334" s="243"/>
      <c r="BP334" s="161"/>
      <c r="BQ334" s="82"/>
    </row>
    <row r="335" spans="1:69" ht="45" customHeight="1" x14ac:dyDescent="0.25">
      <c r="A335" s="62">
        <f t="shared" ca="1" si="997"/>
        <v>282</v>
      </c>
      <c r="B335" s="20" t="s">
        <v>1622</v>
      </c>
      <c r="C335" s="20" t="s">
        <v>1623</v>
      </c>
      <c r="D335" s="124" t="s">
        <v>1507</v>
      </c>
      <c r="E335" s="21" t="s">
        <v>1510</v>
      </c>
      <c r="F335" s="147" t="s">
        <v>286</v>
      </c>
      <c r="G335" s="22" t="s">
        <v>510</v>
      </c>
      <c r="H335" s="23"/>
      <c r="I335" s="194">
        <v>42822</v>
      </c>
      <c r="J335" s="24">
        <v>42827</v>
      </c>
      <c r="K335" s="25">
        <f t="shared" ca="1" si="990"/>
        <v>5</v>
      </c>
      <c r="L335" s="39" t="s">
        <v>125</v>
      </c>
      <c r="M335" s="236" t="s">
        <v>275</v>
      </c>
      <c r="N335" s="194">
        <v>43090</v>
      </c>
      <c r="O335" s="24">
        <v>43121</v>
      </c>
      <c r="P335" s="25">
        <f t="shared" ca="1" si="1012"/>
        <v>31</v>
      </c>
      <c r="Q335" s="39" t="s">
        <v>126</v>
      </c>
      <c r="R335" s="236" t="s">
        <v>275</v>
      </c>
      <c r="S335" s="66">
        <v>43130</v>
      </c>
      <c r="T335" s="76">
        <v>43137</v>
      </c>
      <c r="U335" s="25">
        <f t="shared" ca="1" si="1013"/>
        <v>7</v>
      </c>
      <c r="V335" s="39" t="s">
        <v>126</v>
      </c>
      <c r="W335" s="236" t="s">
        <v>275</v>
      </c>
      <c r="X335" s="66">
        <v>43152</v>
      </c>
      <c r="Y335" s="76">
        <v>43153</v>
      </c>
      <c r="Z335" s="25">
        <f t="shared" ref="Z335" ca="1" si="1026">IF(X335="","",IF(Y335="",TODAY()-X335,Y335-X335))</f>
        <v>1</v>
      </c>
      <c r="AA335" s="39" t="s">
        <v>124</v>
      </c>
      <c r="AB335" s="236" t="s">
        <v>275</v>
      </c>
      <c r="AC335" s="66">
        <v>43502</v>
      </c>
      <c r="AD335" s="76"/>
      <c r="AE335" s="77">
        <f ca="1">IF(AC335="","",IF(AD335="",TODAY()-AC335,AD335-AC335))</f>
        <v>201</v>
      </c>
      <c r="AF335" s="78" t="str">
        <f ca="1">IF(((TODAY())-AC335)&gt;14,"OD","P")</f>
        <v>OD</v>
      </c>
      <c r="AG335" s="79" t="s">
        <v>275</v>
      </c>
      <c r="AH335" s="66">
        <v>43506</v>
      </c>
      <c r="AI335" s="76">
        <v>43545</v>
      </c>
      <c r="AJ335" s="77">
        <f ca="1">IF(AH335="","",IF(AI335="",TODAY()-AH335,AI335-AH335))</f>
        <v>39</v>
      </c>
      <c r="AK335" s="78" t="s">
        <v>126</v>
      </c>
      <c r="AL335" s="79" t="s">
        <v>275</v>
      </c>
      <c r="AM335" s="66"/>
      <c r="AN335" s="76"/>
      <c r="AO335" s="77"/>
      <c r="AP335" s="78"/>
      <c r="AQ335" s="79"/>
      <c r="AR335" s="66"/>
      <c r="AS335" s="76"/>
      <c r="AT335" s="77"/>
      <c r="AU335" s="78"/>
      <c r="AV335" s="79"/>
      <c r="AW335" s="66"/>
      <c r="AX335" s="76"/>
      <c r="AY335" s="77"/>
      <c r="AZ335" s="78"/>
      <c r="BA335" s="79"/>
      <c r="BB335" s="66"/>
      <c r="BC335" s="76"/>
      <c r="BD335" s="77"/>
      <c r="BE335" s="78"/>
      <c r="BF335" s="79"/>
      <c r="BG335" s="56">
        <f t="shared" si="1021"/>
        <v>43506</v>
      </c>
      <c r="BH335" s="80">
        <f t="shared" si="1022"/>
        <v>43545</v>
      </c>
      <c r="BI335" s="81">
        <f t="shared" ca="1" si="1023"/>
        <v>39</v>
      </c>
      <c r="BJ335" s="82" t="str">
        <f t="shared" si="1024"/>
        <v>C</v>
      </c>
      <c r="BK335" s="83" t="str">
        <f t="shared" ca="1" si="1025"/>
        <v>Rev-5</v>
      </c>
      <c r="BL335" s="252" t="s">
        <v>124</v>
      </c>
      <c r="BM335" s="252" t="s">
        <v>784</v>
      </c>
      <c r="BN335" s="257"/>
      <c r="BO335" s="243"/>
      <c r="BP335" s="161"/>
      <c r="BQ335" s="82"/>
    </row>
    <row r="336" spans="1:69" s="201" customFormat="1" ht="45" customHeight="1" x14ac:dyDescent="0.25">
      <c r="A336" s="62">
        <f t="shared" ca="1" si="997"/>
        <v>283</v>
      </c>
      <c r="B336" s="20" t="s">
        <v>1634</v>
      </c>
      <c r="C336" s="20" t="s">
        <v>1635</v>
      </c>
      <c r="D336" s="188" t="s">
        <v>1507</v>
      </c>
      <c r="E336" s="189" t="s">
        <v>1508</v>
      </c>
      <c r="F336" s="190" t="s">
        <v>311</v>
      </c>
      <c r="G336" s="22" t="s">
        <v>331</v>
      </c>
      <c r="H336" s="23">
        <v>42779</v>
      </c>
      <c r="I336" s="66">
        <v>42775</v>
      </c>
      <c r="J336" s="76">
        <v>42789</v>
      </c>
      <c r="K336" s="25">
        <f t="shared" ca="1" si="990"/>
        <v>14</v>
      </c>
      <c r="L336" s="39" t="s">
        <v>127</v>
      </c>
      <c r="M336" s="236" t="s">
        <v>275</v>
      </c>
      <c r="N336" s="194">
        <v>42822</v>
      </c>
      <c r="O336" s="24">
        <v>42827</v>
      </c>
      <c r="P336" s="25">
        <f t="shared" ref="P336:P339" ca="1" si="1027">IF(N336="","",IF(O336="",TODAY()-N336,O336-N336))</f>
        <v>5</v>
      </c>
      <c r="Q336" s="39" t="s">
        <v>124</v>
      </c>
      <c r="R336" s="236" t="s">
        <v>275</v>
      </c>
      <c r="S336" s="194">
        <v>43090</v>
      </c>
      <c r="T336" s="24">
        <v>43121</v>
      </c>
      <c r="U336" s="25">
        <f t="shared" ref="U336:U337" ca="1" si="1028">IF(S336="","",IF(T336="",TODAY()-S336,T336-S336))</f>
        <v>31</v>
      </c>
      <c r="V336" s="39" t="s">
        <v>126</v>
      </c>
      <c r="W336" s="236" t="s">
        <v>275</v>
      </c>
      <c r="X336" s="66">
        <v>43130</v>
      </c>
      <c r="Y336" s="76">
        <v>43137</v>
      </c>
      <c r="Z336" s="25">
        <f t="shared" ref="Z336:Z337" ca="1" si="1029">IF(X336="","",IF(Y336="",TODAY()-X336,Y336-X336))</f>
        <v>7</v>
      </c>
      <c r="AA336" s="39" t="s">
        <v>124</v>
      </c>
      <c r="AB336" s="236" t="s">
        <v>275</v>
      </c>
      <c r="AC336" s="194">
        <v>43502</v>
      </c>
      <c r="AD336" s="195">
        <v>43523</v>
      </c>
      <c r="AE336" s="77">
        <f ca="1">IF(AC336="","",IF(AD336="",TODAY()-AC336,AD336-AC336))</f>
        <v>21</v>
      </c>
      <c r="AF336" s="197" t="s">
        <v>126</v>
      </c>
      <c r="AG336" s="79" t="s">
        <v>275</v>
      </c>
      <c r="AH336" s="194">
        <v>43531</v>
      </c>
      <c r="AI336" s="195">
        <v>43545</v>
      </c>
      <c r="AJ336" s="77">
        <f ca="1">IF(AH336="","",IF(AI336="",TODAY()-AH336,AI336-AH336))</f>
        <v>14</v>
      </c>
      <c r="AK336" s="78" t="s">
        <v>125</v>
      </c>
      <c r="AL336" s="79" t="s">
        <v>275</v>
      </c>
      <c r="AM336" s="194"/>
      <c r="AN336" s="195"/>
      <c r="AO336" s="196"/>
      <c r="AP336" s="197"/>
      <c r="AQ336" s="198"/>
      <c r="AR336" s="194"/>
      <c r="AS336" s="195"/>
      <c r="AT336" s="196"/>
      <c r="AU336" s="197"/>
      <c r="AV336" s="198"/>
      <c r="AW336" s="194"/>
      <c r="AX336" s="195"/>
      <c r="AY336" s="196"/>
      <c r="AZ336" s="197"/>
      <c r="BA336" s="198"/>
      <c r="BB336" s="194"/>
      <c r="BC336" s="195"/>
      <c r="BD336" s="196"/>
      <c r="BE336" s="197"/>
      <c r="BF336" s="198"/>
      <c r="BG336" s="56">
        <f t="shared" ref="BG336:BG338" si="1030">IF(AW336&lt;&gt;"",AW336,IF(AR336&lt;&gt;"",AR336,IF(AM336&lt;&gt;"",AM336,IF(AH336&lt;&gt;"",AH336,IF(AC336&lt;&gt;"",AC336,IF(X336&lt;&gt;"",X336,IF(S336&lt;&gt;"",S336,IF(N336&lt;&gt;"",N336,IF(I336&lt;&gt;"",I336,"")))))))))</f>
        <v>43531</v>
      </c>
      <c r="BH336" s="80">
        <f t="shared" ref="BH336:BH338" si="1031">IF(BJ336="P","",IF(BJ336="OD","",IF(AX336&lt;&gt;"",AX336,IF(AS336&lt;&gt;"",AS336,IF(AN336&lt;&gt;"",AN336,IF(AI336&lt;&gt;"",AI336,IF(AD336&lt;&gt;"",AD336,IF(Y336&lt;&gt;"",Y336,IF(T336&lt;&gt;"",T336,IF(O336&lt;&gt;"",O336,IF(J336&lt;&gt;"",J336,"")))))))))))</f>
        <v>43545</v>
      </c>
      <c r="BI336" s="81">
        <f t="shared" ref="BI336:BI338" ca="1" si="1032">IF(AY336&lt;&gt;"",AY336,IF(AT336&lt;&gt;"",AT336,IF(AO336&lt;&gt;"",AO336,IF(AJ336&lt;&gt;"",AJ336,IF(AE336&lt;&gt;"",AE336,IF(Z336&lt;&gt;"",Z336,IF(U336&lt;&gt;"",U336,IF(P336&lt;&gt;"",P336,IF(K336&lt;&gt;"",K336,"")))))))))</f>
        <v>14</v>
      </c>
      <c r="BJ336" s="82" t="str">
        <f t="shared" ref="BJ336:BJ338" si="1033">IF(AZ336&lt;&gt;"",AZ336,IF(AU336&lt;&gt;"",AU336,IF(AP336&lt;&gt;"",AP336,IF(AK336&lt;&gt;"",AK336,IF(AF336&lt;&gt;"",AF336,IF(AA336&lt;&gt;"",AA336,IF(V336&lt;&gt;"",V336,IF(Q336&lt;&gt;"",Q336,IF(L336&lt;&gt;"",L336,0)))))))))</f>
        <v>B</v>
      </c>
      <c r="BK336" s="83" t="str">
        <f t="shared" ca="1" si="991"/>
        <v>Rev-5</v>
      </c>
      <c r="BL336" s="252" t="s">
        <v>124</v>
      </c>
      <c r="BM336" s="252" t="s">
        <v>784</v>
      </c>
      <c r="BN336" s="257"/>
      <c r="BO336" s="245"/>
      <c r="BP336" s="200" t="s">
        <v>82</v>
      </c>
      <c r="BQ336" s="199" t="str">
        <f t="shared" ref="BQ336" si="1034">IF(BA336&lt;&gt;"",BA336,IF(AV336&lt;&gt;"",AV336,IF(AQ336&lt;&gt;"",AQ336,IF(AL336&lt;&gt;"",AL336,IF(AG336&lt;&gt;"",AG336,IF(AB336&lt;&gt;"",AB336,IF(W336&lt;&gt;"",W336,IF(R336&lt;&gt;"",R336,IF(M336&lt;&gt;"",M336,0)))))))))</f>
        <v>MKM</v>
      </c>
    </row>
    <row r="337" spans="1:69" s="201" customFormat="1" ht="45" customHeight="1" x14ac:dyDescent="0.25">
      <c r="A337" s="62">
        <f t="shared" ca="1" si="997"/>
        <v>284</v>
      </c>
      <c r="B337" s="20" t="s">
        <v>1634</v>
      </c>
      <c r="C337" s="20" t="s">
        <v>1635</v>
      </c>
      <c r="D337" s="188" t="s">
        <v>1507</v>
      </c>
      <c r="E337" s="189" t="s">
        <v>1508</v>
      </c>
      <c r="F337" s="190" t="s">
        <v>311</v>
      </c>
      <c r="G337" s="22" t="s">
        <v>332</v>
      </c>
      <c r="H337" s="23">
        <v>42779</v>
      </c>
      <c r="I337" s="66">
        <v>42775</v>
      </c>
      <c r="J337" s="76">
        <v>42789</v>
      </c>
      <c r="K337" s="25">
        <f t="shared" ca="1" si="990"/>
        <v>14</v>
      </c>
      <c r="L337" s="39" t="s">
        <v>125</v>
      </c>
      <c r="M337" s="236" t="s">
        <v>275</v>
      </c>
      <c r="N337" s="194">
        <v>42822</v>
      </c>
      <c r="O337" s="24">
        <v>42827</v>
      </c>
      <c r="P337" s="25">
        <f t="shared" ca="1" si="1027"/>
        <v>5</v>
      </c>
      <c r="Q337" s="39" t="s">
        <v>125</v>
      </c>
      <c r="R337" s="236" t="s">
        <v>275</v>
      </c>
      <c r="S337" s="194">
        <v>43090</v>
      </c>
      <c r="T337" s="24">
        <v>43121</v>
      </c>
      <c r="U337" s="25">
        <f t="shared" ca="1" si="1028"/>
        <v>31</v>
      </c>
      <c r="V337" s="39" t="s">
        <v>126</v>
      </c>
      <c r="W337" s="236" t="s">
        <v>275</v>
      </c>
      <c r="X337" s="66">
        <v>43130</v>
      </c>
      <c r="Y337" s="76">
        <v>43137</v>
      </c>
      <c r="Z337" s="25">
        <f t="shared" ca="1" si="1029"/>
        <v>7</v>
      </c>
      <c r="AA337" s="39" t="s">
        <v>126</v>
      </c>
      <c r="AB337" s="236" t="s">
        <v>275</v>
      </c>
      <c r="AC337" s="66">
        <v>43152</v>
      </c>
      <c r="AD337" s="76">
        <v>43153</v>
      </c>
      <c r="AE337" s="25">
        <f t="shared" ref="AE337" ca="1" si="1035">IF(AC337="","",IF(AD337="",TODAY()-AC337,AD337-AC337))</f>
        <v>1</v>
      </c>
      <c r="AF337" s="39" t="s">
        <v>124</v>
      </c>
      <c r="AG337" s="236" t="s">
        <v>275</v>
      </c>
      <c r="AH337" s="194">
        <v>43502</v>
      </c>
      <c r="AI337" s="195">
        <v>43523</v>
      </c>
      <c r="AJ337" s="77">
        <f ca="1">IF(AH337="","",IF(AI337="",TODAY()-AH337,AI337-AH337))</f>
        <v>21</v>
      </c>
      <c r="AK337" s="78" t="s">
        <v>126</v>
      </c>
      <c r="AL337" s="79" t="s">
        <v>275</v>
      </c>
      <c r="AM337" s="194">
        <v>43531</v>
      </c>
      <c r="AN337" s="195">
        <v>43545</v>
      </c>
      <c r="AO337" s="77">
        <f ca="1">IF(AM337="","",IF(AN337="",TODAY()-AM337,AN337-AM337))</f>
        <v>14</v>
      </c>
      <c r="AP337" s="78" t="s">
        <v>125</v>
      </c>
      <c r="AQ337" s="79" t="s">
        <v>275</v>
      </c>
      <c r="AR337" s="194"/>
      <c r="AS337" s="195"/>
      <c r="AT337" s="196"/>
      <c r="AU337" s="197"/>
      <c r="AV337" s="198"/>
      <c r="AW337" s="194"/>
      <c r="AX337" s="195"/>
      <c r="AY337" s="196"/>
      <c r="AZ337" s="197"/>
      <c r="BA337" s="198"/>
      <c r="BB337" s="194"/>
      <c r="BC337" s="195"/>
      <c r="BD337" s="196"/>
      <c r="BE337" s="197"/>
      <c r="BF337" s="198"/>
      <c r="BG337" s="56">
        <f t="shared" ref="BG337" si="1036">IF(AW337&lt;&gt;"",AW337,IF(AR337&lt;&gt;"",AR337,IF(AM337&lt;&gt;"",AM337,IF(AH337&lt;&gt;"",AH337,IF(AC337&lt;&gt;"",AC337,IF(X337&lt;&gt;"",X337,IF(S337&lt;&gt;"",S337,IF(N337&lt;&gt;"",N337,IF(I337&lt;&gt;"",I337,"")))))))))</f>
        <v>43531</v>
      </c>
      <c r="BH337" s="80">
        <f t="shared" ref="BH337" si="1037">IF(BJ337="P","",IF(BJ337="OD","",IF(AX337&lt;&gt;"",AX337,IF(AS337&lt;&gt;"",AS337,IF(AN337&lt;&gt;"",AN337,IF(AI337&lt;&gt;"",AI337,IF(AD337&lt;&gt;"",AD337,IF(Y337&lt;&gt;"",Y337,IF(T337&lt;&gt;"",T337,IF(O337&lt;&gt;"",O337,IF(J337&lt;&gt;"",J337,"")))))))))))</f>
        <v>43545</v>
      </c>
      <c r="BI337" s="81">
        <f t="shared" ref="BI337" ca="1" si="1038">IF(AY337&lt;&gt;"",AY337,IF(AT337&lt;&gt;"",AT337,IF(AO337&lt;&gt;"",AO337,IF(AJ337&lt;&gt;"",AJ337,IF(AE337&lt;&gt;"",AE337,IF(Z337&lt;&gt;"",Z337,IF(U337&lt;&gt;"",U337,IF(P337&lt;&gt;"",P337,IF(K337&lt;&gt;"",K337,"")))))))))</f>
        <v>14</v>
      </c>
      <c r="BJ337" s="82" t="str">
        <f t="shared" ref="BJ337" si="1039">IF(AZ337&lt;&gt;"",AZ337,IF(AU337&lt;&gt;"",AU337,IF(AP337&lt;&gt;"",AP337,IF(AK337&lt;&gt;"",AK337,IF(AF337&lt;&gt;"",AF337,IF(AA337&lt;&gt;"",AA337,IF(V337&lt;&gt;"",V337,IF(Q337&lt;&gt;"",Q337,IF(L337&lt;&gt;"",L337,0)))))))))</f>
        <v>B</v>
      </c>
      <c r="BK337" s="83" t="str">
        <f t="shared" ref="BK337" ca="1" si="1040">IF(BG337="","","Rev-"&amp;IF((COUNTIF(I337:BA337,"MKM")-1)&lt;1,0,(COUNTIF(I337:BA337,"MKM")-1)))</f>
        <v>Rev-6</v>
      </c>
      <c r="BL337" s="252" t="s">
        <v>124</v>
      </c>
      <c r="BM337" s="252" t="s">
        <v>784</v>
      </c>
      <c r="BN337" s="257"/>
      <c r="BO337" s="245"/>
      <c r="BP337" s="200" t="s">
        <v>82</v>
      </c>
      <c r="BQ337" s="199" t="str">
        <f t="shared" ref="BQ337" si="1041">IF(BA337&lt;&gt;"",BA337,IF(AV337&lt;&gt;"",AV337,IF(AQ337&lt;&gt;"",AQ337,IF(AL337&lt;&gt;"",AL337,IF(AG337&lt;&gt;"",AG337,IF(AB337&lt;&gt;"",AB337,IF(W337&lt;&gt;"",W337,IF(R337&lt;&gt;"",R337,IF(M337&lt;&gt;"",M337,0)))))))))</f>
        <v>MKM</v>
      </c>
    </row>
    <row r="338" spans="1:69" s="201" customFormat="1" ht="45" customHeight="1" x14ac:dyDescent="0.25">
      <c r="A338" s="62">
        <f t="shared" ca="1" si="997"/>
        <v>285</v>
      </c>
      <c r="B338" s="20" t="s">
        <v>506</v>
      </c>
      <c r="C338" s="20"/>
      <c r="D338" s="188" t="s">
        <v>1453</v>
      </c>
      <c r="E338" s="189" t="s">
        <v>1511</v>
      </c>
      <c r="F338" s="190" t="s">
        <v>312</v>
      </c>
      <c r="G338" s="22" t="s">
        <v>425</v>
      </c>
      <c r="H338" s="23">
        <v>42779</v>
      </c>
      <c r="I338" s="66">
        <v>42775</v>
      </c>
      <c r="J338" s="76">
        <v>42789</v>
      </c>
      <c r="K338" s="25">
        <f t="shared" ca="1" si="990"/>
        <v>14</v>
      </c>
      <c r="L338" s="39" t="s">
        <v>127</v>
      </c>
      <c r="M338" s="236" t="s">
        <v>275</v>
      </c>
      <c r="N338" s="194">
        <v>42822</v>
      </c>
      <c r="O338" s="24">
        <v>42827</v>
      </c>
      <c r="P338" s="25">
        <f t="shared" ca="1" si="1027"/>
        <v>5</v>
      </c>
      <c r="Q338" s="39" t="s">
        <v>124</v>
      </c>
      <c r="R338" s="236" t="s">
        <v>275</v>
      </c>
      <c r="S338" s="194"/>
      <c r="T338" s="195"/>
      <c r="U338" s="196"/>
      <c r="V338" s="197"/>
      <c r="W338" s="198"/>
      <c r="X338" s="194"/>
      <c r="Y338" s="195"/>
      <c r="Z338" s="196"/>
      <c r="AA338" s="197"/>
      <c r="AB338" s="198"/>
      <c r="AC338" s="194"/>
      <c r="AD338" s="195"/>
      <c r="AE338" s="196"/>
      <c r="AF338" s="197"/>
      <c r="AG338" s="198"/>
      <c r="AH338" s="194"/>
      <c r="AI338" s="195"/>
      <c r="AJ338" s="196"/>
      <c r="AK338" s="197"/>
      <c r="AL338" s="198"/>
      <c r="AM338" s="194"/>
      <c r="AN338" s="195"/>
      <c r="AO338" s="196"/>
      <c r="AP338" s="197"/>
      <c r="AQ338" s="198"/>
      <c r="AR338" s="194"/>
      <c r="AS338" s="195"/>
      <c r="AT338" s="196"/>
      <c r="AU338" s="197"/>
      <c r="AV338" s="198"/>
      <c r="AW338" s="194"/>
      <c r="AX338" s="195"/>
      <c r="AY338" s="196"/>
      <c r="AZ338" s="197"/>
      <c r="BA338" s="198"/>
      <c r="BB338" s="194"/>
      <c r="BC338" s="195"/>
      <c r="BD338" s="196"/>
      <c r="BE338" s="197"/>
      <c r="BF338" s="198"/>
      <c r="BG338" s="56">
        <f t="shared" si="1030"/>
        <v>42822</v>
      </c>
      <c r="BH338" s="80">
        <f t="shared" si="1031"/>
        <v>42827</v>
      </c>
      <c r="BI338" s="81">
        <f t="shared" ca="1" si="1032"/>
        <v>5</v>
      </c>
      <c r="BJ338" s="82" t="str">
        <f t="shared" si="1033"/>
        <v>A</v>
      </c>
      <c r="BK338" s="83" t="str">
        <f t="shared" ca="1" si="991"/>
        <v>Rev-1</v>
      </c>
      <c r="BL338" s="252" t="s">
        <v>124</v>
      </c>
      <c r="BM338" s="252" t="s">
        <v>784</v>
      </c>
      <c r="BN338" s="257"/>
      <c r="BO338" s="245"/>
      <c r="BP338" s="200"/>
      <c r="BQ338" s="199"/>
    </row>
    <row r="339" spans="1:69" s="201" customFormat="1" ht="45" customHeight="1" x14ac:dyDescent="0.25">
      <c r="A339" s="62">
        <f t="shared" ca="1" si="997"/>
        <v>286</v>
      </c>
      <c r="B339" s="20" t="s">
        <v>506</v>
      </c>
      <c r="C339" s="20"/>
      <c r="D339" s="188" t="s">
        <v>1453</v>
      </c>
      <c r="E339" s="189" t="s">
        <v>1512</v>
      </c>
      <c r="F339" s="190" t="s">
        <v>313</v>
      </c>
      <c r="G339" s="22" t="s">
        <v>425</v>
      </c>
      <c r="H339" s="23">
        <v>42779</v>
      </c>
      <c r="I339" s="66">
        <v>42775</v>
      </c>
      <c r="J339" s="76">
        <v>42789</v>
      </c>
      <c r="K339" s="25">
        <f t="shared" ca="1" si="990"/>
        <v>14</v>
      </c>
      <c r="L339" s="39" t="s">
        <v>127</v>
      </c>
      <c r="M339" s="236" t="s">
        <v>275</v>
      </c>
      <c r="N339" s="194">
        <v>42822</v>
      </c>
      <c r="O339" s="24">
        <v>42827</v>
      </c>
      <c r="P339" s="25">
        <f t="shared" ca="1" si="1027"/>
        <v>5</v>
      </c>
      <c r="Q339" s="39" t="s">
        <v>124</v>
      </c>
      <c r="R339" s="236" t="s">
        <v>275</v>
      </c>
      <c r="S339" s="194"/>
      <c r="T339" s="195"/>
      <c r="U339" s="196"/>
      <c r="V339" s="197"/>
      <c r="W339" s="198"/>
      <c r="X339" s="194"/>
      <c r="Y339" s="195"/>
      <c r="Z339" s="196"/>
      <c r="AA339" s="197"/>
      <c r="AB339" s="198"/>
      <c r="AC339" s="194"/>
      <c r="AD339" s="195"/>
      <c r="AE339" s="196"/>
      <c r="AF339" s="197"/>
      <c r="AG339" s="198"/>
      <c r="AH339" s="194"/>
      <c r="AI339" s="195"/>
      <c r="AJ339" s="196"/>
      <c r="AK339" s="197"/>
      <c r="AL339" s="198"/>
      <c r="AM339" s="194"/>
      <c r="AN339" s="195"/>
      <c r="AO339" s="196"/>
      <c r="AP339" s="197"/>
      <c r="AQ339" s="198"/>
      <c r="AR339" s="194"/>
      <c r="AS339" s="195"/>
      <c r="AT339" s="196"/>
      <c r="AU339" s="197"/>
      <c r="AV339" s="198"/>
      <c r="AW339" s="194"/>
      <c r="AX339" s="195"/>
      <c r="AY339" s="196"/>
      <c r="AZ339" s="197"/>
      <c r="BA339" s="198"/>
      <c r="BB339" s="194"/>
      <c r="BC339" s="195"/>
      <c r="BD339" s="196"/>
      <c r="BE339" s="197"/>
      <c r="BF339" s="198"/>
      <c r="BG339" s="56">
        <f t="shared" ref="BG339:BG363" si="1042">IF(AW339&lt;&gt;"",AW339,IF(AR339&lt;&gt;"",AR339,IF(AM339&lt;&gt;"",AM339,IF(AH339&lt;&gt;"",AH339,IF(AC339&lt;&gt;"",AC339,IF(X339&lt;&gt;"",X339,IF(S339&lt;&gt;"",S339,IF(N339&lt;&gt;"",N339,IF(I339&lt;&gt;"",I339,"")))))))))</f>
        <v>42822</v>
      </c>
      <c r="BH339" s="80">
        <f t="shared" ref="BH339:BH363" si="1043">IF(BJ339="P","",IF(BJ339="OD","",IF(AX339&lt;&gt;"",AX339,IF(AS339&lt;&gt;"",AS339,IF(AN339&lt;&gt;"",AN339,IF(AI339&lt;&gt;"",AI339,IF(AD339&lt;&gt;"",AD339,IF(Y339&lt;&gt;"",Y339,IF(T339&lt;&gt;"",T339,IF(O339&lt;&gt;"",O339,IF(J339&lt;&gt;"",J339,"")))))))))))</f>
        <v>42827</v>
      </c>
      <c r="BI339" s="81">
        <f t="shared" ref="BI339:BI363" ca="1" si="1044">IF(AY339&lt;&gt;"",AY339,IF(AT339&lt;&gt;"",AT339,IF(AO339&lt;&gt;"",AO339,IF(AJ339&lt;&gt;"",AJ339,IF(AE339&lt;&gt;"",AE339,IF(Z339&lt;&gt;"",Z339,IF(U339&lt;&gt;"",U339,IF(P339&lt;&gt;"",P339,IF(K339&lt;&gt;"",K339,"")))))))))</f>
        <v>5</v>
      </c>
      <c r="BJ339" s="82" t="str">
        <f t="shared" ref="BJ339:BJ363" si="1045">IF(AZ339&lt;&gt;"",AZ339,IF(AU339&lt;&gt;"",AU339,IF(AP339&lt;&gt;"",AP339,IF(AK339&lt;&gt;"",AK339,IF(AF339&lt;&gt;"",AF339,IF(AA339&lt;&gt;"",AA339,IF(V339&lt;&gt;"",V339,IF(Q339&lt;&gt;"",Q339,IF(L339&lt;&gt;"",L339,0)))))))))</f>
        <v>A</v>
      </c>
      <c r="BK339" s="83" t="str">
        <f t="shared" ca="1" si="991"/>
        <v>Rev-1</v>
      </c>
      <c r="BL339" s="252" t="s">
        <v>125</v>
      </c>
      <c r="BM339" s="252" t="s">
        <v>784</v>
      </c>
      <c r="BN339" s="257"/>
      <c r="BO339" s="245"/>
      <c r="BP339" s="200"/>
      <c r="BQ339" s="199"/>
    </row>
    <row r="340" spans="1:69" s="201" customFormat="1" ht="35.25" customHeight="1" x14ac:dyDescent="0.25">
      <c r="A340" s="62">
        <f t="shared" ca="1" si="997"/>
        <v>287</v>
      </c>
      <c r="B340" s="20" t="s">
        <v>362</v>
      </c>
      <c r="C340" s="20"/>
      <c r="D340" s="188">
        <v>8</v>
      </c>
      <c r="E340" s="189" t="s">
        <v>1306</v>
      </c>
      <c r="F340" s="205" t="s">
        <v>314</v>
      </c>
      <c r="G340" s="22" t="s">
        <v>425</v>
      </c>
      <c r="H340" s="66">
        <v>42752</v>
      </c>
      <c r="I340" s="66">
        <v>42752</v>
      </c>
      <c r="J340" s="24">
        <v>42774</v>
      </c>
      <c r="K340" s="25" t="s">
        <v>511</v>
      </c>
      <c r="L340" s="39" t="s">
        <v>125</v>
      </c>
      <c r="M340" s="22" t="s">
        <v>275</v>
      </c>
      <c r="N340" s="194"/>
      <c r="O340" s="195"/>
      <c r="P340" s="192"/>
      <c r="Q340" s="193"/>
      <c r="R340" s="202"/>
      <c r="S340" s="194"/>
      <c r="T340" s="195"/>
      <c r="U340" s="196"/>
      <c r="V340" s="197"/>
      <c r="W340" s="198"/>
      <c r="X340" s="194"/>
      <c r="Y340" s="195"/>
      <c r="Z340" s="196"/>
      <c r="AA340" s="197"/>
      <c r="AB340" s="198"/>
      <c r="AC340" s="194"/>
      <c r="AD340" s="195"/>
      <c r="AE340" s="196"/>
      <c r="AF340" s="197"/>
      <c r="AG340" s="198"/>
      <c r="AH340" s="194"/>
      <c r="AI340" s="195"/>
      <c r="AJ340" s="196"/>
      <c r="AK340" s="197"/>
      <c r="AL340" s="198"/>
      <c r="AM340" s="194"/>
      <c r="AN340" s="195"/>
      <c r="AO340" s="196"/>
      <c r="AP340" s="197"/>
      <c r="AQ340" s="198"/>
      <c r="AR340" s="194"/>
      <c r="AS340" s="195"/>
      <c r="AT340" s="196"/>
      <c r="AU340" s="197"/>
      <c r="AV340" s="198"/>
      <c r="AW340" s="194"/>
      <c r="AX340" s="195"/>
      <c r="AY340" s="196"/>
      <c r="AZ340" s="197"/>
      <c r="BA340" s="198"/>
      <c r="BB340" s="194"/>
      <c r="BC340" s="195"/>
      <c r="BD340" s="196"/>
      <c r="BE340" s="197"/>
      <c r="BF340" s="198"/>
      <c r="BG340" s="56">
        <f t="shared" si="1042"/>
        <v>42752</v>
      </c>
      <c r="BH340" s="80">
        <f t="shared" si="1043"/>
        <v>42774</v>
      </c>
      <c r="BI340" s="81" t="str">
        <f t="shared" si="1044"/>
        <v xml:space="preserve">          </v>
      </c>
      <c r="BJ340" s="82" t="str">
        <f t="shared" si="1045"/>
        <v>B</v>
      </c>
      <c r="BK340" s="83" t="str">
        <f t="shared" si="991"/>
        <v>Rev-0</v>
      </c>
      <c r="BL340" s="252" t="s">
        <v>125</v>
      </c>
      <c r="BM340" s="252" t="s">
        <v>784</v>
      </c>
      <c r="BN340" s="257"/>
      <c r="BO340" s="245"/>
      <c r="BP340" s="200"/>
      <c r="BQ340" s="199"/>
    </row>
    <row r="341" spans="1:69" s="201" customFormat="1" ht="35.25" customHeight="1" x14ac:dyDescent="0.25">
      <c r="A341" s="62">
        <f t="shared" ca="1" si="997"/>
        <v>288</v>
      </c>
      <c r="B341" s="20" t="s">
        <v>739</v>
      </c>
      <c r="C341" s="20" t="s">
        <v>1298</v>
      </c>
      <c r="D341" s="188">
        <v>8</v>
      </c>
      <c r="E341" s="189" t="s">
        <v>1307</v>
      </c>
      <c r="F341" s="205" t="s">
        <v>315</v>
      </c>
      <c r="G341" s="22" t="s">
        <v>425</v>
      </c>
      <c r="H341" s="66">
        <v>42752</v>
      </c>
      <c r="I341" s="66">
        <v>42752</v>
      </c>
      <c r="J341" s="24">
        <v>42774</v>
      </c>
      <c r="K341" s="25">
        <f ca="1">IF(I341="","",IF(J341="",TODAY()-I341,J341-I341))</f>
        <v>22</v>
      </c>
      <c r="L341" s="39" t="s">
        <v>125</v>
      </c>
      <c r="M341" s="22" t="s">
        <v>275</v>
      </c>
      <c r="N341" s="194">
        <v>43431</v>
      </c>
      <c r="O341" s="195">
        <v>43449</v>
      </c>
      <c r="P341" s="25">
        <f t="shared" ref="P341:P342" ca="1" si="1046">IF(N341="","",IF(O341="",TODAY()-N341,O341-N341))</f>
        <v>18</v>
      </c>
      <c r="Q341" s="39" t="s">
        <v>125</v>
      </c>
      <c r="R341" s="236" t="s">
        <v>275</v>
      </c>
      <c r="S341" s="194"/>
      <c r="T341" s="195"/>
      <c r="U341" s="196"/>
      <c r="V341" s="197"/>
      <c r="W341" s="198"/>
      <c r="X341" s="194"/>
      <c r="Y341" s="195"/>
      <c r="Z341" s="196"/>
      <c r="AA341" s="197"/>
      <c r="AB341" s="198"/>
      <c r="AC341" s="194"/>
      <c r="AD341" s="195"/>
      <c r="AE341" s="196"/>
      <c r="AF341" s="197"/>
      <c r="AG341" s="198"/>
      <c r="AH341" s="194"/>
      <c r="AI341" s="195"/>
      <c r="AJ341" s="196"/>
      <c r="AK341" s="197"/>
      <c r="AL341" s="198"/>
      <c r="AM341" s="194"/>
      <c r="AN341" s="195"/>
      <c r="AO341" s="196"/>
      <c r="AP341" s="197"/>
      <c r="AQ341" s="198"/>
      <c r="AR341" s="194"/>
      <c r="AS341" s="195"/>
      <c r="AT341" s="196"/>
      <c r="AU341" s="197"/>
      <c r="AV341" s="198"/>
      <c r="AW341" s="194"/>
      <c r="AX341" s="195"/>
      <c r="AY341" s="196"/>
      <c r="AZ341" s="197"/>
      <c r="BA341" s="198"/>
      <c r="BB341" s="194"/>
      <c r="BC341" s="195"/>
      <c r="BD341" s="196"/>
      <c r="BE341" s="197"/>
      <c r="BF341" s="198"/>
      <c r="BG341" s="56">
        <f t="shared" si="1042"/>
        <v>43431</v>
      </c>
      <c r="BH341" s="80">
        <f t="shared" si="1043"/>
        <v>43449</v>
      </c>
      <c r="BI341" s="81">
        <f t="shared" ca="1" si="1044"/>
        <v>18</v>
      </c>
      <c r="BJ341" s="82" t="str">
        <f t="shared" si="1045"/>
        <v>B</v>
      </c>
      <c r="BK341" s="83" t="str">
        <f t="shared" ca="1" si="991"/>
        <v>Rev-1</v>
      </c>
      <c r="BL341" s="252" t="s">
        <v>124</v>
      </c>
      <c r="BM341" s="252" t="s">
        <v>784</v>
      </c>
      <c r="BN341" s="257"/>
      <c r="BO341" s="245"/>
      <c r="BP341" s="200"/>
      <c r="BQ341" s="199"/>
    </row>
    <row r="342" spans="1:69" s="201" customFormat="1" ht="50.25" customHeight="1" x14ac:dyDescent="0.25">
      <c r="A342" s="62">
        <f t="shared" ca="1" si="997"/>
        <v>289</v>
      </c>
      <c r="B342" s="20" t="s">
        <v>505</v>
      </c>
      <c r="C342" s="20"/>
      <c r="D342" s="188" t="s">
        <v>748</v>
      </c>
      <c r="E342" s="189" t="s">
        <v>1366</v>
      </c>
      <c r="F342" s="190" t="s">
        <v>316</v>
      </c>
      <c r="G342" s="22" t="s">
        <v>331</v>
      </c>
      <c r="H342" s="191">
        <v>42757</v>
      </c>
      <c r="I342" s="66">
        <v>42757</v>
      </c>
      <c r="J342" s="76">
        <v>42780</v>
      </c>
      <c r="K342" s="25">
        <f t="shared" ref="K342:K346" ca="1" si="1047">IF(I342="","",IF(J342="",TODAY()-I342,J342-I342))</f>
        <v>23</v>
      </c>
      <c r="L342" s="39" t="s">
        <v>126</v>
      </c>
      <c r="M342" s="22" t="s">
        <v>275</v>
      </c>
      <c r="N342" s="194">
        <v>42810</v>
      </c>
      <c r="O342" s="24">
        <v>42824</v>
      </c>
      <c r="P342" s="25">
        <f t="shared" ca="1" si="1046"/>
        <v>14</v>
      </c>
      <c r="Q342" s="39" t="s">
        <v>124</v>
      </c>
      <c r="R342" s="236" t="s">
        <v>275</v>
      </c>
      <c r="S342" s="194"/>
      <c r="T342" s="195"/>
      <c r="U342" s="196"/>
      <c r="V342" s="197"/>
      <c r="W342" s="198"/>
      <c r="X342" s="194"/>
      <c r="Y342" s="195"/>
      <c r="Z342" s="196"/>
      <c r="AA342" s="197"/>
      <c r="AB342" s="198"/>
      <c r="AC342" s="194"/>
      <c r="AD342" s="195"/>
      <c r="AE342" s="196"/>
      <c r="AF342" s="197"/>
      <c r="AG342" s="198"/>
      <c r="AH342" s="194"/>
      <c r="AI342" s="195"/>
      <c r="AJ342" s="196"/>
      <c r="AK342" s="197"/>
      <c r="AL342" s="198"/>
      <c r="AM342" s="194"/>
      <c r="AN342" s="195"/>
      <c r="AO342" s="196"/>
      <c r="AP342" s="197"/>
      <c r="AQ342" s="198"/>
      <c r="AR342" s="194"/>
      <c r="AS342" s="195"/>
      <c r="AT342" s="196"/>
      <c r="AU342" s="197"/>
      <c r="AV342" s="198"/>
      <c r="AW342" s="194"/>
      <c r="AX342" s="195"/>
      <c r="AY342" s="196"/>
      <c r="AZ342" s="197"/>
      <c r="BA342" s="198"/>
      <c r="BB342" s="194"/>
      <c r="BC342" s="195"/>
      <c r="BD342" s="196"/>
      <c r="BE342" s="197"/>
      <c r="BF342" s="198"/>
      <c r="BG342" s="56">
        <f t="shared" si="1042"/>
        <v>42810</v>
      </c>
      <c r="BH342" s="80">
        <f t="shared" si="1043"/>
        <v>42824</v>
      </c>
      <c r="BI342" s="81">
        <f t="shared" ca="1" si="1044"/>
        <v>14</v>
      </c>
      <c r="BJ342" s="82" t="str">
        <f t="shared" si="1045"/>
        <v>A</v>
      </c>
      <c r="BK342" s="83" t="str">
        <f t="shared" ca="1" si="991"/>
        <v>Rev-1</v>
      </c>
      <c r="BL342" s="252" t="s">
        <v>124</v>
      </c>
      <c r="BM342" s="252" t="s">
        <v>784</v>
      </c>
      <c r="BN342" s="257"/>
      <c r="BO342" s="245"/>
      <c r="BP342" s="200"/>
      <c r="BQ342" s="199"/>
    </row>
    <row r="343" spans="1:69" s="201" customFormat="1" ht="50.25" customHeight="1" x14ac:dyDescent="0.25">
      <c r="A343" s="62">
        <f t="shared" ca="1" si="997"/>
        <v>290</v>
      </c>
      <c r="B343" s="20" t="s">
        <v>1299</v>
      </c>
      <c r="C343" s="20" t="s">
        <v>1300</v>
      </c>
      <c r="D343" s="188" t="s">
        <v>748</v>
      </c>
      <c r="E343" s="189" t="s">
        <v>1366</v>
      </c>
      <c r="F343" s="190" t="s">
        <v>316</v>
      </c>
      <c r="G343" s="22" t="s">
        <v>332</v>
      </c>
      <c r="H343" s="191"/>
      <c r="I343" s="194">
        <v>42810</v>
      </c>
      <c r="J343" s="24">
        <v>42824</v>
      </c>
      <c r="K343" s="25">
        <f t="shared" ca="1" si="1047"/>
        <v>14</v>
      </c>
      <c r="L343" s="39" t="s">
        <v>124</v>
      </c>
      <c r="M343" s="236" t="s">
        <v>275</v>
      </c>
      <c r="N343" s="194">
        <v>43431</v>
      </c>
      <c r="O343" s="195">
        <v>43444</v>
      </c>
      <c r="P343" s="25">
        <f t="shared" ref="P343" ca="1" si="1048">IF(N343="","",IF(O343="",TODAY()-N343,O343-N343))</f>
        <v>13</v>
      </c>
      <c r="Q343" s="39" t="s">
        <v>125</v>
      </c>
      <c r="R343" s="236" t="s">
        <v>275</v>
      </c>
      <c r="S343" s="194"/>
      <c r="T343" s="195"/>
      <c r="U343" s="196"/>
      <c r="V343" s="197"/>
      <c r="W343" s="198"/>
      <c r="X343" s="194"/>
      <c r="Y343" s="195"/>
      <c r="Z343" s="196"/>
      <c r="AA343" s="197"/>
      <c r="AB343" s="198"/>
      <c r="AC343" s="194"/>
      <c r="AD343" s="195"/>
      <c r="AE343" s="196"/>
      <c r="AF343" s="197"/>
      <c r="AG343" s="198"/>
      <c r="AH343" s="194"/>
      <c r="AI343" s="195"/>
      <c r="AJ343" s="196"/>
      <c r="AK343" s="197"/>
      <c r="AL343" s="198"/>
      <c r="AM343" s="194"/>
      <c r="AN343" s="195"/>
      <c r="AO343" s="196"/>
      <c r="AP343" s="197"/>
      <c r="AQ343" s="198"/>
      <c r="AR343" s="194"/>
      <c r="AS343" s="195"/>
      <c r="AT343" s="196"/>
      <c r="AU343" s="197"/>
      <c r="AV343" s="198"/>
      <c r="AW343" s="194"/>
      <c r="AX343" s="195"/>
      <c r="AY343" s="196"/>
      <c r="AZ343" s="197"/>
      <c r="BA343" s="198"/>
      <c r="BB343" s="194"/>
      <c r="BC343" s="195"/>
      <c r="BD343" s="196"/>
      <c r="BE343" s="197"/>
      <c r="BF343" s="198"/>
      <c r="BG343" s="56">
        <f t="shared" ref="BG343" si="1049">IF(AW343&lt;&gt;"",AW343,IF(AR343&lt;&gt;"",AR343,IF(AM343&lt;&gt;"",AM343,IF(AH343&lt;&gt;"",AH343,IF(AC343&lt;&gt;"",AC343,IF(X343&lt;&gt;"",X343,IF(S343&lt;&gt;"",S343,IF(N343&lt;&gt;"",N343,IF(I343&lt;&gt;"",I343,"")))))))))</f>
        <v>43431</v>
      </c>
      <c r="BH343" s="80">
        <f t="shared" ref="BH343" si="1050">IF(BJ343="P","",IF(BJ343="OD","",IF(AX343&lt;&gt;"",AX343,IF(AS343&lt;&gt;"",AS343,IF(AN343&lt;&gt;"",AN343,IF(AI343&lt;&gt;"",AI343,IF(AD343&lt;&gt;"",AD343,IF(Y343&lt;&gt;"",Y343,IF(T343&lt;&gt;"",T343,IF(O343&lt;&gt;"",O343,IF(J343&lt;&gt;"",J343,"")))))))))))</f>
        <v>43444</v>
      </c>
      <c r="BI343" s="81">
        <f t="shared" ref="BI343" ca="1" si="1051">IF(AY343&lt;&gt;"",AY343,IF(AT343&lt;&gt;"",AT343,IF(AO343&lt;&gt;"",AO343,IF(AJ343&lt;&gt;"",AJ343,IF(AE343&lt;&gt;"",AE343,IF(Z343&lt;&gt;"",Z343,IF(U343&lt;&gt;"",U343,IF(P343&lt;&gt;"",P343,IF(K343&lt;&gt;"",K343,"")))))))))</f>
        <v>13</v>
      </c>
      <c r="BJ343" s="82" t="str">
        <f t="shared" ref="BJ343" si="1052">IF(AZ343&lt;&gt;"",AZ343,IF(AU343&lt;&gt;"",AU343,IF(AP343&lt;&gt;"",AP343,IF(AK343&lt;&gt;"",AK343,IF(AF343&lt;&gt;"",AF343,IF(AA343&lt;&gt;"",AA343,IF(V343&lt;&gt;"",V343,IF(Q343&lt;&gt;"",Q343,IF(L343&lt;&gt;"",L343,0)))))))))</f>
        <v>B</v>
      </c>
      <c r="BK343" s="83" t="str">
        <f t="shared" ref="BK343" ca="1" si="1053">IF(BG343="","","Rev-"&amp;IF((COUNTIF(I343:BA343,"MKM")-1)&lt;1,0,(COUNTIF(I343:BA343,"MKM")-1)))</f>
        <v>Rev-1</v>
      </c>
      <c r="BL343" s="252" t="s">
        <v>124</v>
      </c>
      <c r="BM343" s="252" t="s">
        <v>784</v>
      </c>
      <c r="BN343" s="257"/>
      <c r="BO343" s="245"/>
      <c r="BP343" s="200"/>
      <c r="BQ343" s="199"/>
    </row>
    <row r="344" spans="1:69" s="201" customFormat="1" ht="50.25" customHeight="1" x14ac:dyDescent="0.25">
      <c r="A344" s="62">
        <f t="shared" ca="1" si="997"/>
        <v>291</v>
      </c>
      <c r="B344" s="20" t="s">
        <v>1299</v>
      </c>
      <c r="C344" s="20" t="s">
        <v>1300</v>
      </c>
      <c r="D344" s="188" t="s">
        <v>748</v>
      </c>
      <c r="E344" s="189" t="s">
        <v>1365</v>
      </c>
      <c r="F344" s="190" t="s">
        <v>336</v>
      </c>
      <c r="G344" s="22" t="s">
        <v>425</v>
      </c>
      <c r="H344" s="191">
        <v>42757</v>
      </c>
      <c r="I344" s="66">
        <v>42757</v>
      </c>
      <c r="J344" s="76">
        <v>42780</v>
      </c>
      <c r="K344" s="25">
        <f t="shared" ca="1" si="1047"/>
        <v>23</v>
      </c>
      <c r="L344" s="39" t="s">
        <v>126</v>
      </c>
      <c r="M344" s="22" t="s">
        <v>275</v>
      </c>
      <c r="N344" s="194">
        <v>42810</v>
      </c>
      <c r="O344" s="24">
        <v>42824</v>
      </c>
      <c r="P344" s="25">
        <f t="shared" ref="P344:P345" ca="1" si="1054">IF(N344="","",IF(O344="",TODAY()-N344,O344-N344))</f>
        <v>14</v>
      </c>
      <c r="Q344" s="39" t="s">
        <v>124</v>
      </c>
      <c r="R344" s="236" t="s">
        <v>275</v>
      </c>
      <c r="S344" s="194">
        <v>43431</v>
      </c>
      <c r="T344" s="195">
        <v>43444</v>
      </c>
      <c r="U344" s="25">
        <f t="shared" ref="U344" ca="1" si="1055">IF(S344="","",IF(T344="",TODAY()-S344,T344-S344))</f>
        <v>13</v>
      </c>
      <c r="V344" s="39" t="s">
        <v>125</v>
      </c>
      <c r="W344" s="236" t="s">
        <v>275</v>
      </c>
      <c r="X344" s="194"/>
      <c r="Y344" s="195"/>
      <c r="Z344" s="196"/>
      <c r="AA344" s="197"/>
      <c r="AB344" s="198"/>
      <c r="AC344" s="194"/>
      <c r="AD344" s="195"/>
      <c r="AE344" s="196"/>
      <c r="AF344" s="197"/>
      <c r="AG344" s="198"/>
      <c r="AH344" s="194"/>
      <c r="AI344" s="195"/>
      <c r="AJ344" s="196"/>
      <c r="AK344" s="197"/>
      <c r="AL344" s="198"/>
      <c r="AM344" s="194"/>
      <c r="AN344" s="195"/>
      <c r="AO344" s="196"/>
      <c r="AP344" s="197"/>
      <c r="AQ344" s="198"/>
      <c r="AR344" s="194"/>
      <c r="AS344" s="195"/>
      <c r="AT344" s="196"/>
      <c r="AU344" s="197"/>
      <c r="AV344" s="198"/>
      <c r="AW344" s="194"/>
      <c r="AX344" s="195"/>
      <c r="AY344" s="196"/>
      <c r="AZ344" s="197"/>
      <c r="BA344" s="198"/>
      <c r="BB344" s="194"/>
      <c r="BC344" s="195"/>
      <c r="BD344" s="196"/>
      <c r="BE344" s="197"/>
      <c r="BF344" s="198"/>
      <c r="BG344" s="56">
        <f t="shared" ref="BG344:BG345" si="1056">IF(AW344&lt;&gt;"",AW344,IF(AR344&lt;&gt;"",AR344,IF(AM344&lt;&gt;"",AM344,IF(AH344&lt;&gt;"",AH344,IF(AC344&lt;&gt;"",AC344,IF(X344&lt;&gt;"",X344,IF(S344&lt;&gt;"",S344,IF(N344&lt;&gt;"",N344,IF(I344&lt;&gt;"",I344,"")))))))))</f>
        <v>43431</v>
      </c>
      <c r="BH344" s="80">
        <f t="shared" ref="BH344:BH345" si="1057">IF(BJ344="P","",IF(BJ344="OD","",IF(AX344&lt;&gt;"",AX344,IF(AS344&lt;&gt;"",AS344,IF(AN344&lt;&gt;"",AN344,IF(AI344&lt;&gt;"",AI344,IF(AD344&lt;&gt;"",AD344,IF(Y344&lt;&gt;"",Y344,IF(T344&lt;&gt;"",T344,IF(O344&lt;&gt;"",O344,IF(J344&lt;&gt;"",J344,"")))))))))))</f>
        <v>43444</v>
      </c>
      <c r="BI344" s="81">
        <f t="shared" ref="BI344:BI345" ca="1" si="1058">IF(AY344&lt;&gt;"",AY344,IF(AT344&lt;&gt;"",AT344,IF(AO344&lt;&gt;"",AO344,IF(AJ344&lt;&gt;"",AJ344,IF(AE344&lt;&gt;"",AE344,IF(Z344&lt;&gt;"",Z344,IF(U344&lt;&gt;"",U344,IF(P344&lt;&gt;"",P344,IF(K344&lt;&gt;"",K344,"")))))))))</f>
        <v>13</v>
      </c>
      <c r="BJ344" s="82" t="str">
        <f t="shared" ref="BJ344:BJ345" si="1059">IF(AZ344&lt;&gt;"",AZ344,IF(AU344&lt;&gt;"",AU344,IF(AP344&lt;&gt;"",AP344,IF(AK344&lt;&gt;"",AK344,IF(AF344&lt;&gt;"",AF344,IF(AA344&lt;&gt;"",AA344,IF(V344&lt;&gt;"",V344,IF(Q344&lt;&gt;"",Q344,IF(L344&lt;&gt;"",L344,0)))))))))</f>
        <v>B</v>
      </c>
      <c r="BK344" s="83" t="str">
        <f t="shared" ca="1" si="991"/>
        <v>Rev-2</v>
      </c>
      <c r="BL344" s="252" t="s">
        <v>124</v>
      </c>
      <c r="BM344" s="252" t="s">
        <v>784</v>
      </c>
      <c r="BN344" s="257"/>
      <c r="BO344" s="245"/>
      <c r="BP344" s="200"/>
      <c r="BQ344" s="199"/>
    </row>
    <row r="345" spans="1:69" s="201" customFormat="1" ht="50.25" customHeight="1" x14ac:dyDescent="0.25">
      <c r="A345" s="62">
        <f t="shared" ca="1" si="997"/>
        <v>292</v>
      </c>
      <c r="B345" s="20" t="s">
        <v>505</v>
      </c>
      <c r="C345" s="20"/>
      <c r="D345" s="188" t="s">
        <v>748</v>
      </c>
      <c r="E345" s="189" t="s">
        <v>1364</v>
      </c>
      <c r="F345" s="190" t="s">
        <v>337</v>
      </c>
      <c r="G345" s="22" t="s">
        <v>331</v>
      </c>
      <c r="H345" s="191">
        <v>42757</v>
      </c>
      <c r="I345" s="66">
        <v>42757</v>
      </c>
      <c r="J345" s="76">
        <v>42780</v>
      </c>
      <c r="K345" s="25">
        <f t="shared" ca="1" si="1047"/>
        <v>23</v>
      </c>
      <c r="L345" s="39" t="s">
        <v>125</v>
      </c>
      <c r="M345" s="22" t="s">
        <v>275</v>
      </c>
      <c r="N345" s="194">
        <v>42810</v>
      </c>
      <c r="O345" s="24">
        <v>42824</v>
      </c>
      <c r="P345" s="25">
        <f t="shared" ca="1" si="1054"/>
        <v>14</v>
      </c>
      <c r="Q345" s="39" t="s">
        <v>124</v>
      </c>
      <c r="R345" s="236" t="s">
        <v>275</v>
      </c>
      <c r="S345" s="203"/>
      <c r="T345" s="195"/>
      <c r="U345" s="196"/>
      <c r="V345" s="197"/>
      <c r="W345" s="198"/>
      <c r="X345" s="194"/>
      <c r="Y345" s="195"/>
      <c r="Z345" s="196"/>
      <c r="AA345" s="197"/>
      <c r="AB345" s="198"/>
      <c r="AC345" s="194"/>
      <c r="AD345" s="195"/>
      <c r="AE345" s="196"/>
      <c r="AF345" s="197"/>
      <c r="AG345" s="198"/>
      <c r="AH345" s="194"/>
      <c r="AI345" s="195"/>
      <c r="AJ345" s="196"/>
      <c r="AK345" s="197"/>
      <c r="AL345" s="198"/>
      <c r="AM345" s="194"/>
      <c r="AN345" s="195"/>
      <c r="AO345" s="196"/>
      <c r="AP345" s="197"/>
      <c r="AQ345" s="198"/>
      <c r="AR345" s="194"/>
      <c r="AS345" s="195"/>
      <c r="AT345" s="196"/>
      <c r="AU345" s="197"/>
      <c r="AV345" s="198"/>
      <c r="AW345" s="194"/>
      <c r="AX345" s="195"/>
      <c r="AY345" s="196"/>
      <c r="AZ345" s="197"/>
      <c r="BA345" s="198"/>
      <c r="BB345" s="194"/>
      <c r="BC345" s="195"/>
      <c r="BD345" s="196"/>
      <c r="BE345" s="197"/>
      <c r="BF345" s="198"/>
      <c r="BG345" s="56">
        <f t="shared" si="1056"/>
        <v>42810</v>
      </c>
      <c r="BH345" s="80">
        <f t="shared" si="1057"/>
        <v>42824</v>
      </c>
      <c r="BI345" s="81">
        <f t="shared" ca="1" si="1058"/>
        <v>14</v>
      </c>
      <c r="BJ345" s="82" t="str">
        <f t="shared" si="1059"/>
        <v>A</v>
      </c>
      <c r="BK345" s="83" t="str">
        <f t="shared" ca="1" si="991"/>
        <v>Rev-1</v>
      </c>
      <c r="BL345" s="252" t="s">
        <v>124</v>
      </c>
      <c r="BM345" s="252" t="s">
        <v>784</v>
      </c>
      <c r="BN345" s="257"/>
      <c r="BO345" s="245"/>
      <c r="BP345" s="200"/>
      <c r="BQ345" s="199"/>
    </row>
    <row r="346" spans="1:69" s="201" customFormat="1" ht="50.25" customHeight="1" x14ac:dyDescent="0.25">
      <c r="A346" s="62">
        <f t="shared" ca="1" si="997"/>
        <v>293</v>
      </c>
      <c r="B346" s="20" t="s">
        <v>505</v>
      </c>
      <c r="C346" s="20"/>
      <c r="D346" s="188" t="s">
        <v>748</v>
      </c>
      <c r="E346" s="189" t="s">
        <v>1364</v>
      </c>
      <c r="F346" s="190" t="s">
        <v>337</v>
      </c>
      <c r="G346" s="22" t="s">
        <v>332</v>
      </c>
      <c r="H346" s="191"/>
      <c r="I346" s="194">
        <v>42810</v>
      </c>
      <c r="J346" s="24">
        <v>42824</v>
      </c>
      <c r="K346" s="25">
        <f t="shared" ca="1" si="1047"/>
        <v>14</v>
      </c>
      <c r="L346" s="39" t="s">
        <v>124</v>
      </c>
      <c r="M346" s="236" t="s">
        <v>275</v>
      </c>
      <c r="N346" s="194"/>
      <c r="O346" s="195"/>
      <c r="P346" s="192"/>
      <c r="Q346" s="193"/>
      <c r="R346" s="202"/>
      <c r="S346" s="203"/>
      <c r="T346" s="195"/>
      <c r="U346" s="196"/>
      <c r="V346" s="197"/>
      <c r="W346" s="198"/>
      <c r="X346" s="194"/>
      <c r="Y346" s="195"/>
      <c r="Z346" s="196"/>
      <c r="AA346" s="197"/>
      <c r="AB346" s="198"/>
      <c r="AC346" s="194"/>
      <c r="AD346" s="195"/>
      <c r="AE346" s="196"/>
      <c r="AF346" s="197"/>
      <c r="AG346" s="198"/>
      <c r="AH346" s="194"/>
      <c r="AI346" s="195"/>
      <c r="AJ346" s="196"/>
      <c r="AK346" s="197"/>
      <c r="AL346" s="198"/>
      <c r="AM346" s="194"/>
      <c r="AN346" s="195"/>
      <c r="AO346" s="196"/>
      <c r="AP346" s="197"/>
      <c r="AQ346" s="198"/>
      <c r="AR346" s="194"/>
      <c r="AS346" s="195"/>
      <c r="AT346" s="196"/>
      <c r="AU346" s="197"/>
      <c r="AV346" s="198"/>
      <c r="AW346" s="194"/>
      <c r="AX346" s="195"/>
      <c r="AY346" s="196"/>
      <c r="AZ346" s="197"/>
      <c r="BA346" s="198"/>
      <c r="BB346" s="194"/>
      <c r="BC346" s="195"/>
      <c r="BD346" s="196"/>
      <c r="BE346" s="197"/>
      <c r="BF346" s="198"/>
      <c r="BG346" s="56">
        <f t="shared" ref="BG346" si="1060">IF(AW346&lt;&gt;"",AW346,IF(AR346&lt;&gt;"",AR346,IF(AM346&lt;&gt;"",AM346,IF(AH346&lt;&gt;"",AH346,IF(AC346&lt;&gt;"",AC346,IF(X346&lt;&gt;"",X346,IF(S346&lt;&gt;"",S346,IF(N346&lt;&gt;"",N346,IF(I346&lt;&gt;"",I346,"")))))))))</f>
        <v>42810</v>
      </c>
      <c r="BH346" s="80">
        <f t="shared" ref="BH346" si="1061">IF(BJ346="P","",IF(BJ346="OD","",IF(AX346&lt;&gt;"",AX346,IF(AS346&lt;&gt;"",AS346,IF(AN346&lt;&gt;"",AN346,IF(AI346&lt;&gt;"",AI346,IF(AD346&lt;&gt;"",AD346,IF(Y346&lt;&gt;"",Y346,IF(T346&lt;&gt;"",T346,IF(O346&lt;&gt;"",O346,IF(J346&lt;&gt;"",J346,"")))))))))))</f>
        <v>42824</v>
      </c>
      <c r="BI346" s="81">
        <f t="shared" ref="BI346" ca="1" si="1062">IF(AY346&lt;&gt;"",AY346,IF(AT346&lt;&gt;"",AT346,IF(AO346&lt;&gt;"",AO346,IF(AJ346&lt;&gt;"",AJ346,IF(AE346&lt;&gt;"",AE346,IF(Z346&lt;&gt;"",Z346,IF(U346&lt;&gt;"",U346,IF(P346&lt;&gt;"",P346,IF(K346&lt;&gt;"",K346,"")))))))))</f>
        <v>14</v>
      </c>
      <c r="BJ346" s="82" t="str">
        <f t="shared" ref="BJ346" si="1063">IF(AZ346&lt;&gt;"",AZ346,IF(AU346&lt;&gt;"",AU346,IF(AP346&lt;&gt;"",AP346,IF(AK346&lt;&gt;"",AK346,IF(AF346&lt;&gt;"",AF346,IF(AA346&lt;&gt;"",AA346,IF(V346&lt;&gt;"",V346,IF(Q346&lt;&gt;"",Q346,IF(L346&lt;&gt;"",L346,0)))))))))</f>
        <v>A</v>
      </c>
      <c r="BK346" s="83" t="str">
        <f t="shared" ref="BK346" ca="1" si="1064">IF(BG346="","","Rev-"&amp;IF((COUNTIF(I346:BA346,"MKM")-1)&lt;1,0,(COUNTIF(I346:BA346,"MKM")-1)))</f>
        <v>Rev-0</v>
      </c>
      <c r="BL346" s="252"/>
      <c r="BM346" s="252"/>
      <c r="BN346" s="252"/>
      <c r="BO346" s="245"/>
      <c r="BP346" s="200"/>
      <c r="BQ346" s="199"/>
    </row>
    <row r="347" spans="1:69" ht="33" customHeight="1" x14ac:dyDescent="0.3">
      <c r="A347" s="126" t="s">
        <v>374</v>
      </c>
      <c r="B347" s="127"/>
      <c r="C347" s="127"/>
      <c r="D347" s="128"/>
      <c r="E347" s="129"/>
      <c r="F347" s="148"/>
      <c r="G347" s="127"/>
      <c r="H347" s="130"/>
      <c r="I347" s="131"/>
      <c r="J347" s="131"/>
      <c r="K347" s="132"/>
      <c r="L347" s="133"/>
      <c r="M347" s="134"/>
      <c r="N347" s="131"/>
      <c r="O347" s="131"/>
      <c r="P347" s="132"/>
      <c r="Q347" s="133"/>
      <c r="R347" s="134"/>
      <c r="S347" s="131"/>
      <c r="T347" s="131"/>
      <c r="U347" s="132"/>
      <c r="V347" s="133"/>
      <c r="W347" s="134"/>
      <c r="X347" s="131"/>
      <c r="Y347" s="131"/>
      <c r="Z347" s="132"/>
      <c r="AA347" s="133"/>
      <c r="AB347" s="131"/>
      <c r="AC347" s="131"/>
      <c r="AD347" s="131"/>
      <c r="AE347" s="132"/>
      <c r="AF347" s="133"/>
      <c r="AG347" s="131"/>
      <c r="AH347" s="131"/>
      <c r="AI347" s="131"/>
      <c r="AJ347" s="132"/>
      <c r="AK347" s="133"/>
      <c r="AL347" s="131"/>
      <c r="AM347" s="131"/>
      <c r="AN347" s="131"/>
      <c r="AO347" s="132"/>
      <c r="AP347" s="133"/>
      <c r="AQ347" s="131"/>
      <c r="AR347" s="131"/>
      <c r="AS347" s="131"/>
      <c r="AT347" s="132"/>
      <c r="AU347" s="133"/>
      <c r="AV347" s="131"/>
      <c r="AW347" s="131"/>
      <c r="AX347" s="131"/>
      <c r="AY347" s="132"/>
      <c r="AZ347" s="133"/>
      <c r="BA347" s="131"/>
      <c r="BB347" s="131"/>
      <c r="BC347" s="131"/>
      <c r="BD347" s="132"/>
      <c r="BE347" s="133"/>
      <c r="BF347" s="131"/>
      <c r="BG347" s="135"/>
      <c r="BH347" s="136"/>
      <c r="BI347" s="137"/>
      <c r="BJ347" s="138"/>
      <c r="BK347" s="139"/>
      <c r="BL347" s="252" t="s">
        <v>125</v>
      </c>
      <c r="BM347" s="252" t="s">
        <v>784</v>
      </c>
      <c r="BN347" s="252"/>
      <c r="BO347" s="243"/>
      <c r="BP347" s="145" t="s">
        <v>105</v>
      </c>
    </row>
    <row r="348" spans="1:69" ht="61.5" customHeight="1" x14ac:dyDescent="0.25">
      <c r="A348" s="62">
        <f ca="1">OFFSET(A348,-2,0)+1</f>
        <v>294</v>
      </c>
      <c r="B348" s="20" t="s">
        <v>434</v>
      </c>
      <c r="C348" s="20"/>
      <c r="D348" s="112" t="s">
        <v>748</v>
      </c>
      <c r="E348" s="21" t="s">
        <v>1417</v>
      </c>
      <c r="F348" s="147" t="s">
        <v>380</v>
      </c>
      <c r="G348" s="22" t="s">
        <v>431</v>
      </c>
      <c r="H348" s="191">
        <v>42759</v>
      </c>
      <c r="I348" s="66">
        <v>42767</v>
      </c>
      <c r="J348" s="24">
        <v>42785</v>
      </c>
      <c r="K348" s="25">
        <f t="shared" ref="K348" ca="1" si="1065">IF(I348="","",IF(J348="",TODAY()-I348,J348-I348))</f>
        <v>18</v>
      </c>
      <c r="L348" s="39" t="s">
        <v>125</v>
      </c>
      <c r="M348" s="22" t="s">
        <v>275</v>
      </c>
      <c r="N348" s="66"/>
      <c r="O348" s="76"/>
      <c r="P348" s="25"/>
      <c r="Q348" s="78"/>
      <c r="R348" s="66"/>
      <c r="S348" s="76"/>
      <c r="T348" s="76"/>
      <c r="U348" s="25"/>
      <c r="V348" s="39"/>
      <c r="W348" s="22"/>
      <c r="X348" s="60"/>
      <c r="Y348" s="76"/>
      <c r="Z348" s="77"/>
      <c r="AA348" s="78"/>
      <c r="AB348" s="79"/>
      <c r="AC348" s="60"/>
      <c r="AD348" s="76"/>
      <c r="AE348" s="25"/>
      <c r="AF348" s="39"/>
      <c r="AG348" s="79"/>
      <c r="AH348" s="60"/>
      <c r="AI348" s="76"/>
      <c r="AJ348" s="77"/>
      <c r="AK348" s="78"/>
      <c r="AL348" s="79"/>
      <c r="AM348" s="60"/>
      <c r="AN348" s="76"/>
      <c r="AO348" s="77"/>
      <c r="AP348" s="78"/>
      <c r="AQ348" s="79"/>
      <c r="AR348" s="60"/>
      <c r="AS348" s="76"/>
      <c r="AT348" s="77"/>
      <c r="AU348" s="78"/>
      <c r="AV348" s="79"/>
      <c r="AW348" s="60"/>
      <c r="AX348" s="76"/>
      <c r="AY348" s="77"/>
      <c r="AZ348" s="78"/>
      <c r="BA348" s="79"/>
      <c r="BB348" s="60"/>
      <c r="BC348" s="76"/>
      <c r="BD348" s="25"/>
      <c r="BE348" s="39"/>
      <c r="BF348" s="79"/>
      <c r="BG348" s="56">
        <f t="shared" si="1042"/>
        <v>42767</v>
      </c>
      <c r="BH348" s="80">
        <f t="shared" si="1043"/>
        <v>42785</v>
      </c>
      <c r="BI348" s="81">
        <f t="shared" ca="1" si="1044"/>
        <v>18</v>
      </c>
      <c r="BJ348" s="82" t="str">
        <f t="shared" si="1045"/>
        <v>B</v>
      </c>
      <c r="BK348" s="83" t="str">
        <f t="shared" ref="BK348:BK363" ca="1" si="1066">IF(BG348="","","Rev-"&amp;IF((COUNTIF(I348:BA348,"MKM")-1)&lt;1,0,(COUNTIF(I348:BA348,"MKM")-1)))</f>
        <v>Rev-0</v>
      </c>
      <c r="BL348" s="252" t="s">
        <v>125</v>
      </c>
      <c r="BM348" s="252" t="s">
        <v>784</v>
      </c>
      <c r="BN348" s="252"/>
      <c r="BO348" s="243"/>
      <c r="BP348" s="161" t="s">
        <v>82</v>
      </c>
      <c r="BQ348" s="82" t="str">
        <f t="shared" si="607"/>
        <v>MKM</v>
      </c>
    </row>
    <row r="349" spans="1:69" ht="61.5" customHeight="1" x14ac:dyDescent="0.25">
      <c r="A349" s="62">
        <f t="shared" ref="A349:A361" ca="1" si="1067">OFFSET(A349,-1,0)+1</f>
        <v>295</v>
      </c>
      <c r="B349" s="20" t="s">
        <v>434</v>
      </c>
      <c r="C349" s="20"/>
      <c r="D349" s="124" t="s">
        <v>1419</v>
      </c>
      <c r="E349" s="21" t="s">
        <v>1418</v>
      </c>
      <c r="F349" s="147" t="s">
        <v>380</v>
      </c>
      <c r="G349" s="22" t="s">
        <v>432</v>
      </c>
      <c r="H349" s="191">
        <v>42759</v>
      </c>
      <c r="I349" s="66">
        <v>42767</v>
      </c>
      <c r="J349" s="24">
        <v>42785</v>
      </c>
      <c r="K349" s="25">
        <f t="shared" ref="K349:K350" ca="1" si="1068">IF(I349="","",IF(J349="",TODAY()-I349,J349-I349))</f>
        <v>18</v>
      </c>
      <c r="L349" s="39" t="s">
        <v>125</v>
      </c>
      <c r="M349" s="22" t="s">
        <v>275</v>
      </c>
      <c r="N349" s="66"/>
      <c r="O349" s="76"/>
      <c r="P349" s="25"/>
      <c r="Q349" s="78"/>
      <c r="R349" s="66"/>
      <c r="S349" s="76"/>
      <c r="T349" s="76"/>
      <c r="U349" s="25"/>
      <c r="V349" s="39"/>
      <c r="W349" s="22"/>
      <c r="X349" s="60"/>
      <c r="Y349" s="76"/>
      <c r="Z349" s="77"/>
      <c r="AA349" s="78"/>
      <c r="AB349" s="79"/>
      <c r="AC349" s="60"/>
      <c r="AD349" s="76"/>
      <c r="AE349" s="25"/>
      <c r="AF349" s="39"/>
      <c r="AG349" s="79"/>
      <c r="AH349" s="60"/>
      <c r="AI349" s="76"/>
      <c r="AJ349" s="77"/>
      <c r="AK349" s="78"/>
      <c r="AL349" s="79"/>
      <c r="AM349" s="60"/>
      <c r="AN349" s="76"/>
      <c r="AO349" s="77"/>
      <c r="AP349" s="78"/>
      <c r="AQ349" s="79"/>
      <c r="AR349" s="60"/>
      <c r="AS349" s="76"/>
      <c r="AT349" s="77"/>
      <c r="AU349" s="78"/>
      <c r="AV349" s="79"/>
      <c r="AW349" s="60"/>
      <c r="AX349" s="76"/>
      <c r="AY349" s="77"/>
      <c r="AZ349" s="78"/>
      <c r="BA349" s="79"/>
      <c r="BB349" s="60"/>
      <c r="BC349" s="76"/>
      <c r="BD349" s="25"/>
      <c r="BE349" s="39"/>
      <c r="BF349" s="79"/>
      <c r="BG349" s="56">
        <f t="shared" ref="BG349" si="1069">IF(AW349&lt;&gt;"",AW349,IF(AR349&lt;&gt;"",AR349,IF(AM349&lt;&gt;"",AM349,IF(AH349&lt;&gt;"",AH349,IF(AC349&lt;&gt;"",AC349,IF(X349&lt;&gt;"",X349,IF(S349&lt;&gt;"",S349,IF(N349&lt;&gt;"",N349,IF(I349&lt;&gt;"",I349,"")))))))))</f>
        <v>42767</v>
      </c>
      <c r="BH349" s="80">
        <f t="shared" ref="BH349" si="1070">IF(BJ349="P","",IF(BJ349="OD","",IF(AX349&lt;&gt;"",AX349,IF(AS349&lt;&gt;"",AS349,IF(AN349&lt;&gt;"",AN349,IF(AI349&lt;&gt;"",AI349,IF(AD349&lt;&gt;"",AD349,IF(Y349&lt;&gt;"",Y349,IF(T349&lt;&gt;"",T349,IF(O349&lt;&gt;"",O349,IF(J349&lt;&gt;"",J349,"")))))))))))</f>
        <v>42785</v>
      </c>
      <c r="BI349" s="81">
        <f t="shared" ref="BI349" ca="1" si="1071">IF(AY349&lt;&gt;"",AY349,IF(AT349&lt;&gt;"",AT349,IF(AO349&lt;&gt;"",AO349,IF(AJ349&lt;&gt;"",AJ349,IF(AE349&lt;&gt;"",AE349,IF(Z349&lt;&gt;"",Z349,IF(U349&lt;&gt;"",U349,IF(P349&lt;&gt;"",P349,IF(K349&lt;&gt;"",K349,"")))))))))</f>
        <v>18</v>
      </c>
      <c r="BJ349" s="82" t="str">
        <f t="shared" ref="BJ349" si="1072">IF(AZ349&lt;&gt;"",AZ349,IF(AU349&lt;&gt;"",AU349,IF(AP349&lt;&gt;"",AP349,IF(AK349&lt;&gt;"",AK349,IF(AF349&lt;&gt;"",AF349,IF(AA349&lt;&gt;"",AA349,IF(V349&lt;&gt;"",V349,IF(Q349&lt;&gt;"",Q349,IF(L349&lt;&gt;"",L349,0)))))))))</f>
        <v>B</v>
      </c>
      <c r="BK349" s="83" t="str">
        <f t="shared" ref="BK349" ca="1" si="1073">IF(BG349="","","Rev-"&amp;IF((COUNTIF(I349:BA349,"MKM")-1)&lt;1,0,(COUNTIF(I349:BA349,"MKM")-1)))</f>
        <v>Rev-0</v>
      </c>
      <c r="BL349" s="252" t="s">
        <v>125</v>
      </c>
      <c r="BM349" s="252" t="s">
        <v>784</v>
      </c>
      <c r="BN349" s="252"/>
      <c r="BO349" s="243"/>
      <c r="BP349" s="161" t="s">
        <v>82</v>
      </c>
      <c r="BQ349" s="82" t="str">
        <f t="shared" ref="BQ349" si="1074">IF(BA349&lt;&gt;"",BA349,IF(AV349&lt;&gt;"",AV349,IF(AQ349&lt;&gt;"",AQ349,IF(AL349&lt;&gt;"",AL349,IF(AG349&lt;&gt;"",AG349,IF(AB349&lt;&gt;"",AB349,IF(W349&lt;&gt;"",W349,IF(R349&lt;&gt;"",R349,IF(M349&lt;&gt;"",M349,0)))))))))</f>
        <v>MKM</v>
      </c>
    </row>
    <row r="350" spans="1:69" ht="61.5" customHeight="1" x14ac:dyDescent="0.25">
      <c r="A350" s="62">
        <f t="shared" ca="1" si="1067"/>
        <v>296</v>
      </c>
      <c r="B350" s="20" t="s">
        <v>434</v>
      </c>
      <c r="C350" s="20"/>
      <c r="D350" s="124" t="s">
        <v>1421</v>
      </c>
      <c r="E350" s="21" t="s">
        <v>1420</v>
      </c>
      <c r="F350" s="147" t="s">
        <v>380</v>
      </c>
      <c r="G350" s="22" t="s">
        <v>433</v>
      </c>
      <c r="H350" s="191">
        <v>42759</v>
      </c>
      <c r="I350" s="66">
        <v>42767</v>
      </c>
      <c r="J350" s="24">
        <v>42785</v>
      </c>
      <c r="K350" s="25">
        <f t="shared" ca="1" si="1068"/>
        <v>18</v>
      </c>
      <c r="L350" s="39" t="s">
        <v>125</v>
      </c>
      <c r="M350" s="22" t="s">
        <v>275</v>
      </c>
      <c r="N350" s="66"/>
      <c r="O350" s="76"/>
      <c r="P350" s="25"/>
      <c r="Q350" s="78"/>
      <c r="R350" s="66"/>
      <c r="S350" s="76"/>
      <c r="T350" s="76"/>
      <c r="U350" s="25"/>
      <c r="V350" s="39"/>
      <c r="W350" s="22"/>
      <c r="X350" s="60"/>
      <c r="Y350" s="76"/>
      <c r="Z350" s="77"/>
      <c r="AA350" s="78"/>
      <c r="AB350" s="79"/>
      <c r="AC350" s="60"/>
      <c r="AD350" s="76"/>
      <c r="AE350" s="25"/>
      <c r="AF350" s="39"/>
      <c r="AG350" s="79"/>
      <c r="AH350" s="60"/>
      <c r="AI350" s="76"/>
      <c r="AJ350" s="77"/>
      <c r="AK350" s="78"/>
      <c r="AL350" s="79"/>
      <c r="AM350" s="60"/>
      <c r="AN350" s="76"/>
      <c r="AO350" s="77"/>
      <c r="AP350" s="78"/>
      <c r="AQ350" s="79"/>
      <c r="AR350" s="60"/>
      <c r="AS350" s="76"/>
      <c r="AT350" s="77"/>
      <c r="AU350" s="78"/>
      <c r="AV350" s="79"/>
      <c r="AW350" s="60"/>
      <c r="AX350" s="76"/>
      <c r="AY350" s="77"/>
      <c r="AZ350" s="78"/>
      <c r="BA350" s="79"/>
      <c r="BB350" s="60"/>
      <c r="BC350" s="76"/>
      <c r="BD350" s="25"/>
      <c r="BE350" s="39"/>
      <c r="BF350" s="79"/>
      <c r="BG350" s="56">
        <f t="shared" ref="BG350" si="1075">IF(AW350&lt;&gt;"",AW350,IF(AR350&lt;&gt;"",AR350,IF(AM350&lt;&gt;"",AM350,IF(AH350&lt;&gt;"",AH350,IF(AC350&lt;&gt;"",AC350,IF(X350&lt;&gt;"",X350,IF(S350&lt;&gt;"",S350,IF(N350&lt;&gt;"",N350,IF(I350&lt;&gt;"",I350,"")))))))))</f>
        <v>42767</v>
      </c>
      <c r="BH350" s="80">
        <f t="shared" ref="BH350" si="1076">IF(BJ350="P","",IF(BJ350="OD","",IF(AX350&lt;&gt;"",AX350,IF(AS350&lt;&gt;"",AS350,IF(AN350&lt;&gt;"",AN350,IF(AI350&lt;&gt;"",AI350,IF(AD350&lt;&gt;"",AD350,IF(Y350&lt;&gt;"",Y350,IF(T350&lt;&gt;"",T350,IF(O350&lt;&gt;"",O350,IF(J350&lt;&gt;"",J350,"")))))))))))</f>
        <v>42785</v>
      </c>
      <c r="BI350" s="81">
        <f t="shared" ref="BI350" ca="1" si="1077">IF(AY350&lt;&gt;"",AY350,IF(AT350&lt;&gt;"",AT350,IF(AO350&lt;&gt;"",AO350,IF(AJ350&lt;&gt;"",AJ350,IF(AE350&lt;&gt;"",AE350,IF(Z350&lt;&gt;"",Z350,IF(U350&lt;&gt;"",U350,IF(P350&lt;&gt;"",P350,IF(K350&lt;&gt;"",K350,"")))))))))</f>
        <v>18</v>
      </c>
      <c r="BJ350" s="82" t="str">
        <f t="shared" ref="BJ350" si="1078">IF(AZ350&lt;&gt;"",AZ350,IF(AU350&lt;&gt;"",AU350,IF(AP350&lt;&gt;"",AP350,IF(AK350&lt;&gt;"",AK350,IF(AF350&lt;&gt;"",AF350,IF(AA350&lt;&gt;"",AA350,IF(V350&lt;&gt;"",V350,IF(Q350&lt;&gt;"",Q350,IF(L350&lt;&gt;"",L350,0)))))))))</f>
        <v>B</v>
      </c>
      <c r="BK350" s="83" t="str">
        <f t="shared" ref="BK350" ca="1" si="1079">IF(BG350="","","Rev-"&amp;IF((COUNTIF(I350:BA350,"MKM")-1)&lt;1,0,(COUNTIF(I350:BA350,"MKM")-1)))</f>
        <v>Rev-0</v>
      </c>
      <c r="BL350" s="252" t="s">
        <v>125</v>
      </c>
      <c r="BM350" s="252" t="s">
        <v>784</v>
      </c>
      <c r="BN350" s="252"/>
      <c r="BO350" s="243"/>
      <c r="BP350" s="161" t="s">
        <v>82</v>
      </c>
      <c r="BQ350" s="82" t="str">
        <f t="shared" ref="BQ350" si="1080">IF(BA350&lt;&gt;"",BA350,IF(AV350&lt;&gt;"",AV350,IF(AQ350&lt;&gt;"",AQ350,IF(AL350&lt;&gt;"",AL350,IF(AG350&lt;&gt;"",AG350,IF(AB350&lt;&gt;"",AB350,IF(W350&lt;&gt;"",W350,IF(R350&lt;&gt;"",R350,IF(M350&lt;&gt;"",M350,0)))))))))</f>
        <v>MKM</v>
      </c>
    </row>
    <row r="351" spans="1:69" ht="52.5" customHeight="1" x14ac:dyDescent="0.25">
      <c r="A351" s="62">
        <f t="shared" ca="1" si="1067"/>
        <v>297</v>
      </c>
      <c r="B351" s="20" t="s">
        <v>423</v>
      </c>
      <c r="C351" s="20"/>
      <c r="D351" s="124"/>
      <c r="E351" s="21" t="s">
        <v>1402</v>
      </c>
      <c r="F351" s="147" t="s">
        <v>287</v>
      </c>
      <c r="G351" s="22" t="s">
        <v>425</v>
      </c>
      <c r="H351" s="191">
        <v>42759</v>
      </c>
      <c r="I351" s="66">
        <v>42764</v>
      </c>
      <c r="J351" s="76">
        <v>42785</v>
      </c>
      <c r="K351" s="25">
        <f t="shared" ref="K351:K363" ca="1" si="1081">IF(I351="","",IF(J351="",TODAY()-I351,J351-I351))</f>
        <v>21</v>
      </c>
      <c r="L351" s="39" t="s">
        <v>125</v>
      </c>
      <c r="M351" s="236" t="s">
        <v>275</v>
      </c>
      <c r="N351" s="66"/>
      <c r="O351" s="76"/>
      <c r="P351" s="25"/>
      <c r="Q351" s="78"/>
      <c r="R351" s="66"/>
      <c r="S351" s="76"/>
      <c r="T351" s="76"/>
      <c r="U351" s="25"/>
      <c r="V351" s="39"/>
      <c r="W351" s="22"/>
      <c r="X351" s="60"/>
      <c r="Y351" s="76"/>
      <c r="Z351" s="77"/>
      <c r="AA351" s="78"/>
      <c r="AB351" s="79"/>
      <c r="AC351" s="60"/>
      <c r="AD351" s="76"/>
      <c r="AE351" s="25"/>
      <c r="AF351" s="39"/>
      <c r="AG351" s="79"/>
      <c r="AH351" s="60"/>
      <c r="AI351" s="76"/>
      <c r="AJ351" s="77"/>
      <c r="AK351" s="78"/>
      <c r="AL351" s="79"/>
      <c r="AM351" s="60"/>
      <c r="AN351" s="76"/>
      <c r="AO351" s="77"/>
      <c r="AP351" s="78"/>
      <c r="AQ351" s="79"/>
      <c r="AR351" s="60"/>
      <c r="AS351" s="76"/>
      <c r="AT351" s="77"/>
      <c r="AU351" s="78"/>
      <c r="AV351" s="79"/>
      <c r="AW351" s="60"/>
      <c r="AX351" s="76"/>
      <c r="AY351" s="77"/>
      <c r="AZ351" s="78"/>
      <c r="BA351" s="79"/>
      <c r="BB351" s="60"/>
      <c r="BC351" s="76"/>
      <c r="BD351" s="25"/>
      <c r="BE351" s="39"/>
      <c r="BF351" s="79"/>
      <c r="BG351" s="56">
        <f t="shared" ref="BG351" si="1082">IF(AW351&lt;&gt;"",AW351,IF(AR351&lt;&gt;"",AR351,IF(AM351&lt;&gt;"",AM351,IF(AH351&lt;&gt;"",AH351,IF(AC351&lt;&gt;"",AC351,IF(X351&lt;&gt;"",X351,IF(S351&lt;&gt;"",S351,IF(N351&lt;&gt;"",N351,IF(I351&lt;&gt;"",I351,"")))))))))</f>
        <v>42764</v>
      </c>
      <c r="BH351" s="80">
        <f t="shared" ref="BH351" si="1083">IF(BJ351="P","",IF(BJ351="OD","",IF(AX351&lt;&gt;"",AX351,IF(AS351&lt;&gt;"",AS351,IF(AN351&lt;&gt;"",AN351,IF(AI351&lt;&gt;"",AI351,IF(AD351&lt;&gt;"",AD351,IF(Y351&lt;&gt;"",Y351,IF(T351&lt;&gt;"",T351,IF(O351&lt;&gt;"",O351,IF(J351&lt;&gt;"",J351,"")))))))))))</f>
        <v>42785</v>
      </c>
      <c r="BI351" s="81">
        <f t="shared" ref="BI351" ca="1" si="1084">IF(AY351&lt;&gt;"",AY351,IF(AT351&lt;&gt;"",AT351,IF(AO351&lt;&gt;"",AO351,IF(AJ351&lt;&gt;"",AJ351,IF(AE351&lt;&gt;"",AE351,IF(Z351&lt;&gt;"",Z351,IF(U351&lt;&gt;"",U351,IF(P351&lt;&gt;"",P351,IF(K351&lt;&gt;"",K351,"")))))))))</f>
        <v>21</v>
      </c>
      <c r="BJ351" s="82" t="str">
        <f t="shared" ref="BJ351" si="1085">IF(AZ351&lt;&gt;"",AZ351,IF(AU351&lt;&gt;"",AU351,IF(AP351&lt;&gt;"",AP351,IF(AK351&lt;&gt;"",AK351,IF(AF351&lt;&gt;"",AF351,IF(AA351&lt;&gt;"",AA351,IF(V351&lt;&gt;"",V351,IF(Q351&lt;&gt;"",Q351,IF(L351&lt;&gt;"",L351,0)))))))))</f>
        <v>B</v>
      </c>
      <c r="BK351" s="83" t="str">
        <f t="shared" ref="BK351" ca="1" si="1086">IF(BG351="","","Rev-"&amp;IF((COUNTIF(I351:BA351,"MKM")-1)&lt;1,0,(COUNTIF(I351:BA351,"MKM")-1)))</f>
        <v>Rev-0</v>
      </c>
      <c r="BL351" s="252" t="s">
        <v>125</v>
      </c>
      <c r="BM351" s="252" t="s">
        <v>784</v>
      </c>
      <c r="BN351" s="252"/>
      <c r="BO351" s="243"/>
      <c r="BP351" s="161" t="s">
        <v>82</v>
      </c>
      <c r="BQ351" s="82" t="str">
        <f t="shared" ref="BQ351" si="1087">IF(BA351&lt;&gt;"",BA351,IF(AV351&lt;&gt;"",AV351,IF(AQ351&lt;&gt;"",AQ351,IF(AL351&lt;&gt;"",AL351,IF(AG351&lt;&gt;"",AG351,IF(AB351&lt;&gt;"",AB351,IF(W351&lt;&gt;"",W351,IF(R351&lt;&gt;"",R351,IF(M351&lt;&gt;"",M351,0)))))))))</f>
        <v>MKM</v>
      </c>
    </row>
    <row r="352" spans="1:69" ht="52.5" customHeight="1" x14ac:dyDescent="0.25">
      <c r="A352" s="62">
        <f t="shared" ca="1" si="1067"/>
        <v>298</v>
      </c>
      <c r="B352" s="20" t="s">
        <v>423</v>
      </c>
      <c r="C352" s="20"/>
      <c r="D352" s="124"/>
      <c r="E352" s="21" t="s">
        <v>1401</v>
      </c>
      <c r="F352" s="147" t="s">
        <v>288</v>
      </c>
      <c r="G352" s="22" t="s">
        <v>425</v>
      </c>
      <c r="H352" s="191">
        <v>42759</v>
      </c>
      <c r="I352" s="66">
        <v>42764</v>
      </c>
      <c r="J352" s="76">
        <v>42785</v>
      </c>
      <c r="K352" s="25">
        <f t="shared" ref="K352:K356" ca="1" si="1088">IF(I352="","",IF(J352="",TODAY()-I352,J352-I352))</f>
        <v>21</v>
      </c>
      <c r="L352" s="39" t="s">
        <v>125</v>
      </c>
      <c r="M352" s="236" t="s">
        <v>275</v>
      </c>
      <c r="N352" s="66"/>
      <c r="O352" s="76"/>
      <c r="P352" s="25"/>
      <c r="Q352" s="78"/>
      <c r="R352" s="66"/>
      <c r="S352" s="76"/>
      <c r="T352" s="76"/>
      <c r="U352" s="25"/>
      <c r="V352" s="39"/>
      <c r="W352" s="22"/>
      <c r="X352" s="60"/>
      <c r="Y352" s="76"/>
      <c r="Z352" s="77"/>
      <c r="AA352" s="78"/>
      <c r="AB352" s="79"/>
      <c r="AC352" s="60"/>
      <c r="AD352" s="76"/>
      <c r="AE352" s="25"/>
      <c r="AF352" s="39"/>
      <c r="AG352" s="79"/>
      <c r="AH352" s="60"/>
      <c r="AI352" s="76"/>
      <c r="AJ352" s="77"/>
      <c r="AK352" s="78"/>
      <c r="AL352" s="79"/>
      <c r="AM352" s="60"/>
      <c r="AN352" s="76"/>
      <c r="AO352" s="77"/>
      <c r="AP352" s="78"/>
      <c r="AQ352" s="79"/>
      <c r="AR352" s="60"/>
      <c r="AS352" s="76"/>
      <c r="AT352" s="77"/>
      <c r="AU352" s="78"/>
      <c r="AV352" s="79"/>
      <c r="AW352" s="60"/>
      <c r="AX352" s="76"/>
      <c r="AY352" s="77"/>
      <c r="AZ352" s="78"/>
      <c r="BA352" s="79"/>
      <c r="BB352" s="60"/>
      <c r="BC352" s="76"/>
      <c r="BD352" s="25"/>
      <c r="BE352" s="39"/>
      <c r="BF352" s="79"/>
      <c r="BG352" s="56">
        <f t="shared" ref="BG352" si="1089">IF(AW352&lt;&gt;"",AW352,IF(AR352&lt;&gt;"",AR352,IF(AM352&lt;&gt;"",AM352,IF(AH352&lt;&gt;"",AH352,IF(AC352&lt;&gt;"",AC352,IF(X352&lt;&gt;"",X352,IF(S352&lt;&gt;"",S352,IF(N352&lt;&gt;"",N352,IF(I352&lt;&gt;"",I352,"")))))))))</f>
        <v>42764</v>
      </c>
      <c r="BH352" s="80">
        <f t="shared" ref="BH352" si="1090">IF(BJ352="P","",IF(BJ352="OD","",IF(AX352&lt;&gt;"",AX352,IF(AS352&lt;&gt;"",AS352,IF(AN352&lt;&gt;"",AN352,IF(AI352&lt;&gt;"",AI352,IF(AD352&lt;&gt;"",AD352,IF(Y352&lt;&gt;"",Y352,IF(T352&lt;&gt;"",T352,IF(O352&lt;&gt;"",O352,IF(J352&lt;&gt;"",J352,"")))))))))))</f>
        <v>42785</v>
      </c>
      <c r="BI352" s="81">
        <f t="shared" ref="BI352" ca="1" si="1091">IF(AY352&lt;&gt;"",AY352,IF(AT352&lt;&gt;"",AT352,IF(AO352&lt;&gt;"",AO352,IF(AJ352&lt;&gt;"",AJ352,IF(AE352&lt;&gt;"",AE352,IF(Z352&lt;&gt;"",Z352,IF(U352&lt;&gt;"",U352,IF(P352&lt;&gt;"",P352,IF(K352&lt;&gt;"",K352,"")))))))))</f>
        <v>21</v>
      </c>
      <c r="BJ352" s="82" t="str">
        <f t="shared" ref="BJ352" si="1092">IF(AZ352&lt;&gt;"",AZ352,IF(AU352&lt;&gt;"",AU352,IF(AP352&lt;&gt;"",AP352,IF(AK352&lt;&gt;"",AK352,IF(AF352&lt;&gt;"",AF352,IF(AA352&lt;&gt;"",AA352,IF(V352&lt;&gt;"",V352,IF(Q352&lt;&gt;"",Q352,IF(L352&lt;&gt;"",L352,0)))))))))</f>
        <v>B</v>
      </c>
      <c r="BK352" s="83" t="str">
        <f t="shared" ref="BK352" ca="1" si="1093">IF(BG352="","","Rev-"&amp;IF((COUNTIF(I352:BA352,"MKM")-1)&lt;1,0,(COUNTIF(I352:BA352,"MKM")-1)))</f>
        <v>Rev-0</v>
      </c>
      <c r="BL352" s="252" t="s">
        <v>125</v>
      </c>
      <c r="BM352" s="252" t="s">
        <v>784</v>
      </c>
      <c r="BN352" s="252"/>
      <c r="BO352" s="243"/>
      <c r="BP352" s="161" t="s">
        <v>82</v>
      </c>
      <c r="BQ352" s="82" t="str">
        <f t="shared" ref="BQ352" si="1094">IF(BA352&lt;&gt;"",BA352,IF(AV352&lt;&gt;"",AV352,IF(AQ352&lt;&gt;"",AQ352,IF(AL352&lt;&gt;"",AL352,IF(AG352&lt;&gt;"",AG352,IF(AB352&lt;&gt;"",AB352,IF(W352&lt;&gt;"",W352,IF(R352&lt;&gt;"",R352,IF(M352&lt;&gt;"",M352,0)))))))))</f>
        <v>MKM</v>
      </c>
    </row>
    <row r="353" spans="1:69" ht="52.5" customHeight="1" x14ac:dyDescent="0.25">
      <c r="A353" s="62">
        <f t="shared" ca="1" si="1067"/>
        <v>299</v>
      </c>
      <c r="B353" s="20" t="s">
        <v>423</v>
      </c>
      <c r="C353" s="20"/>
      <c r="D353" s="124"/>
      <c r="E353" s="21" t="s">
        <v>1400</v>
      </c>
      <c r="F353" s="147" t="s">
        <v>289</v>
      </c>
      <c r="G353" s="22" t="s">
        <v>425</v>
      </c>
      <c r="H353" s="191">
        <v>42759</v>
      </c>
      <c r="I353" s="66">
        <v>42764</v>
      </c>
      <c r="J353" s="76">
        <v>42785</v>
      </c>
      <c r="K353" s="25">
        <f t="shared" ca="1" si="1088"/>
        <v>21</v>
      </c>
      <c r="L353" s="39" t="s">
        <v>125</v>
      </c>
      <c r="M353" s="236" t="s">
        <v>275</v>
      </c>
      <c r="N353" s="66"/>
      <c r="O353" s="76"/>
      <c r="P353" s="25"/>
      <c r="Q353" s="78"/>
      <c r="R353" s="66"/>
      <c r="S353" s="76"/>
      <c r="T353" s="76"/>
      <c r="U353" s="25"/>
      <c r="V353" s="39"/>
      <c r="W353" s="22"/>
      <c r="X353" s="60"/>
      <c r="Y353" s="76"/>
      <c r="Z353" s="77"/>
      <c r="AA353" s="78"/>
      <c r="AB353" s="79"/>
      <c r="AC353" s="60"/>
      <c r="AD353" s="76"/>
      <c r="AE353" s="25"/>
      <c r="AF353" s="39"/>
      <c r="AG353" s="79"/>
      <c r="AH353" s="60"/>
      <c r="AI353" s="76"/>
      <c r="AJ353" s="77"/>
      <c r="AK353" s="78"/>
      <c r="AL353" s="79"/>
      <c r="AM353" s="60"/>
      <c r="AN353" s="76"/>
      <c r="AO353" s="77"/>
      <c r="AP353" s="78"/>
      <c r="AQ353" s="79"/>
      <c r="AR353" s="60"/>
      <c r="AS353" s="76"/>
      <c r="AT353" s="77"/>
      <c r="AU353" s="78"/>
      <c r="AV353" s="79"/>
      <c r="AW353" s="60"/>
      <c r="AX353" s="76"/>
      <c r="AY353" s="77"/>
      <c r="AZ353" s="78"/>
      <c r="BA353" s="79"/>
      <c r="BB353" s="60"/>
      <c r="BC353" s="76"/>
      <c r="BD353" s="25"/>
      <c r="BE353" s="39"/>
      <c r="BF353" s="79"/>
      <c r="BG353" s="56">
        <f t="shared" ref="BG353" si="1095">IF(AW353&lt;&gt;"",AW353,IF(AR353&lt;&gt;"",AR353,IF(AM353&lt;&gt;"",AM353,IF(AH353&lt;&gt;"",AH353,IF(AC353&lt;&gt;"",AC353,IF(X353&lt;&gt;"",X353,IF(S353&lt;&gt;"",S353,IF(N353&lt;&gt;"",N353,IF(I353&lt;&gt;"",I353,"")))))))))</f>
        <v>42764</v>
      </c>
      <c r="BH353" s="80">
        <f t="shared" ref="BH353" si="1096">IF(BJ353="P","",IF(BJ353="OD","",IF(AX353&lt;&gt;"",AX353,IF(AS353&lt;&gt;"",AS353,IF(AN353&lt;&gt;"",AN353,IF(AI353&lt;&gt;"",AI353,IF(AD353&lt;&gt;"",AD353,IF(Y353&lt;&gt;"",Y353,IF(T353&lt;&gt;"",T353,IF(O353&lt;&gt;"",O353,IF(J353&lt;&gt;"",J353,"")))))))))))</f>
        <v>42785</v>
      </c>
      <c r="BI353" s="81">
        <f t="shared" ref="BI353" ca="1" si="1097">IF(AY353&lt;&gt;"",AY353,IF(AT353&lt;&gt;"",AT353,IF(AO353&lt;&gt;"",AO353,IF(AJ353&lt;&gt;"",AJ353,IF(AE353&lt;&gt;"",AE353,IF(Z353&lt;&gt;"",Z353,IF(U353&lt;&gt;"",U353,IF(P353&lt;&gt;"",P353,IF(K353&lt;&gt;"",K353,"")))))))))</f>
        <v>21</v>
      </c>
      <c r="BJ353" s="82" t="str">
        <f t="shared" ref="BJ353" si="1098">IF(AZ353&lt;&gt;"",AZ353,IF(AU353&lt;&gt;"",AU353,IF(AP353&lt;&gt;"",AP353,IF(AK353&lt;&gt;"",AK353,IF(AF353&lt;&gt;"",AF353,IF(AA353&lt;&gt;"",AA353,IF(V353&lt;&gt;"",V353,IF(Q353&lt;&gt;"",Q353,IF(L353&lt;&gt;"",L353,0)))))))))</f>
        <v>B</v>
      </c>
      <c r="BK353" s="83" t="str">
        <f t="shared" ref="BK353" ca="1" si="1099">IF(BG353="","","Rev-"&amp;IF((COUNTIF(I353:BA353,"MKM")-1)&lt;1,0,(COUNTIF(I353:BA353,"MKM")-1)))</f>
        <v>Rev-0</v>
      </c>
      <c r="BL353" s="252" t="s">
        <v>125</v>
      </c>
      <c r="BM353" s="252" t="s">
        <v>784</v>
      </c>
      <c r="BN353" s="252"/>
      <c r="BO353" s="243"/>
      <c r="BP353" s="161" t="s">
        <v>82</v>
      </c>
      <c r="BQ353" s="82" t="str">
        <f t="shared" ref="BQ353" si="1100">IF(BA353&lt;&gt;"",BA353,IF(AV353&lt;&gt;"",AV353,IF(AQ353&lt;&gt;"",AQ353,IF(AL353&lt;&gt;"",AL353,IF(AG353&lt;&gt;"",AG353,IF(AB353&lt;&gt;"",AB353,IF(W353&lt;&gt;"",W353,IF(R353&lt;&gt;"",R353,IF(M353&lt;&gt;"",M353,0)))))))))</f>
        <v>MKM</v>
      </c>
    </row>
    <row r="354" spans="1:69" ht="52.5" customHeight="1" x14ac:dyDescent="0.25">
      <c r="A354" s="62">
        <f t="shared" ca="1" si="1067"/>
        <v>300</v>
      </c>
      <c r="B354" s="20" t="s">
        <v>423</v>
      </c>
      <c r="C354" s="20"/>
      <c r="D354" s="124"/>
      <c r="E354" s="21" t="s">
        <v>1399</v>
      </c>
      <c r="F354" s="147" t="s">
        <v>290</v>
      </c>
      <c r="G354" s="22" t="s">
        <v>425</v>
      </c>
      <c r="H354" s="191">
        <v>42759</v>
      </c>
      <c r="I354" s="66">
        <v>42764</v>
      </c>
      <c r="J354" s="76">
        <v>42785</v>
      </c>
      <c r="K354" s="25">
        <f t="shared" ca="1" si="1088"/>
        <v>21</v>
      </c>
      <c r="L354" s="39" t="s">
        <v>125</v>
      </c>
      <c r="M354" s="236" t="s">
        <v>275</v>
      </c>
      <c r="N354" s="66"/>
      <c r="O354" s="76"/>
      <c r="P354" s="25"/>
      <c r="Q354" s="78"/>
      <c r="R354" s="66"/>
      <c r="S354" s="76"/>
      <c r="T354" s="76"/>
      <c r="U354" s="25"/>
      <c r="V354" s="39"/>
      <c r="W354" s="22"/>
      <c r="X354" s="60"/>
      <c r="Y354" s="76"/>
      <c r="Z354" s="77"/>
      <c r="AA354" s="78"/>
      <c r="AB354" s="79"/>
      <c r="AC354" s="60"/>
      <c r="AD354" s="76"/>
      <c r="AE354" s="25"/>
      <c r="AF354" s="39"/>
      <c r="AG354" s="79"/>
      <c r="AH354" s="60"/>
      <c r="AI354" s="76"/>
      <c r="AJ354" s="77"/>
      <c r="AK354" s="78"/>
      <c r="AL354" s="79"/>
      <c r="AM354" s="60"/>
      <c r="AN354" s="76"/>
      <c r="AO354" s="77"/>
      <c r="AP354" s="78"/>
      <c r="AQ354" s="79"/>
      <c r="AR354" s="60"/>
      <c r="AS354" s="76"/>
      <c r="AT354" s="77"/>
      <c r="AU354" s="78"/>
      <c r="AV354" s="79"/>
      <c r="AW354" s="60"/>
      <c r="AX354" s="76"/>
      <c r="AY354" s="77"/>
      <c r="AZ354" s="78"/>
      <c r="BA354" s="79"/>
      <c r="BB354" s="60"/>
      <c r="BC354" s="76"/>
      <c r="BD354" s="25"/>
      <c r="BE354" s="39"/>
      <c r="BF354" s="79"/>
      <c r="BG354" s="56">
        <f t="shared" ref="BG354" si="1101">IF(AW354&lt;&gt;"",AW354,IF(AR354&lt;&gt;"",AR354,IF(AM354&lt;&gt;"",AM354,IF(AH354&lt;&gt;"",AH354,IF(AC354&lt;&gt;"",AC354,IF(X354&lt;&gt;"",X354,IF(S354&lt;&gt;"",S354,IF(N354&lt;&gt;"",N354,IF(I354&lt;&gt;"",I354,"")))))))))</f>
        <v>42764</v>
      </c>
      <c r="BH354" s="80">
        <f t="shared" ref="BH354" si="1102">IF(BJ354="P","",IF(BJ354="OD","",IF(AX354&lt;&gt;"",AX354,IF(AS354&lt;&gt;"",AS354,IF(AN354&lt;&gt;"",AN354,IF(AI354&lt;&gt;"",AI354,IF(AD354&lt;&gt;"",AD354,IF(Y354&lt;&gt;"",Y354,IF(T354&lt;&gt;"",T354,IF(O354&lt;&gt;"",O354,IF(J354&lt;&gt;"",J354,"")))))))))))</f>
        <v>42785</v>
      </c>
      <c r="BI354" s="81">
        <f t="shared" ref="BI354" ca="1" si="1103">IF(AY354&lt;&gt;"",AY354,IF(AT354&lt;&gt;"",AT354,IF(AO354&lt;&gt;"",AO354,IF(AJ354&lt;&gt;"",AJ354,IF(AE354&lt;&gt;"",AE354,IF(Z354&lt;&gt;"",Z354,IF(U354&lt;&gt;"",U354,IF(P354&lt;&gt;"",P354,IF(K354&lt;&gt;"",K354,"")))))))))</f>
        <v>21</v>
      </c>
      <c r="BJ354" s="82" t="str">
        <f t="shared" ref="BJ354" si="1104">IF(AZ354&lt;&gt;"",AZ354,IF(AU354&lt;&gt;"",AU354,IF(AP354&lt;&gt;"",AP354,IF(AK354&lt;&gt;"",AK354,IF(AF354&lt;&gt;"",AF354,IF(AA354&lt;&gt;"",AA354,IF(V354&lt;&gt;"",V354,IF(Q354&lt;&gt;"",Q354,IF(L354&lt;&gt;"",L354,0)))))))))</f>
        <v>B</v>
      </c>
      <c r="BK354" s="83" t="str">
        <f t="shared" ref="BK354" ca="1" si="1105">IF(BG354="","","Rev-"&amp;IF((COUNTIF(I354:BA354,"MKM")-1)&lt;1,0,(COUNTIF(I354:BA354,"MKM")-1)))</f>
        <v>Rev-0</v>
      </c>
      <c r="BL354" s="252" t="s">
        <v>125</v>
      </c>
      <c r="BM354" s="252" t="s">
        <v>784</v>
      </c>
      <c r="BN354" s="252"/>
      <c r="BO354" s="243"/>
      <c r="BP354" s="161" t="s">
        <v>82</v>
      </c>
      <c r="BQ354" s="82" t="str">
        <f t="shared" ref="BQ354" si="1106">IF(BA354&lt;&gt;"",BA354,IF(AV354&lt;&gt;"",AV354,IF(AQ354&lt;&gt;"",AQ354,IF(AL354&lt;&gt;"",AL354,IF(AG354&lt;&gt;"",AG354,IF(AB354&lt;&gt;"",AB354,IF(W354&lt;&gt;"",W354,IF(R354&lt;&gt;"",R354,IF(M354&lt;&gt;"",M354,0)))))))))</f>
        <v>MKM</v>
      </c>
    </row>
    <row r="355" spans="1:69" ht="52.5" customHeight="1" x14ac:dyDescent="0.25">
      <c r="A355" s="62">
        <f t="shared" ca="1" si="1067"/>
        <v>301</v>
      </c>
      <c r="B355" s="20" t="s">
        <v>423</v>
      </c>
      <c r="C355" s="20"/>
      <c r="D355" s="124"/>
      <c r="E355" s="21" t="s">
        <v>1398</v>
      </c>
      <c r="F355" s="147" t="s">
        <v>404</v>
      </c>
      <c r="G355" s="22" t="s">
        <v>425</v>
      </c>
      <c r="H355" s="191">
        <v>42759</v>
      </c>
      <c r="I355" s="66">
        <v>42764</v>
      </c>
      <c r="J355" s="76">
        <v>42785</v>
      </c>
      <c r="K355" s="25">
        <f t="shared" ca="1" si="1088"/>
        <v>21</v>
      </c>
      <c r="L355" s="39" t="s">
        <v>125</v>
      </c>
      <c r="M355" s="236" t="s">
        <v>275</v>
      </c>
      <c r="N355" s="66"/>
      <c r="O355" s="76"/>
      <c r="P355" s="25"/>
      <c r="Q355" s="78"/>
      <c r="R355" s="66"/>
      <c r="S355" s="76"/>
      <c r="T355" s="76"/>
      <c r="U355" s="25"/>
      <c r="V355" s="39"/>
      <c r="W355" s="22"/>
      <c r="X355" s="60"/>
      <c r="Y355" s="76"/>
      <c r="Z355" s="77"/>
      <c r="AA355" s="78"/>
      <c r="AB355" s="79"/>
      <c r="AC355" s="60"/>
      <c r="AD355" s="76"/>
      <c r="AE355" s="25"/>
      <c r="AF355" s="39"/>
      <c r="AG355" s="79"/>
      <c r="AH355" s="60"/>
      <c r="AI355" s="76"/>
      <c r="AJ355" s="77"/>
      <c r="AK355" s="78"/>
      <c r="AL355" s="79"/>
      <c r="AM355" s="60"/>
      <c r="AN355" s="76"/>
      <c r="AO355" s="77"/>
      <c r="AP355" s="78"/>
      <c r="AQ355" s="79"/>
      <c r="AR355" s="60"/>
      <c r="AS355" s="76"/>
      <c r="AT355" s="77"/>
      <c r="AU355" s="78"/>
      <c r="AV355" s="79"/>
      <c r="AW355" s="60"/>
      <c r="AX355" s="76"/>
      <c r="AY355" s="77"/>
      <c r="AZ355" s="78"/>
      <c r="BA355" s="79"/>
      <c r="BB355" s="60"/>
      <c r="BC355" s="76"/>
      <c r="BD355" s="25"/>
      <c r="BE355" s="39"/>
      <c r="BF355" s="79"/>
      <c r="BG355" s="56">
        <f t="shared" ref="BG355" si="1107">IF(AW355&lt;&gt;"",AW355,IF(AR355&lt;&gt;"",AR355,IF(AM355&lt;&gt;"",AM355,IF(AH355&lt;&gt;"",AH355,IF(AC355&lt;&gt;"",AC355,IF(X355&lt;&gt;"",X355,IF(S355&lt;&gt;"",S355,IF(N355&lt;&gt;"",N355,IF(I355&lt;&gt;"",I355,"")))))))))</f>
        <v>42764</v>
      </c>
      <c r="BH355" s="80">
        <f t="shared" ref="BH355" si="1108">IF(BJ355="P","",IF(BJ355="OD","",IF(AX355&lt;&gt;"",AX355,IF(AS355&lt;&gt;"",AS355,IF(AN355&lt;&gt;"",AN355,IF(AI355&lt;&gt;"",AI355,IF(AD355&lt;&gt;"",AD355,IF(Y355&lt;&gt;"",Y355,IF(T355&lt;&gt;"",T355,IF(O355&lt;&gt;"",O355,IF(J355&lt;&gt;"",J355,"")))))))))))</f>
        <v>42785</v>
      </c>
      <c r="BI355" s="81">
        <f t="shared" ref="BI355" ca="1" si="1109">IF(AY355&lt;&gt;"",AY355,IF(AT355&lt;&gt;"",AT355,IF(AO355&lt;&gt;"",AO355,IF(AJ355&lt;&gt;"",AJ355,IF(AE355&lt;&gt;"",AE355,IF(Z355&lt;&gt;"",Z355,IF(U355&lt;&gt;"",U355,IF(P355&lt;&gt;"",P355,IF(K355&lt;&gt;"",K355,"")))))))))</f>
        <v>21</v>
      </c>
      <c r="BJ355" s="82" t="str">
        <f t="shared" ref="BJ355" si="1110">IF(AZ355&lt;&gt;"",AZ355,IF(AU355&lt;&gt;"",AU355,IF(AP355&lt;&gt;"",AP355,IF(AK355&lt;&gt;"",AK355,IF(AF355&lt;&gt;"",AF355,IF(AA355&lt;&gt;"",AA355,IF(V355&lt;&gt;"",V355,IF(Q355&lt;&gt;"",Q355,IF(L355&lt;&gt;"",L355,0)))))))))</f>
        <v>B</v>
      </c>
      <c r="BK355" s="83" t="str">
        <f t="shared" ref="BK355" ca="1" si="1111">IF(BG355="","","Rev-"&amp;IF((COUNTIF(I355:BA355,"MKM")-1)&lt;1,0,(COUNTIF(I355:BA355,"MKM")-1)))</f>
        <v>Rev-0</v>
      </c>
      <c r="BL355" s="252" t="s">
        <v>125</v>
      </c>
      <c r="BM355" s="252" t="s">
        <v>784</v>
      </c>
      <c r="BN355" s="252"/>
      <c r="BO355" s="243"/>
      <c r="BP355" s="161" t="s">
        <v>82</v>
      </c>
      <c r="BQ355" s="82" t="str">
        <f t="shared" ref="BQ355" si="1112">IF(BA355&lt;&gt;"",BA355,IF(AV355&lt;&gt;"",AV355,IF(AQ355&lt;&gt;"",AQ355,IF(AL355&lt;&gt;"",AL355,IF(AG355&lt;&gt;"",AG355,IF(AB355&lt;&gt;"",AB355,IF(W355&lt;&gt;"",W355,IF(R355&lt;&gt;"",R355,IF(M355&lt;&gt;"",M355,0)))))))))</f>
        <v>MKM</v>
      </c>
    </row>
    <row r="356" spans="1:69" ht="52.5" customHeight="1" x14ac:dyDescent="0.25">
      <c r="A356" s="62">
        <f t="shared" ca="1" si="1067"/>
        <v>302</v>
      </c>
      <c r="B356" s="20" t="s">
        <v>423</v>
      </c>
      <c r="C356" s="20"/>
      <c r="D356" s="124"/>
      <c r="E356" s="21" t="s">
        <v>1397</v>
      </c>
      <c r="F356" s="147" t="s">
        <v>405</v>
      </c>
      <c r="G356" s="22" t="s">
        <v>425</v>
      </c>
      <c r="H356" s="191">
        <v>42759</v>
      </c>
      <c r="I356" s="66">
        <v>42764</v>
      </c>
      <c r="J356" s="76">
        <v>42785</v>
      </c>
      <c r="K356" s="25">
        <f t="shared" ca="1" si="1088"/>
        <v>21</v>
      </c>
      <c r="L356" s="39" t="s">
        <v>125</v>
      </c>
      <c r="M356" s="236" t="s">
        <v>275</v>
      </c>
      <c r="N356" s="66"/>
      <c r="O356" s="76"/>
      <c r="P356" s="25"/>
      <c r="Q356" s="78"/>
      <c r="R356" s="66"/>
      <c r="S356" s="76"/>
      <c r="T356" s="76"/>
      <c r="U356" s="25"/>
      <c r="V356" s="39"/>
      <c r="W356" s="22"/>
      <c r="X356" s="60"/>
      <c r="Y356" s="76"/>
      <c r="Z356" s="77"/>
      <c r="AA356" s="78"/>
      <c r="AB356" s="79"/>
      <c r="AC356" s="60"/>
      <c r="AD356" s="76"/>
      <c r="AE356" s="25"/>
      <c r="AF356" s="39"/>
      <c r="AG356" s="79"/>
      <c r="AH356" s="60"/>
      <c r="AI356" s="76"/>
      <c r="AJ356" s="77"/>
      <c r="AK356" s="78"/>
      <c r="AL356" s="79"/>
      <c r="AM356" s="60"/>
      <c r="AN356" s="76"/>
      <c r="AO356" s="77"/>
      <c r="AP356" s="78"/>
      <c r="AQ356" s="79"/>
      <c r="AR356" s="60"/>
      <c r="AS356" s="76"/>
      <c r="AT356" s="77"/>
      <c r="AU356" s="78"/>
      <c r="AV356" s="79"/>
      <c r="AW356" s="60"/>
      <c r="AX356" s="76"/>
      <c r="AY356" s="77"/>
      <c r="AZ356" s="78"/>
      <c r="BA356" s="79"/>
      <c r="BB356" s="60"/>
      <c r="BC356" s="76"/>
      <c r="BD356" s="25"/>
      <c r="BE356" s="39"/>
      <c r="BF356" s="79"/>
      <c r="BG356" s="56">
        <f t="shared" ref="BG356" si="1113">IF(AW356&lt;&gt;"",AW356,IF(AR356&lt;&gt;"",AR356,IF(AM356&lt;&gt;"",AM356,IF(AH356&lt;&gt;"",AH356,IF(AC356&lt;&gt;"",AC356,IF(X356&lt;&gt;"",X356,IF(S356&lt;&gt;"",S356,IF(N356&lt;&gt;"",N356,IF(I356&lt;&gt;"",I356,"")))))))))</f>
        <v>42764</v>
      </c>
      <c r="BH356" s="80">
        <f t="shared" ref="BH356" si="1114">IF(BJ356="P","",IF(BJ356="OD","",IF(AX356&lt;&gt;"",AX356,IF(AS356&lt;&gt;"",AS356,IF(AN356&lt;&gt;"",AN356,IF(AI356&lt;&gt;"",AI356,IF(AD356&lt;&gt;"",AD356,IF(Y356&lt;&gt;"",Y356,IF(T356&lt;&gt;"",T356,IF(O356&lt;&gt;"",O356,IF(J356&lt;&gt;"",J356,"")))))))))))</f>
        <v>42785</v>
      </c>
      <c r="BI356" s="81">
        <f t="shared" ref="BI356" ca="1" si="1115">IF(AY356&lt;&gt;"",AY356,IF(AT356&lt;&gt;"",AT356,IF(AO356&lt;&gt;"",AO356,IF(AJ356&lt;&gt;"",AJ356,IF(AE356&lt;&gt;"",AE356,IF(Z356&lt;&gt;"",Z356,IF(U356&lt;&gt;"",U356,IF(P356&lt;&gt;"",P356,IF(K356&lt;&gt;"",K356,"")))))))))</f>
        <v>21</v>
      </c>
      <c r="BJ356" s="82" t="str">
        <f t="shared" ref="BJ356" si="1116">IF(AZ356&lt;&gt;"",AZ356,IF(AU356&lt;&gt;"",AU356,IF(AP356&lt;&gt;"",AP356,IF(AK356&lt;&gt;"",AK356,IF(AF356&lt;&gt;"",AF356,IF(AA356&lt;&gt;"",AA356,IF(V356&lt;&gt;"",V356,IF(Q356&lt;&gt;"",Q356,IF(L356&lt;&gt;"",L356,0)))))))))</f>
        <v>B</v>
      </c>
      <c r="BK356" s="83" t="str">
        <f t="shared" ref="BK356" ca="1" si="1117">IF(BG356="","","Rev-"&amp;IF((COUNTIF(I356:BA356,"MKM")-1)&lt;1,0,(COUNTIF(I356:BA356,"MKM")-1)))</f>
        <v>Rev-0</v>
      </c>
      <c r="BL356" s="252" t="s">
        <v>124</v>
      </c>
      <c r="BM356" s="252" t="s">
        <v>784</v>
      </c>
      <c r="BN356" s="252"/>
      <c r="BO356" s="243"/>
      <c r="BP356" s="161" t="s">
        <v>82</v>
      </c>
      <c r="BQ356" s="82" t="str">
        <f t="shared" ref="BQ356" si="1118">IF(BA356&lt;&gt;"",BA356,IF(AV356&lt;&gt;"",AV356,IF(AQ356&lt;&gt;"",AQ356,IF(AL356&lt;&gt;"",AL356,IF(AG356&lt;&gt;"",AG356,IF(AB356&lt;&gt;"",AB356,IF(W356&lt;&gt;"",W356,IF(R356&lt;&gt;"",R356,IF(M356&lt;&gt;"",M356,0)))))))))</f>
        <v>MKM</v>
      </c>
    </row>
    <row r="357" spans="1:69" ht="35.25" customHeight="1" x14ac:dyDescent="0.25">
      <c r="A357" s="62">
        <f t="shared" ca="1" si="1067"/>
        <v>303</v>
      </c>
      <c r="B357" s="20" t="s">
        <v>499</v>
      </c>
      <c r="C357" s="20"/>
      <c r="D357" s="124" t="s">
        <v>1503</v>
      </c>
      <c r="E357" s="21" t="s">
        <v>1504</v>
      </c>
      <c r="F357" s="147" t="s">
        <v>406</v>
      </c>
      <c r="G357" s="22" t="s">
        <v>425</v>
      </c>
      <c r="H357" s="191">
        <v>42767</v>
      </c>
      <c r="I357" s="66">
        <v>42775</v>
      </c>
      <c r="J357" s="76">
        <v>42785</v>
      </c>
      <c r="K357" s="25">
        <f t="shared" ca="1" si="1081"/>
        <v>10</v>
      </c>
      <c r="L357" s="39" t="s">
        <v>126</v>
      </c>
      <c r="M357" s="236" t="s">
        <v>275</v>
      </c>
      <c r="N357" s="66">
        <v>42803</v>
      </c>
      <c r="O357" s="76">
        <v>42807</v>
      </c>
      <c r="P357" s="25">
        <f t="shared" ref="P357" ca="1" si="1119">IF(N357="","",IF(O357="",TODAY()-N357,O357-N357))</f>
        <v>4</v>
      </c>
      <c r="Q357" s="39" t="s">
        <v>124</v>
      </c>
      <c r="R357" s="236" t="s">
        <v>275</v>
      </c>
      <c r="S357" s="76"/>
      <c r="T357" s="76"/>
      <c r="U357" s="25"/>
      <c r="V357" s="39"/>
      <c r="W357" s="22"/>
      <c r="X357" s="60"/>
      <c r="Y357" s="76"/>
      <c r="Z357" s="77"/>
      <c r="AA357" s="78"/>
      <c r="AB357" s="79"/>
      <c r="AC357" s="60"/>
      <c r="AD357" s="76"/>
      <c r="AE357" s="25"/>
      <c r="AF357" s="39"/>
      <c r="AG357" s="79"/>
      <c r="AH357" s="60"/>
      <c r="AI357" s="76"/>
      <c r="AJ357" s="77"/>
      <c r="AK357" s="78"/>
      <c r="AL357" s="79"/>
      <c r="AM357" s="60"/>
      <c r="AN357" s="76"/>
      <c r="AO357" s="77"/>
      <c r="AP357" s="78"/>
      <c r="AQ357" s="79"/>
      <c r="AR357" s="60"/>
      <c r="AS357" s="76"/>
      <c r="AT357" s="77"/>
      <c r="AU357" s="78"/>
      <c r="AV357" s="79"/>
      <c r="AW357" s="60"/>
      <c r="AX357" s="76"/>
      <c r="AY357" s="77"/>
      <c r="AZ357" s="78"/>
      <c r="BA357" s="79"/>
      <c r="BB357" s="60"/>
      <c r="BC357" s="76"/>
      <c r="BD357" s="25"/>
      <c r="BE357" s="39"/>
      <c r="BF357" s="79"/>
      <c r="BG357" s="56">
        <f t="shared" ref="BG357" si="1120">IF(AW357&lt;&gt;"",AW357,IF(AR357&lt;&gt;"",AR357,IF(AM357&lt;&gt;"",AM357,IF(AH357&lt;&gt;"",AH357,IF(AC357&lt;&gt;"",AC357,IF(X357&lt;&gt;"",X357,IF(S357&lt;&gt;"",S357,IF(N357&lt;&gt;"",N357,IF(I357&lt;&gt;"",I357,"")))))))))</f>
        <v>42803</v>
      </c>
      <c r="BH357" s="80">
        <f t="shared" ref="BH357" si="1121">IF(BJ357="P","",IF(BJ357="OD","",IF(AX357&lt;&gt;"",AX357,IF(AS357&lt;&gt;"",AS357,IF(AN357&lt;&gt;"",AN357,IF(AI357&lt;&gt;"",AI357,IF(AD357&lt;&gt;"",AD357,IF(Y357&lt;&gt;"",Y357,IF(T357&lt;&gt;"",T357,IF(O357&lt;&gt;"",O357,IF(J357&lt;&gt;"",J357,"")))))))))))</f>
        <v>42807</v>
      </c>
      <c r="BI357" s="81">
        <f t="shared" ref="BI357" ca="1" si="1122">IF(AY357&lt;&gt;"",AY357,IF(AT357&lt;&gt;"",AT357,IF(AO357&lt;&gt;"",AO357,IF(AJ357&lt;&gt;"",AJ357,IF(AE357&lt;&gt;"",AE357,IF(Z357&lt;&gt;"",Z357,IF(U357&lt;&gt;"",U357,IF(P357&lt;&gt;"",P357,IF(K357&lt;&gt;"",K357,"")))))))))</f>
        <v>4</v>
      </c>
      <c r="BJ357" s="82" t="str">
        <f t="shared" ref="BJ357" si="1123">IF(AZ357&lt;&gt;"",AZ357,IF(AU357&lt;&gt;"",AU357,IF(AP357&lt;&gt;"",AP357,IF(AK357&lt;&gt;"",AK357,IF(AF357&lt;&gt;"",AF357,IF(AA357&lt;&gt;"",AA357,IF(V357&lt;&gt;"",V357,IF(Q357&lt;&gt;"",Q357,IF(L357&lt;&gt;"",L357,0)))))))))</f>
        <v>A</v>
      </c>
      <c r="BK357" s="83" t="str">
        <f t="shared" ca="1" si="1066"/>
        <v>Rev-1</v>
      </c>
      <c r="BL357" s="252" t="s">
        <v>125</v>
      </c>
      <c r="BM357" s="252" t="s">
        <v>784</v>
      </c>
      <c r="BN357" s="252"/>
      <c r="BO357" s="243"/>
      <c r="BP357" s="161" t="s">
        <v>82</v>
      </c>
      <c r="BQ357" s="82" t="str">
        <f t="shared" ref="BQ357" si="1124">IF(BA357&lt;&gt;"",BA357,IF(AV357&lt;&gt;"",AV357,IF(AQ357&lt;&gt;"",AQ357,IF(AL357&lt;&gt;"",AL357,IF(AG357&lt;&gt;"",AG357,IF(AB357&lt;&gt;"",AB357,IF(W357&lt;&gt;"",W357,IF(R357&lt;&gt;"",R357,IF(M357&lt;&gt;"",M357,0)))))))))</f>
        <v>MKM</v>
      </c>
    </row>
    <row r="358" spans="1:69" ht="35.25" customHeight="1" x14ac:dyDescent="0.25">
      <c r="A358" s="62">
        <f t="shared" ca="1" si="1067"/>
        <v>304</v>
      </c>
      <c r="B358" s="20" t="s">
        <v>1650</v>
      </c>
      <c r="C358" s="20" t="s">
        <v>1651</v>
      </c>
      <c r="D358" s="124" t="s">
        <v>476</v>
      </c>
      <c r="E358" s="21" t="s">
        <v>475</v>
      </c>
      <c r="F358" s="147" t="s">
        <v>474</v>
      </c>
      <c r="G358" s="22" t="s">
        <v>431</v>
      </c>
      <c r="H358" s="191">
        <v>42767</v>
      </c>
      <c r="I358" s="66">
        <v>42786</v>
      </c>
      <c r="J358" s="76">
        <v>42795</v>
      </c>
      <c r="K358" s="25">
        <f t="shared" ref="K358" ca="1" si="1125">IF(I358="","",IF(J358="",TODAY()-I358,J358-I358))</f>
        <v>9</v>
      </c>
      <c r="L358" s="39" t="s">
        <v>126</v>
      </c>
      <c r="M358" s="236" t="s">
        <v>275</v>
      </c>
      <c r="N358" s="66">
        <v>42803</v>
      </c>
      <c r="O358" s="76">
        <v>42807</v>
      </c>
      <c r="P358" s="25">
        <f t="shared" ref="P358:P359" ca="1" si="1126">IF(N358="","",IF(O358="",TODAY()-N358,O358-N358))</f>
        <v>4</v>
      </c>
      <c r="Q358" s="39" t="s">
        <v>125</v>
      </c>
      <c r="R358" s="236" t="s">
        <v>275</v>
      </c>
      <c r="S358" s="76">
        <v>43660</v>
      </c>
      <c r="T358" s="76">
        <v>43682</v>
      </c>
      <c r="U358" s="25">
        <f ca="1">IF(S358="","",IF(T358="",TODAY()-S358,T358-S358))</f>
        <v>22</v>
      </c>
      <c r="V358" s="39" t="s">
        <v>125</v>
      </c>
      <c r="W358" s="22" t="s">
        <v>275</v>
      </c>
      <c r="X358" s="60"/>
      <c r="Y358" s="76"/>
      <c r="Z358" s="77"/>
      <c r="AA358" s="78"/>
      <c r="AB358" s="79"/>
      <c r="AC358" s="60"/>
      <c r="AD358" s="76"/>
      <c r="AE358" s="25"/>
      <c r="AF358" s="39"/>
      <c r="AG358" s="79"/>
      <c r="AH358" s="60"/>
      <c r="AI358" s="76"/>
      <c r="AJ358" s="77"/>
      <c r="AK358" s="78"/>
      <c r="AL358" s="79"/>
      <c r="AM358" s="60"/>
      <c r="AN358" s="76"/>
      <c r="AO358" s="77"/>
      <c r="AP358" s="78"/>
      <c r="AQ358" s="79"/>
      <c r="AR358" s="60"/>
      <c r="AS358" s="76"/>
      <c r="AT358" s="77"/>
      <c r="AU358" s="78"/>
      <c r="AV358" s="79"/>
      <c r="AW358" s="60"/>
      <c r="AX358" s="76"/>
      <c r="AY358" s="77"/>
      <c r="AZ358" s="78"/>
      <c r="BA358" s="79"/>
      <c r="BB358" s="60"/>
      <c r="BC358" s="76"/>
      <c r="BD358" s="25"/>
      <c r="BE358" s="39"/>
      <c r="BF358" s="79"/>
      <c r="BG358" s="56">
        <f t="shared" ref="BG358" si="1127">IF(AW358&lt;&gt;"",AW358,IF(AR358&lt;&gt;"",AR358,IF(AM358&lt;&gt;"",AM358,IF(AH358&lt;&gt;"",AH358,IF(AC358&lt;&gt;"",AC358,IF(X358&lt;&gt;"",X358,IF(S358&lt;&gt;"",S358,IF(N358&lt;&gt;"",N358,IF(I358&lt;&gt;"",I358,"")))))))))</f>
        <v>43660</v>
      </c>
      <c r="BH358" s="80">
        <f t="shared" ref="BH358" si="1128">IF(BJ358="P","",IF(BJ358="OD","",IF(AX358&lt;&gt;"",AX358,IF(AS358&lt;&gt;"",AS358,IF(AN358&lt;&gt;"",AN358,IF(AI358&lt;&gt;"",AI358,IF(AD358&lt;&gt;"",AD358,IF(Y358&lt;&gt;"",Y358,IF(T358&lt;&gt;"",T358,IF(O358&lt;&gt;"",O358,IF(J358&lt;&gt;"",J358,"")))))))))))</f>
        <v>43682</v>
      </c>
      <c r="BI358" s="81">
        <f t="shared" ref="BI358" ca="1" si="1129">IF(AY358&lt;&gt;"",AY358,IF(AT358&lt;&gt;"",AT358,IF(AO358&lt;&gt;"",AO358,IF(AJ358&lt;&gt;"",AJ358,IF(AE358&lt;&gt;"",AE358,IF(Z358&lt;&gt;"",Z358,IF(U358&lt;&gt;"",U358,IF(P358&lt;&gt;"",P358,IF(K358&lt;&gt;"",K358,"")))))))))</f>
        <v>22</v>
      </c>
      <c r="BJ358" s="82" t="str">
        <f t="shared" ref="BJ358" si="1130">IF(AZ358&lt;&gt;"",AZ358,IF(AU358&lt;&gt;"",AU358,IF(AP358&lt;&gt;"",AP358,IF(AK358&lt;&gt;"",AK358,IF(AF358&lt;&gt;"",AF358,IF(AA358&lt;&gt;"",AA358,IF(V358&lt;&gt;"",V358,IF(Q358&lt;&gt;"",Q358,IF(L358&lt;&gt;"",L358,0)))))))))</f>
        <v>B</v>
      </c>
      <c r="BK358" s="83" t="str">
        <f t="shared" ref="BK358" ca="1" si="1131">IF(BG358="","","Rev-"&amp;IF((COUNTIF(I358:BA358,"MKM")-1)&lt;1,0,(COUNTIF(I358:BA358,"MKM")-1)))</f>
        <v>Rev-2</v>
      </c>
      <c r="BL358" s="252" t="s">
        <v>125</v>
      </c>
      <c r="BM358" s="252" t="s">
        <v>784</v>
      </c>
      <c r="BN358" s="252"/>
      <c r="BO358" s="243"/>
      <c r="BP358" s="161" t="s">
        <v>82</v>
      </c>
      <c r="BQ358" s="82" t="str">
        <f t="shared" ref="BQ358" si="1132">IF(BA358&lt;&gt;"",BA358,IF(AV358&lt;&gt;"",AV358,IF(AQ358&lt;&gt;"",AQ358,IF(AL358&lt;&gt;"",AL358,IF(AG358&lt;&gt;"",AG358,IF(AB358&lt;&gt;"",AB358,IF(W358&lt;&gt;"",W358,IF(R358&lt;&gt;"",R358,IF(M358&lt;&gt;"",M358,0)))))))))</f>
        <v>MKM</v>
      </c>
    </row>
    <row r="359" spans="1:69" ht="35.25" customHeight="1" x14ac:dyDescent="0.25">
      <c r="A359" s="62">
        <f t="shared" ca="1" si="1067"/>
        <v>305</v>
      </c>
      <c r="B359" s="20" t="s">
        <v>1650</v>
      </c>
      <c r="C359" s="20" t="s">
        <v>1651</v>
      </c>
      <c r="D359" s="124" t="s">
        <v>477</v>
      </c>
      <c r="E359" s="21" t="s">
        <v>475</v>
      </c>
      <c r="F359" s="147" t="s">
        <v>474</v>
      </c>
      <c r="G359" s="22" t="s">
        <v>432</v>
      </c>
      <c r="H359" s="191">
        <v>42767</v>
      </c>
      <c r="I359" s="66">
        <v>42786</v>
      </c>
      <c r="J359" s="76">
        <v>42795</v>
      </c>
      <c r="K359" s="25">
        <f t="shared" ref="K359:K360" ca="1" si="1133">IF(I359="","",IF(J359="",TODAY()-I359,J359-I359))</f>
        <v>9</v>
      </c>
      <c r="L359" s="39" t="s">
        <v>126</v>
      </c>
      <c r="M359" s="236" t="s">
        <v>275</v>
      </c>
      <c r="N359" s="66">
        <v>42803</v>
      </c>
      <c r="O359" s="76">
        <v>42807</v>
      </c>
      <c r="P359" s="25">
        <f t="shared" ca="1" si="1126"/>
        <v>4</v>
      </c>
      <c r="Q359" s="39" t="s">
        <v>125</v>
      </c>
      <c r="R359" s="236" t="s">
        <v>275</v>
      </c>
      <c r="S359" s="76">
        <v>43660</v>
      </c>
      <c r="T359" s="76">
        <v>43682</v>
      </c>
      <c r="U359" s="25">
        <f ca="1">IF(S359="","",IF(T359="",TODAY()-S359,T359-S359))</f>
        <v>22</v>
      </c>
      <c r="V359" s="39" t="s">
        <v>125</v>
      </c>
      <c r="W359" s="22" t="s">
        <v>275</v>
      </c>
      <c r="X359" s="60"/>
      <c r="Y359" s="76"/>
      <c r="Z359" s="77"/>
      <c r="AA359" s="78"/>
      <c r="AB359" s="79"/>
      <c r="AC359" s="60"/>
      <c r="AD359" s="76"/>
      <c r="AE359" s="25"/>
      <c r="AF359" s="39"/>
      <c r="AG359" s="79"/>
      <c r="AH359" s="60"/>
      <c r="AI359" s="76"/>
      <c r="AJ359" s="77"/>
      <c r="AK359" s="78"/>
      <c r="AL359" s="79"/>
      <c r="AM359" s="60"/>
      <c r="AN359" s="76"/>
      <c r="AO359" s="77"/>
      <c r="AP359" s="78"/>
      <c r="AQ359" s="79"/>
      <c r="AR359" s="60"/>
      <c r="AS359" s="76"/>
      <c r="AT359" s="77"/>
      <c r="AU359" s="78"/>
      <c r="AV359" s="79"/>
      <c r="AW359" s="60"/>
      <c r="AX359" s="76"/>
      <c r="AY359" s="77"/>
      <c r="AZ359" s="78"/>
      <c r="BA359" s="79"/>
      <c r="BB359" s="60"/>
      <c r="BC359" s="76"/>
      <c r="BD359" s="25"/>
      <c r="BE359" s="39"/>
      <c r="BF359" s="79"/>
      <c r="BG359" s="56">
        <f t="shared" ref="BG359" si="1134">IF(AW359&lt;&gt;"",AW359,IF(AR359&lt;&gt;"",AR359,IF(AM359&lt;&gt;"",AM359,IF(AH359&lt;&gt;"",AH359,IF(AC359&lt;&gt;"",AC359,IF(X359&lt;&gt;"",X359,IF(S359&lt;&gt;"",S359,IF(N359&lt;&gt;"",N359,IF(I359&lt;&gt;"",I359,"")))))))))</f>
        <v>43660</v>
      </c>
      <c r="BH359" s="80">
        <f t="shared" ref="BH359" si="1135">IF(BJ359="P","",IF(BJ359="OD","",IF(AX359&lt;&gt;"",AX359,IF(AS359&lt;&gt;"",AS359,IF(AN359&lt;&gt;"",AN359,IF(AI359&lt;&gt;"",AI359,IF(AD359&lt;&gt;"",AD359,IF(Y359&lt;&gt;"",Y359,IF(T359&lt;&gt;"",T359,IF(O359&lt;&gt;"",O359,IF(J359&lt;&gt;"",J359,"")))))))))))</f>
        <v>43682</v>
      </c>
      <c r="BI359" s="81">
        <f t="shared" ref="BI359" ca="1" si="1136">IF(AY359&lt;&gt;"",AY359,IF(AT359&lt;&gt;"",AT359,IF(AO359&lt;&gt;"",AO359,IF(AJ359&lt;&gt;"",AJ359,IF(AE359&lt;&gt;"",AE359,IF(Z359&lt;&gt;"",Z359,IF(U359&lt;&gt;"",U359,IF(P359&lt;&gt;"",P359,IF(K359&lt;&gt;"",K359,"")))))))))</f>
        <v>22</v>
      </c>
      <c r="BJ359" s="82" t="str">
        <f t="shared" ref="BJ359" si="1137">IF(AZ359&lt;&gt;"",AZ359,IF(AU359&lt;&gt;"",AU359,IF(AP359&lt;&gt;"",AP359,IF(AK359&lt;&gt;"",AK359,IF(AF359&lt;&gt;"",AF359,IF(AA359&lt;&gt;"",AA359,IF(V359&lt;&gt;"",V359,IF(Q359&lt;&gt;"",Q359,IF(L359&lt;&gt;"",L359,0)))))))))</f>
        <v>B</v>
      </c>
      <c r="BK359" s="83" t="str">
        <f t="shared" ref="BK359" ca="1" si="1138">IF(BG359="","","Rev-"&amp;IF((COUNTIF(I359:BA359,"MKM")-1)&lt;1,0,(COUNTIF(I359:BA359,"MKM")-1)))</f>
        <v>Rev-2</v>
      </c>
      <c r="BL359" s="252" t="s">
        <v>125</v>
      </c>
      <c r="BM359" s="252" t="s">
        <v>784</v>
      </c>
      <c r="BN359" s="252"/>
      <c r="BO359" s="243"/>
      <c r="BP359" s="161" t="s">
        <v>82</v>
      </c>
      <c r="BQ359" s="82" t="str">
        <f t="shared" ref="BQ359" si="1139">IF(BA359&lt;&gt;"",BA359,IF(AV359&lt;&gt;"",AV359,IF(AQ359&lt;&gt;"",AQ359,IF(AL359&lt;&gt;"",AL359,IF(AG359&lt;&gt;"",AG359,IF(AB359&lt;&gt;"",AB359,IF(W359&lt;&gt;"",W359,IF(R359&lt;&gt;"",R359,IF(M359&lt;&gt;"",M359,0)))))))))</f>
        <v>MKM</v>
      </c>
    </row>
    <row r="360" spans="1:69" ht="35.25" customHeight="1" x14ac:dyDescent="0.25">
      <c r="A360" s="62">
        <f t="shared" ca="1" si="1067"/>
        <v>306</v>
      </c>
      <c r="B360" s="20" t="s">
        <v>1650</v>
      </c>
      <c r="C360" s="20" t="s">
        <v>1651</v>
      </c>
      <c r="D360" s="124" t="s">
        <v>478</v>
      </c>
      <c r="E360" s="21" t="s">
        <v>475</v>
      </c>
      <c r="F360" s="147" t="s">
        <v>474</v>
      </c>
      <c r="G360" s="22" t="s">
        <v>433</v>
      </c>
      <c r="H360" s="191">
        <v>42767</v>
      </c>
      <c r="I360" s="66">
        <v>42786</v>
      </c>
      <c r="J360" s="76">
        <v>42795</v>
      </c>
      <c r="K360" s="25">
        <f t="shared" ca="1" si="1133"/>
        <v>9</v>
      </c>
      <c r="L360" s="39" t="s">
        <v>125</v>
      </c>
      <c r="M360" s="236" t="s">
        <v>275</v>
      </c>
      <c r="N360" s="66">
        <v>43660</v>
      </c>
      <c r="O360" s="76">
        <v>43682</v>
      </c>
      <c r="P360" s="25">
        <f ca="1">IF(N360="","",IF(O360="",TODAY()-N360,O360-N360))</f>
        <v>22</v>
      </c>
      <c r="Q360" s="78" t="s">
        <v>125</v>
      </c>
      <c r="R360" s="66" t="s">
        <v>275</v>
      </c>
      <c r="S360" s="76"/>
      <c r="T360" s="76"/>
      <c r="U360" s="25"/>
      <c r="V360" s="39"/>
      <c r="W360" s="22"/>
      <c r="X360" s="60"/>
      <c r="Y360" s="76"/>
      <c r="Z360" s="77"/>
      <c r="AA360" s="78"/>
      <c r="AB360" s="79"/>
      <c r="AC360" s="60"/>
      <c r="AD360" s="76"/>
      <c r="AE360" s="25"/>
      <c r="AF360" s="39"/>
      <c r="AG360" s="79"/>
      <c r="AH360" s="60"/>
      <c r="AI360" s="76"/>
      <c r="AJ360" s="77"/>
      <c r="AK360" s="78"/>
      <c r="AL360" s="79"/>
      <c r="AM360" s="60"/>
      <c r="AN360" s="76"/>
      <c r="AO360" s="77"/>
      <c r="AP360" s="78"/>
      <c r="AQ360" s="79"/>
      <c r="AR360" s="60"/>
      <c r="AS360" s="76"/>
      <c r="AT360" s="77"/>
      <c r="AU360" s="78"/>
      <c r="AV360" s="79"/>
      <c r="AW360" s="60"/>
      <c r="AX360" s="76"/>
      <c r="AY360" s="77"/>
      <c r="AZ360" s="78"/>
      <c r="BA360" s="79"/>
      <c r="BB360" s="60"/>
      <c r="BC360" s="76"/>
      <c r="BD360" s="25"/>
      <c r="BE360" s="39"/>
      <c r="BF360" s="79"/>
      <c r="BG360" s="56">
        <f t="shared" ref="BG360" si="1140">IF(AW360&lt;&gt;"",AW360,IF(AR360&lt;&gt;"",AR360,IF(AM360&lt;&gt;"",AM360,IF(AH360&lt;&gt;"",AH360,IF(AC360&lt;&gt;"",AC360,IF(X360&lt;&gt;"",X360,IF(S360&lt;&gt;"",S360,IF(N360&lt;&gt;"",N360,IF(I360&lt;&gt;"",I360,"")))))))))</f>
        <v>43660</v>
      </c>
      <c r="BH360" s="80">
        <f t="shared" ref="BH360" si="1141">IF(BJ360="P","",IF(BJ360="OD","",IF(AX360&lt;&gt;"",AX360,IF(AS360&lt;&gt;"",AS360,IF(AN360&lt;&gt;"",AN360,IF(AI360&lt;&gt;"",AI360,IF(AD360&lt;&gt;"",AD360,IF(Y360&lt;&gt;"",Y360,IF(T360&lt;&gt;"",T360,IF(O360&lt;&gt;"",O360,IF(J360&lt;&gt;"",J360,"")))))))))))</f>
        <v>43682</v>
      </c>
      <c r="BI360" s="81">
        <f t="shared" ref="BI360" ca="1" si="1142">IF(AY360&lt;&gt;"",AY360,IF(AT360&lt;&gt;"",AT360,IF(AO360&lt;&gt;"",AO360,IF(AJ360&lt;&gt;"",AJ360,IF(AE360&lt;&gt;"",AE360,IF(Z360&lt;&gt;"",Z360,IF(U360&lt;&gt;"",U360,IF(P360&lt;&gt;"",P360,IF(K360&lt;&gt;"",K360,"")))))))))</f>
        <v>22</v>
      </c>
      <c r="BJ360" s="82" t="str">
        <f t="shared" ref="BJ360" si="1143">IF(AZ360&lt;&gt;"",AZ360,IF(AU360&lt;&gt;"",AU360,IF(AP360&lt;&gt;"",AP360,IF(AK360&lt;&gt;"",AK360,IF(AF360&lt;&gt;"",AF360,IF(AA360&lt;&gt;"",AA360,IF(V360&lt;&gt;"",V360,IF(Q360&lt;&gt;"",Q360,IF(L360&lt;&gt;"",L360,0)))))))))</f>
        <v>B</v>
      </c>
      <c r="BK360" s="83" t="str">
        <f t="shared" ref="BK360" ca="1" si="1144">IF(BG360="","","Rev-"&amp;IF((COUNTIF(I360:BA360,"MKM")-1)&lt;1,0,(COUNTIF(I360:BA360,"MKM")-1)))</f>
        <v>Rev-1</v>
      </c>
      <c r="BL360" s="252" t="s">
        <v>124</v>
      </c>
      <c r="BM360" s="252" t="s">
        <v>784</v>
      </c>
      <c r="BN360" s="252"/>
      <c r="BO360" s="243"/>
      <c r="BP360" s="161" t="s">
        <v>82</v>
      </c>
      <c r="BQ360" s="82" t="str">
        <f t="shared" ref="BQ360" si="1145">IF(BA360&lt;&gt;"",BA360,IF(AV360&lt;&gt;"",AV360,IF(AQ360&lt;&gt;"",AQ360,IF(AL360&lt;&gt;"",AL360,IF(AG360&lt;&gt;"",AG360,IF(AB360&lt;&gt;"",AB360,IF(W360&lt;&gt;"",W360,IF(R360&lt;&gt;"",R360,IF(M360&lt;&gt;"",M360,0)))))))))</f>
        <v>MKM</v>
      </c>
    </row>
    <row r="361" spans="1:69" ht="48.75" customHeight="1" x14ac:dyDescent="0.25">
      <c r="A361" s="62">
        <f t="shared" ca="1" si="1067"/>
        <v>307</v>
      </c>
      <c r="B361" s="20" t="s">
        <v>455</v>
      </c>
      <c r="C361" s="20"/>
      <c r="D361" s="124"/>
      <c r="E361" s="21" t="s">
        <v>1521</v>
      </c>
      <c r="F361" s="147" t="s">
        <v>407</v>
      </c>
      <c r="G361" s="22" t="s">
        <v>425</v>
      </c>
      <c r="H361" s="191">
        <v>42767</v>
      </c>
      <c r="I361" s="66">
        <v>42775</v>
      </c>
      <c r="J361" s="76">
        <v>42792</v>
      </c>
      <c r="K361" s="25">
        <f t="shared" ca="1" si="1081"/>
        <v>17</v>
      </c>
      <c r="L361" s="39" t="s">
        <v>124</v>
      </c>
      <c r="M361" s="236" t="s">
        <v>275</v>
      </c>
      <c r="N361" s="60"/>
      <c r="O361" s="76"/>
      <c r="P361" s="25"/>
      <c r="Q361" s="39"/>
      <c r="R361" s="22"/>
      <c r="S361" s="66"/>
      <c r="T361" s="76"/>
      <c r="U361" s="77"/>
      <c r="V361" s="78"/>
      <c r="W361" s="79"/>
      <c r="X361" s="66"/>
      <c r="Y361" s="76"/>
      <c r="Z361" s="77"/>
      <c r="AA361" s="78"/>
      <c r="AB361" s="79"/>
      <c r="AC361" s="66"/>
      <c r="AD361" s="76"/>
      <c r="AE361" s="77"/>
      <c r="AF361" s="78"/>
      <c r="AG361" s="79"/>
      <c r="AH361" s="66"/>
      <c r="AI361" s="76"/>
      <c r="AJ361" s="77"/>
      <c r="AK361" s="78"/>
      <c r="AL361" s="79"/>
      <c r="AM361" s="66"/>
      <c r="AN361" s="76"/>
      <c r="AO361" s="77"/>
      <c r="AP361" s="78"/>
      <c r="AQ361" s="79"/>
      <c r="AR361" s="66"/>
      <c r="AS361" s="76"/>
      <c r="AT361" s="77"/>
      <c r="AU361" s="78"/>
      <c r="AV361" s="79"/>
      <c r="AW361" s="66"/>
      <c r="AX361" s="76"/>
      <c r="AY361" s="77"/>
      <c r="AZ361" s="78"/>
      <c r="BA361" s="79"/>
      <c r="BB361" s="66"/>
      <c r="BC361" s="76"/>
      <c r="BD361" s="77"/>
      <c r="BE361" s="78"/>
      <c r="BF361" s="79"/>
      <c r="BG361" s="56">
        <f t="shared" si="1042"/>
        <v>42775</v>
      </c>
      <c r="BH361" s="80">
        <f t="shared" si="1043"/>
        <v>42792</v>
      </c>
      <c r="BI361" s="81">
        <f t="shared" ca="1" si="1044"/>
        <v>17</v>
      </c>
      <c r="BJ361" s="82" t="str">
        <f t="shared" si="1045"/>
        <v>A</v>
      </c>
      <c r="BK361" s="83" t="str">
        <f t="shared" ca="1" si="1066"/>
        <v>Rev-0</v>
      </c>
      <c r="BL361" s="252" t="s">
        <v>125</v>
      </c>
      <c r="BM361" s="252" t="s">
        <v>784</v>
      </c>
      <c r="BN361" s="252"/>
      <c r="BO361" s="243"/>
      <c r="BP361" s="161" t="s">
        <v>82</v>
      </c>
      <c r="BQ361" s="82" t="str">
        <f t="shared" si="607"/>
        <v>MKM</v>
      </c>
    </row>
    <row r="362" spans="1:69" ht="57.75" customHeight="1" x14ac:dyDescent="0.25">
      <c r="A362" s="62">
        <f t="shared" ref="A362:A386" ca="1" si="1146">OFFSET(A362,-1,0)+1</f>
        <v>308</v>
      </c>
      <c r="B362" s="20" t="s">
        <v>455</v>
      </c>
      <c r="C362" s="20"/>
      <c r="D362" s="124" t="s">
        <v>1438</v>
      </c>
      <c r="E362" s="21" t="s">
        <v>1522</v>
      </c>
      <c r="F362" s="147" t="s">
        <v>447</v>
      </c>
      <c r="G362" s="22" t="s">
        <v>425</v>
      </c>
      <c r="H362" s="191">
        <v>42767</v>
      </c>
      <c r="I362" s="66">
        <v>42775</v>
      </c>
      <c r="J362" s="76">
        <v>42792</v>
      </c>
      <c r="K362" s="25">
        <f t="shared" ca="1" si="1081"/>
        <v>17</v>
      </c>
      <c r="L362" s="39" t="s">
        <v>125</v>
      </c>
      <c r="M362" s="236" t="s">
        <v>275</v>
      </c>
      <c r="N362" s="60"/>
      <c r="O362" s="76"/>
      <c r="P362" s="25"/>
      <c r="Q362" s="39"/>
      <c r="R362" s="22"/>
      <c r="S362" s="66"/>
      <c r="T362" s="76"/>
      <c r="U362" s="77"/>
      <c r="V362" s="78"/>
      <c r="W362" s="79"/>
      <c r="X362" s="66"/>
      <c r="Y362" s="76"/>
      <c r="Z362" s="77"/>
      <c r="AA362" s="78"/>
      <c r="AB362" s="79"/>
      <c r="AC362" s="66"/>
      <c r="AD362" s="76"/>
      <c r="AE362" s="77"/>
      <c r="AF362" s="78"/>
      <c r="AG362" s="79"/>
      <c r="AH362" s="66"/>
      <c r="AI362" s="76"/>
      <c r="AJ362" s="77"/>
      <c r="AK362" s="78"/>
      <c r="AL362" s="79"/>
      <c r="AM362" s="66"/>
      <c r="AN362" s="76"/>
      <c r="AO362" s="77"/>
      <c r="AP362" s="78"/>
      <c r="AQ362" s="79"/>
      <c r="AR362" s="66"/>
      <c r="AS362" s="76"/>
      <c r="AT362" s="77"/>
      <c r="AU362" s="78"/>
      <c r="AV362" s="79"/>
      <c r="AW362" s="66"/>
      <c r="AX362" s="76"/>
      <c r="AY362" s="77"/>
      <c r="AZ362" s="78"/>
      <c r="BA362" s="79"/>
      <c r="BB362" s="66"/>
      <c r="BC362" s="76"/>
      <c r="BD362" s="77"/>
      <c r="BE362" s="78"/>
      <c r="BF362" s="79"/>
      <c r="BG362" s="56">
        <f t="shared" si="1042"/>
        <v>42775</v>
      </c>
      <c r="BH362" s="80">
        <f t="shared" si="1043"/>
        <v>42792</v>
      </c>
      <c r="BI362" s="81">
        <f t="shared" ca="1" si="1044"/>
        <v>17</v>
      </c>
      <c r="BJ362" s="82" t="str">
        <f t="shared" si="1045"/>
        <v>B</v>
      </c>
      <c r="BK362" s="83" t="str">
        <f t="shared" ca="1" si="1066"/>
        <v>Rev-0</v>
      </c>
      <c r="BL362" s="252" t="s">
        <v>124</v>
      </c>
      <c r="BM362" s="252" t="s">
        <v>784</v>
      </c>
      <c r="BN362" s="252"/>
      <c r="BO362" s="243"/>
      <c r="BP362" s="161" t="s">
        <v>82</v>
      </c>
      <c r="BQ362" s="82" t="str">
        <f t="shared" ref="BQ362:BQ363" si="1147">IF(BA362&lt;&gt;"",BA362,IF(AV362&lt;&gt;"",AV362,IF(AQ362&lt;&gt;"",AQ362,IF(AL362&lt;&gt;"",AL362,IF(AG362&lt;&gt;"",AG362,IF(AB362&lt;&gt;"",AB362,IF(W362&lt;&gt;"",W362,IF(R362&lt;&gt;"",R362,IF(M362&lt;&gt;"",M362,0)))))))))</f>
        <v>MKM</v>
      </c>
    </row>
    <row r="363" spans="1:69" ht="57.75" customHeight="1" x14ac:dyDescent="0.25">
      <c r="A363" s="62">
        <f t="shared" ca="1" si="1146"/>
        <v>309</v>
      </c>
      <c r="B363" s="20" t="s">
        <v>516</v>
      </c>
      <c r="C363" s="20"/>
      <c r="D363" s="124" t="s">
        <v>748</v>
      </c>
      <c r="E363" s="21" t="s">
        <v>1520</v>
      </c>
      <c r="F363" s="147" t="s">
        <v>448</v>
      </c>
      <c r="G363" s="22" t="s">
        <v>425</v>
      </c>
      <c r="H363" s="191">
        <v>42767</v>
      </c>
      <c r="I363" s="66">
        <v>42775</v>
      </c>
      <c r="J363" s="76">
        <v>42792</v>
      </c>
      <c r="K363" s="25">
        <f t="shared" ca="1" si="1081"/>
        <v>17</v>
      </c>
      <c r="L363" s="39" t="s">
        <v>125</v>
      </c>
      <c r="M363" s="236" t="s">
        <v>275</v>
      </c>
      <c r="N363" s="66">
        <v>42828</v>
      </c>
      <c r="O363" s="24">
        <v>42830</v>
      </c>
      <c r="P363" s="25">
        <f t="shared" ref="P363" ca="1" si="1148">IF(N363="","",IF(O363="",TODAY()-N363,O363-N363))</f>
        <v>2</v>
      </c>
      <c r="Q363" s="39" t="s">
        <v>125</v>
      </c>
      <c r="R363" s="236" t="s">
        <v>275</v>
      </c>
      <c r="S363" s="66">
        <v>42842</v>
      </c>
      <c r="T363" s="66">
        <v>42845</v>
      </c>
      <c r="U363" s="25">
        <f t="shared" ref="U363" ca="1" si="1149">IF(S363="","",IF(T363="",TODAY()-S363,T363-S363))</f>
        <v>3</v>
      </c>
      <c r="V363" s="39" t="s">
        <v>124</v>
      </c>
      <c r="W363" s="236" t="s">
        <v>275</v>
      </c>
      <c r="X363" s="66"/>
      <c r="Y363" s="76"/>
      <c r="Z363" s="77"/>
      <c r="AA363" s="78"/>
      <c r="AB363" s="79"/>
      <c r="AC363" s="66"/>
      <c r="AD363" s="76"/>
      <c r="AE363" s="77"/>
      <c r="AF363" s="78"/>
      <c r="AG363" s="79"/>
      <c r="AH363" s="66"/>
      <c r="AI363" s="76"/>
      <c r="AJ363" s="77"/>
      <c r="AK363" s="78"/>
      <c r="AL363" s="79"/>
      <c r="AM363" s="66"/>
      <c r="AN363" s="76"/>
      <c r="AO363" s="77"/>
      <c r="AP363" s="78"/>
      <c r="AQ363" s="79"/>
      <c r="AR363" s="66"/>
      <c r="AS363" s="76"/>
      <c r="AT363" s="77"/>
      <c r="AU363" s="78"/>
      <c r="AV363" s="79"/>
      <c r="AW363" s="66"/>
      <c r="AX363" s="76"/>
      <c r="AY363" s="77"/>
      <c r="AZ363" s="78"/>
      <c r="BA363" s="79"/>
      <c r="BB363" s="66"/>
      <c r="BC363" s="76"/>
      <c r="BD363" s="77"/>
      <c r="BE363" s="78"/>
      <c r="BF363" s="79"/>
      <c r="BG363" s="56">
        <f t="shared" si="1042"/>
        <v>42842</v>
      </c>
      <c r="BH363" s="80">
        <f t="shared" si="1043"/>
        <v>42845</v>
      </c>
      <c r="BI363" s="81">
        <f t="shared" ca="1" si="1044"/>
        <v>3</v>
      </c>
      <c r="BJ363" s="82" t="str">
        <f t="shared" si="1045"/>
        <v>A</v>
      </c>
      <c r="BK363" s="83" t="str">
        <f t="shared" ca="1" si="1066"/>
        <v>Rev-2</v>
      </c>
      <c r="BL363" s="252" t="s">
        <v>125</v>
      </c>
      <c r="BM363" s="252" t="s">
        <v>784</v>
      </c>
      <c r="BN363" s="252"/>
      <c r="BO363" s="243"/>
      <c r="BP363" s="161" t="s">
        <v>82</v>
      </c>
      <c r="BQ363" s="82" t="str">
        <f t="shared" si="1147"/>
        <v>MKM</v>
      </c>
    </row>
    <row r="364" spans="1:69" ht="35.25" customHeight="1" x14ac:dyDescent="0.25">
      <c r="A364" s="62">
        <f t="shared" ca="1" si="1146"/>
        <v>310</v>
      </c>
      <c r="B364" s="20" t="s">
        <v>496</v>
      </c>
      <c r="C364" s="20"/>
      <c r="D364" s="124" t="s">
        <v>1528</v>
      </c>
      <c r="E364" s="21" t="s">
        <v>1529</v>
      </c>
      <c r="F364" s="147" t="s">
        <v>449</v>
      </c>
      <c r="G364" s="22" t="s">
        <v>425</v>
      </c>
      <c r="H364" s="191">
        <v>42767</v>
      </c>
      <c r="I364" s="66">
        <v>42779</v>
      </c>
      <c r="J364" s="24">
        <v>42785</v>
      </c>
      <c r="K364" s="25">
        <f ca="1">IF(I364="","",IF(J364="",TODAY()-I364,J364-I364))</f>
        <v>6</v>
      </c>
      <c r="L364" s="39" t="s">
        <v>126</v>
      </c>
      <c r="M364" s="22" t="s">
        <v>275</v>
      </c>
      <c r="N364" s="66">
        <v>42799</v>
      </c>
      <c r="O364" s="24">
        <v>42802</v>
      </c>
      <c r="P364" s="25">
        <f t="shared" ref="P364" ca="1" si="1150">IF(N364="","",IF(O364="",TODAY()-N364,O364-N364))</f>
        <v>3</v>
      </c>
      <c r="Q364" s="39" t="s">
        <v>125</v>
      </c>
      <c r="R364" s="236" t="s">
        <v>275</v>
      </c>
      <c r="S364" s="66"/>
      <c r="T364" s="76"/>
      <c r="U364" s="77"/>
      <c r="V364" s="78"/>
      <c r="W364" s="79"/>
      <c r="X364" s="66"/>
      <c r="Y364" s="76"/>
      <c r="Z364" s="77"/>
      <c r="AA364" s="78"/>
      <c r="AB364" s="79"/>
      <c r="AC364" s="66"/>
      <c r="AD364" s="76"/>
      <c r="AE364" s="77"/>
      <c r="AF364" s="78"/>
      <c r="AG364" s="79"/>
      <c r="AH364" s="66"/>
      <c r="AI364" s="76"/>
      <c r="AJ364" s="77"/>
      <c r="AK364" s="78"/>
      <c r="AL364" s="79"/>
      <c r="AM364" s="66"/>
      <c r="AN364" s="76"/>
      <c r="AO364" s="77"/>
      <c r="AP364" s="78"/>
      <c r="AQ364" s="79"/>
      <c r="AR364" s="66"/>
      <c r="AS364" s="76"/>
      <c r="AT364" s="77"/>
      <c r="AU364" s="78"/>
      <c r="AV364" s="79"/>
      <c r="AW364" s="66"/>
      <c r="AX364" s="76"/>
      <c r="AY364" s="77"/>
      <c r="AZ364" s="78"/>
      <c r="BA364" s="79"/>
      <c r="BB364" s="66"/>
      <c r="BC364" s="76"/>
      <c r="BD364" s="77"/>
      <c r="BE364" s="78"/>
      <c r="BF364" s="79"/>
      <c r="BG364" s="56">
        <f t="shared" ref="BG364" si="1151">IF(AW364&lt;&gt;"",AW364,IF(AR364&lt;&gt;"",AR364,IF(AM364&lt;&gt;"",AM364,IF(AH364&lt;&gt;"",AH364,IF(AC364&lt;&gt;"",AC364,IF(X364&lt;&gt;"",X364,IF(S364&lt;&gt;"",S364,IF(N364&lt;&gt;"",N364,IF(I364&lt;&gt;"",I364,"")))))))))</f>
        <v>42799</v>
      </c>
      <c r="BH364" s="80">
        <f t="shared" ref="BH364" si="1152">IF(BJ364="P","",IF(BJ364="OD","",IF(AX364&lt;&gt;"",AX364,IF(AS364&lt;&gt;"",AS364,IF(AN364&lt;&gt;"",AN364,IF(AI364&lt;&gt;"",AI364,IF(AD364&lt;&gt;"",AD364,IF(Y364&lt;&gt;"",Y364,IF(T364&lt;&gt;"",T364,IF(O364&lt;&gt;"",O364,IF(J364&lt;&gt;"",J364,"")))))))))))</f>
        <v>42802</v>
      </c>
      <c r="BI364" s="81">
        <f t="shared" ref="BI364" ca="1" si="1153">IF(AY364&lt;&gt;"",AY364,IF(AT364&lt;&gt;"",AT364,IF(AO364&lt;&gt;"",AO364,IF(AJ364&lt;&gt;"",AJ364,IF(AE364&lt;&gt;"",AE364,IF(Z364&lt;&gt;"",Z364,IF(U364&lt;&gt;"",U364,IF(P364&lt;&gt;"",P364,IF(K364&lt;&gt;"",K364,"")))))))))</f>
        <v>3</v>
      </c>
      <c r="BJ364" s="82" t="str">
        <f t="shared" ref="BJ364" si="1154">IF(AZ364&lt;&gt;"",AZ364,IF(AU364&lt;&gt;"",AU364,IF(AP364&lt;&gt;"",AP364,IF(AK364&lt;&gt;"",AK364,IF(AF364&lt;&gt;"",AF364,IF(AA364&lt;&gt;"",AA364,IF(V364&lt;&gt;"",V364,IF(Q364&lt;&gt;"",Q364,IF(L364&lt;&gt;"",L364,0)))))))))</f>
        <v>B</v>
      </c>
      <c r="BK364" s="83" t="str">
        <f t="shared" ref="BK364" ca="1" si="1155">IF(BG364="","","Rev-"&amp;IF((COUNTIF(I364:BA364,"MKM")-1)&lt;1,0,(COUNTIF(I364:BA364,"MKM")-1)))</f>
        <v>Rev-1</v>
      </c>
      <c r="BL364" s="252" t="s">
        <v>124</v>
      </c>
      <c r="BM364" s="252" t="s">
        <v>784</v>
      </c>
      <c r="BN364" s="252"/>
      <c r="BO364" s="243"/>
      <c r="BP364" s="161" t="s">
        <v>82</v>
      </c>
      <c r="BQ364" s="82" t="str">
        <f t="shared" ref="BQ364" si="1156">IF(BA364&lt;&gt;"",BA364,IF(AV364&lt;&gt;"",AV364,IF(AQ364&lt;&gt;"",AQ364,IF(AL364&lt;&gt;"",AL364,IF(AG364&lt;&gt;"",AG364,IF(AB364&lt;&gt;"",AB364,IF(W364&lt;&gt;"",W364,IF(R364&lt;&gt;"",R364,IF(M364&lt;&gt;"",M364,0)))))))))</f>
        <v>MKM</v>
      </c>
    </row>
    <row r="365" spans="1:69" ht="61.5" customHeight="1" x14ac:dyDescent="0.25">
      <c r="A365" s="62">
        <f t="shared" ca="1" si="1146"/>
        <v>311</v>
      </c>
      <c r="B365" s="20" t="s">
        <v>530</v>
      </c>
      <c r="C365" s="20"/>
      <c r="D365" s="124" t="s">
        <v>1438</v>
      </c>
      <c r="E365" s="21" t="s">
        <v>1525</v>
      </c>
      <c r="F365" s="147" t="s">
        <v>458</v>
      </c>
      <c r="G365" s="22" t="s">
        <v>331</v>
      </c>
      <c r="H365" s="191">
        <v>42767</v>
      </c>
      <c r="I365" s="66">
        <v>42779</v>
      </c>
      <c r="J365" s="24">
        <v>42782</v>
      </c>
      <c r="K365" s="25">
        <f ca="1">IF(I365="","",IF(J365="",TODAY()-I365,J365-I365))</f>
        <v>3</v>
      </c>
      <c r="L365" s="39" t="s">
        <v>125</v>
      </c>
      <c r="M365" s="22" t="s">
        <v>275</v>
      </c>
      <c r="N365" s="60">
        <v>42880</v>
      </c>
      <c r="O365" s="24">
        <v>42884</v>
      </c>
      <c r="P365" s="25">
        <f ca="1">IF(N365="","",IF(O365="",TODAY()-N365,O365-N365))</f>
        <v>4</v>
      </c>
      <c r="Q365" s="39" t="s">
        <v>124</v>
      </c>
      <c r="R365" s="236" t="s">
        <v>275</v>
      </c>
      <c r="S365" s="66"/>
      <c r="T365" s="76"/>
      <c r="U365" s="77"/>
      <c r="V365" s="78"/>
      <c r="W365" s="79"/>
      <c r="X365" s="66"/>
      <c r="Y365" s="76"/>
      <c r="Z365" s="77"/>
      <c r="AA365" s="78"/>
      <c r="AB365" s="79"/>
      <c r="AC365" s="66"/>
      <c r="AD365" s="76"/>
      <c r="AE365" s="77"/>
      <c r="AF365" s="78"/>
      <c r="AG365" s="79"/>
      <c r="AH365" s="66"/>
      <c r="AI365" s="76"/>
      <c r="AJ365" s="77"/>
      <c r="AK365" s="78"/>
      <c r="AL365" s="79"/>
      <c r="AM365" s="66"/>
      <c r="AN365" s="76"/>
      <c r="AO365" s="77"/>
      <c r="AP365" s="78"/>
      <c r="AQ365" s="79"/>
      <c r="AR365" s="66"/>
      <c r="AS365" s="76"/>
      <c r="AT365" s="77"/>
      <c r="AU365" s="78"/>
      <c r="AV365" s="79"/>
      <c r="AW365" s="66"/>
      <c r="AX365" s="76"/>
      <c r="AY365" s="77"/>
      <c r="AZ365" s="78"/>
      <c r="BA365" s="79"/>
      <c r="BB365" s="66"/>
      <c r="BC365" s="76"/>
      <c r="BD365" s="77"/>
      <c r="BE365" s="78"/>
      <c r="BF365" s="79"/>
      <c r="BG365" s="56">
        <f t="shared" ref="BG365" si="1157">IF(AW365&lt;&gt;"",AW365,IF(AR365&lt;&gt;"",AR365,IF(AM365&lt;&gt;"",AM365,IF(AH365&lt;&gt;"",AH365,IF(AC365&lt;&gt;"",AC365,IF(X365&lt;&gt;"",X365,IF(S365&lt;&gt;"",S365,IF(N365&lt;&gt;"",N365,IF(I365&lt;&gt;"",I365,"")))))))))</f>
        <v>42880</v>
      </c>
      <c r="BH365" s="80">
        <f t="shared" ref="BH365" si="1158">IF(BJ365="P","",IF(BJ365="OD","",IF(AX365&lt;&gt;"",AX365,IF(AS365&lt;&gt;"",AS365,IF(AN365&lt;&gt;"",AN365,IF(AI365&lt;&gt;"",AI365,IF(AD365&lt;&gt;"",AD365,IF(Y365&lt;&gt;"",Y365,IF(T365&lt;&gt;"",T365,IF(O365&lt;&gt;"",O365,IF(J365&lt;&gt;"",J365,"")))))))))))</f>
        <v>42884</v>
      </c>
      <c r="BI365" s="81">
        <f t="shared" ref="BI365" ca="1" si="1159">IF(AY365&lt;&gt;"",AY365,IF(AT365&lt;&gt;"",AT365,IF(AO365&lt;&gt;"",AO365,IF(AJ365&lt;&gt;"",AJ365,IF(AE365&lt;&gt;"",AE365,IF(Z365&lt;&gt;"",Z365,IF(U365&lt;&gt;"",U365,IF(P365&lt;&gt;"",P365,IF(K365&lt;&gt;"",K365,"")))))))))</f>
        <v>4</v>
      </c>
      <c r="BJ365" s="82" t="str">
        <f t="shared" ref="BJ365" si="1160">IF(AZ365&lt;&gt;"",AZ365,IF(AU365&lt;&gt;"",AU365,IF(AP365&lt;&gt;"",AP365,IF(AK365&lt;&gt;"",AK365,IF(AF365&lt;&gt;"",AF365,IF(AA365&lt;&gt;"",AA365,IF(V365&lt;&gt;"",V365,IF(Q365&lt;&gt;"",Q365,IF(L365&lt;&gt;"",L365,0)))))))))</f>
        <v>A</v>
      </c>
      <c r="BK365" s="83" t="str">
        <f t="shared" ref="BK365" ca="1" si="1161">IF(BG365="","","Rev-"&amp;IF((COUNTIF(I365:BA365,"MKM")-1)&lt;1,0,(COUNTIF(I365:BA365,"MKM")-1)))</f>
        <v>Rev-1</v>
      </c>
      <c r="BL365" s="252" t="s">
        <v>124</v>
      </c>
      <c r="BM365" s="252" t="s">
        <v>784</v>
      </c>
      <c r="BN365" s="252"/>
      <c r="BO365" s="243"/>
      <c r="BP365" s="161" t="s">
        <v>82</v>
      </c>
      <c r="BQ365" s="82" t="str">
        <f t="shared" ref="BQ365" si="1162">IF(BA365&lt;&gt;"",BA365,IF(AV365&lt;&gt;"",AV365,IF(AQ365&lt;&gt;"",AQ365,IF(AL365&lt;&gt;"",AL365,IF(AG365&lt;&gt;"",AG365,IF(AB365&lt;&gt;"",AB365,IF(W365&lt;&gt;"",W365,IF(R365&lt;&gt;"",R365,IF(M365&lt;&gt;"",M365,0)))))))))</f>
        <v>MKM</v>
      </c>
    </row>
    <row r="366" spans="1:69" ht="61.5" customHeight="1" x14ac:dyDescent="0.25">
      <c r="A366" s="62">
        <f t="shared" ca="1" si="1146"/>
        <v>312</v>
      </c>
      <c r="B366" s="20" t="s">
        <v>530</v>
      </c>
      <c r="C366" s="20"/>
      <c r="D366" s="124" t="s">
        <v>1438</v>
      </c>
      <c r="E366" s="21" t="s">
        <v>1526</v>
      </c>
      <c r="F366" s="147" t="s">
        <v>458</v>
      </c>
      <c r="G366" s="22" t="s">
        <v>332</v>
      </c>
      <c r="H366" s="191">
        <v>42767</v>
      </c>
      <c r="I366" s="66">
        <v>42779</v>
      </c>
      <c r="J366" s="24">
        <v>42782</v>
      </c>
      <c r="K366" s="25">
        <f ca="1">IF(I366="","",IF(J366="",TODAY()-I366,J366-I366))</f>
        <v>3</v>
      </c>
      <c r="L366" s="39" t="s">
        <v>125</v>
      </c>
      <c r="M366" s="22" t="s">
        <v>275</v>
      </c>
      <c r="N366" s="60">
        <v>42880</v>
      </c>
      <c r="O366" s="24">
        <v>42884</v>
      </c>
      <c r="P366" s="25">
        <f ca="1">IF(N366="","",IF(O366="",TODAY()-N366,O366-N366))</f>
        <v>4</v>
      </c>
      <c r="Q366" s="39" t="s">
        <v>124</v>
      </c>
      <c r="R366" s="236" t="s">
        <v>275</v>
      </c>
      <c r="S366" s="66"/>
      <c r="T366" s="76"/>
      <c r="U366" s="77"/>
      <c r="V366" s="78"/>
      <c r="W366" s="79"/>
      <c r="X366" s="66"/>
      <c r="Y366" s="76"/>
      <c r="Z366" s="77"/>
      <c r="AA366" s="78"/>
      <c r="AB366" s="79"/>
      <c r="AC366" s="66"/>
      <c r="AD366" s="76"/>
      <c r="AE366" s="77"/>
      <c r="AF366" s="78"/>
      <c r="AG366" s="79"/>
      <c r="AH366" s="66"/>
      <c r="AI366" s="76"/>
      <c r="AJ366" s="77"/>
      <c r="AK366" s="78"/>
      <c r="AL366" s="79"/>
      <c r="AM366" s="66"/>
      <c r="AN366" s="76"/>
      <c r="AO366" s="77"/>
      <c r="AP366" s="78"/>
      <c r="AQ366" s="79"/>
      <c r="AR366" s="66"/>
      <c r="AS366" s="76"/>
      <c r="AT366" s="77"/>
      <c r="AU366" s="78"/>
      <c r="AV366" s="79"/>
      <c r="AW366" s="66"/>
      <c r="AX366" s="76"/>
      <c r="AY366" s="77"/>
      <c r="AZ366" s="78"/>
      <c r="BA366" s="79"/>
      <c r="BB366" s="66"/>
      <c r="BC366" s="76"/>
      <c r="BD366" s="77"/>
      <c r="BE366" s="78"/>
      <c r="BF366" s="79"/>
      <c r="BG366" s="56">
        <f t="shared" ref="BG366" si="1163">IF(AW366&lt;&gt;"",AW366,IF(AR366&lt;&gt;"",AR366,IF(AM366&lt;&gt;"",AM366,IF(AH366&lt;&gt;"",AH366,IF(AC366&lt;&gt;"",AC366,IF(X366&lt;&gt;"",X366,IF(S366&lt;&gt;"",S366,IF(N366&lt;&gt;"",N366,IF(I366&lt;&gt;"",I366,"")))))))))</f>
        <v>42880</v>
      </c>
      <c r="BH366" s="80">
        <f t="shared" ref="BH366" si="1164">IF(BJ366="P","",IF(BJ366="OD","",IF(AX366&lt;&gt;"",AX366,IF(AS366&lt;&gt;"",AS366,IF(AN366&lt;&gt;"",AN366,IF(AI366&lt;&gt;"",AI366,IF(AD366&lt;&gt;"",AD366,IF(Y366&lt;&gt;"",Y366,IF(T366&lt;&gt;"",T366,IF(O366&lt;&gt;"",O366,IF(J366&lt;&gt;"",J366,"")))))))))))</f>
        <v>42884</v>
      </c>
      <c r="BI366" s="81">
        <f t="shared" ref="BI366" ca="1" si="1165">IF(AY366&lt;&gt;"",AY366,IF(AT366&lt;&gt;"",AT366,IF(AO366&lt;&gt;"",AO366,IF(AJ366&lt;&gt;"",AJ366,IF(AE366&lt;&gt;"",AE366,IF(Z366&lt;&gt;"",Z366,IF(U366&lt;&gt;"",U366,IF(P366&lt;&gt;"",P366,IF(K366&lt;&gt;"",K366,"")))))))))</f>
        <v>4</v>
      </c>
      <c r="BJ366" s="82" t="str">
        <f t="shared" ref="BJ366" si="1166">IF(AZ366&lt;&gt;"",AZ366,IF(AU366&lt;&gt;"",AU366,IF(AP366&lt;&gt;"",AP366,IF(AK366&lt;&gt;"",AK366,IF(AF366&lt;&gt;"",AF366,IF(AA366&lt;&gt;"",AA366,IF(V366&lt;&gt;"",V366,IF(Q366&lt;&gt;"",Q366,IF(L366&lt;&gt;"",L366,0)))))))))</f>
        <v>A</v>
      </c>
      <c r="BK366" s="83" t="str">
        <f t="shared" ref="BK366" ca="1" si="1167">IF(BG366="","","Rev-"&amp;IF((COUNTIF(I366:BA366,"MKM")-1)&lt;1,0,(COUNTIF(I366:BA366,"MKM")-1)))</f>
        <v>Rev-1</v>
      </c>
      <c r="BL366" s="252" t="s">
        <v>124</v>
      </c>
      <c r="BM366" s="252" t="s">
        <v>784</v>
      </c>
      <c r="BN366" s="252"/>
      <c r="BO366" s="243"/>
      <c r="BP366" s="161" t="s">
        <v>82</v>
      </c>
      <c r="BQ366" s="82" t="str">
        <f t="shared" ref="BQ366" si="1168">IF(BA366&lt;&gt;"",BA366,IF(AV366&lt;&gt;"",AV366,IF(AQ366&lt;&gt;"",AQ366,IF(AL366&lt;&gt;"",AL366,IF(AG366&lt;&gt;"",AG366,IF(AB366&lt;&gt;"",AB366,IF(W366&lt;&gt;"",W366,IF(R366&lt;&gt;"",R366,IF(M366&lt;&gt;"",M366,0)))))))))</f>
        <v>MKM</v>
      </c>
    </row>
    <row r="367" spans="1:69" ht="35.25" customHeight="1" x14ac:dyDescent="0.25">
      <c r="A367" s="62">
        <f t="shared" ca="1" si="1146"/>
        <v>313</v>
      </c>
      <c r="B367" s="20" t="s">
        <v>517</v>
      </c>
      <c r="C367" s="20"/>
      <c r="D367" s="124" t="s">
        <v>513</v>
      </c>
      <c r="E367" s="21" t="s">
        <v>512</v>
      </c>
      <c r="F367" s="147" t="s">
        <v>514</v>
      </c>
      <c r="G367" s="22" t="s">
        <v>425</v>
      </c>
      <c r="H367" s="191"/>
      <c r="I367" s="66">
        <v>42836</v>
      </c>
      <c r="J367" s="24">
        <v>42836</v>
      </c>
      <c r="K367" s="25">
        <f ca="1">IF(I367="","",IF(J367="",TODAY()-I367,J367-I367))</f>
        <v>0</v>
      </c>
      <c r="L367" s="39" t="s">
        <v>126</v>
      </c>
      <c r="M367" s="22" t="s">
        <v>275</v>
      </c>
      <c r="N367" s="60">
        <v>42851</v>
      </c>
      <c r="O367" s="76">
        <v>42851</v>
      </c>
      <c r="P367" s="25">
        <f t="shared" ref="P367" ca="1" si="1169">IF(N367="","",IF(O367="",TODAY()-N367,O367-N367))</f>
        <v>0</v>
      </c>
      <c r="Q367" s="39" t="s">
        <v>124</v>
      </c>
      <c r="R367" s="22" t="s">
        <v>275</v>
      </c>
      <c r="S367" s="66"/>
      <c r="T367" s="76"/>
      <c r="U367" s="77"/>
      <c r="V367" s="78"/>
      <c r="W367" s="79"/>
      <c r="X367" s="66"/>
      <c r="Y367" s="76"/>
      <c r="Z367" s="77"/>
      <c r="AA367" s="78"/>
      <c r="AB367" s="79"/>
      <c r="AC367" s="66"/>
      <c r="AD367" s="76"/>
      <c r="AE367" s="77"/>
      <c r="AF367" s="78"/>
      <c r="AG367" s="79"/>
      <c r="AH367" s="66"/>
      <c r="AI367" s="76"/>
      <c r="AJ367" s="77"/>
      <c r="AK367" s="78"/>
      <c r="AL367" s="79"/>
      <c r="AM367" s="66"/>
      <c r="AN367" s="76"/>
      <c r="AO367" s="77"/>
      <c r="AP367" s="78"/>
      <c r="AQ367" s="79"/>
      <c r="AR367" s="66"/>
      <c r="AS367" s="76"/>
      <c r="AT367" s="77"/>
      <c r="AU367" s="78"/>
      <c r="AV367" s="79"/>
      <c r="AW367" s="66"/>
      <c r="AX367" s="76"/>
      <c r="AY367" s="77"/>
      <c r="AZ367" s="78"/>
      <c r="BA367" s="79"/>
      <c r="BB367" s="66"/>
      <c r="BC367" s="76"/>
      <c r="BD367" s="77"/>
      <c r="BE367" s="78"/>
      <c r="BF367" s="79"/>
      <c r="BG367" s="56">
        <f t="shared" ref="BG367" si="1170">IF(AW367&lt;&gt;"",AW367,IF(AR367&lt;&gt;"",AR367,IF(AM367&lt;&gt;"",AM367,IF(AH367&lt;&gt;"",AH367,IF(AC367&lt;&gt;"",AC367,IF(X367&lt;&gt;"",X367,IF(S367&lt;&gt;"",S367,IF(N367&lt;&gt;"",N367,IF(I367&lt;&gt;"",I367,"")))))))))</f>
        <v>42851</v>
      </c>
      <c r="BH367" s="80">
        <f t="shared" ref="BH367" si="1171">IF(BJ367="P","",IF(BJ367="OD","",IF(AX367&lt;&gt;"",AX367,IF(AS367&lt;&gt;"",AS367,IF(AN367&lt;&gt;"",AN367,IF(AI367&lt;&gt;"",AI367,IF(AD367&lt;&gt;"",AD367,IF(Y367&lt;&gt;"",Y367,IF(T367&lt;&gt;"",T367,IF(O367&lt;&gt;"",O367,IF(J367&lt;&gt;"",J367,"")))))))))))</f>
        <v>42851</v>
      </c>
      <c r="BI367" s="81">
        <f t="shared" ref="BI367" ca="1" si="1172">IF(AY367&lt;&gt;"",AY367,IF(AT367&lt;&gt;"",AT367,IF(AO367&lt;&gt;"",AO367,IF(AJ367&lt;&gt;"",AJ367,IF(AE367&lt;&gt;"",AE367,IF(Z367&lt;&gt;"",Z367,IF(U367&lt;&gt;"",U367,IF(P367&lt;&gt;"",P367,IF(K367&lt;&gt;"",K367,"")))))))))</f>
        <v>0</v>
      </c>
      <c r="BJ367" s="82" t="str">
        <f t="shared" ref="BJ367" si="1173">IF(AZ367&lt;&gt;"",AZ367,IF(AU367&lt;&gt;"",AU367,IF(AP367&lt;&gt;"",AP367,IF(AK367&lt;&gt;"",AK367,IF(AF367&lt;&gt;"",AF367,IF(AA367&lt;&gt;"",AA367,IF(V367&lt;&gt;"",V367,IF(Q367&lt;&gt;"",Q367,IF(L367&lt;&gt;"",L367,0)))))))))</f>
        <v>A</v>
      </c>
      <c r="BK367" s="83" t="str">
        <f t="shared" ref="BK367" ca="1" si="1174">IF(BG367="","","Rev-"&amp;IF((COUNTIF(I367:BA367,"MKM")-1)&lt;1,0,(COUNTIF(I367:BA367,"MKM")-1)))</f>
        <v>Rev-1</v>
      </c>
      <c r="BL367" s="252" t="s">
        <v>124</v>
      </c>
      <c r="BM367" s="252" t="s">
        <v>784</v>
      </c>
      <c r="BN367" s="252"/>
      <c r="BO367" s="243"/>
      <c r="BP367" s="161" t="s">
        <v>82</v>
      </c>
      <c r="BQ367" s="82" t="str">
        <f t="shared" ref="BQ367" si="1175">IF(BA367&lt;&gt;"",BA367,IF(AV367&lt;&gt;"",AV367,IF(AQ367&lt;&gt;"",AQ367,IF(AL367&lt;&gt;"",AL367,IF(AG367&lt;&gt;"",AG367,IF(AB367&lt;&gt;"",AB367,IF(W367&lt;&gt;"",W367,IF(R367&lt;&gt;"",R367,IF(M367&lt;&gt;"",M367,0)))))))))</f>
        <v>MKM</v>
      </c>
    </row>
    <row r="368" spans="1:69" ht="60" customHeight="1" x14ac:dyDescent="0.25">
      <c r="A368" s="62">
        <f t="shared" ca="1" si="1146"/>
        <v>314</v>
      </c>
      <c r="B368" s="20" t="s">
        <v>539</v>
      </c>
      <c r="C368" s="20"/>
      <c r="D368" s="124" t="s">
        <v>525</v>
      </c>
      <c r="E368" s="21" t="s">
        <v>1527</v>
      </c>
      <c r="F368" s="147" t="s">
        <v>538</v>
      </c>
      <c r="G368" s="22" t="s">
        <v>425</v>
      </c>
      <c r="H368" s="191"/>
      <c r="I368" s="66">
        <v>42915</v>
      </c>
      <c r="J368" s="76">
        <v>42920</v>
      </c>
      <c r="K368" s="25">
        <f t="shared" ref="K368" ca="1" si="1176">IF(I368="","",IF(J368="",TODAY()-I368,J368-I368))</f>
        <v>5</v>
      </c>
      <c r="L368" s="39" t="s">
        <v>124</v>
      </c>
      <c r="M368" s="236" t="s">
        <v>275</v>
      </c>
      <c r="N368" s="60"/>
      <c r="O368" s="76"/>
      <c r="P368" s="25"/>
      <c r="Q368" s="39"/>
      <c r="R368" s="22"/>
      <c r="S368" s="66"/>
      <c r="T368" s="76"/>
      <c r="U368" s="77"/>
      <c r="V368" s="78"/>
      <c r="W368" s="79"/>
      <c r="X368" s="66"/>
      <c r="Y368" s="76"/>
      <c r="Z368" s="77"/>
      <c r="AA368" s="78"/>
      <c r="AB368" s="79"/>
      <c r="AC368" s="66"/>
      <c r="AD368" s="76"/>
      <c r="AE368" s="77"/>
      <c r="AF368" s="78"/>
      <c r="AG368" s="79"/>
      <c r="AH368" s="66"/>
      <c r="AI368" s="76"/>
      <c r="AJ368" s="77"/>
      <c r="AK368" s="78"/>
      <c r="AL368" s="79"/>
      <c r="AM368" s="66"/>
      <c r="AN368" s="76"/>
      <c r="AO368" s="77"/>
      <c r="AP368" s="78"/>
      <c r="AQ368" s="79"/>
      <c r="AR368" s="66"/>
      <c r="AS368" s="76"/>
      <c r="AT368" s="77"/>
      <c r="AU368" s="78"/>
      <c r="AV368" s="79"/>
      <c r="AW368" s="66"/>
      <c r="AX368" s="76"/>
      <c r="AY368" s="77"/>
      <c r="AZ368" s="78"/>
      <c r="BA368" s="79"/>
      <c r="BB368" s="66"/>
      <c r="BC368" s="76"/>
      <c r="BD368" s="77"/>
      <c r="BE368" s="78"/>
      <c r="BF368" s="79"/>
      <c r="BG368" s="56">
        <f t="shared" ref="BG368" si="1177">IF(AW368&lt;&gt;"",AW368,IF(AR368&lt;&gt;"",AR368,IF(AM368&lt;&gt;"",AM368,IF(AH368&lt;&gt;"",AH368,IF(AC368&lt;&gt;"",AC368,IF(X368&lt;&gt;"",X368,IF(S368&lt;&gt;"",S368,IF(N368&lt;&gt;"",N368,IF(I368&lt;&gt;"",I368,"")))))))))</f>
        <v>42915</v>
      </c>
      <c r="BH368" s="80">
        <f t="shared" ref="BH368" si="1178">IF(BJ368="P","",IF(BJ368="OD","",IF(AX368&lt;&gt;"",AX368,IF(AS368&lt;&gt;"",AS368,IF(AN368&lt;&gt;"",AN368,IF(AI368&lt;&gt;"",AI368,IF(AD368&lt;&gt;"",AD368,IF(Y368&lt;&gt;"",Y368,IF(T368&lt;&gt;"",T368,IF(O368&lt;&gt;"",O368,IF(J368&lt;&gt;"",J368,"")))))))))))</f>
        <v>42920</v>
      </c>
      <c r="BI368" s="81">
        <f t="shared" ref="BI368" ca="1" si="1179">IF(AY368&lt;&gt;"",AY368,IF(AT368&lt;&gt;"",AT368,IF(AO368&lt;&gt;"",AO368,IF(AJ368&lt;&gt;"",AJ368,IF(AE368&lt;&gt;"",AE368,IF(Z368&lt;&gt;"",Z368,IF(U368&lt;&gt;"",U368,IF(P368&lt;&gt;"",P368,IF(K368&lt;&gt;"",K368,"")))))))))</f>
        <v>5</v>
      </c>
      <c r="BJ368" s="82" t="str">
        <f t="shared" ref="BJ368" si="1180">IF(AZ368&lt;&gt;"",AZ368,IF(AU368&lt;&gt;"",AU368,IF(AP368&lt;&gt;"",AP368,IF(AK368&lt;&gt;"",AK368,IF(AF368&lt;&gt;"",AF368,IF(AA368&lt;&gt;"",AA368,IF(V368&lt;&gt;"",V368,IF(Q368&lt;&gt;"",Q368,IF(L368&lt;&gt;"",L368,0)))))))))</f>
        <v>A</v>
      </c>
      <c r="BK368" s="83" t="str">
        <f t="shared" ref="BK368" ca="1" si="1181">IF(BG368="","","Rev-"&amp;IF((COUNTIF(I368:BA368,"MKM")-1)&lt;1,0,(COUNTIF(I368:BA368,"MKM")-1)))</f>
        <v>Rev-0</v>
      </c>
      <c r="BL368" s="252" t="s">
        <v>124</v>
      </c>
      <c r="BM368" s="252" t="s">
        <v>784</v>
      </c>
      <c r="BN368" s="252"/>
      <c r="BO368" s="243"/>
      <c r="BP368" s="161" t="s">
        <v>82</v>
      </c>
      <c r="BQ368" s="82" t="str">
        <f t="shared" ref="BQ368" si="1182">IF(BA368&lt;&gt;"",BA368,IF(AV368&lt;&gt;"",AV368,IF(AQ368&lt;&gt;"",AQ368,IF(AL368&lt;&gt;"",AL368,IF(AG368&lt;&gt;"",AG368,IF(AB368&lt;&gt;"",AB368,IF(W368&lt;&gt;"",W368,IF(R368&lt;&gt;"",R368,IF(M368&lt;&gt;"",M368,0)))))))))</f>
        <v>MKM</v>
      </c>
    </row>
    <row r="369" spans="1:69" ht="42.75" customHeight="1" x14ac:dyDescent="0.25">
      <c r="A369" s="62">
        <f t="shared" ca="1" si="1146"/>
        <v>315</v>
      </c>
      <c r="B369" s="20" t="s">
        <v>523</v>
      </c>
      <c r="C369" s="20"/>
      <c r="D369" s="124" t="s">
        <v>525</v>
      </c>
      <c r="E369" s="21" t="s">
        <v>1568</v>
      </c>
      <c r="F369" s="147" t="s">
        <v>524</v>
      </c>
      <c r="G369" s="22" t="s">
        <v>425</v>
      </c>
      <c r="H369" s="191"/>
      <c r="I369" s="66">
        <v>42859</v>
      </c>
      <c r="J369" s="24">
        <v>42863</v>
      </c>
      <c r="K369" s="25">
        <f ca="1">IF(I369="","",IF(J369="",TODAY()-I369,J369-I369))</f>
        <v>4</v>
      </c>
      <c r="L369" s="25" t="s">
        <v>124</v>
      </c>
      <c r="M369" s="22" t="s">
        <v>275</v>
      </c>
      <c r="N369" s="60"/>
      <c r="O369" s="76"/>
      <c r="P369" s="25"/>
      <c r="Q369" s="39"/>
      <c r="R369" s="22"/>
      <c r="S369" s="66"/>
      <c r="T369" s="76"/>
      <c r="U369" s="77"/>
      <c r="V369" s="78"/>
      <c r="W369" s="79"/>
      <c r="X369" s="66"/>
      <c r="Y369" s="76"/>
      <c r="Z369" s="77"/>
      <c r="AA369" s="78"/>
      <c r="AB369" s="79"/>
      <c r="AC369" s="66"/>
      <c r="AD369" s="76"/>
      <c r="AE369" s="77"/>
      <c r="AF369" s="78"/>
      <c r="AG369" s="79"/>
      <c r="AH369" s="66"/>
      <c r="AI369" s="76"/>
      <c r="AJ369" s="77"/>
      <c r="AK369" s="78"/>
      <c r="AL369" s="79"/>
      <c r="AM369" s="66"/>
      <c r="AN369" s="76"/>
      <c r="AO369" s="77"/>
      <c r="AP369" s="78"/>
      <c r="AQ369" s="79"/>
      <c r="AR369" s="66"/>
      <c r="AS369" s="76"/>
      <c r="AT369" s="77"/>
      <c r="AU369" s="78"/>
      <c r="AV369" s="79"/>
      <c r="AW369" s="66"/>
      <c r="AX369" s="76"/>
      <c r="AY369" s="77"/>
      <c r="AZ369" s="78"/>
      <c r="BA369" s="79"/>
      <c r="BB369" s="66"/>
      <c r="BC369" s="76"/>
      <c r="BD369" s="77"/>
      <c r="BE369" s="78"/>
      <c r="BF369" s="79"/>
      <c r="BG369" s="56">
        <f t="shared" ref="BG369" si="1183">IF(AW369&lt;&gt;"",AW369,IF(AR369&lt;&gt;"",AR369,IF(AM369&lt;&gt;"",AM369,IF(AH369&lt;&gt;"",AH369,IF(AC369&lt;&gt;"",AC369,IF(X369&lt;&gt;"",X369,IF(S369&lt;&gt;"",S369,IF(N369&lt;&gt;"",N369,IF(I369&lt;&gt;"",I369,"")))))))))</f>
        <v>42859</v>
      </c>
      <c r="BH369" s="80">
        <f t="shared" ref="BH369" si="1184">IF(BJ369="P","",IF(BJ369="OD","",IF(AX369&lt;&gt;"",AX369,IF(AS369&lt;&gt;"",AS369,IF(AN369&lt;&gt;"",AN369,IF(AI369&lt;&gt;"",AI369,IF(AD369&lt;&gt;"",AD369,IF(Y369&lt;&gt;"",Y369,IF(T369&lt;&gt;"",T369,IF(O369&lt;&gt;"",O369,IF(J369&lt;&gt;"",J369,"")))))))))))</f>
        <v>42863</v>
      </c>
      <c r="BI369" s="81">
        <f t="shared" ref="BI369" ca="1" si="1185">IF(AY369&lt;&gt;"",AY369,IF(AT369&lt;&gt;"",AT369,IF(AO369&lt;&gt;"",AO369,IF(AJ369&lt;&gt;"",AJ369,IF(AE369&lt;&gt;"",AE369,IF(Z369&lt;&gt;"",Z369,IF(U369&lt;&gt;"",U369,IF(P369&lt;&gt;"",P369,IF(K369&lt;&gt;"",K369,"")))))))))</f>
        <v>4</v>
      </c>
      <c r="BJ369" s="82" t="str">
        <f t="shared" ref="BJ369" si="1186">IF(AZ369&lt;&gt;"",AZ369,IF(AU369&lt;&gt;"",AU369,IF(AP369&lt;&gt;"",AP369,IF(AK369&lt;&gt;"",AK369,IF(AF369&lt;&gt;"",AF369,IF(AA369&lt;&gt;"",AA369,IF(V369&lt;&gt;"",V369,IF(Q369&lt;&gt;"",Q369,IF(L369&lt;&gt;"",L369,0)))))))))</f>
        <v>A</v>
      </c>
      <c r="BK369" s="83" t="str">
        <f t="shared" ref="BK369" ca="1" si="1187">IF(BG369="","","Rev-"&amp;IF((COUNTIF(I369:BA369,"MKM")-1)&lt;1,0,(COUNTIF(I369:BA369,"MKM")-1)))</f>
        <v>Rev-0</v>
      </c>
      <c r="BL369" s="252" t="s">
        <v>125</v>
      </c>
      <c r="BM369" s="252" t="s">
        <v>784</v>
      </c>
      <c r="BN369" s="252"/>
      <c r="BO369" s="243"/>
      <c r="BP369" s="161" t="s">
        <v>82</v>
      </c>
      <c r="BQ369" s="82" t="str">
        <f t="shared" ref="BQ369" si="1188">IF(BA369&lt;&gt;"",BA369,IF(AV369&lt;&gt;"",AV369,IF(AQ369&lt;&gt;"",AQ369,IF(AL369&lt;&gt;"",AL369,IF(AG369&lt;&gt;"",AG369,IF(AB369&lt;&gt;"",AB369,IF(W369&lt;&gt;"",W369,IF(R369&lt;&gt;"",R369,IF(M369&lt;&gt;"",M369,0)))))))))</f>
        <v>MKM</v>
      </c>
    </row>
    <row r="370" spans="1:69" ht="54" customHeight="1" x14ac:dyDescent="0.25">
      <c r="A370" s="62">
        <f t="shared" ca="1" si="1146"/>
        <v>316</v>
      </c>
      <c r="B370" s="20" t="s">
        <v>547</v>
      </c>
      <c r="C370" s="20"/>
      <c r="D370" s="124"/>
      <c r="E370" s="21" t="s">
        <v>1570</v>
      </c>
      <c r="F370" s="147" t="s">
        <v>546</v>
      </c>
      <c r="G370" s="22" t="s">
        <v>425</v>
      </c>
      <c r="H370" s="191"/>
      <c r="I370" s="66">
        <v>42975</v>
      </c>
      <c r="J370" s="24">
        <v>42988</v>
      </c>
      <c r="K370" s="25">
        <f ca="1">IF(I370="","",IF(J370="",TODAY()-I370,J370-I370))</f>
        <v>13</v>
      </c>
      <c r="L370" s="39" t="s">
        <v>125</v>
      </c>
      <c r="M370" s="22" t="s">
        <v>275</v>
      </c>
      <c r="N370" s="60"/>
      <c r="O370" s="76"/>
      <c r="P370" s="25"/>
      <c r="Q370" s="39"/>
      <c r="R370" s="22"/>
      <c r="S370" s="66"/>
      <c r="T370" s="76"/>
      <c r="U370" s="77"/>
      <c r="V370" s="78"/>
      <c r="W370" s="79"/>
      <c r="X370" s="66"/>
      <c r="Y370" s="76"/>
      <c r="Z370" s="77"/>
      <c r="AA370" s="78"/>
      <c r="AB370" s="79"/>
      <c r="AC370" s="66"/>
      <c r="AD370" s="76"/>
      <c r="AE370" s="77"/>
      <c r="AF370" s="78"/>
      <c r="AG370" s="79"/>
      <c r="AH370" s="66"/>
      <c r="AI370" s="76"/>
      <c r="AJ370" s="77"/>
      <c r="AK370" s="78"/>
      <c r="AL370" s="79"/>
      <c r="AM370" s="66"/>
      <c r="AN370" s="76"/>
      <c r="AO370" s="77"/>
      <c r="AP370" s="78"/>
      <c r="AQ370" s="79"/>
      <c r="AR370" s="66"/>
      <c r="AS370" s="76"/>
      <c r="AT370" s="77"/>
      <c r="AU370" s="78"/>
      <c r="AV370" s="79"/>
      <c r="AW370" s="66"/>
      <c r="AX370" s="76"/>
      <c r="AY370" s="77"/>
      <c r="AZ370" s="78"/>
      <c r="BA370" s="79"/>
      <c r="BB370" s="66"/>
      <c r="BC370" s="76"/>
      <c r="BD370" s="77"/>
      <c r="BE370" s="78"/>
      <c r="BF370" s="79"/>
      <c r="BG370" s="56">
        <f t="shared" ref="BG370:BG371" si="1189">IF(AW370&lt;&gt;"",AW370,IF(AR370&lt;&gt;"",AR370,IF(AM370&lt;&gt;"",AM370,IF(AH370&lt;&gt;"",AH370,IF(AC370&lt;&gt;"",AC370,IF(X370&lt;&gt;"",X370,IF(S370&lt;&gt;"",S370,IF(N370&lt;&gt;"",N370,IF(I370&lt;&gt;"",I370,"")))))))))</f>
        <v>42975</v>
      </c>
      <c r="BH370" s="80">
        <f t="shared" ref="BH370:BH371" si="1190">IF(BJ370="P","",IF(BJ370="OD","",IF(AX370&lt;&gt;"",AX370,IF(AS370&lt;&gt;"",AS370,IF(AN370&lt;&gt;"",AN370,IF(AI370&lt;&gt;"",AI370,IF(AD370&lt;&gt;"",AD370,IF(Y370&lt;&gt;"",Y370,IF(T370&lt;&gt;"",T370,IF(O370&lt;&gt;"",O370,IF(J370&lt;&gt;"",J370,"")))))))))))</f>
        <v>42988</v>
      </c>
      <c r="BI370" s="81">
        <f t="shared" ref="BI370:BI371" ca="1" si="1191">IF(AY370&lt;&gt;"",AY370,IF(AT370&lt;&gt;"",AT370,IF(AO370&lt;&gt;"",AO370,IF(AJ370&lt;&gt;"",AJ370,IF(AE370&lt;&gt;"",AE370,IF(Z370&lt;&gt;"",Z370,IF(U370&lt;&gt;"",U370,IF(P370&lt;&gt;"",P370,IF(K370&lt;&gt;"",K370,"")))))))))</f>
        <v>13</v>
      </c>
      <c r="BJ370" s="82" t="str">
        <f t="shared" ref="BJ370:BJ371" si="1192">IF(AZ370&lt;&gt;"",AZ370,IF(AU370&lt;&gt;"",AU370,IF(AP370&lt;&gt;"",AP370,IF(AK370&lt;&gt;"",AK370,IF(AF370&lt;&gt;"",AF370,IF(AA370&lt;&gt;"",AA370,IF(V370&lt;&gt;"",V370,IF(Q370&lt;&gt;"",Q370,IF(L370&lt;&gt;"",L370,0)))))))))</f>
        <v>B</v>
      </c>
      <c r="BK370" s="83" t="str">
        <f t="shared" ref="BK370:BK371" ca="1" si="1193">IF(BG370="","","Rev-"&amp;IF((COUNTIF(I370:BA370,"MKM")-1)&lt;1,0,(COUNTIF(I370:BA370,"MKM")-1)))</f>
        <v>Rev-0</v>
      </c>
      <c r="BL370" s="256" t="s">
        <v>788</v>
      </c>
      <c r="BM370" s="252"/>
      <c r="BN370" s="252"/>
      <c r="BO370" s="243"/>
      <c r="BP370" s="161" t="s">
        <v>82</v>
      </c>
      <c r="BQ370" s="82" t="str">
        <f t="shared" ref="BQ370:BQ371" si="1194">IF(BA370&lt;&gt;"",BA370,IF(AV370&lt;&gt;"",AV370,IF(AQ370&lt;&gt;"",AQ370,IF(AL370&lt;&gt;"",AL370,IF(AG370&lt;&gt;"",AG370,IF(AB370&lt;&gt;"",AB370,IF(W370&lt;&gt;"",W370,IF(R370&lt;&gt;"",R370,IF(M370&lt;&gt;"",M370,0)))))))))</f>
        <v>MKM</v>
      </c>
    </row>
    <row r="371" spans="1:69" ht="35.25" customHeight="1" x14ac:dyDescent="0.25">
      <c r="A371" s="62">
        <f t="shared" ca="1" si="1146"/>
        <v>317</v>
      </c>
      <c r="B371" s="20" t="s">
        <v>672</v>
      </c>
      <c r="C371" s="20"/>
      <c r="D371" s="124" t="s">
        <v>655</v>
      </c>
      <c r="E371" s="21" t="s">
        <v>660</v>
      </c>
      <c r="F371" s="147" t="s">
        <v>661</v>
      </c>
      <c r="G371" s="22" t="s">
        <v>331</v>
      </c>
      <c r="H371" s="191"/>
      <c r="I371" s="66">
        <v>43124</v>
      </c>
      <c r="J371" s="24">
        <v>43130</v>
      </c>
      <c r="K371" s="25">
        <f ca="1">IF(I371="","",IF(J371="",TODAY()-I371,J371-I371))</f>
        <v>6</v>
      </c>
      <c r="L371" s="39" t="s">
        <v>675</v>
      </c>
      <c r="M371" s="22" t="s">
        <v>275</v>
      </c>
      <c r="N371" s="60"/>
      <c r="O371" s="76"/>
      <c r="P371" s="25"/>
      <c r="Q371" s="39"/>
      <c r="R371" s="22"/>
      <c r="S371" s="66"/>
      <c r="T371" s="76"/>
      <c r="U371" s="77"/>
      <c r="V371" s="78"/>
      <c r="W371" s="79"/>
      <c r="X371" s="66"/>
      <c r="Y371" s="76"/>
      <c r="Z371" s="77"/>
      <c r="AA371" s="78"/>
      <c r="AB371" s="79"/>
      <c r="AC371" s="66"/>
      <c r="AD371" s="76"/>
      <c r="AE371" s="77"/>
      <c r="AF371" s="78"/>
      <c r="AG371" s="79"/>
      <c r="AH371" s="66"/>
      <c r="AI371" s="76"/>
      <c r="AJ371" s="77"/>
      <c r="AK371" s="78"/>
      <c r="AL371" s="79"/>
      <c r="AM371" s="66"/>
      <c r="AN371" s="76"/>
      <c r="AO371" s="77"/>
      <c r="AP371" s="78"/>
      <c r="AQ371" s="79"/>
      <c r="AR371" s="66"/>
      <c r="AS371" s="76"/>
      <c r="AT371" s="77"/>
      <c r="AU371" s="78"/>
      <c r="AV371" s="79"/>
      <c r="AW371" s="66"/>
      <c r="AX371" s="76"/>
      <c r="AY371" s="77"/>
      <c r="AZ371" s="78"/>
      <c r="BA371" s="79"/>
      <c r="BB371" s="66"/>
      <c r="BC371" s="76"/>
      <c r="BD371" s="77"/>
      <c r="BE371" s="78"/>
      <c r="BF371" s="79"/>
      <c r="BG371" s="56">
        <f t="shared" si="1189"/>
        <v>43124</v>
      </c>
      <c r="BH371" s="80">
        <f t="shared" si="1190"/>
        <v>43130</v>
      </c>
      <c r="BI371" s="81">
        <f t="shared" ca="1" si="1191"/>
        <v>6</v>
      </c>
      <c r="BJ371" s="82" t="str">
        <f t="shared" si="1192"/>
        <v>SS</v>
      </c>
      <c r="BK371" s="83" t="str">
        <f t="shared" ca="1" si="1193"/>
        <v>Rev-0</v>
      </c>
      <c r="BL371" s="256" t="s">
        <v>788</v>
      </c>
      <c r="BM371" s="252"/>
      <c r="BN371" s="252"/>
      <c r="BO371" s="243"/>
      <c r="BP371" s="161" t="s">
        <v>82</v>
      </c>
      <c r="BQ371" s="82" t="str">
        <f t="shared" si="1194"/>
        <v>MKM</v>
      </c>
    </row>
    <row r="372" spans="1:69" ht="35.25" customHeight="1" x14ac:dyDescent="0.25">
      <c r="A372" s="62">
        <f t="shared" ca="1" si="1146"/>
        <v>318</v>
      </c>
      <c r="B372" s="20" t="s">
        <v>672</v>
      </c>
      <c r="C372" s="20"/>
      <c r="D372" s="124" t="s">
        <v>655</v>
      </c>
      <c r="E372" s="21" t="s">
        <v>660</v>
      </c>
      <c r="F372" s="147" t="s">
        <v>661</v>
      </c>
      <c r="G372" s="22" t="s">
        <v>332</v>
      </c>
      <c r="H372" s="191"/>
      <c r="I372" s="66">
        <v>43124</v>
      </c>
      <c r="J372" s="24">
        <v>43130</v>
      </c>
      <c r="K372" s="25">
        <f ca="1">IF(I372="","",IF(J372="",TODAY()-I372,J372-I372))</f>
        <v>6</v>
      </c>
      <c r="L372" s="39" t="s">
        <v>675</v>
      </c>
      <c r="M372" s="22" t="s">
        <v>275</v>
      </c>
      <c r="N372" s="60"/>
      <c r="O372" s="76"/>
      <c r="P372" s="25"/>
      <c r="Q372" s="39"/>
      <c r="R372" s="22"/>
      <c r="S372" s="66"/>
      <c r="T372" s="76"/>
      <c r="U372" s="77"/>
      <c r="V372" s="78"/>
      <c r="W372" s="79"/>
      <c r="X372" s="66"/>
      <c r="Y372" s="76"/>
      <c r="Z372" s="77"/>
      <c r="AA372" s="78"/>
      <c r="AB372" s="79"/>
      <c r="AC372" s="66"/>
      <c r="AD372" s="76"/>
      <c r="AE372" s="77"/>
      <c r="AF372" s="78"/>
      <c r="AG372" s="79"/>
      <c r="AH372" s="66"/>
      <c r="AI372" s="76"/>
      <c r="AJ372" s="77"/>
      <c r="AK372" s="78"/>
      <c r="AL372" s="79"/>
      <c r="AM372" s="66"/>
      <c r="AN372" s="76"/>
      <c r="AO372" s="77"/>
      <c r="AP372" s="78"/>
      <c r="AQ372" s="79"/>
      <c r="AR372" s="66"/>
      <c r="AS372" s="76"/>
      <c r="AT372" s="77"/>
      <c r="AU372" s="78"/>
      <c r="AV372" s="79"/>
      <c r="AW372" s="66"/>
      <c r="AX372" s="76"/>
      <c r="AY372" s="77"/>
      <c r="AZ372" s="78"/>
      <c r="BA372" s="79"/>
      <c r="BB372" s="66"/>
      <c r="BC372" s="76"/>
      <c r="BD372" s="77"/>
      <c r="BE372" s="78"/>
      <c r="BF372" s="79"/>
      <c r="BG372" s="56">
        <f t="shared" ref="BG372" si="1195">IF(AW372&lt;&gt;"",AW372,IF(AR372&lt;&gt;"",AR372,IF(AM372&lt;&gt;"",AM372,IF(AH372&lt;&gt;"",AH372,IF(AC372&lt;&gt;"",AC372,IF(X372&lt;&gt;"",X372,IF(S372&lt;&gt;"",S372,IF(N372&lt;&gt;"",N372,IF(I372&lt;&gt;"",I372,"")))))))))</f>
        <v>43124</v>
      </c>
      <c r="BH372" s="80">
        <f t="shared" ref="BH372" si="1196">IF(BJ372="P","",IF(BJ372="OD","",IF(AX372&lt;&gt;"",AX372,IF(AS372&lt;&gt;"",AS372,IF(AN372&lt;&gt;"",AN372,IF(AI372&lt;&gt;"",AI372,IF(AD372&lt;&gt;"",AD372,IF(Y372&lt;&gt;"",Y372,IF(T372&lt;&gt;"",T372,IF(O372&lt;&gt;"",O372,IF(J372&lt;&gt;"",J372,"")))))))))))</f>
        <v>43130</v>
      </c>
      <c r="BI372" s="81">
        <f t="shared" ref="BI372" ca="1" si="1197">IF(AY372&lt;&gt;"",AY372,IF(AT372&lt;&gt;"",AT372,IF(AO372&lt;&gt;"",AO372,IF(AJ372&lt;&gt;"",AJ372,IF(AE372&lt;&gt;"",AE372,IF(Z372&lt;&gt;"",Z372,IF(U372&lt;&gt;"",U372,IF(P372&lt;&gt;"",P372,IF(K372&lt;&gt;"",K372,"")))))))))</f>
        <v>6</v>
      </c>
      <c r="BJ372" s="82" t="str">
        <f t="shared" ref="BJ372" si="1198">IF(AZ372&lt;&gt;"",AZ372,IF(AU372&lt;&gt;"",AU372,IF(AP372&lt;&gt;"",AP372,IF(AK372&lt;&gt;"",AK372,IF(AF372&lt;&gt;"",AF372,IF(AA372&lt;&gt;"",AA372,IF(V372&lt;&gt;"",V372,IF(Q372&lt;&gt;"",Q372,IF(L372&lt;&gt;"",L372,0)))))))))</f>
        <v>SS</v>
      </c>
      <c r="BK372" s="83" t="str">
        <f t="shared" ref="BK372" ca="1" si="1199">IF(BG372="","","Rev-"&amp;IF((COUNTIF(I372:BA372,"MKM")-1)&lt;1,0,(COUNTIF(I372:BA372,"MKM")-1)))</f>
        <v>Rev-0</v>
      </c>
      <c r="BL372" s="256" t="s">
        <v>788</v>
      </c>
      <c r="BM372" s="252"/>
      <c r="BN372" s="252"/>
      <c r="BO372" s="243"/>
      <c r="BP372" s="161" t="s">
        <v>82</v>
      </c>
      <c r="BQ372" s="82" t="str">
        <f t="shared" ref="BQ372" si="1200">IF(BA372&lt;&gt;"",BA372,IF(AV372&lt;&gt;"",AV372,IF(AQ372&lt;&gt;"",AQ372,IF(AL372&lt;&gt;"",AL372,IF(AG372&lt;&gt;"",AG372,IF(AB372&lt;&gt;"",AB372,IF(W372&lt;&gt;"",W372,IF(R372&lt;&gt;"",R372,IF(M372&lt;&gt;"",M372,0)))))))))</f>
        <v>MKM</v>
      </c>
    </row>
    <row r="373" spans="1:69" ht="35.25" customHeight="1" x14ac:dyDescent="0.25">
      <c r="A373" s="62">
        <f t="shared" ca="1" si="1146"/>
        <v>319</v>
      </c>
      <c r="B373" s="20" t="s">
        <v>672</v>
      </c>
      <c r="C373" s="20"/>
      <c r="D373" s="124" t="s">
        <v>655</v>
      </c>
      <c r="E373" s="21" t="s">
        <v>662</v>
      </c>
      <c r="F373" s="147" t="s">
        <v>663</v>
      </c>
      <c r="G373" s="22" t="s">
        <v>425</v>
      </c>
      <c r="H373" s="191"/>
      <c r="I373" s="66">
        <v>43124</v>
      </c>
      <c r="J373" s="24">
        <v>43130</v>
      </c>
      <c r="K373" s="25">
        <f ca="1">IF(I373="","",IF(J373="",TODAY()-I373,J373-I373))</f>
        <v>6</v>
      </c>
      <c r="L373" s="39" t="s">
        <v>675</v>
      </c>
      <c r="M373" s="22" t="s">
        <v>275</v>
      </c>
      <c r="N373" s="60"/>
      <c r="O373" s="76"/>
      <c r="P373" s="25"/>
      <c r="Q373" s="39"/>
      <c r="R373" s="22"/>
      <c r="S373" s="66"/>
      <c r="T373" s="76"/>
      <c r="U373" s="77"/>
      <c r="V373" s="78"/>
      <c r="W373" s="79"/>
      <c r="X373" s="66"/>
      <c r="Y373" s="76"/>
      <c r="Z373" s="77"/>
      <c r="AA373" s="78"/>
      <c r="AB373" s="79"/>
      <c r="AC373" s="66"/>
      <c r="AD373" s="76"/>
      <c r="AE373" s="77"/>
      <c r="AF373" s="78"/>
      <c r="AG373" s="79"/>
      <c r="AH373" s="66"/>
      <c r="AI373" s="76"/>
      <c r="AJ373" s="77"/>
      <c r="AK373" s="78"/>
      <c r="AL373" s="79"/>
      <c r="AM373" s="66"/>
      <c r="AN373" s="76"/>
      <c r="AO373" s="77"/>
      <c r="AP373" s="78"/>
      <c r="AQ373" s="79"/>
      <c r="AR373" s="66"/>
      <c r="AS373" s="76"/>
      <c r="AT373" s="77"/>
      <c r="AU373" s="78"/>
      <c r="AV373" s="79"/>
      <c r="AW373" s="66"/>
      <c r="AX373" s="76"/>
      <c r="AY373" s="77"/>
      <c r="AZ373" s="78"/>
      <c r="BA373" s="79"/>
      <c r="BB373" s="66"/>
      <c r="BC373" s="76"/>
      <c r="BD373" s="77"/>
      <c r="BE373" s="78"/>
      <c r="BF373" s="79"/>
      <c r="BG373" s="56">
        <f t="shared" ref="BG373" si="1201">IF(AW373&lt;&gt;"",AW373,IF(AR373&lt;&gt;"",AR373,IF(AM373&lt;&gt;"",AM373,IF(AH373&lt;&gt;"",AH373,IF(AC373&lt;&gt;"",AC373,IF(X373&lt;&gt;"",X373,IF(S373&lt;&gt;"",S373,IF(N373&lt;&gt;"",N373,IF(I373&lt;&gt;"",I373,"")))))))))</f>
        <v>43124</v>
      </c>
      <c r="BH373" s="80">
        <f t="shared" ref="BH373" si="1202">IF(BJ373="P","",IF(BJ373="OD","",IF(AX373&lt;&gt;"",AX373,IF(AS373&lt;&gt;"",AS373,IF(AN373&lt;&gt;"",AN373,IF(AI373&lt;&gt;"",AI373,IF(AD373&lt;&gt;"",AD373,IF(Y373&lt;&gt;"",Y373,IF(T373&lt;&gt;"",T373,IF(O373&lt;&gt;"",O373,IF(J373&lt;&gt;"",J373,"")))))))))))</f>
        <v>43130</v>
      </c>
      <c r="BI373" s="81">
        <f t="shared" ref="BI373" ca="1" si="1203">IF(AY373&lt;&gt;"",AY373,IF(AT373&lt;&gt;"",AT373,IF(AO373&lt;&gt;"",AO373,IF(AJ373&lt;&gt;"",AJ373,IF(AE373&lt;&gt;"",AE373,IF(Z373&lt;&gt;"",Z373,IF(U373&lt;&gt;"",U373,IF(P373&lt;&gt;"",P373,IF(K373&lt;&gt;"",K373,"")))))))))</f>
        <v>6</v>
      </c>
      <c r="BJ373" s="82" t="str">
        <f t="shared" ref="BJ373" si="1204">IF(AZ373&lt;&gt;"",AZ373,IF(AU373&lt;&gt;"",AU373,IF(AP373&lt;&gt;"",AP373,IF(AK373&lt;&gt;"",AK373,IF(AF373&lt;&gt;"",AF373,IF(AA373&lt;&gt;"",AA373,IF(V373&lt;&gt;"",V373,IF(Q373&lt;&gt;"",Q373,IF(L373&lt;&gt;"",L373,0)))))))))</f>
        <v>SS</v>
      </c>
      <c r="BK373" s="83" t="str">
        <f t="shared" ref="BK373" ca="1" si="1205">IF(BG373="","","Rev-"&amp;IF((COUNTIF(I373:BA373,"MKM")-1)&lt;1,0,(COUNTIF(I373:BA373,"MKM")-1)))</f>
        <v>Rev-0</v>
      </c>
      <c r="BL373" s="256" t="s">
        <v>788</v>
      </c>
      <c r="BM373" s="252"/>
      <c r="BN373" s="252"/>
      <c r="BO373" s="243"/>
      <c r="BP373" s="161" t="s">
        <v>82</v>
      </c>
      <c r="BQ373" s="82" t="str">
        <f t="shared" ref="BQ373" si="1206">IF(BA373&lt;&gt;"",BA373,IF(AV373&lt;&gt;"",AV373,IF(AQ373&lt;&gt;"",AQ373,IF(AL373&lt;&gt;"",AL373,IF(AG373&lt;&gt;"",AG373,IF(AB373&lt;&gt;"",AB373,IF(W373&lt;&gt;"",W373,IF(R373&lt;&gt;"",R373,IF(M373&lt;&gt;"",M373,0)))))))))</f>
        <v>MKM</v>
      </c>
    </row>
    <row r="374" spans="1:69" ht="35.25" customHeight="1" x14ac:dyDescent="0.25">
      <c r="A374" s="62">
        <f t="shared" ca="1" si="1146"/>
        <v>320</v>
      </c>
      <c r="B374" s="20" t="s">
        <v>656</v>
      </c>
      <c r="C374" s="20"/>
      <c r="D374" s="124" t="s">
        <v>655</v>
      </c>
      <c r="E374" s="21" t="s">
        <v>664</v>
      </c>
      <c r="F374" s="147" t="s">
        <v>665</v>
      </c>
      <c r="G374" s="22" t="s">
        <v>425</v>
      </c>
      <c r="H374" s="191"/>
      <c r="I374" s="66">
        <v>43108</v>
      </c>
      <c r="J374" s="76">
        <v>43108</v>
      </c>
      <c r="K374" s="25">
        <f t="shared" ref="K374:K375" ca="1" si="1207">IF(I374="","",IF(J374="",TODAY()-I374,J374-I374))</f>
        <v>0</v>
      </c>
      <c r="L374" s="39" t="s">
        <v>675</v>
      </c>
      <c r="M374" s="236" t="s">
        <v>275</v>
      </c>
      <c r="N374" s="60"/>
      <c r="O374" s="76"/>
      <c r="P374" s="25"/>
      <c r="Q374" s="39"/>
      <c r="R374" s="22"/>
      <c r="S374" s="66"/>
      <c r="T374" s="76"/>
      <c r="U374" s="77"/>
      <c r="V374" s="78"/>
      <c r="W374" s="79"/>
      <c r="X374" s="66"/>
      <c r="Y374" s="76"/>
      <c r="Z374" s="77"/>
      <c r="AA374" s="78"/>
      <c r="AB374" s="79"/>
      <c r="AC374" s="66"/>
      <c r="AD374" s="76"/>
      <c r="AE374" s="77"/>
      <c r="AF374" s="78"/>
      <c r="AG374" s="79"/>
      <c r="AH374" s="66"/>
      <c r="AI374" s="76"/>
      <c r="AJ374" s="77"/>
      <c r="AK374" s="78"/>
      <c r="AL374" s="79"/>
      <c r="AM374" s="66"/>
      <c r="AN374" s="76"/>
      <c r="AO374" s="77"/>
      <c r="AP374" s="78"/>
      <c r="AQ374" s="79"/>
      <c r="AR374" s="66"/>
      <c r="AS374" s="76"/>
      <c r="AT374" s="77"/>
      <c r="AU374" s="78"/>
      <c r="AV374" s="79"/>
      <c r="AW374" s="66"/>
      <c r="AX374" s="76"/>
      <c r="AY374" s="77"/>
      <c r="AZ374" s="78"/>
      <c r="BA374" s="79"/>
      <c r="BB374" s="66"/>
      <c r="BC374" s="76"/>
      <c r="BD374" s="77"/>
      <c r="BE374" s="78"/>
      <c r="BF374" s="79"/>
      <c r="BG374" s="56">
        <f t="shared" ref="BG374" si="1208">IF(AW374&lt;&gt;"",AW374,IF(AR374&lt;&gt;"",AR374,IF(AM374&lt;&gt;"",AM374,IF(AH374&lt;&gt;"",AH374,IF(AC374&lt;&gt;"",AC374,IF(X374&lt;&gt;"",X374,IF(S374&lt;&gt;"",S374,IF(N374&lt;&gt;"",N374,IF(I374&lt;&gt;"",I374,"")))))))))</f>
        <v>43108</v>
      </c>
      <c r="BH374" s="80">
        <f t="shared" ref="BH374" si="1209">IF(BJ374="P","",IF(BJ374="OD","",IF(AX374&lt;&gt;"",AX374,IF(AS374&lt;&gt;"",AS374,IF(AN374&lt;&gt;"",AN374,IF(AI374&lt;&gt;"",AI374,IF(AD374&lt;&gt;"",AD374,IF(Y374&lt;&gt;"",Y374,IF(T374&lt;&gt;"",T374,IF(O374&lt;&gt;"",O374,IF(J374&lt;&gt;"",J374,"")))))))))))</f>
        <v>43108</v>
      </c>
      <c r="BI374" s="81">
        <f t="shared" ref="BI374" ca="1" si="1210">IF(AY374&lt;&gt;"",AY374,IF(AT374&lt;&gt;"",AT374,IF(AO374&lt;&gt;"",AO374,IF(AJ374&lt;&gt;"",AJ374,IF(AE374&lt;&gt;"",AE374,IF(Z374&lt;&gt;"",Z374,IF(U374&lt;&gt;"",U374,IF(P374&lt;&gt;"",P374,IF(K374&lt;&gt;"",K374,"")))))))))</f>
        <v>0</v>
      </c>
      <c r="BJ374" s="82" t="str">
        <f t="shared" ref="BJ374" si="1211">IF(AZ374&lt;&gt;"",AZ374,IF(AU374&lt;&gt;"",AU374,IF(AP374&lt;&gt;"",AP374,IF(AK374&lt;&gt;"",AK374,IF(AF374&lt;&gt;"",AF374,IF(AA374&lt;&gt;"",AA374,IF(V374&lt;&gt;"",V374,IF(Q374&lt;&gt;"",Q374,IF(L374&lt;&gt;"",L374,0)))))))))</f>
        <v>SS</v>
      </c>
      <c r="BK374" s="83" t="str">
        <f t="shared" ref="BK374" ca="1" si="1212">IF(BG374="","","Rev-"&amp;IF((COUNTIF(I374:BA374,"MKM")-1)&lt;1,0,(COUNTIF(I374:BA374,"MKM")-1)))</f>
        <v>Rev-0</v>
      </c>
      <c r="BL374" s="256" t="s">
        <v>788</v>
      </c>
      <c r="BM374" s="252"/>
      <c r="BN374" s="252"/>
      <c r="BO374" s="243"/>
      <c r="BP374" s="161" t="s">
        <v>82</v>
      </c>
      <c r="BQ374" s="82" t="str">
        <f t="shared" ref="BQ374" si="1213">IF(BA374&lt;&gt;"",BA374,IF(AV374&lt;&gt;"",AV374,IF(AQ374&lt;&gt;"",AQ374,IF(AL374&lt;&gt;"",AL374,IF(AG374&lt;&gt;"",AG374,IF(AB374&lt;&gt;"",AB374,IF(W374&lt;&gt;"",W374,IF(R374&lt;&gt;"",R374,IF(M374&lt;&gt;"",M374,0)))))))))</f>
        <v>MKM</v>
      </c>
    </row>
    <row r="375" spans="1:69" ht="46.5" customHeight="1" x14ac:dyDescent="0.25">
      <c r="A375" s="62">
        <f t="shared" ca="1" si="1146"/>
        <v>321</v>
      </c>
      <c r="B375" s="20" t="s">
        <v>673</v>
      </c>
      <c r="C375" s="20"/>
      <c r="D375" s="124" t="s">
        <v>655</v>
      </c>
      <c r="E375" s="21" t="s">
        <v>666</v>
      </c>
      <c r="F375" s="147" t="s">
        <v>667</v>
      </c>
      <c r="G375" s="22" t="s">
        <v>425</v>
      </c>
      <c r="H375" s="191"/>
      <c r="I375" s="66">
        <v>43167</v>
      </c>
      <c r="J375" s="24">
        <v>43172</v>
      </c>
      <c r="K375" s="25">
        <f t="shared" ca="1" si="1207"/>
        <v>5</v>
      </c>
      <c r="L375" s="236" t="s">
        <v>675</v>
      </c>
      <c r="M375" s="236" t="s">
        <v>275</v>
      </c>
      <c r="N375" s="60"/>
      <c r="O375" s="76"/>
      <c r="P375" s="25"/>
      <c r="Q375" s="39"/>
      <c r="R375" s="22"/>
      <c r="S375" s="66"/>
      <c r="T375" s="76"/>
      <c r="U375" s="77"/>
      <c r="V375" s="78"/>
      <c r="W375" s="79"/>
      <c r="X375" s="66"/>
      <c r="Y375" s="76"/>
      <c r="Z375" s="77"/>
      <c r="AA375" s="78"/>
      <c r="AB375" s="79"/>
      <c r="AC375" s="66"/>
      <c r="AD375" s="76"/>
      <c r="AE375" s="77"/>
      <c r="AF375" s="78"/>
      <c r="AG375" s="79"/>
      <c r="AH375" s="66"/>
      <c r="AI375" s="76"/>
      <c r="AJ375" s="77"/>
      <c r="AK375" s="78"/>
      <c r="AL375" s="79"/>
      <c r="AM375" s="66"/>
      <c r="AN375" s="76"/>
      <c r="AO375" s="77"/>
      <c r="AP375" s="78"/>
      <c r="AQ375" s="79"/>
      <c r="AR375" s="66"/>
      <c r="AS375" s="76"/>
      <c r="AT375" s="77"/>
      <c r="AU375" s="78"/>
      <c r="AV375" s="79"/>
      <c r="AW375" s="66"/>
      <c r="AX375" s="76"/>
      <c r="AY375" s="77"/>
      <c r="AZ375" s="78"/>
      <c r="BA375" s="79"/>
      <c r="BB375" s="66"/>
      <c r="BC375" s="76"/>
      <c r="BD375" s="77"/>
      <c r="BE375" s="78"/>
      <c r="BF375" s="79"/>
      <c r="BG375" s="56">
        <f t="shared" ref="BG375" si="1214">IF(AW375&lt;&gt;"",AW375,IF(AR375&lt;&gt;"",AR375,IF(AM375&lt;&gt;"",AM375,IF(AH375&lt;&gt;"",AH375,IF(AC375&lt;&gt;"",AC375,IF(X375&lt;&gt;"",X375,IF(S375&lt;&gt;"",S375,IF(N375&lt;&gt;"",N375,IF(I375&lt;&gt;"",I375,"")))))))))</f>
        <v>43167</v>
      </c>
      <c r="BH375" s="80">
        <f t="shared" ref="BH375" si="1215">IF(BJ375="P","",IF(BJ375="OD","",IF(AX375&lt;&gt;"",AX375,IF(AS375&lt;&gt;"",AS375,IF(AN375&lt;&gt;"",AN375,IF(AI375&lt;&gt;"",AI375,IF(AD375&lt;&gt;"",AD375,IF(Y375&lt;&gt;"",Y375,IF(T375&lt;&gt;"",T375,IF(O375&lt;&gt;"",O375,IF(J375&lt;&gt;"",J375,"")))))))))))</f>
        <v>43172</v>
      </c>
      <c r="BI375" s="81">
        <f t="shared" ref="BI375" ca="1" si="1216">IF(AY375&lt;&gt;"",AY375,IF(AT375&lt;&gt;"",AT375,IF(AO375&lt;&gt;"",AO375,IF(AJ375&lt;&gt;"",AJ375,IF(AE375&lt;&gt;"",AE375,IF(Z375&lt;&gt;"",Z375,IF(U375&lt;&gt;"",U375,IF(P375&lt;&gt;"",P375,IF(K375&lt;&gt;"",K375,"")))))))))</f>
        <v>5</v>
      </c>
      <c r="BJ375" s="82" t="str">
        <f t="shared" ref="BJ375" si="1217">IF(AZ375&lt;&gt;"",AZ375,IF(AU375&lt;&gt;"",AU375,IF(AP375&lt;&gt;"",AP375,IF(AK375&lt;&gt;"",AK375,IF(AF375&lt;&gt;"",AF375,IF(AA375&lt;&gt;"",AA375,IF(V375&lt;&gt;"",V375,IF(Q375&lt;&gt;"",Q375,IF(L375&lt;&gt;"",L375,0)))))))))</f>
        <v>SS</v>
      </c>
      <c r="BK375" s="83" t="str">
        <f t="shared" ref="BK375" ca="1" si="1218">IF(BG375="","","Rev-"&amp;IF((COUNTIF(I375:BA375,"MKM")-1)&lt;1,0,(COUNTIF(I375:BA375,"MKM")-1)))</f>
        <v>Rev-0</v>
      </c>
      <c r="BL375" s="256" t="s">
        <v>788</v>
      </c>
      <c r="BM375" s="252"/>
      <c r="BN375" s="252"/>
      <c r="BO375" s="243"/>
      <c r="BP375" s="161" t="s">
        <v>82</v>
      </c>
      <c r="BQ375" s="82" t="str">
        <f t="shared" ref="BQ375" si="1219">IF(BA375&lt;&gt;"",BA375,IF(AV375&lt;&gt;"",AV375,IF(AQ375&lt;&gt;"",AQ375,IF(AL375&lt;&gt;"",AL375,IF(AG375&lt;&gt;"",AG375,IF(AB375&lt;&gt;"",AB375,IF(W375&lt;&gt;"",W375,IF(R375&lt;&gt;"",R375,IF(M375&lt;&gt;"",M375,0)))))))))</f>
        <v>MKM</v>
      </c>
    </row>
    <row r="376" spans="1:69" ht="35.25" customHeight="1" x14ac:dyDescent="0.25">
      <c r="A376" s="62">
        <f t="shared" ca="1" si="1146"/>
        <v>322</v>
      </c>
      <c r="B376" s="20" t="s">
        <v>656</v>
      </c>
      <c r="C376" s="20"/>
      <c r="D376" s="124" t="s">
        <v>655</v>
      </c>
      <c r="E376" s="21" t="s">
        <v>668</v>
      </c>
      <c r="F376" s="147" t="s">
        <v>669</v>
      </c>
      <c r="G376" s="22" t="s">
        <v>425</v>
      </c>
      <c r="H376" s="191"/>
      <c r="I376" s="66">
        <v>43108</v>
      </c>
      <c r="J376" s="76">
        <v>43108</v>
      </c>
      <c r="K376" s="25">
        <f t="shared" ref="K376" ca="1" si="1220">IF(I376="","",IF(J376="",TODAY()-I376,J376-I376))</f>
        <v>0</v>
      </c>
      <c r="L376" s="39" t="s">
        <v>675</v>
      </c>
      <c r="M376" s="236" t="s">
        <v>275</v>
      </c>
      <c r="N376" s="60"/>
      <c r="O376" s="76"/>
      <c r="P376" s="25"/>
      <c r="Q376" s="39"/>
      <c r="R376" s="22"/>
      <c r="S376" s="66"/>
      <c r="T376" s="76"/>
      <c r="U376" s="77"/>
      <c r="V376" s="78"/>
      <c r="W376" s="79"/>
      <c r="X376" s="66"/>
      <c r="Y376" s="76"/>
      <c r="Z376" s="77"/>
      <c r="AA376" s="78"/>
      <c r="AB376" s="79"/>
      <c r="AC376" s="66"/>
      <c r="AD376" s="76"/>
      <c r="AE376" s="77"/>
      <c r="AF376" s="78"/>
      <c r="AG376" s="79"/>
      <c r="AH376" s="66"/>
      <c r="AI376" s="76"/>
      <c r="AJ376" s="77"/>
      <c r="AK376" s="78"/>
      <c r="AL376" s="79"/>
      <c r="AM376" s="66"/>
      <c r="AN376" s="76"/>
      <c r="AO376" s="77"/>
      <c r="AP376" s="78"/>
      <c r="AQ376" s="79"/>
      <c r="AR376" s="66"/>
      <c r="AS376" s="76"/>
      <c r="AT376" s="77"/>
      <c r="AU376" s="78"/>
      <c r="AV376" s="79"/>
      <c r="AW376" s="66"/>
      <c r="AX376" s="76"/>
      <c r="AY376" s="77"/>
      <c r="AZ376" s="78"/>
      <c r="BA376" s="79"/>
      <c r="BB376" s="66"/>
      <c r="BC376" s="76"/>
      <c r="BD376" s="77"/>
      <c r="BE376" s="78"/>
      <c r="BF376" s="79"/>
      <c r="BG376" s="56">
        <f t="shared" ref="BG376" si="1221">IF(AW376&lt;&gt;"",AW376,IF(AR376&lt;&gt;"",AR376,IF(AM376&lt;&gt;"",AM376,IF(AH376&lt;&gt;"",AH376,IF(AC376&lt;&gt;"",AC376,IF(X376&lt;&gt;"",X376,IF(S376&lt;&gt;"",S376,IF(N376&lt;&gt;"",N376,IF(I376&lt;&gt;"",I376,"")))))))))</f>
        <v>43108</v>
      </c>
      <c r="BH376" s="80">
        <f t="shared" ref="BH376" si="1222">IF(BJ376="P","",IF(BJ376="OD","",IF(AX376&lt;&gt;"",AX376,IF(AS376&lt;&gt;"",AS376,IF(AN376&lt;&gt;"",AN376,IF(AI376&lt;&gt;"",AI376,IF(AD376&lt;&gt;"",AD376,IF(Y376&lt;&gt;"",Y376,IF(T376&lt;&gt;"",T376,IF(O376&lt;&gt;"",O376,IF(J376&lt;&gt;"",J376,"")))))))))))</f>
        <v>43108</v>
      </c>
      <c r="BI376" s="81">
        <f t="shared" ref="BI376" ca="1" si="1223">IF(AY376&lt;&gt;"",AY376,IF(AT376&lt;&gt;"",AT376,IF(AO376&lt;&gt;"",AO376,IF(AJ376&lt;&gt;"",AJ376,IF(AE376&lt;&gt;"",AE376,IF(Z376&lt;&gt;"",Z376,IF(U376&lt;&gt;"",U376,IF(P376&lt;&gt;"",P376,IF(K376&lt;&gt;"",K376,"")))))))))</f>
        <v>0</v>
      </c>
      <c r="BJ376" s="82" t="str">
        <f t="shared" ref="BJ376" si="1224">IF(AZ376&lt;&gt;"",AZ376,IF(AU376&lt;&gt;"",AU376,IF(AP376&lt;&gt;"",AP376,IF(AK376&lt;&gt;"",AK376,IF(AF376&lt;&gt;"",AF376,IF(AA376&lt;&gt;"",AA376,IF(V376&lt;&gt;"",V376,IF(Q376&lt;&gt;"",Q376,IF(L376&lt;&gt;"",L376,0)))))))))</f>
        <v>SS</v>
      </c>
      <c r="BK376" s="83" t="str">
        <f t="shared" ref="BK376" ca="1" si="1225">IF(BG376="","","Rev-"&amp;IF((COUNTIF(I376:BA376,"MKM")-1)&lt;1,0,(COUNTIF(I376:BA376,"MKM")-1)))</f>
        <v>Rev-0</v>
      </c>
      <c r="BL376" s="252" t="s">
        <v>125</v>
      </c>
      <c r="BM376" s="252" t="s">
        <v>784</v>
      </c>
      <c r="BN376" s="252"/>
      <c r="BO376" s="243"/>
      <c r="BP376" s="161" t="s">
        <v>82</v>
      </c>
      <c r="BQ376" s="82" t="str">
        <f t="shared" ref="BQ376" si="1226">IF(BA376&lt;&gt;"",BA376,IF(AV376&lt;&gt;"",AV376,IF(AQ376&lt;&gt;"",AQ376,IF(AL376&lt;&gt;"",AL376,IF(AG376&lt;&gt;"",AG376,IF(AB376&lt;&gt;"",AB376,IF(W376&lt;&gt;"",W376,IF(R376&lt;&gt;"",R376,IF(M376&lt;&gt;"",M376,0)))))))))</f>
        <v>MKM</v>
      </c>
    </row>
    <row r="377" spans="1:69" ht="46.5" x14ac:dyDescent="0.25">
      <c r="A377" s="62">
        <f t="shared" ca="1" si="1146"/>
        <v>323</v>
      </c>
      <c r="B377" s="20" t="s">
        <v>1626</v>
      </c>
      <c r="C377" s="20" t="s">
        <v>1627</v>
      </c>
      <c r="D377" s="124" t="s">
        <v>525</v>
      </c>
      <c r="E377" s="21" t="s">
        <v>980</v>
      </c>
      <c r="F377" s="147" t="s">
        <v>670</v>
      </c>
      <c r="G377" s="22" t="s">
        <v>500</v>
      </c>
      <c r="H377" s="191"/>
      <c r="I377" s="66">
        <v>43124</v>
      </c>
      <c r="J377" s="24">
        <v>43130</v>
      </c>
      <c r="K377" s="25">
        <f ca="1">IF(I377="","",IF(J377="",TODAY()-I377,J377-I377))</f>
        <v>6</v>
      </c>
      <c r="L377" s="39" t="s">
        <v>125</v>
      </c>
      <c r="M377" s="22" t="s">
        <v>275</v>
      </c>
      <c r="N377" s="60">
        <v>43326</v>
      </c>
      <c r="O377" s="76">
        <v>43340</v>
      </c>
      <c r="P377" s="25">
        <f ca="1">IF(N377="","",IF(O377="",TODAY()-N377,O377-N377))</f>
        <v>14</v>
      </c>
      <c r="Q377" s="39" t="s">
        <v>126</v>
      </c>
      <c r="R377" s="236" t="s">
        <v>275</v>
      </c>
      <c r="S377" s="66">
        <v>43370</v>
      </c>
      <c r="T377" s="76">
        <v>43388</v>
      </c>
      <c r="U377" s="25">
        <f t="shared" ref="U377" ca="1" si="1227">IF(S377="","",IF(T377="",TODAY()-S377,T377-S377))</f>
        <v>18</v>
      </c>
      <c r="V377" s="39" t="s">
        <v>126</v>
      </c>
      <c r="W377" s="236" t="s">
        <v>275</v>
      </c>
      <c r="X377" s="66">
        <v>43465</v>
      </c>
      <c r="Y377" s="76">
        <v>43474</v>
      </c>
      <c r="Z377" s="77">
        <f ca="1">IF(X377="","",IF(Y377="",TODAY()-X377,Y377-X377))</f>
        <v>9</v>
      </c>
      <c r="AA377" s="78" t="s">
        <v>126</v>
      </c>
      <c r="AB377" s="79" t="s">
        <v>275</v>
      </c>
      <c r="AC377" s="66">
        <v>43517</v>
      </c>
      <c r="AD377" s="76">
        <v>43527</v>
      </c>
      <c r="AE377" s="77">
        <f ca="1">IF(AC377="","",IF(AD377="",TODAY()-AC377,AD377-AC377))</f>
        <v>10</v>
      </c>
      <c r="AF377" s="78" t="s">
        <v>125</v>
      </c>
      <c r="AG377" s="79" t="s">
        <v>275</v>
      </c>
      <c r="AH377" s="66"/>
      <c r="AI377" s="76"/>
      <c r="AJ377" s="77"/>
      <c r="AK377" s="78"/>
      <c r="AL377" s="79"/>
      <c r="AM377" s="66"/>
      <c r="AN377" s="76"/>
      <c r="AO377" s="77"/>
      <c r="AP377" s="78"/>
      <c r="AQ377" s="79"/>
      <c r="AR377" s="66"/>
      <c r="AS377" s="76"/>
      <c r="AT377" s="77"/>
      <c r="AU377" s="78"/>
      <c r="AV377" s="79"/>
      <c r="AW377" s="66"/>
      <c r="AX377" s="76"/>
      <c r="AY377" s="77"/>
      <c r="AZ377" s="78"/>
      <c r="BA377" s="79"/>
      <c r="BB377" s="66"/>
      <c r="BC377" s="76"/>
      <c r="BD377" s="77"/>
      <c r="BE377" s="78"/>
      <c r="BF377" s="79"/>
      <c r="BG377" s="56">
        <f t="shared" ref="BG377" si="1228">IF(AW377&lt;&gt;"",AW377,IF(AR377&lt;&gt;"",AR377,IF(AM377&lt;&gt;"",AM377,IF(AH377&lt;&gt;"",AH377,IF(AC377&lt;&gt;"",AC377,IF(X377&lt;&gt;"",X377,IF(S377&lt;&gt;"",S377,IF(N377&lt;&gt;"",N377,IF(I377&lt;&gt;"",I377,"")))))))))</f>
        <v>43517</v>
      </c>
      <c r="BH377" s="80">
        <f t="shared" ref="BH377" si="1229">IF(BJ377="P","",IF(BJ377="OD","",IF(AX377&lt;&gt;"",AX377,IF(AS377&lt;&gt;"",AS377,IF(AN377&lt;&gt;"",AN377,IF(AI377&lt;&gt;"",AI377,IF(AD377&lt;&gt;"",AD377,IF(Y377&lt;&gt;"",Y377,IF(T377&lt;&gt;"",T377,IF(O377&lt;&gt;"",O377,IF(J377&lt;&gt;"",J377,"")))))))))))</f>
        <v>43527</v>
      </c>
      <c r="BI377" s="81">
        <f t="shared" ref="BI377" ca="1" si="1230">IF(AY377&lt;&gt;"",AY377,IF(AT377&lt;&gt;"",AT377,IF(AO377&lt;&gt;"",AO377,IF(AJ377&lt;&gt;"",AJ377,IF(AE377&lt;&gt;"",AE377,IF(Z377&lt;&gt;"",Z377,IF(U377&lt;&gt;"",U377,IF(P377&lt;&gt;"",P377,IF(K377&lt;&gt;"",K377,"")))))))))</f>
        <v>10</v>
      </c>
      <c r="BJ377" s="82" t="str">
        <f t="shared" ref="BJ377" si="1231">IF(AZ377&lt;&gt;"",AZ377,IF(AU377&lt;&gt;"",AU377,IF(AP377&lt;&gt;"",AP377,IF(AK377&lt;&gt;"",AK377,IF(AF377&lt;&gt;"",AF377,IF(AA377&lt;&gt;"",AA377,IF(V377&lt;&gt;"",V377,IF(Q377&lt;&gt;"",Q377,IF(L377&lt;&gt;"",L377,0)))))))))</f>
        <v>B</v>
      </c>
      <c r="BK377" s="83" t="str">
        <f t="shared" ref="BK377" ca="1" si="1232">IF(BG377="","","Rev-"&amp;IF((COUNTIF(I377:BA377,"MKM")-1)&lt;1,0,(COUNTIF(I377:BA377,"MKM")-1)))</f>
        <v>Rev-4</v>
      </c>
      <c r="BL377" s="252" t="s">
        <v>788</v>
      </c>
      <c r="BM377" s="252"/>
      <c r="BN377" s="252"/>
      <c r="BO377" s="243"/>
      <c r="BP377" s="161" t="s">
        <v>82</v>
      </c>
      <c r="BQ377" s="82" t="str">
        <f t="shared" ref="BQ377" si="1233">IF(BA377&lt;&gt;"",BA377,IF(AV377&lt;&gt;"",AV377,IF(AQ377&lt;&gt;"",AQ377,IF(AL377&lt;&gt;"",AL377,IF(AG377&lt;&gt;"",AG377,IF(AB377&lt;&gt;"",AB377,IF(W377&lt;&gt;"",W377,IF(R377&lt;&gt;"",R377,IF(M377&lt;&gt;"",M377,0)))))))))</f>
        <v>MKM</v>
      </c>
    </row>
    <row r="378" spans="1:69" ht="46.5" x14ac:dyDescent="0.25">
      <c r="A378" s="62">
        <f t="shared" ca="1" si="1146"/>
        <v>324</v>
      </c>
      <c r="B378" s="20" t="s">
        <v>1626</v>
      </c>
      <c r="C378" s="20" t="s">
        <v>1627</v>
      </c>
      <c r="D378" s="124" t="s">
        <v>655</v>
      </c>
      <c r="E378" s="21" t="s">
        <v>981</v>
      </c>
      <c r="F378" s="147" t="s">
        <v>670</v>
      </c>
      <c r="G378" s="22" t="s">
        <v>501</v>
      </c>
      <c r="H378" s="191"/>
      <c r="I378" s="60">
        <v>43326</v>
      </c>
      <c r="J378" s="76">
        <v>43340</v>
      </c>
      <c r="K378" s="25">
        <f t="shared" ref="K378" ca="1" si="1234">IF(I378="","",IF(J378="",TODAY()-I378,J378-I378))</f>
        <v>14</v>
      </c>
      <c r="L378" s="39" t="s">
        <v>126</v>
      </c>
      <c r="M378" s="236" t="s">
        <v>275</v>
      </c>
      <c r="N378" s="66">
        <v>43370</v>
      </c>
      <c r="O378" s="76">
        <v>43388</v>
      </c>
      <c r="P378" s="25">
        <f t="shared" ref="P378" ca="1" si="1235">IF(N378="","",IF(O378="",TODAY()-N378,O378-N378))</f>
        <v>18</v>
      </c>
      <c r="Q378" s="39" t="s">
        <v>126</v>
      </c>
      <c r="R378" s="236" t="s">
        <v>275</v>
      </c>
      <c r="S378" s="66">
        <v>43465</v>
      </c>
      <c r="T378" s="76">
        <v>43474</v>
      </c>
      <c r="U378" s="77">
        <f ca="1">IF(S378="","",IF(T378="",TODAY()-S378,T378-S378))</f>
        <v>9</v>
      </c>
      <c r="V378" s="78" t="s">
        <v>125</v>
      </c>
      <c r="W378" s="79" t="s">
        <v>275</v>
      </c>
      <c r="X378" s="66">
        <v>43517</v>
      </c>
      <c r="Y378" s="76">
        <v>43527</v>
      </c>
      <c r="Z378" s="77">
        <f ca="1">IF(X378="","",IF(Y378="",TODAY()-X378,Y378-X378))</f>
        <v>10</v>
      </c>
      <c r="AA378" s="78" t="s">
        <v>125</v>
      </c>
      <c r="AB378" s="79" t="s">
        <v>275</v>
      </c>
      <c r="AC378" s="66"/>
      <c r="AD378" s="76"/>
      <c r="AE378" s="77"/>
      <c r="AF378" s="78"/>
      <c r="AG378" s="79"/>
      <c r="AH378" s="66"/>
      <c r="AI378" s="76"/>
      <c r="AJ378" s="77"/>
      <c r="AK378" s="78"/>
      <c r="AL378" s="79"/>
      <c r="AM378" s="66"/>
      <c r="AN378" s="76"/>
      <c r="AO378" s="77"/>
      <c r="AP378" s="78"/>
      <c r="AQ378" s="79"/>
      <c r="AR378" s="66"/>
      <c r="AS378" s="76"/>
      <c r="AT378" s="77"/>
      <c r="AU378" s="78"/>
      <c r="AV378" s="79"/>
      <c r="AW378" s="66"/>
      <c r="AX378" s="76"/>
      <c r="AY378" s="77"/>
      <c r="AZ378" s="78"/>
      <c r="BA378" s="79"/>
      <c r="BB378" s="66"/>
      <c r="BC378" s="76"/>
      <c r="BD378" s="77"/>
      <c r="BE378" s="78"/>
      <c r="BF378" s="79"/>
      <c r="BG378" s="56">
        <f t="shared" ref="BG378:BG380" si="1236">IF(AW378&lt;&gt;"",AW378,IF(AR378&lt;&gt;"",AR378,IF(AM378&lt;&gt;"",AM378,IF(AH378&lt;&gt;"",AH378,IF(AC378&lt;&gt;"",AC378,IF(X378&lt;&gt;"",X378,IF(S378&lt;&gt;"",S378,IF(N378&lt;&gt;"",N378,IF(I378&lt;&gt;"",I378,"")))))))))</f>
        <v>43517</v>
      </c>
      <c r="BH378" s="80">
        <f t="shared" ref="BH378:BH380" si="1237">IF(BJ378="P","",IF(BJ378="OD","",IF(AX378&lt;&gt;"",AX378,IF(AS378&lt;&gt;"",AS378,IF(AN378&lt;&gt;"",AN378,IF(AI378&lt;&gt;"",AI378,IF(AD378&lt;&gt;"",AD378,IF(Y378&lt;&gt;"",Y378,IF(T378&lt;&gt;"",T378,IF(O378&lt;&gt;"",O378,IF(J378&lt;&gt;"",J378,"")))))))))))</f>
        <v>43527</v>
      </c>
      <c r="BI378" s="81">
        <f t="shared" ref="BI378:BI380" ca="1" si="1238">IF(AY378&lt;&gt;"",AY378,IF(AT378&lt;&gt;"",AT378,IF(AO378&lt;&gt;"",AO378,IF(AJ378&lt;&gt;"",AJ378,IF(AE378&lt;&gt;"",AE378,IF(Z378&lt;&gt;"",Z378,IF(U378&lt;&gt;"",U378,IF(P378&lt;&gt;"",P378,IF(K378&lt;&gt;"",K378,"")))))))))</f>
        <v>10</v>
      </c>
      <c r="BJ378" s="82" t="str">
        <f t="shared" ref="BJ378:BJ380" si="1239">IF(AZ378&lt;&gt;"",AZ378,IF(AU378&lt;&gt;"",AU378,IF(AP378&lt;&gt;"",AP378,IF(AK378&lt;&gt;"",AK378,IF(AF378&lt;&gt;"",AF378,IF(AA378&lt;&gt;"",AA378,IF(V378&lt;&gt;"",V378,IF(Q378&lt;&gt;"",Q378,IF(L378&lt;&gt;"",L378,0)))))))))</f>
        <v>B</v>
      </c>
      <c r="BK378" s="83" t="str">
        <f t="shared" ref="BK378:BK380" ca="1" si="1240">IF(BG378="","","Rev-"&amp;IF((COUNTIF(I378:BA378,"MKM")-1)&lt;1,0,(COUNTIF(I378:BA378,"MKM")-1)))</f>
        <v>Rev-3</v>
      </c>
      <c r="BL378" s="252" t="s">
        <v>788</v>
      </c>
      <c r="BM378" s="252"/>
      <c r="BN378" s="252"/>
      <c r="BO378" s="243"/>
      <c r="BP378" s="161" t="s">
        <v>82</v>
      </c>
      <c r="BQ378" s="82" t="str">
        <f t="shared" ref="BQ378:BQ380" si="1241">IF(BA378&lt;&gt;"",BA378,IF(AV378&lt;&gt;"",AV378,IF(AQ378&lt;&gt;"",AQ378,IF(AL378&lt;&gt;"",AL378,IF(AG378&lt;&gt;"",AG378,IF(AB378&lt;&gt;"",AB378,IF(W378&lt;&gt;"",W378,IF(R378&lt;&gt;"",R378,IF(M378&lt;&gt;"",M378,0)))))))))</f>
        <v>MKM</v>
      </c>
    </row>
    <row r="379" spans="1:69" ht="46.5" x14ac:dyDescent="0.25">
      <c r="A379" s="62">
        <f t="shared" ca="1" si="1146"/>
        <v>325</v>
      </c>
      <c r="B379" s="20" t="s">
        <v>1626</v>
      </c>
      <c r="C379" s="20" t="s">
        <v>1627</v>
      </c>
      <c r="D379" s="124" t="s">
        <v>655</v>
      </c>
      <c r="E379" s="21" t="s">
        <v>982</v>
      </c>
      <c r="F379" s="147" t="s">
        <v>670</v>
      </c>
      <c r="G379" s="22" t="s">
        <v>502</v>
      </c>
      <c r="H379" s="191"/>
      <c r="I379" s="60">
        <v>43326</v>
      </c>
      <c r="J379" s="76">
        <v>43340</v>
      </c>
      <c r="K379" s="25">
        <f t="shared" ref="K379" ca="1" si="1242">IF(I379="","",IF(J379="",TODAY()-I379,J379-I379))</f>
        <v>14</v>
      </c>
      <c r="L379" s="39" t="s">
        <v>126</v>
      </c>
      <c r="M379" s="236" t="s">
        <v>275</v>
      </c>
      <c r="N379" s="66">
        <v>43370</v>
      </c>
      <c r="O379" s="76">
        <v>43388</v>
      </c>
      <c r="P379" s="25">
        <f t="shared" ref="P379" ca="1" si="1243">IF(N379="","",IF(O379="",TODAY()-N379,O379-N379))</f>
        <v>18</v>
      </c>
      <c r="Q379" s="39" t="s">
        <v>126</v>
      </c>
      <c r="R379" s="236" t="s">
        <v>275</v>
      </c>
      <c r="S379" s="66">
        <v>43465</v>
      </c>
      <c r="T379" s="76">
        <v>43474</v>
      </c>
      <c r="U379" s="77">
        <f ca="1">IF(S379="","",IF(T379="",TODAY()-S379,T379-S379))</f>
        <v>9</v>
      </c>
      <c r="V379" s="78" t="s">
        <v>126</v>
      </c>
      <c r="W379" s="79" t="s">
        <v>275</v>
      </c>
      <c r="X379" s="66">
        <v>43517</v>
      </c>
      <c r="Y379" s="76">
        <v>43527</v>
      </c>
      <c r="Z379" s="77">
        <f ca="1">IF(X379="","",IF(Y379="",TODAY()-X379,Y379-X379))</f>
        <v>10</v>
      </c>
      <c r="AA379" s="78" t="s">
        <v>125</v>
      </c>
      <c r="AB379" s="79" t="s">
        <v>275</v>
      </c>
      <c r="AC379" s="66"/>
      <c r="AD379" s="76"/>
      <c r="AE379" s="77"/>
      <c r="AF379" s="78"/>
      <c r="AG379" s="79"/>
      <c r="AH379" s="66"/>
      <c r="AI379" s="76"/>
      <c r="AJ379" s="77"/>
      <c r="AK379" s="78"/>
      <c r="AL379" s="79"/>
      <c r="AM379" s="66"/>
      <c r="AN379" s="76"/>
      <c r="AO379" s="77"/>
      <c r="AP379" s="78"/>
      <c r="AQ379" s="79"/>
      <c r="AR379" s="66"/>
      <c r="AS379" s="76"/>
      <c r="AT379" s="77"/>
      <c r="AU379" s="78"/>
      <c r="AV379" s="79"/>
      <c r="AW379" s="66"/>
      <c r="AX379" s="76"/>
      <c r="AY379" s="77"/>
      <c r="AZ379" s="78"/>
      <c r="BA379" s="79"/>
      <c r="BB379" s="66"/>
      <c r="BC379" s="76"/>
      <c r="BD379" s="77"/>
      <c r="BE379" s="78"/>
      <c r="BF379" s="79"/>
      <c r="BG379" s="56">
        <f t="shared" si="1236"/>
        <v>43517</v>
      </c>
      <c r="BH379" s="80">
        <f t="shared" si="1237"/>
        <v>43527</v>
      </c>
      <c r="BI379" s="81">
        <f t="shared" ca="1" si="1238"/>
        <v>10</v>
      </c>
      <c r="BJ379" s="82" t="str">
        <f t="shared" si="1239"/>
        <v>B</v>
      </c>
      <c r="BK379" s="83" t="str">
        <f t="shared" ca="1" si="1240"/>
        <v>Rev-3</v>
      </c>
      <c r="BL379" s="252" t="s">
        <v>788</v>
      </c>
      <c r="BM379" s="252"/>
      <c r="BN379" s="252"/>
      <c r="BO379" s="243"/>
      <c r="BP379" s="161" t="s">
        <v>82</v>
      </c>
      <c r="BQ379" s="82" t="str">
        <f t="shared" si="1241"/>
        <v>MKM</v>
      </c>
    </row>
    <row r="380" spans="1:69" ht="46.5" x14ac:dyDescent="0.25">
      <c r="A380" s="62">
        <f t="shared" ca="1" si="1146"/>
        <v>326</v>
      </c>
      <c r="B380" s="20" t="s">
        <v>1626</v>
      </c>
      <c r="C380" s="20" t="s">
        <v>1627</v>
      </c>
      <c r="D380" s="124" t="s">
        <v>655</v>
      </c>
      <c r="E380" s="21" t="s">
        <v>982</v>
      </c>
      <c r="F380" s="147" t="s">
        <v>670</v>
      </c>
      <c r="G380" s="22" t="s">
        <v>503</v>
      </c>
      <c r="H380" s="191"/>
      <c r="I380" s="66">
        <v>43465</v>
      </c>
      <c r="J380" s="76">
        <v>43474</v>
      </c>
      <c r="K380" s="25">
        <f ca="1">IF(I380="","",IF(J380="",TODAY()-I380,J380-I380))</f>
        <v>9</v>
      </c>
      <c r="L380" s="39" t="s">
        <v>125</v>
      </c>
      <c r="M380" s="236" t="s">
        <v>275</v>
      </c>
      <c r="N380" s="66">
        <v>43517</v>
      </c>
      <c r="O380" s="76">
        <v>43527</v>
      </c>
      <c r="P380" s="25">
        <f ca="1">IF(N380="","",IF(O380="",TODAY()-N380,O380-N380))</f>
        <v>10</v>
      </c>
      <c r="Q380" s="39" t="s">
        <v>125</v>
      </c>
      <c r="R380" s="236" t="s">
        <v>275</v>
      </c>
      <c r="S380" s="66"/>
      <c r="T380" s="76"/>
      <c r="U380" s="77"/>
      <c r="V380" s="78"/>
      <c r="W380" s="79"/>
      <c r="X380" s="66"/>
      <c r="Y380" s="76"/>
      <c r="Z380" s="77"/>
      <c r="AA380" s="78"/>
      <c r="AB380" s="79"/>
      <c r="AC380" s="66"/>
      <c r="AD380" s="76"/>
      <c r="AE380" s="77"/>
      <c r="AF380" s="78"/>
      <c r="AG380" s="79"/>
      <c r="AH380" s="66"/>
      <c r="AI380" s="76"/>
      <c r="AJ380" s="77"/>
      <c r="AK380" s="78"/>
      <c r="AL380" s="79"/>
      <c r="AM380" s="66"/>
      <c r="AN380" s="76"/>
      <c r="AO380" s="77"/>
      <c r="AP380" s="78"/>
      <c r="AQ380" s="79"/>
      <c r="AR380" s="66"/>
      <c r="AS380" s="76"/>
      <c r="AT380" s="77"/>
      <c r="AU380" s="78"/>
      <c r="AV380" s="79"/>
      <c r="AW380" s="66"/>
      <c r="AX380" s="76"/>
      <c r="AY380" s="77"/>
      <c r="AZ380" s="78"/>
      <c r="BA380" s="79"/>
      <c r="BB380" s="66"/>
      <c r="BC380" s="76"/>
      <c r="BD380" s="77"/>
      <c r="BE380" s="78"/>
      <c r="BF380" s="79"/>
      <c r="BG380" s="56">
        <f t="shared" si="1236"/>
        <v>43517</v>
      </c>
      <c r="BH380" s="80">
        <f t="shared" si="1237"/>
        <v>43527</v>
      </c>
      <c r="BI380" s="81">
        <f t="shared" ca="1" si="1238"/>
        <v>10</v>
      </c>
      <c r="BJ380" s="82" t="str">
        <f t="shared" si="1239"/>
        <v>B</v>
      </c>
      <c r="BK380" s="83" t="str">
        <f t="shared" ca="1" si="1240"/>
        <v>Rev-1</v>
      </c>
      <c r="BL380" s="252" t="s">
        <v>788</v>
      </c>
      <c r="BM380" s="252"/>
      <c r="BN380" s="252"/>
      <c r="BO380" s="243"/>
      <c r="BP380" s="161" t="s">
        <v>82</v>
      </c>
      <c r="BQ380" s="82" t="str">
        <f t="shared" si="1241"/>
        <v>MKM</v>
      </c>
    </row>
    <row r="381" spans="1:69" ht="46.5" x14ac:dyDescent="0.25">
      <c r="A381" s="62">
        <f t="shared" ca="1" si="1146"/>
        <v>327</v>
      </c>
      <c r="B381" s="20" t="s">
        <v>1626</v>
      </c>
      <c r="C381" s="20" t="s">
        <v>1627</v>
      </c>
      <c r="D381" s="124" t="s">
        <v>655</v>
      </c>
      <c r="E381" s="21" t="s">
        <v>982</v>
      </c>
      <c r="F381" s="147" t="s">
        <v>670</v>
      </c>
      <c r="G381" s="22" t="s">
        <v>504</v>
      </c>
      <c r="H381" s="191"/>
      <c r="I381" s="66">
        <v>43465</v>
      </c>
      <c r="J381" s="76">
        <v>43474</v>
      </c>
      <c r="K381" s="25">
        <f ca="1">IF(I381="","",IF(J381="",TODAY()-I381,J381-I381))</f>
        <v>9</v>
      </c>
      <c r="L381" s="39" t="s">
        <v>126</v>
      </c>
      <c r="M381" s="236" t="s">
        <v>275</v>
      </c>
      <c r="N381" s="66">
        <v>43517</v>
      </c>
      <c r="O381" s="76">
        <v>43527</v>
      </c>
      <c r="P381" s="25">
        <f ca="1">IF(N381="","",IF(O381="",TODAY()-N381,O381-N381))</f>
        <v>10</v>
      </c>
      <c r="Q381" s="39" t="s">
        <v>125</v>
      </c>
      <c r="R381" s="236" t="s">
        <v>275</v>
      </c>
      <c r="S381" s="66"/>
      <c r="T381" s="76"/>
      <c r="U381" s="77"/>
      <c r="V381" s="78"/>
      <c r="W381" s="79"/>
      <c r="X381" s="66"/>
      <c r="Y381" s="76"/>
      <c r="Z381" s="77"/>
      <c r="AA381" s="78"/>
      <c r="AB381" s="79"/>
      <c r="AC381" s="66"/>
      <c r="AD381" s="76"/>
      <c r="AE381" s="77"/>
      <c r="AF381" s="78"/>
      <c r="AG381" s="79"/>
      <c r="AH381" s="66"/>
      <c r="AI381" s="76"/>
      <c r="AJ381" s="77"/>
      <c r="AK381" s="78"/>
      <c r="AL381" s="79"/>
      <c r="AM381" s="66"/>
      <c r="AN381" s="76"/>
      <c r="AO381" s="77"/>
      <c r="AP381" s="78"/>
      <c r="AQ381" s="79"/>
      <c r="AR381" s="66"/>
      <c r="AS381" s="76"/>
      <c r="AT381" s="77"/>
      <c r="AU381" s="78"/>
      <c r="AV381" s="79"/>
      <c r="AW381" s="66"/>
      <c r="AX381" s="76"/>
      <c r="AY381" s="77"/>
      <c r="AZ381" s="78"/>
      <c r="BA381" s="79"/>
      <c r="BB381" s="66"/>
      <c r="BC381" s="76"/>
      <c r="BD381" s="77"/>
      <c r="BE381" s="78"/>
      <c r="BF381" s="79"/>
      <c r="BG381" s="56">
        <f t="shared" ref="BG381" si="1244">IF(AW381&lt;&gt;"",AW381,IF(AR381&lt;&gt;"",AR381,IF(AM381&lt;&gt;"",AM381,IF(AH381&lt;&gt;"",AH381,IF(AC381&lt;&gt;"",AC381,IF(X381&lt;&gt;"",X381,IF(S381&lt;&gt;"",S381,IF(N381&lt;&gt;"",N381,IF(I381&lt;&gt;"",I381,"")))))))))</f>
        <v>43517</v>
      </c>
      <c r="BH381" s="80">
        <f t="shared" ref="BH381" si="1245">IF(BJ381="P","",IF(BJ381="OD","",IF(AX381&lt;&gt;"",AX381,IF(AS381&lt;&gt;"",AS381,IF(AN381&lt;&gt;"",AN381,IF(AI381&lt;&gt;"",AI381,IF(AD381&lt;&gt;"",AD381,IF(Y381&lt;&gt;"",Y381,IF(T381&lt;&gt;"",T381,IF(O381&lt;&gt;"",O381,IF(J381&lt;&gt;"",J381,"")))))))))))</f>
        <v>43527</v>
      </c>
      <c r="BI381" s="81">
        <f t="shared" ref="BI381" ca="1" si="1246">IF(AY381&lt;&gt;"",AY381,IF(AT381&lt;&gt;"",AT381,IF(AO381&lt;&gt;"",AO381,IF(AJ381&lt;&gt;"",AJ381,IF(AE381&lt;&gt;"",AE381,IF(Z381&lt;&gt;"",Z381,IF(U381&lt;&gt;"",U381,IF(P381&lt;&gt;"",P381,IF(K381&lt;&gt;"",K381,"")))))))))</f>
        <v>10</v>
      </c>
      <c r="BJ381" s="82" t="str">
        <f t="shared" ref="BJ381" si="1247">IF(AZ381&lt;&gt;"",AZ381,IF(AU381&lt;&gt;"",AU381,IF(AP381&lt;&gt;"",AP381,IF(AK381&lt;&gt;"",AK381,IF(AF381&lt;&gt;"",AF381,IF(AA381&lt;&gt;"",AA381,IF(V381&lt;&gt;"",V381,IF(Q381&lt;&gt;"",Q381,IF(L381&lt;&gt;"",L381,0)))))))))</f>
        <v>B</v>
      </c>
      <c r="BK381" s="83" t="str">
        <f t="shared" ref="BK381" ca="1" si="1248">IF(BG381="","","Rev-"&amp;IF((COUNTIF(I381:BA381,"MKM")-1)&lt;1,0,(COUNTIF(I381:BA381,"MKM")-1)))</f>
        <v>Rev-1</v>
      </c>
      <c r="BL381" s="252" t="s">
        <v>788</v>
      </c>
      <c r="BM381" s="252"/>
      <c r="BN381" s="252"/>
      <c r="BO381" s="243"/>
      <c r="BP381" s="161" t="s">
        <v>82</v>
      </c>
      <c r="BQ381" s="82" t="str">
        <f t="shared" ref="BQ381" si="1249">IF(BA381&lt;&gt;"",BA381,IF(AV381&lt;&gt;"",AV381,IF(AQ381&lt;&gt;"",AQ381,IF(AL381&lt;&gt;"",AL381,IF(AG381&lt;&gt;"",AG381,IF(AB381&lt;&gt;"",AB381,IF(W381&lt;&gt;"",W381,IF(R381&lt;&gt;"",R381,IF(M381&lt;&gt;"",M381,0)))))))))</f>
        <v>MKM</v>
      </c>
    </row>
    <row r="382" spans="1:69" ht="45" customHeight="1" x14ac:dyDescent="0.25">
      <c r="A382" s="62">
        <f t="shared" ca="1" si="1146"/>
        <v>328</v>
      </c>
      <c r="B382" s="20" t="s">
        <v>682</v>
      </c>
      <c r="C382" s="20"/>
      <c r="D382" s="124" t="s">
        <v>655</v>
      </c>
      <c r="E382" s="21" t="s">
        <v>679</v>
      </c>
      <c r="F382" s="147" t="s">
        <v>678</v>
      </c>
      <c r="G382" s="22" t="s">
        <v>425</v>
      </c>
      <c r="H382" s="191"/>
      <c r="I382" s="66">
        <v>43130</v>
      </c>
      <c r="J382" s="76">
        <v>43132</v>
      </c>
      <c r="K382" s="25">
        <f t="shared" ref="K382:K383" ca="1" si="1250">IF(I382="","",IF(J382="",TODAY()-I382,J382-I382))</f>
        <v>2</v>
      </c>
      <c r="L382" s="39" t="s">
        <v>126</v>
      </c>
      <c r="M382" s="236" t="s">
        <v>275</v>
      </c>
      <c r="N382" s="60">
        <v>43135</v>
      </c>
      <c r="O382" s="76">
        <v>43139</v>
      </c>
      <c r="P382" s="25">
        <f t="shared" ref="P382" ca="1" si="1251">IF(N382="","",IF(O382="",TODAY()-N382,O382-N382))</f>
        <v>4</v>
      </c>
      <c r="Q382" s="39" t="s">
        <v>127</v>
      </c>
      <c r="R382" s="236" t="s">
        <v>275</v>
      </c>
      <c r="S382" s="66"/>
      <c r="T382" s="76"/>
      <c r="U382" s="77"/>
      <c r="V382" s="78" t="s">
        <v>675</v>
      </c>
      <c r="W382" s="79" t="s">
        <v>1268</v>
      </c>
      <c r="X382" s="66"/>
      <c r="Y382" s="76"/>
      <c r="Z382" s="77"/>
      <c r="AA382" s="78"/>
      <c r="AB382" s="79"/>
      <c r="AC382" s="66"/>
      <c r="AD382" s="76"/>
      <c r="AE382" s="77"/>
      <c r="AF382" s="78"/>
      <c r="AG382" s="79"/>
      <c r="AH382" s="66"/>
      <c r="AI382" s="76"/>
      <c r="AJ382" s="77"/>
      <c r="AK382" s="78"/>
      <c r="AL382" s="79"/>
      <c r="AM382" s="66"/>
      <c r="AN382" s="76"/>
      <c r="AO382" s="77"/>
      <c r="AP382" s="78"/>
      <c r="AQ382" s="79"/>
      <c r="AR382" s="66"/>
      <c r="AS382" s="76"/>
      <c r="AT382" s="77"/>
      <c r="AU382" s="78"/>
      <c r="AV382" s="79"/>
      <c r="AW382" s="66"/>
      <c r="AX382" s="76"/>
      <c r="AY382" s="77"/>
      <c r="AZ382" s="78"/>
      <c r="BA382" s="79"/>
      <c r="BB382" s="66"/>
      <c r="BC382" s="76"/>
      <c r="BD382" s="77"/>
      <c r="BE382" s="78"/>
      <c r="BF382" s="79"/>
      <c r="BG382" s="56">
        <f t="shared" ref="BG382" si="1252">IF(AW382&lt;&gt;"",AW382,IF(AR382&lt;&gt;"",AR382,IF(AM382&lt;&gt;"",AM382,IF(AH382&lt;&gt;"",AH382,IF(AC382&lt;&gt;"",AC382,IF(X382&lt;&gt;"",X382,IF(S382&lt;&gt;"",S382,IF(N382&lt;&gt;"",N382,IF(I382&lt;&gt;"",I382,"")))))))))</f>
        <v>43135</v>
      </c>
      <c r="BH382" s="80">
        <f t="shared" ref="BH382" si="1253">IF(BJ382="P","",IF(BJ382="OD","",IF(AX382&lt;&gt;"",AX382,IF(AS382&lt;&gt;"",AS382,IF(AN382&lt;&gt;"",AN382,IF(AI382&lt;&gt;"",AI382,IF(AD382&lt;&gt;"",AD382,IF(Y382&lt;&gt;"",Y382,IF(T382&lt;&gt;"",T382,IF(O382&lt;&gt;"",O382,IF(J382&lt;&gt;"",J382,"")))))))))))</f>
        <v>43139</v>
      </c>
      <c r="BI382" s="81">
        <f t="shared" ref="BI382" ca="1" si="1254">IF(AY382&lt;&gt;"",AY382,IF(AT382&lt;&gt;"",AT382,IF(AO382&lt;&gt;"",AO382,IF(AJ382&lt;&gt;"",AJ382,IF(AE382&lt;&gt;"",AE382,IF(Z382&lt;&gt;"",Z382,IF(U382&lt;&gt;"",U382,IF(P382&lt;&gt;"",P382,IF(K382&lt;&gt;"",K382,"")))))))))</f>
        <v>4</v>
      </c>
      <c r="BJ382" s="82" t="str">
        <f t="shared" ref="BJ382" si="1255">IF(AZ382&lt;&gt;"",AZ382,IF(AU382&lt;&gt;"",AU382,IF(AP382&lt;&gt;"",AP382,IF(AK382&lt;&gt;"",AK382,IF(AF382&lt;&gt;"",AF382,IF(AA382&lt;&gt;"",AA382,IF(V382&lt;&gt;"",V382,IF(Q382&lt;&gt;"",Q382,IF(L382&lt;&gt;"",L382,0)))))))))</f>
        <v>SS</v>
      </c>
      <c r="BK382" s="83" t="str">
        <f t="shared" ref="BK382" ca="1" si="1256">IF(BG382="","","Rev-"&amp;IF((COUNTIF(I382:BA382,"MKM")-1)&lt;1,0,(COUNTIF(I382:BA382,"MKM")-1)))</f>
        <v>Rev-1</v>
      </c>
      <c r="BL382" s="256" t="s">
        <v>788</v>
      </c>
      <c r="BM382" s="252"/>
      <c r="BN382" s="252"/>
      <c r="BO382" s="243"/>
      <c r="BP382" s="161" t="s">
        <v>82</v>
      </c>
      <c r="BQ382" s="82" t="str">
        <f t="shared" ref="BQ382" si="1257">IF(BA382&lt;&gt;"",BA382,IF(AV382&lt;&gt;"",AV382,IF(AQ382&lt;&gt;"",AQ382,IF(AL382&lt;&gt;"",AL382,IF(AG382&lt;&gt;"",AG382,IF(AB382&lt;&gt;"",AB382,IF(W382&lt;&gt;"",W382,IF(R382&lt;&gt;"",R382,IF(M382&lt;&gt;"",M382,0)))))))))</f>
        <v>AS PER HASSAN</v>
      </c>
    </row>
    <row r="383" spans="1:69" ht="57.75" customHeight="1" x14ac:dyDescent="0.25">
      <c r="A383" s="62">
        <f t="shared" ca="1" si="1146"/>
        <v>329</v>
      </c>
      <c r="B383" s="20" t="s">
        <v>682</v>
      </c>
      <c r="C383" s="20"/>
      <c r="D383" s="124" t="s">
        <v>655</v>
      </c>
      <c r="E383" s="21" t="s">
        <v>681</v>
      </c>
      <c r="F383" s="147" t="s">
        <v>680</v>
      </c>
      <c r="G383" s="22" t="s">
        <v>425</v>
      </c>
      <c r="H383" s="191"/>
      <c r="I383" s="66">
        <v>43130</v>
      </c>
      <c r="J383" s="76">
        <v>43132</v>
      </c>
      <c r="K383" s="25">
        <f t="shared" ca="1" si="1250"/>
        <v>2</v>
      </c>
      <c r="L383" s="39" t="s">
        <v>126</v>
      </c>
      <c r="M383" s="236" t="s">
        <v>275</v>
      </c>
      <c r="N383" s="60">
        <v>43135</v>
      </c>
      <c r="O383" s="76">
        <v>43139</v>
      </c>
      <c r="P383" s="25">
        <f t="shared" ref="P383:P384" ca="1" si="1258">IF(N383="","",IF(O383="",TODAY()-N383,O383-N383))</f>
        <v>4</v>
      </c>
      <c r="Q383" s="39" t="s">
        <v>675</v>
      </c>
      <c r="R383" s="236" t="s">
        <v>275</v>
      </c>
      <c r="S383" s="66"/>
      <c r="T383" s="76"/>
      <c r="U383" s="77"/>
      <c r="V383" s="78"/>
      <c r="W383" s="79"/>
      <c r="X383" s="66"/>
      <c r="Y383" s="76"/>
      <c r="Z383" s="77"/>
      <c r="AA383" s="78"/>
      <c r="AB383" s="79"/>
      <c r="AC383" s="66"/>
      <c r="AD383" s="76"/>
      <c r="AE383" s="77"/>
      <c r="AF383" s="78"/>
      <c r="AG383" s="79"/>
      <c r="AH383" s="66"/>
      <c r="AI383" s="76"/>
      <c r="AJ383" s="77"/>
      <c r="AK383" s="78"/>
      <c r="AL383" s="79"/>
      <c r="AM383" s="66"/>
      <c r="AN383" s="76"/>
      <c r="AO383" s="77"/>
      <c r="AP383" s="78"/>
      <c r="AQ383" s="79"/>
      <c r="AR383" s="66"/>
      <c r="AS383" s="76"/>
      <c r="AT383" s="77"/>
      <c r="AU383" s="78"/>
      <c r="AV383" s="79"/>
      <c r="AW383" s="66"/>
      <c r="AX383" s="76"/>
      <c r="AY383" s="77"/>
      <c r="AZ383" s="78"/>
      <c r="BA383" s="79"/>
      <c r="BB383" s="66"/>
      <c r="BC383" s="76"/>
      <c r="BD383" s="77"/>
      <c r="BE383" s="78"/>
      <c r="BF383" s="79"/>
      <c r="BG383" s="56">
        <f t="shared" ref="BG383:BG385" si="1259">IF(AW383&lt;&gt;"",AW383,IF(AR383&lt;&gt;"",AR383,IF(AM383&lt;&gt;"",AM383,IF(AH383&lt;&gt;"",AH383,IF(AC383&lt;&gt;"",AC383,IF(X383&lt;&gt;"",X383,IF(S383&lt;&gt;"",S383,IF(N383&lt;&gt;"",N383,IF(I383&lt;&gt;"",I383,"")))))))))</f>
        <v>43135</v>
      </c>
      <c r="BH383" s="80">
        <f t="shared" ref="BH383:BH385" si="1260">IF(BJ383="P","",IF(BJ383="OD","",IF(AX383&lt;&gt;"",AX383,IF(AS383&lt;&gt;"",AS383,IF(AN383&lt;&gt;"",AN383,IF(AI383&lt;&gt;"",AI383,IF(AD383&lt;&gt;"",AD383,IF(Y383&lt;&gt;"",Y383,IF(T383&lt;&gt;"",T383,IF(O383&lt;&gt;"",O383,IF(J383&lt;&gt;"",J383,"")))))))))))</f>
        <v>43139</v>
      </c>
      <c r="BI383" s="81">
        <f t="shared" ref="BI383:BI385" ca="1" si="1261">IF(AY383&lt;&gt;"",AY383,IF(AT383&lt;&gt;"",AT383,IF(AO383&lt;&gt;"",AO383,IF(AJ383&lt;&gt;"",AJ383,IF(AE383&lt;&gt;"",AE383,IF(Z383&lt;&gt;"",Z383,IF(U383&lt;&gt;"",U383,IF(P383&lt;&gt;"",P383,IF(K383&lt;&gt;"",K383,"")))))))))</f>
        <v>4</v>
      </c>
      <c r="BJ383" s="82" t="str">
        <f t="shared" ref="BJ383:BJ385" si="1262">IF(AZ383&lt;&gt;"",AZ383,IF(AU383&lt;&gt;"",AU383,IF(AP383&lt;&gt;"",AP383,IF(AK383&lt;&gt;"",AK383,IF(AF383&lt;&gt;"",AF383,IF(AA383&lt;&gt;"",AA383,IF(V383&lt;&gt;"",V383,IF(Q383&lt;&gt;"",Q383,IF(L383&lt;&gt;"",L383,0)))))))))</f>
        <v>SS</v>
      </c>
      <c r="BK383" s="83" t="str">
        <f t="shared" ref="BK383:BK385" ca="1" si="1263">IF(BG383="","","Rev-"&amp;IF((COUNTIF(I383:BA383,"MKM")-1)&lt;1,0,(COUNTIF(I383:BA383,"MKM")-1)))</f>
        <v>Rev-1</v>
      </c>
      <c r="BL383" s="252" t="s">
        <v>125</v>
      </c>
      <c r="BM383" s="252" t="s">
        <v>784</v>
      </c>
      <c r="BN383" s="252"/>
      <c r="BO383" s="243"/>
      <c r="BP383" s="161" t="s">
        <v>82</v>
      </c>
      <c r="BQ383" s="82" t="str">
        <f t="shared" ref="BQ383:BQ385" si="1264">IF(BA383&lt;&gt;"",BA383,IF(AV383&lt;&gt;"",AV383,IF(AQ383&lt;&gt;"",AQ383,IF(AL383&lt;&gt;"",AL383,IF(AG383&lt;&gt;"",AG383,IF(AB383&lt;&gt;"",AB383,IF(W383&lt;&gt;"",W383,IF(R383&lt;&gt;"",R383,IF(M383&lt;&gt;"",M383,0)))))))))</f>
        <v>MKM</v>
      </c>
    </row>
    <row r="384" spans="1:69" ht="67.5" customHeight="1" x14ac:dyDescent="0.25">
      <c r="A384" s="62">
        <f t="shared" ca="1" si="1146"/>
        <v>330</v>
      </c>
      <c r="B384" s="20" t="s">
        <v>761</v>
      </c>
      <c r="C384" s="20"/>
      <c r="D384" s="124" t="s">
        <v>655</v>
      </c>
      <c r="E384" s="21" t="s">
        <v>732</v>
      </c>
      <c r="F384" s="147" t="s">
        <v>733</v>
      </c>
      <c r="G384" s="22" t="s">
        <v>425</v>
      </c>
      <c r="H384" s="191"/>
      <c r="I384" s="66">
        <v>43150</v>
      </c>
      <c r="J384" s="76">
        <v>43159</v>
      </c>
      <c r="K384" s="25">
        <f t="shared" ref="K384:K385" ca="1" si="1265">IF(I384="","",IF(J384="",TODAY()-I384,J384-I384))</f>
        <v>9</v>
      </c>
      <c r="L384" s="39" t="s">
        <v>126</v>
      </c>
      <c r="M384" s="236" t="s">
        <v>275</v>
      </c>
      <c r="N384" s="66">
        <v>43165</v>
      </c>
      <c r="O384" s="24">
        <v>43170</v>
      </c>
      <c r="P384" s="25">
        <f t="shared" ca="1" si="1258"/>
        <v>5</v>
      </c>
      <c r="Q384" s="236" t="s">
        <v>126</v>
      </c>
      <c r="R384" s="236" t="s">
        <v>275</v>
      </c>
      <c r="S384" s="66">
        <v>43177</v>
      </c>
      <c r="T384" s="76">
        <v>43179</v>
      </c>
      <c r="U384" s="25">
        <f ca="1">IF(S384="","",IF(T384="",TODAY()-S384,T384-S384))</f>
        <v>2</v>
      </c>
      <c r="V384" s="236" t="s">
        <v>125</v>
      </c>
      <c r="W384" s="236" t="s">
        <v>275</v>
      </c>
      <c r="X384" s="66"/>
      <c r="Y384" s="76"/>
      <c r="Z384" s="77"/>
      <c r="AA384" s="78"/>
      <c r="AB384" s="79"/>
      <c r="AC384" s="66"/>
      <c r="AD384" s="76"/>
      <c r="AE384" s="77"/>
      <c r="AF384" s="78"/>
      <c r="AG384" s="79"/>
      <c r="AH384" s="66"/>
      <c r="AI384" s="76"/>
      <c r="AJ384" s="77"/>
      <c r="AK384" s="78"/>
      <c r="AL384" s="79"/>
      <c r="AM384" s="66"/>
      <c r="AN384" s="76"/>
      <c r="AO384" s="77"/>
      <c r="AP384" s="78"/>
      <c r="AQ384" s="79"/>
      <c r="AR384" s="66"/>
      <c r="AS384" s="76"/>
      <c r="AT384" s="77"/>
      <c r="AU384" s="78"/>
      <c r="AV384" s="79"/>
      <c r="AW384" s="66"/>
      <c r="AX384" s="76"/>
      <c r="AY384" s="77"/>
      <c r="AZ384" s="78"/>
      <c r="BA384" s="79"/>
      <c r="BB384" s="66"/>
      <c r="BC384" s="76"/>
      <c r="BD384" s="77"/>
      <c r="BE384" s="78"/>
      <c r="BF384" s="79"/>
      <c r="BG384" s="56">
        <f t="shared" si="1259"/>
        <v>43177</v>
      </c>
      <c r="BH384" s="80">
        <f t="shared" si="1260"/>
        <v>43179</v>
      </c>
      <c r="BI384" s="81">
        <f t="shared" ca="1" si="1261"/>
        <v>2</v>
      </c>
      <c r="BJ384" s="82" t="str">
        <f t="shared" si="1262"/>
        <v>B</v>
      </c>
      <c r="BK384" s="83" t="str">
        <f t="shared" ca="1" si="1263"/>
        <v>Rev-2</v>
      </c>
      <c r="BL384" s="252" t="s">
        <v>125</v>
      </c>
      <c r="BM384" s="252" t="s">
        <v>784</v>
      </c>
      <c r="BN384" s="252"/>
      <c r="BO384" s="243"/>
      <c r="BP384" s="161" t="s">
        <v>82</v>
      </c>
      <c r="BQ384" s="82" t="str">
        <f t="shared" si="1264"/>
        <v>MKM</v>
      </c>
    </row>
    <row r="385" spans="1:69" ht="67.5" customHeight="1" x14ac:dyDescent="0.25">
      <c r="A385" s="62">
        <f t="shared" ca="1" si="1146"/>
        <v>331</v>
      </c>
      <c r="B385" s="20" t="s">
        <v>749</v>
      </c>
      <c r="C385" s="20"/>
      <c r="D385" s="124" t="s">
        <v>655</v>
      </c>
      <c r="E385" s="21" t="s">
        <v>754</v>
      </c>
      <c r="F385" s="147" t="s">
        <v>752</v>
      </c>
      <c r="G385" s="22" t="s">
        <v>425</v>
      </c>
      <c r="H385" s="191"/>
      <c r="I385" s="66">
        <v>43165</v>
      </c>
      <c r="J385" s="24">
        <v>43170</v>
      </c>
      <c r="K385" s="25">
        <f t="shared" ca="1" si="1265"/>
        <v>5</v>
      </c>
      <c r="L385" s="236" t="s">
        <v>125</v>
      </c>
      <c r="M385" s="236" t="s">
        <v>275</v>
      </c>
      <c r="N385" s="60"/>
      <c r="O385" s="76"/>
      <c r="P385" s="25"/>
      <c r="Q385" s="39"/>
      <c r="R385" s="236"/>
      <c r="S385" s="66"/>
      <c r="T385" s="76"/>
      <c r="U385" s="77"/>
      <c r="V385" s="78"/>
      <c r="W385" s="79"/>
      <c r="X385" s="66"/>
      <c r="Y385" s="76"/>
      <c r="Z385" s="77"/>
      <c r="AA385" s="78"/>
      <c r="AB385" s="79"/>
      <c r="AC385" s="66"/>
      <c r="AD385" s="76"/>
      <c r="AE385" s="77"/>
      <c r="AF385" s="78"/>
      <c r="AG385" s="79"/>
      <c r="AH385" s="66"/>
      <c r="AI385" s="76"/>
      <c r="AJ385" s="77"/>
      <c r="AK385" s="78"/>
      <c r="AL385" s="79"/>
      <c r="AM385" s="66"/>
      <c r="AN385" s="76"/>
      <c r="AO385" s="77"/>
      <c r="AP385" s="78"/>
      <c r="AQ385" s="79"/>
      <c r="AR385" s="66"/>
      <c r="AS385" s="76"/>
      <c r="AT385" s="77"/>
      <c r="AU385" s="78"/>
      <c r="AV385" s="79"/>
      <c r="AW385" s="66"/>
      <c r="AX385" s="76"/>
      <c r="AY385" s="77"/>
      <c r="AZ385" s="78"/>
      <c r="BA385" s="79"/>
      <c r="BB385" s="66"/>
      <c r="BC385" s="76"/>
      <c r="BD385" s="77"/>
      <c r="BE385" s="78"/>
      <c r="BF385" s="79"/>
      <c r="BG385" s="56">
        <f t="shared" si="1259"/>
        <v>43165</v>
      </c>
      <c r="BH385" s="80">
        <f t="shared" si="1260"/>
        <v>43170</v>
      </c>
      <c r="BI385" s="81">
        <f t="shared" ca="1" si="1261"/>
        <v>5</v>
      </c>
      <c r="BJ385" s="82" t="str">
        <f t="shared" si="1262"/>
        <v>B</v>
      </c>
      <c r="BK385" s="83" t="str">
        <f t="shared" ca="1" si="1263"/>
        <v>Rev-0</v>
      </c>
      <c r="BL385" s="252" t="s">
        <v>125</v>
      </c>
      <c r="BM385" s="252" t="s">
        <v>784</v>
      </c>
      <c r="BN385" s="252"/>
      <c r="BO385" s="243"/>
      <c r="BP385" s="161" t="s">
        <v>82</v>
      </c>
      <c r="BQ385" s="82" t="str">
        <f t="shared" si="1264"/>
        <v>MKM</v>
      </c>
    </row>
    <row r="386" spans="1:69" ht="67.5" customHeight="1" x14ac:dyDescent="0.25">
      <c r="A386" s="62">
        <f t="shared" ca="1" si="1146"/>
        <v>332</v>
      </c>
      <c r="B386" s="20" t="s">
        <v>751</v>
      </c>
      <c r="C386" s="20"/>
      <c r="D386" s="124" t="s">
        <v>655</v>
      </c>
      <c r="E386" s="21" t="s">
        <v>753</v>
      </c>
      <c r="F386" s="147" t="s">
        <v>750</v>
      </c>
      <c r="G386" s="22" t="s">
        <v>425</v>
      </c>
      <c r="H386" s="191"/>
      <c r="I386" s="66">
        <v>43165</v>
      </c>
      <c r="J386" s="24">
        <v>43171</v>
      </c>
      <c r="K386" s="25">
        <f t="shared" ref="K386" ca="1" si="1266">IF(I386="","",IF(J386="",TODAY()-I386,J386-I386))</f>
        <v>6</v>
      </c>
      <c r="L386" s="236" t="s">
        <v>125</v>
      </c>
      <c r="M386" s="236" t="s">
        <v>275</v>
      </c>
      <c r="N386" s="60"/>
      <c r="O386" s="76"/>
      <c r="P386" s="25"/>
      <c r="Q386" s="39"/>
      <c r="R386" s="236"/>
      <c r="S386" s="66"/>
      <c r="T386" s="76"/>
      <c r="U386" s="77"/>
      <c r="V386" s="78"/>
      <c r="W386" s="79"/>
      <c r="X386" s="66"/>
      <c r="Y386" s="76"/>
      <c r="Z386" s="77"/>
      <c r="AA386" s="78"/>
      <c r="AB386" s="79"/>
      <c r="AC386" s="66"/>
      <c r="AD386" s="76"/>
      <c r="AE386" s="77"/>
      <c r="AF386" s="78"/>
      <c r="AG386" s="79"/>
      <c r="AH386" s="66"/>
      <c r="AI386" s="76"/>
      <c r="AJ386" s="77"/>
      <c r="AK386" s="78"/>
      <c r="AL386" s="79"/>
      <c r="AM386" s="66"/>
      <c r="AN386" s="76"/>
      <c r="AO386" s="77"/>
      <c r="AP386" s="78"/>
      <c r="AQ386" s="79"/>
      <c r="AR386" s="66"/>
      <c r="AS386" s="76"/>
      <c r="AT386" s="77"/>
      <c r="AU386" s="78"/>
      <c r="AV386" s="79"/>
      <c r="AW386" s="66"/>
      <c r="AX386" s="76"/>
      <c r="AY386" s="77"/>
      <c r="AZ386" s="78"/>
      <c r="BA386" s="79"/>
      <c r="BB386" s="66"/>
      <c r="BC386" s="76"/>
      <c r="BD386" s="77"/>
      <c r="BE386" s="78"/>
      <c r="BF386" s="79"/>
      <c r="BG386" s="56">
        <f t="shared" ref="BG386" si="1267">IF(AW386&lt;&gt;"",AW386,IF(AR386&lt;&gt;"",AR386,IF(AM386&lt;&gt;"",AM386,IF(AH386&lt;&gt;"",AH386,IF(AC386&lt;&gt;"",AC386,IF(X386&lt;&gt;"",X386,IF(S386&lt;&gt;"",S386,IF(N386&lt;&gt;"",N386,IF(I386&lt;&gt;"",I386,"")))))))))</f>
        <v>43165</v>
      </c>
      <c r="BH386" s="80">
        <f t="shared" ref="BH386" si="1268">IF(BJ386="P","",IF(BJ386="OD","",IF(AX386&lt;&gt;"",AX386,IF(AS386&lt;&gt;"",AS386,IF(AN386&lt;&gt;"",AN386,IF(AI386&lt;&gt;"",AI386,IF(AD386&lt;&gt;"",AD386,IF(Y386&lt;&gt;"",Y386,IF(T386&lt;&gt;"",T386,IF(O386&lt;&gt;"",O386,IF(J386&lt;&gt;"",J386,"")))))))))))</f>
        <v>43171</v>
      </c>
      <c r="BI386" s="81">
        <f t="shared" ref="BI386" ca="1" si="1269">IF(AY386&lt;&gt;"",AY386,IF(AT386&lt;&gt;"",AT386,IF(AO386&lt;&gt;"",AO386,IF(AJ386&lt;&gt;"",AJ386,IF(AE386&lt;&gt;"",AE386,IF(Z386&lt;&gt;"",Z386,IF(U386&lt;&gt;"",U386,IF(P386&lt;&gt;"",P386,IF(K386&lt;&gt;"",K386,"")))))))))</f>
        <v>6</v>
      </c>
      <c r="BJ386" s="82" t="str">
        <f t="shared" ref="BJ386" si="1270">IF(AZ386&lt;&gt;"",AZ386,IF(AU386&lt;&gt;"",AU386,IF(AP386&lt;&gt;"",AP386,IF(AK386&lt;&gt;"",AK386,IF(AF386&lt;&gt;"",AF386,IF(AA386&lt;&gt;"",AA386,IF(V386&lt;&gt;"",V386,IF(Q386&lt;&gt;"",Q386,IF(L386&lt;&gt;"",L386,0)))))))))</f>
        <v>B</v>
      </c>
      <c r="BK386" s="83" t="str">
        <f t="shared" ref="BK386" ca="1" si="1271">IF(BG386="","","Rev-"&amp;IF((COUNTIF(I386:BA386,"MKM")-1)&lt;1,0,(COUNTIF(I386:BA386,"MKM")-1)))</f>
        <v>Rev-0</v>
      </c>
      <c r="BL386" s="250">
        <v>0</v>
      </c>
      <c r="BM386" s="252"/>
      <c r="BN386" s="252"/>
      <c r="BO386" s="243"/>
      <c r="BP386" s="161" t="s">
        <v>82</v>
      </c>
      <c r="BQ386" s="82" t="str">
        <f t="shared" ref="BQ386" si="1272">IF(BA386&lt;&gt;"",BA386,IF(AV386&lt;&gt;"",AV386,IF(AQ386&lt;&gt;"",AQ386,IF(AL386&lt;&gt;"",AL386,IF(AG386&lt;&gt;"",AG386,IF(AB386&lt;&gt;"",AB386,IF(W386&lt;&gt;"",W386,IF(R386&lt;&gt;"",R386,IF(M386&lt;&gt;"",M386,0)))))))))</f>
        <v>MKM</v>
      </c>
    </row>
    <row r="387" spans="1:69" ht="33" customHeight="1" x14ac:dyDescent="0.3">
      <c r="A387" s="126" t="s">
        <v>374</v>
      </c>
      <c r="B387" s="127"/>
      <c r="C387" s="127"/>
      <c r="D387" s="128"/>
      <c r="E387" s="129"/>
      <c r="F387" s="148"/>
      <c r="G387" s="127"/>
      <c r="H387" s="130"/>
      <c r="I387" s="131"/>
      <c r="J387" s="131"/>
      <c r="K387" s="132"/>
      <c r="L387" s="133"/>
      <c r="M387" s="134"/>
      <c r="N387" s="131"/>
      <c r="O387" s="131"/>
      <c r="P387" s="132"/>
      <c r="Q387" s="133"/>
      <c r="R387" s="134"/>
      <c r="S387" s="131"/>
      <c r="T387" s="131"/>
      <c r="U387" s="132"/>
      <c r="V387" s="133"/>
      <c r="W387" s="134"/>
      <c r="X387" s="131"/>
      <c r="Y387" s="131"/>
      <c r="Z387" s="132"/>
      <c r="AA387" s="133"/>
      <c r="AB387" s="131"/>
      <c r="AC387" s="131"/>
      <c r="AD387" s="131"/>
      <c r="AE387" s="132"/>
      <c r="AF387" s="133"/>
      <c r="AG387" s="131"/>
      <c r="AH387" s="131"/>
      <c r="AI387" s="131"/>
      <c r="AJ387" s="132"/>
      <c r="AK387" s="133"/>
      <c r="AL387" s="131"/>
      <c r="AM387" s="131"/>
      <c r="AN387" s="131"/>
      <c r="AO387" s="132"/>
      <c r="AP387" s="133"/>
      <c r="AQ387" s="131"/>
      <c r="AR387" s="131"/>
      <c r="AS387" s="131"/>
      <c r="AT387" s="132"/>
      <c r="AU387" s="133"/>
      <c r="AV387" s="131"/>
      <c r="AW387" s="131"/>
      <c r="AX387" s="131"/>
      <c r="AY387" s="132"/>
      <c r="AZ387" s="133"/>
      <c r="BA387" s="131"/>
      <c r="BB387" s="131"/>
      <c r="BC387" s="131"/>
      <c r="BD387" s="132"/>
      <c r="BE387" s="133"/>
      <c r="BF387" s="131"/>
      <c r="BG387" s="135"/>
      <c r="BH387" s="136"/>
      <c r="BI387" s="137"/>
      <c r="BJ387" s="138"/>
      <c r="BK387" s="139"/>
      <c r="BL387" s="252" t="s">
        <v>125</v>
      </c>
      <c r="BM387" s="252" t="s">
        <v>784</v>
      </c>
      <c r="BN387" s="252"/>
      <c r="BO387" s="243"/>
      <c r="BP387" s="145" t="s">
        <v>105</v>
      </c>
    </row>
    <row r="388" spans="1:69" ht="71.25" customHeight="1" x14ac:dyDescent="0.25">
      <c r="A388" s="62">
        <f ca="1">OFFSET(A388,-2,0)+1</f>
        <v>333</v>
      </c>
      <c r="B388" s="20" t="s">
        <v>757</v>
      </c>
      <c r="C388" s="20"/>
      <c r="D388" s="124" t="s">
        <v>744</v>
      </c>
      <c r="E388" s="21" t="s">
        <v>1606</v>
      </c>
      <c r="F388" s="147" t="s">
        <v>667</v>
      </c>
      <c r="G388" s="22" t="s">
        <v>425</v>
      </c>
      <c r="H388" s="191"/>
      <c r="I388" s="66">
        <v>43174</v>
      </c>
      <c r="J388" s="24">
        <v>43178</v>
      </c>
      <c r="K388" s="25">
        <f ca="1">IF(I388="","",IF(J388="",TODAY()-I388,J388-I388))</f>
        <v>4</v>
      </c>
      <c r="L388" s="236" t="s">
        <v>125</v>
      </c>
      <c r="M388" s="236" t="s">
        <v>275</v>
      </c>
      <c r="N388" s="60"/>
      <c r="O388" s="76"/>
      <c r="P388" s="25"/>
      <c r="Q388" s="39"/>
      <c r="R388" s="22"/>
      <c r="S388" s="66"/>
      <c r="T388" s="76"/>
      <c r="U388" s="77"/>
      <c r="V388" s="78"/>
      <c r="W388" s="79"/>
      <c r="X388" s="66"/>
      <c r="Y388" s="76"/>
      <c r="Z388" s="77"/>
      <c r="AA388" s="78"/>
      <c r="AB388" s="79"/>
      <c r="AC388" s="66"/>
      <c r="AD388" s="76"/>
      <c r="AE388" s="77"/>
      <c r="AF388" s="78"/>
      <c r="AG388" s="79"/>
      <c r="AH388" s="66"/>
      <c r="AI388" s="76"/>
      <c r="AJ388" s="77"/>
      <c r="AK388" s="78"/>
      <c r="AL388" s="79"/>
      <c r="AM388" s="66"/>
      <c r="AN388" s="76"/>
      <c r="AO388" s="77"/>
      <c r="AP388" s="78"/>
      <c r="AQ388" s="79"/>
      <c r="AR388" s="66"/>
      <c r="AS388" s="76"/>
      <c r="AT388" s="77"/>
      <c r="AU388" s="78"/>
      <c r="AV388" s="79"/>
      <c r="AW388" s="66"/>
      <c r="AX388" s="76"/>
      <c r="AY388" s="77"/>
      <c r="AZ388" s="78"/>
      <c r="BA388" s="79"/>
      <c r="BB388" s="66"/>
      <c r="BC388" s="76"/>
      <c r="BD388" s="77"/>
      <c r="BE388" s="78"/>
      <c r="BF388" s="79"/>
      <c r="BG388" s="56">
        <f t="shared" ref="BG388:BG389" si="1273">IF(AW388&lt;&gt;"",AW388,IF(AR388&lt;&gt;"",AR388,IF(AM388&lt;&gt;"",AM388,IF(AH388&lt;&gt;"",AH388,IF(AC388&lt;&gt;"",AC388,IF(X388&lt;&gt;"",X388,IF(S388&lt;&gt;"",S388,IF(N388&lt;&gt;"",N388,IF(I388&lt;&gt;"",I388,"")))))))))</f>
        <v>43174</v>
      </c>
      <c r="BH388" s="80">
        <f t="shared" ref="BH388:BH389" si="1274">IF(BJ388="P","",IF(BJ388="OD","",IF(AX388&lt;&gt;"",AX388,IF(AS388&lt;&gt;"",AS388,IF(AN388&lt;&gt;"",AN388,IF(AI388&lt;&gt;"",AI388,IF(AD388&lt;&gt;"",AD388,IF(Y388&lt;&gt;"",Y388,IF(T388&lt;&gt;"",T388,IF(O388&lt;&gt;"",O388,IF(J388&lt;&gt;"",J388,"")))))))))))</f>
        <v>43178</v>
      </c>
      <c r="BI388" s="81">
        <f t="shared" ref="BI388:BI389" ca="1" si="1275">IF(AY388&lt;&gt;"",AY388,IF(AT388&lt;&gt;"",AT388,IF(AO388&lt;&gt;"",AO388,IF(AJ388&lt;&gt;"",AJ388,IF(AE388&lt;&gt;"",AE388,IF(Z388&lt;&gt;"",Z388,IF(U388&lt;&gt;"",U388,IF(P388&lt;&gt;"",P388,IF(K388&lt;&gt;"",K388,"")))))))))</f>
        <v>4</v>
      </c>
      <c r="BJ388" s="82" t="str">
        <f t="shared" ref="BJ388:BJ389" si="1276">IF(AZ388&lt;&gt;"",AZ388,IF(AU388&lt;&gt;"",AU388,IF(AP388&lt;&gt;"",AP388,IF(AK388&lt;&gt;"",AK388,IF(AF388&lt;&gt;"",AF388,IF(AA388&lt;&gt;"",AA388,IF(V388&lt;&gt;"",V388,IF(Q388&lt;&gt;"",Q388,IF(L388&lt;&gt;"",L388,0)))))))))</f>
        <v>B</v>
      </c>
      <c r="BK388" s="83" t="str">
        <f t="shared" ref="BK388:BK389" ca="1" si="1277">IF(BG388="","","Rev-"&amp;IF((COUNTIF(I388:BA388,"MKM")-1)&lt;1,0,(COUNTIF(I388:BA388,"MKM")-1)))</f>
        <v>Rev-0</v>
      </c>
      <c r="BL388" s="252" t="s">
        <v>125</v>
      </c>
      <c r="BM388" s="252" t="s">
        <v>784</v>
      </c>
      <c r="BN388" s="252"/>
      <c r="BO388" s="243"/>
      <c r="BP388" s="161" t="s">
        <v>82</v>
      </c>
      <c r="BQ388" s="82" t="str">
        <f t="shared" ref="BQ388:BQ389" si="1278">IF(BA388&lt;&gt;"",BA388,IF(AV388&lt;&gt;"",AV388,IF(AQ388&lt;&gt;"",AQ388,IF(AL388&lt;&gt;"",AL388,IF(AG388&lt;&gt;"",AG388,IF(AB388&lt;&gt;"",AB388,IF(W388&lt;&gt;"",W388,IF(R388&lt;&gt;"",R388,IF(M388&lt;&gt;"",M388,0)))))))))</f>
        <v>MKM</v>
      </c>
    </row>
    <row r="389" spans="1:69" ht="56.25" customHeight="1" x14ac:dyDescent="0.25">
      <c r="A389" s="62">
        <f t="shared" ref="A389:A400" ca="1" si="1279">OFFSET(A389,-1,0)+1</f>
        <v>334</v>
      </c>
      <c r="B389" s="20" t="s">
        <v>891</v>
      </c>
      <c r="C389" s="20"/>
      <c r="D389" s="124" t="s">
        <v>744</v>
      </c>
      <c r="E389" s="21" t="s">
        <v>1605</v>
      </c>
      <c r="F389" s="147" t="s">
        <v>669</v>
      </c>
      <c r="G389" s="22" t="s">
        <v>425</v>
      </c>
      <c r="H389" s="191"/>
      <c r="I389" s="66">
        <v>43174</v>
      </c>
      <c r="J389" s="24">
        <v>43178</v>
      </c>
      <c r="K389" s="25">
        <f ca="1">IF(I389="","",IF(J389="",TODAY()-I389,J389-I389))</f>
        <v>4</v>
      </c>
      <c r="L389" s="236" t="s">
        <v>125</v>
      </c>
      <c r="M389" s="236" t="s">
        <v>275</v>
      </c>
      <c r="N389" s="66">
        <v>43284</v>
      </c>
      <c r="O389" s="24">
        <v>43290</v>
      </c>
      <c r="P389" s="25">
        <f ca="1">IF(N389="","",IF(O389="",TODAY()-N389,O389-N389))</f>
        <v>6</v>
      </c>
      <c r="Q389" s="39" t="s">
        <v>125</v>
      </c>
      <c r="R389" s="236" t="s">
        <v>275</v>
      </c>
      <c r="S389" s="66"/>
      <c r="T389" s="76"/>
      <c r="U389" s="77"/>
      <c r="V389" s="78"/>
      <c r="W389" s="79"/>
      <c r="X389" s="66"/>
      <c r="Y389" s="76"/>
      <c r="Z389" s="77"/>
      <c r="AA389" s="78"/>
      <c r="AB389" s="79"/>
      <c r="AC389" s="66"/>
      <c r="AD389" s="76"/>
      <c r="AE389" s="77"/>
      <c r="AF389" s="78"/>
      <c r="AG389" s="79"/>
      <c r="AH389" s="66"/>
      <c r="AI389" s="76"/>
      <c r="AJ389" s="77"/>
      <c r="AK389" s="78"/>
      <c r="AL389" s="79"/>
      <c r="AM389" s="66"/>
      <c r="AN389" s="76"/>
      <c r="AO389" s="77"/>
      <c r="AP389" s="78"/>
      <c r="AQ389" s="79"/>
      <c r="AR389" s="66"/>
      <c r="AS389" s="76"/>
      <c r="AT389" s="77"/>
      <c r="AU389" s="78"/>
      <c r="AV389" s="79"/>
      <c r="AW389" s="66"/>
      <c r="AX389" s="76"/>
      <c r="AY389" s="77"/>
      <c r="AZ389" s="78"/>
      <c r="BA389" s="79"/>
      <c r="BB389" s="66"/>
      <c r="BC389" s="76"/>
      <c r="BD389" s="77"/>
      <c r="BE389" s="78"/>
      <c r="BF389" s="79"/>
      <c r="BG389" s="56">
        <f t="shared" si="1273"/>
        <v>43284</v>
      </c>
      <c r="BH389" s="80">
        <f t="shared" si="1274"/>
        <v>43290</v>
      </c>
      <c r="BI389" s="81">
        <f t="shared" ca="1" si="1275"/>
        <v>6</v>
      </c>
      <c r="BJ389" s="82" t="str">
        <f t="shared" si="1276"/>
        <v>B</v>
      </c>
      <c r="BK389" s="83" t="str">
        <f t="shared" ca="1" si="1277"/>
        <v>Rev-1</v>
      </c>
      <c r="BL389" s="252" t="s">
        <v>126</v>
      </c>
      <c r="BM389" s="253" t="s">
        <v>783</v>
      </c>
      <c r="BN389" s="254">
        <v>43195</v>
      </c>
      <c r="BO389" s="243"/>
      <c r="BP389" s="161" t="s">
        <v>82</v>
      </c>
      <c r="BQ389" s="82" t="str">
        <f t="shared" si="1278"/>
        <v>MKM</v>
      </c>
    </row>
    <row r="390" spans="1:69" ht="56.25" customHeight="1" x14ac:dyDescent="0.25">
      <c r="A390" s="62">
        <f t="shared" ca="1" si="1279"/>
        <v>335</v>
      </c>
      <c r="B390" s="20" t="s">
        <v>770</v>
      </c>
      <c r="C390" s="20"/>
      <c r="D390" s="124" t="s">
        <v>744</v>
      </c>
      <c r="E390" s="21" t="s">
        <v>758</v>
      </c>
      <c r="F390" s="147" t="s">
        <v>759</v>
      </c>
      <c r="G390" s="22" t="s">
        <v>425</v>
      </c>
      <c r="H390" s="191"/>
      <c r="I390" s="66">
        <v>43174</v>
      </c>
      <c r="J390" s="24">
        <v>43178</v>
      </c>
      <c r="K390" s="25">
        <f ca="1">IF(I390="","",IF(J390="",TODAY()-I390,J390-I390))</f>
        <v>4</v>
      </c>
      <c r="L390" s="236" t="s">
        <v>126</v>
      </c>
      <c r="M390" s="236" t="s">
        <v>275</v>
      </c>
      <c r="N390" s="66">
        <v>43185</v>
      </c>
      <c r="O390" s="76">
        <v>43188</v>
      </c>
      <c r="P390" s="25">
        <f t="shared" ref="P390:P391" ca="1" si="1280">IF(N390="","",IF(O390="",TODAY()-N390,O390-N390))</f>
        <v>3</v>
      </c>
      <c r="Q390" s="78" t="s">
        <v>126</v>
      </c>
      <c r="R390" s="236" t="s">
        <v>275</v>
      </c>
      <c r="S390" s="76"/>
      <c r="T390" s="76"/>
      <c r="U390" s="25"/>
      <c r="V390" s="39" t="s">
        <v>675</v>
      </c>
      <c r="W390" s="22" t="s">
        <v>1269</v>
      </c>
      <c r="X390" s="60"/>
      <c r="Y390" s="76"/>
      <c r="Z390" s="77"/>
      <c r="AA390" s="78"/>
      <c r="AB390" s="79"/>
      <c r="AC390" s="60"/>
      <c r="AD390" s="76"/>
      <c r="AE390" s="25"/>
      <c r="AF390" s="39"/>
      <c r="AG390" s="79"/>
      <c r="AH390" s="60"/>
      <c r="AI390" s="76"/>
      <c r="AJ390" s="77"/>
      <c r="AK390" s="78"/>
      <c r="AL390" s="79"/>
      <c r="AM390" s="60"/>
      <c r="AN390" s="76"/>
      <c r="AO390" s="77"/>
      <c r="AP390" s="78"/>
      <c r="AQ390" s="79"/>
      <c r="AR390" s="60"/>
      <c r="AS390" s="76"/>
      <c r="AT390" s="77"/>
      <c r="AU390" s="78"/>
      <c r="AV390" s="79"/>
      <c r="AW390" s="60"/>
      <c r="AX390" s="76"/>
      <c r="AY390" s="77"/>
      <c r="AZ390" s="78"/>
      <c r="BA390" s="79"/>
      <c r="BB390" s="60"/>
      <c r="BC390" s="76"/>
      <c r="BD390" s="25"/>
      <c r="BE390" s="39"/>
      <c r="BF390" s="79"/>
      <c r="BG390" s="56">
        <f t="shared" ref="BG390:BG391" si="1281">IF(AW390&lt;&gt;"",AW390,IF(AR390&lt;&gt;"",AR390,IF(AM390&lt;&gt;"",AM390,IF(AH390&lt;&gt;"",AH390,IF(AC390&lt;&gt;"",AC390,IF(X390&lt;&gt;"",X390,IF(S390&lt;&gt;"",S390,IF(N390&lt;&gt;"",N390,IF(I390&lt;&gt;"",I390,"")))))))))</f>
        <v>43185</v>
      </c>
      <c r="BH390" s="80">
        <f t="shared" ref="BH390:BH391" si="1282">IF(BJ390="P","",IF(BJ390="OD","",IF(AX390&lt;&gt;"",AX390,IF(AS390&lt;&gt;"",AS390,IF(AN390&lt;&gt;"",AN390,IF(AI390&lt;&gt;"",AI390,IF(AD390&lt;&gt;"",AD390,IF(Y390&lt;&gt;"",Y390,IF(T390&lt;&gt;"",T390,IF(O390&lt;&gt;"",O390,IF(J390&lt;&gt;"",J390,"")))))))))))</f>
        <v>43188</v>
      </c>
      <c r="BI390" s="81">
        <f t="shared" ref="BI390:BI391" ca="1" si="1283">IF(AY390&lt;&gt;"",AY390,IF(AT390&lt;&gt;"",AT390,IF(AO390&lt;&gt;"",AO390,IF(AJ390&lt;&gt;"",AJ390,IF(AE390&lt;&gt;"",AE390,IF(Z390&lt;&gt;"",Z390,IF(U390&lt;&gt;"",U390,IF(P390&lt;&gt;"",P390,IF(K390&lt;&gt;"",K390,"")))))))))</f>
        <v>3</v>
      </c>
      <c r="BJ390" s="82" t="str">
        <f t="shared" ref="BJ390:BJ391" si="1284">IF(AZ390&lt;&gt;"",AZ390,IF(AU390&lt;&gt;"",AU390,IF(AP390&lt;&gt;"",AP390,IF(AK390&lt;&gt;"",AK390,IF(AF390&lt;&gt;"",AF390,IF(AA390&lt;&gt;"",AA390,IF(V390&lt;&gt;"",V390,IF(Q390&lt;&gt;"",Q390,IF(L390&lt;&gt;"",L390,0)))))))))</f>
        <v>SS</v>
      </c>
      <c r="BK390" s="83" t="str">
        <f t="shared" ref="BK390:BK391" ca="1" si="1285">IF(BG390="","","Rev-"&amp;IF((COUNTIF(I390:BA390,"MKM")-1)&lt;1,0,(COUNTIF(I390:BA390,"MKM")-1)))</f>
        <v>Rev-1</v>
      </c>
      <c r="BL390" s="252"/>
      <c r="BM390" s="252"/>
      <c r="BN390" s="252"/>
      <c r="BO390" s="243"/>
      <c r="BP390" s="161" t="s">
        <v>82</v>
      </c>
      <c r="BQ390" s="82" t="str">
        <f t="shared" ref="BQ390:BQ391" si="1286">IF(BA390&lt;&gt;"",BA390,IF(AV390&lt;&gt;"",AV390,IF(AQ390&lt;&gt;"",AQ390,IF(AL390&lt;&gt;"",AL390,IF(AG390&lt;&gt;"",AG390,IF(AB390&lt;&gt;"",AB390,IF(W390&lt;&gt;"",W390,IF(R390&lt;&gt;"",R390,IF(M390&lt;&gt;"",M390,0)))))))))</f>
        <v>AS PER RAMZI</v>
      </c>
    </row>
    <row r="391" spans="1:69" ht="56.25" customHeight="1" x14ac:dyDescent="0.25">
      <c r="A391" s="62">
        <f t="shared" ca="1" si="1279"/>
        <v>336</v>
      </c>
      <c r="B391" s="20" t="s">
        <v>961</v>
      </c>
      <c r="C391" s="20"/>
      <c r="D391" s="124" t="s">
        <v>744</v>
      </c>
      <c r="E391" s="21" t="s">
        <v>859</v>
      </c>
      <c r="F391" s="147" t="s">
        <v>858</v>
      </c>
      <c r="G391" s="22" t="s">
        <v>425</v>
      </c>
      <c r="H391" s="191"/>
      <c r="I391" s="66">
        <v>43260</v>
      </c>
      <c r="J391" s="24">
        <v>43305</v>
      </c>
      <c r="K391" s="25">
        <f ca="1">IF(I391="","",IF(J391="",TODAY()-I391,J391-I391))</f>
        <v>45</v>
      </c>
      <c r="L391" s="39" t="s">
        <v>126</v>
      </c>
      <c r="M391" s="236" t="s">
        <v>275</v>
      </c>
      <c r="N391" s="66">
        <v>43312</v>
      </c>
      <c r="O391" s="76">
        <v>43318</v>
      </c>
      <c r="P391" s="25">
        <f t="shared" ca="1" si="1280"/>
        <v>6</v>
      </c>
      <c r="Q391" s="39" t="s">
        <v>125</v>
      </c>
      <c r="R391" s="236" t="s">
        <v>275</v>
      </c>
      <c r="S391" s="76"/>
      <c r="T391" s="76"/>
      <c r="U391" s="25"/>
      <c r="V391" s="39"/>
      <c r="W391" s="22"/>
      <c r="X391" s="60"/>
      <c r="Y391" s="76"/>
      <c r="Z391" s="77"/>
      <c r="AA391" s="78"/>
      <c r="AB391" s="79"/>
      <c r="AC391" s="60"/>
      <c r="AD391" s="76"/>
      <c r="AE391" s="25"/>
      <c r="AF391" s="39"/>
      <c r="AG391" s="79"/>
      <c r="AH391" s="60"/>
      <c r="AI391" s="76"/>
      <c r="AJ391" s="77"/>
      <c r="AK391" s="78"/>
      <c r="AL391" s="79"/>
      <c r="AM391" s="60"/>
      <c r="AN391" s="76"/>
      <c r="AO391" s="77"/>
      <c r="AP391" s="78"/>
      <c r="AQ391" s="79"/>
      <c r="AR391" s="60"/>
      <c r="AS391" s="76"/>
      <c r="AT391" s="77"/>
      <c r="AU391" s="78"/>
      <c r="AV391" s="79"/>
      <c r="AW391" s="60"/>
      <c r="AX391" s="76"/>
      <c r="AY391" s="77"/>
      <c r="AZ391" s="78"/>
      <c r="BA391" s="79"/>
      <c r="BB391" s="60"/>
      <c r="BC391" s="76"/>
      <c r="BD391" s="25"/>
      <c r="BE391" s="39"/>
      <c r="BF391" s="79"/>
      <c r="BG391" s="56">
        <f t="shared" si="1281"/>
        <v>43312</v>
      </c>
      <c r="BH391" s="80">
        <f t="shared" si="1282"/>
        <v>43318</v>
      </c>
      <c r="BI391" s="81">
        <f t="shared" ca="1" si="1283"/>
        <v>6</v>
      </c>
      <c r="BJ391" s="82" t="str">
        <f t="shared" si="1284"/>
        <v>B</v>
      </c>
      <c r="BK391" s="83" t="str">
        <f t="shared" ca="1" si="1285"/>
        <v>Rev-1</v>
      </c>
      <c r="BL391" s="252"/>
      <c r="BM391" s="252"/>
      <c r="BN391" s="252"/>
      <c r="BO391" s="243"/>
      <c r="BP391" s="161" t="s">
        <v>82</v>
      </c>
      <c r="BQ391" s="82" t="str">
        <f t="shared" si="1286"/>
        <v>MKM</v>
      </c>
    </row>
    <row r="392" spans="1:69" ht="56.25" customHeight="1" x14ac:dyDescent="0.25">
      <c r="A392" s="62">
        <f t="shared" ca="1" si="1279"/>
        <v>337</v>
      </c>
      <c r="B392" s="20" t="s">
        <v>1296</v>
      </c>
      <c r="C392" s="20" t="s">
        <v>1297</v>
      </c>
      <c r="D392" s="124" t="s">
        <v>744</v>
      </c>
      <c r="E392" s="21" t="s">
        <v>1138</v>
      </c>
      <c r="F392" s="147" t="s">
        <v>1135</v>
      </c>
      <c r="G392" s="22" t="s">
        <v>425</v>
      </c>
      <c r="H392" s="191"/>
      <c r="I392" s="66">
        <v>43360</v>
      </c>
      <c r="J392" s="24">
        <v>43380</v>
      </c>
      <c r="K392" s="25">
        <f t="shared" ref="K392:K395" ca="1" si="1287">IF(I392="","",IF(J392="",TODAY()-I392,J392-I392))</f>
        <v>20</v>
      </c>
      <c r="L392" s="39" t="s">
        <v>126</v>
      </c>
      <c r="M392" s="236" t="s">
        <v>275</v>
      </c>
      <c r="N392" s="66">
        <v>43424</v>
      </c>
      <c r="O392" s="76">
        <v>43442</v>
      </c>
      <c r="P392" s="25">
        <f t="shared" ref="P392" ca="1" si="1288">IF(N392="","",IF(O392="",TODAY()-N392,O392-N392))</f>
        <v>18</v>
      </c>
      <c r="Q392" s="39" t="s">
        <v>125</v>
      </c>
      <c r="R392" s="236" t="s">
        <v>275</v>
      </c>
      <c r="S392" s="76"/>
      <c r="T392" s="76"/>
      <c r="U392" s="25"/>
      <c r="V392" s="39"/>
      <c r="W392" s="22"/>
      <c r="X392" s="60"/>
      <c r="Y392" s="76"/>
      <c r="Z392" s="77"/>
      <c r="AA392" s="78"/>
      <c r="AB392" s="79"/>
      <c r="AC392" s="60"/>
      <c r="AD392" s="76"/>
      <c r="AE392" s="25"/>
      <c r="AF392" s="39"/>
      <c r="AG392" s="79"/>
      <c r="AH392" s="60"/>
      <c r="AI392" s="76"/>
      <c r="AJ392" s="77"/>
      <c r="AK392" s="78"/>
      <c r="AL392" s="79"/>
      <c r="AM392" s="60"/>
      <c r="AN392" s="76"/>
      <c r="AO392" s="77"/>
      <c r="AP392" s="78"/>
      <c r="AQ392" s="79"/>
      <c r="AR392" s="60"/>
      <c r="AS392" s="76"/>
      <c r="AT392" s="77"/>
      <c r="AU392" s="78"/>
      <c r="AV392" s="79"/>
      <c r="AW392" s="60"/>
      <c r="AX392" s="76"/>
      <c r="AY392" s="77"/>
      <c r="AZ392" s="78"/>
      <c r="BA392" s="79"/>
      <c r="BB392" s="60"/>
      <c r="BC392" s="76"/>
      <c r="BD392" s="25"/>
      <c r="BE392" s="39"/>
      <c r="BF392" s="79"/>
      <c r="BG392" s="56">
        <f t="shared" ref="BG392" si="1289">IF(AW392&lt;&gt;"",AW392,IF(AR392&lt;&gt;"",AR392,IF(AM392&lt;&gt;"",AM392,IF(AH392&lt;&gt;"",AH392,IF(AC392&lt;&gt;"",AC392,IF(X392&lt;&gt;"",X392,IF(S392&lt;&gt;"",S392,IF(N392&lt;&gt;"",N392,IF(I392&lt;&gt;"",I392,"")))))))))</f>
        <v>43424</v>
      </c>
      <c r="BH392" s="80">
        <f t="shared" ref="BH392" si="1290">IF(BJ392="P","",IF(BJ392="OD","",IF(AX392&lt;&gt;"",AX392,IF(AS392&lt;&gt;"",AS392,IF(AN392&lt;&gt;"",AN392,IF(AI392&lt;&gt;"",AI392,IF(AD392&lt;&gt;"",AD392,IF(Y392&lt;&gt;"",Y392,IF(T392&lt;&gt;"",T392,IF(O392&lt;&gt;"",O392,IF(J392&lt;&gt;"",J392,"")))))))))))</f>
        <v>43442</v>
      </c>
      <c r="BI392" s="81">
        <f t="shared" ref="BI392" ca="1" si="1291">IF(AY392&lt;&gt;"",AY392,IF(AT392&lt;&gt;"",AT392,IF(AO392&lt;&gt;"",AO392,IF(AJ392&lt;&gt;"",AJ392,IF(AE392&lt;&gt;"",AE392,IF(Z392&lt;&gt;"",Z392,IF(U392&lt;&gt;"",U392,IF(P392&lt;&gt;"",P392,IF(K392&lt;&gt;"",K392,"")))))))))</f>
        <v>18</v>
      </c>
      <c r="BJ392" s="82" t="str">
        <f t="shared" ref="BJ392" si="1292">IF(AZ392&lt;&gt;"",AZ392,IF(AU392&lt;&gt;"",AU392,IF(AP392&lt;&gt;"",AP392,IF(AK392&lt;&gt;"",AK392,IF(AF392&lt;&gt;"",AF392,IF(AA392&lt;&gt;"",AA392,IF(V392&lt;&gt;"",V392,IF(Q392&lt;&gt;"",Q392,IF(L392&lt;&gt;"",L392,0)))))))))</f>
        <v>B</v>
      </c>
      <c r="BK392" s="83" t="str">
        <f t="shared" ref="BK392" ca="1" si="1293">IF(BG392="","","Rev-"&amp;IF((COUNTIF(I392:BA392,"MKM")-1)&lt;1,0,(COUNTIF(I392:BA392,"MKM")-1)))</f>
        <v>Rev-1</v>
      </c>
      <c r="BL392" s="252"/>
      <c r="BM392" s="252"/>
      <c r="BN392" s="252"/>
      <c r="BO392" s="243"/>
      <c r="BP392" s="161" t="s">
        <v>82</v>
      </c>
      <c r="BQ392" s="82" t="str">
        <f t="shared" ref="BQ392" si="1294">IF(BA392&lt;&gt;"",BA392,IF(AV392&lt;&gt;"",AV392,IF(AQ392&lt;&gt;"",AQ392,IF(AL392&lt;&gt;"",AL392,IF(AG392&lt;&gt;"",AG392,IF(AB392&lt;&gt;"",AB392,IF(W392&lt;&gt;"",W392,IF(R392&lt;&gt;"",R392,IF(M392&lt;&gt;"",M392,0)))))))))</f>
        <v>MKM</v>
      </c>
    </row>
    <row r="393" spans="1:69" ht="56.25" customHeight="1" x14ac:dyDescent="0.25">
      <c r="A393" s="62">
        <f t="shared" ca="1" si="1279"/>
        <v>338</v>
      </c>
      <c r="B393" s="20" t="s">
        <v>1141</v>
      </c>
      <c r="C393" s="20"/>
      <c r="D393" s="124" t="s">
        <v>744</v>
      </c>
      <c r="E393" s="21" t="s">
        <v>1139</v>
      </c>
      <c r="F393" s="147" t="s">
        <v>1136</v>
      </c>
      <c r="G393" s="22" t="s">
        <v>425</v>
      </c>
      <c r="H393" s="191"/>
      <c r="I393" s="66">
        <v>43360</v>
      </c>
      <c r="J393" s="24">
        <v>43380</v>
      </c>
      <c r="K393" s="25">
        <f t="shared" ca="1" si="1287"/>
        <v>20</v>
      </c>
      <c r="L393" s="39" t="s">
        <v>125</v>
      </c>
      <c r="M393" s="236" t="s">
        <v>275</v>
      </c>
      <c r="N393" s="66"/>
      <c r="O393" s="76"/>
      <c r="P393" s="25"/>
      <c r="Q393" s="39"/>
      <c r="R393" s="236"/>
      <c r="S393" s="76"/>
      <c r="T393" s="76"/>
      <c r="U393" s="25"/>
      <c r="V393" s="39"/>
      <c r="W393" s="22"/>
      <c r="X393" s="60"/>
      <c r="Y393" s="76"/>
      <c r="Z393" s="77"/>
      <c r="AA393" s="78"/>
      <c r="AB393" s="79"/>
      <c r="AC393" s="60"/>
      <c r="AD393" s="76"/>
      <c r="AE393" s="25"/>
      <c r="AF393" s="39"/>
      <c r="AG393" s="79"/>
      <c r="AH393" s="60"/>
      <c r="AI393" s="76"/>
      <c r="AJ393" s="77"/>
      <c r="AK393" s="78"/>
      <c r="AL393" s="79"/>
      <c r="AM393" s="60"/>
      <c r="AN393" s="76"/>
      <c r="AO393" s="77"/>
      <c r="AP393" s="78"/>
      <c r="AQ393" s="79"/>
      <c r="AR393" s="60"/>
      <c r="AS393" s="76"/>
      <c r="AT393" s="77"/>
      <c r="AU393" s="78"/>
      <c r="AV393" s="79"/>
      <c r="AW393" s="60"/>
      <c r="AX393" s="76"/>
      <c r="AY393" s="77"/>
      <c r="AZ393" s="78"/>
      <c r="BA393" s="79"/>
      <c r="BB393" s="60"/>
      <c r="BC393" s="76"/>
      <c r="BD393" s="25"/>
      <c r="BE393" s="39"/>
      <c r="BF393" s="79"/>
      <c r="BG393" s="56">
        <f t="shared" ref="BG393" si="1295">IF(AW393&lt;&gt;"",AW393,IF(AR393&lt;&gt;"",AR393,IF(AM393&lt;&gt;"",AM393,IF(AH393&lt;&gt;"",AH393,IF(AC393&lt;&gt;"",AC393,IF(X393&lt;&gt;"",X393,IF(S393&lt;&gt;"",S393,IF(N393&lt;&gt;"",N393,IF(I393&lt;&gt;"",I393,"")))))))))</f>
        <v>43360</v>
      </c>
      <c r="BH393" s="80">
        <f t="shared" ref="BH393" si="1296">IF(BJ393="P","",IF(BJ393="OD","",IF(AX393&lt;&gt;"",AX393,IF(AS393&lt;&gt;"",AS393,IF(AN393&lt;&gt;"",AN393,IF(AI393&lt;&gt;"",AI393,IF(AD393&lt;&gt;"",AD393,IF(Y393&lt;&gt;"",Y393,IF(T393&lt;&gt;"",T393,IF(O393&lt;&gt;"",O393,IF(J393&lt;&gt;"",J393,"")))))))))))</f>
        <v>43380</v>
      </c>
      <c r="BI393" s="81">
        <f t="shared" ref="BI393" ca="1" si="1297">IF(AY393&lt;&gt;"",AY393,IF(AT393&lt;&gt;"",AT393,IF(AO393&lt;&gt;"",AO393,IF(AJ393&lt;&gt;"",AJ393,IF(AE393&lt;&gt;"",AE393,IF(Z393&lt;&gt;"",Z393,IF(U393&lt;&gt;"",U393,IF(P393&lt;&gt;"",P393,IF(K393&lt;&gt;"",K393,"")))))))))</f>
        <v>20</v>
      </c>
      <c r="BJ393" s="82" t="str">
        <f t="shared" ref="BJ393" si="1298">IF(AZ393&lt;&gt;"",AZ393,IF(AU393&lt;&gt;"",AU393,IF(AP393&lt;&gt;"",AP393,IF(AK393&lt;&gt;"",AK393,IF(AF393&lt;&gt;"",AF393,IF(AA393&lt;&gt;"",AA393,IF(V393&lt;&gt;"",V393,IF(Q393&lt;&gt;"",Q393,IF(L393&lt;&gt;"",L393,0)))))))))</f>
        <v>B</v>
      </c>
      <c r="BK393" s="83" t="str">
        <f t="shared" ref="BK393" ca="1" si="1299">IF(BG393="","","Rev-"&amp;IF((COUNTIF(I393:BA393,"MKM")-1)&lt;1,0,(COUNTIF(I393:BA393,"MKM")-1)))</f>
        <v>Rev-0</v>
      </c>
      <c r="BL393" s="252"/>
      <c r="BM393" s="252"/>
      <c r="BN393" s="252"/>
      <c r="BO393" s="243"/>
      <c r="BP393" s="161" t="s">
        <v>82</v>
      </c>
      <c r="BQ393" s="82" t="str">
        <f t="shared" ref="BQ393" si="1300">IF(BA393&lt;&gt;"",BA393,IF(AV393&lt;&gt;"",AV393,IF(AQ393&lt;&gt;"",AQ393,IF(AL393&lt;&gt;"",AL393,IF(AG393&lt;&gt;"",AG393,IF(AB393&lt;&gt;"",AB393,IF(W393&lt;&gt;"",W393,IF(R393&lt;&gt;"",R393,IF(M393&lt;&gt;"",M393,0)))))))))</f>
        <v>MKM</v>
      </c>
    </row>
    <row r="394" spans="1:69" ht="56.25" customHeight="1" x14ac:dyDescent="0.25">
      <c r="A394" s="62">
        <f t="shared" ca="1" si="1279"/>
        <v>339</v>
      </c>
      <c r="B394" s="20" t="s">
        <v>1296</v>
      </c>
      <c r="C394" s="20" t="s">
        <v>1297</v>
      </c>
      <c r="D394" s="124" t="s">
        <v>744</v>
      </c>
      <c r="E394" s="21" t="s">
        <v>1140</v>
      </c>
      <c r="F394" s="147" t="s">
        <v>1137</v>
      </c>
      <c r="G394" s="22" t="s">
        <v>425</v>
      </c>
      <c r="H394" s="191"/>
      <c r="I394" s="66">
        <v>43360</v>
      </c>
      <c r="J394" s="24">
        <v>43380</v>
      </c>
      <c r="K394" s="25">
        <f t="shared" ca="1" si="1287"/>
        <v>20</v>
      </c>
      <c r="L394" s="39" t="s">
        <v>126</v>
      </c>
      <c r="M394" s="236" t="s">
        <v>275</v>
      </c>
      <c r="N394" s="66">
        <v>43424</v>
      </c>
      <c r="O394" s="76">
        <v>43442</v>
      </c>
      <c r="P394" s="25">
        <f t="shared" ref="P394:P399" ca="1" si="1301">IF(N394="","",IF(O394="",TODAY()-N394,O394-N394))</f>
        <v>18</v>
      </c>
      <c r="Q394" s="39" t="s">
        <v>125</v>
      </c>
      <c r="R394" s="236" t="s">
        <v>275</v>
      </c>
      <c r="S394" s="76"/>
      <c r="T394" s="76"/>
      <c r="U394" s="25"/>
      <c r="V394" s="39"/>
      <c r="W394" s="22"/>
      <c r="X394" s="60"/>
      <c r="Y394" s="76"/>
      <c r="Z394" s="77"/>
      <c r="AA394" s="78"/>
      <c r="AB394" s="79"/>
      <c r="AC394" s="60"/>
      <c r="AD394" s="76"/>
      <c r="AE394" s="25"/>
      <c r="AF394" s="39"/>
      <c r="AG394" s="79"/>
      <c r="AH394" s="60"/>
      <c r="AI394" s="76"/>
      <c r="AJ394" s="77"/>
      <c r="AK394" s="78"/>
      <c r="AL394" s="79"/>
      <c r="AM394" s="60"/>
      <c r="AN394" s="76"/>
      <c r="AO394" s="77"/>
      <c r="AP394" s="78"/>
      <c r="AQ394" s="79"/>
      <c r="AR394" s="60"/>
      <c r="AS394" s="76"/>
      <c r="AT394" s="77"/>
      <c r="AU394" s="78"/>
      <c r="AV394" s="79"/>
      <c r="AW394" s="60"/>
      <c r="AX394" s="76"/>
      <c r="AY394" s="77"/>
      <c r="AZ394" s="78"/>
      <c r="BA394" s="79"/>
      <c r="BB394" s="60"/>
      <c r="BC394" s="76"/>
      <c r="BD394" s="25"/>
      <c r="BE394" s="39"/>
      <c r="BF394" s="79"/>
      <c r="BG394" s="56">
        <f t="shared" ref="BG394" si="1302">IF(AW394&lt;&gt;"",AW394,IF(AR394&lt;&gt;"",AR394,IF(AM394&lt;&gt;"",AM394,IF(AH394&lt;&gt;"",AH394,IF(AC394&lt;&gt;"",AC394,IF(X394&lt;&gt;"",X394,IF(S394&lt;&gt;"",S394,IF(N394&lt;&gt;"",N394,IF(I394&lt;&gt;"",I394,"")))))))))</f>
        <v>43424</v>
      </c>
      <c r="BH394" s="80">
        <f t="shared" ref="BH394" si="1303">IF(BJ394="P","",IF(BJ394="OD","",IF(AX394&lt;&gt;"",AX394,IF(AS394&lt;&gt;"",AS394,IF(AN394&lt;&gt;"",AN394,IF(AI394&lt;&gt;"",AI394,IF(AD394&lt;&gt;"",AD394,IF(Y394&lt;&gt;"",Y394,IF(T394&lt;&gt;"",T394,IF(O394&lt;&gt;"",O394,IF(J394&lt;&gt;"",J394,"")))))))))))</f>
        <v>43442</v>
      </c>
      <c r="BI394" s="81">
        <f t="shared" ref="BI394" ca="1" si="1304">IF(AY394&lt;&gt;"",AY394,IF(AT394&lt;&gt;"",AT394,IF(AO394&lt;&gt;"",AO394,IF(AJ394&lt;&gt;"",AJ394,IF(AE394&lt;&gt;"",AE394,IF(Z394&lt;&gt;"",Z394,IF(U394&lt;&gt;"",U394,IF(P394&lt;&gt;"",P394,IF(K394&lt;&gt;"",K394,"")))))))))</f>
        <v>18</v>
      </c>
      <c r="BJ394" s="82" t="str">
        <f t="shared" ref="BJ394" si="1305">IF(AZ394&lt;&gt;"",AZ394,IF(AU394&lt;&gt;"",AU394,IF(AP394&lt;&gt;"",AP394,IF(AK394&lt;&gt;"",AK394,IF(AF394&lt;&gt;"",AF394,IF(AA394&lt;&gt;"",AA394,IF(V394&lt;&gt;"",V394,IF(Q394&lt;&gt;"",Q394,IF(L394&lt;&gt;"",L394,0)))))))))</f>
        <v>B</v>
      </c>
      <c r="BK394" s="83" t="str">
        <f t="shared" ref="BK394" ca="1" si="1306">IF(BG394="","","Rev-"&amp;IF((COUNTIF(I394:BA394,"MKM")-1)&lt;1,0,(COUNTIF(I394:BA394,"MKM")-1)))</f>
        <v>Rev-1</v>
      </c>
      <c r="BL394" s="252"/>
      <c r="BM394" s="252"/>
      <c r="BN394" s="252"/>
      <c r="BO394" s="243"/>
      <c r="BP394" s="161" t="s">
        <v>82</v>
      </c>
      <c r="BQ394" s="82" t="str">
        <f t="shared" ref="BQ394" si="1307">IF(BA394&lt;&gt;"",BA394,IF(AV394&lt;&gt;"",AV394,IF(AQ394&lt;&gt;"",AQ394,IF(AL394&lt;&gt;"",AL394,IF(AG394&lt;&gt;"",AG394,IF(AB394&lt;&gt;"",AB394,IF(W394&lt;&gt;"",W394,IF(R394&lt;&gt;"",R394,IF(M394&lt;&gt;"",M394,0)))))))))</f>
        <v>MKM</v>
      </c>
    </row>
    <row r="395" spans="1:69" ht="56.25" customHeight="1" x14ac:dyDescent="0.25">
      <c r="A395" s="62">
        <f t="shared" ca="1" si="1279"/>
        <v>340</v>
      </c>
      <c r="B395" s="20" t="s">
        <v>1653</v>
      </c>
      <c r="C395" s="20" t="s">
        <v>1654</v>
      </c>
      <c r="D395" s="124"/>
      <c r="E395" s="21" t="s">
        <v>1271</v>
      </c>
      <c r="F395" s="147" t="s">
        <v>1272</v>
      </c>
      <c r="G395" s="22" t="s">
        <v>425</v>
      </c>
      <c r="H395" s="191"/>
      <c r="I395" s="66">
        <v>43408</v>
      </c>
      <c r="J395" s="76">
        <v>43412</v>
      </c>
      <c r="K395" s="25">
        <f t="shared" ca="1" si="1287"/>
        <v>4</v>
      </c>
      <c r="L395" s="39" t="s">
        <v>126</v>
      </c>
      <c r="M395" s="236" t="s">
        <v>275</v>
      </c>
      <c r="N395" s="66">
        <v>43650</v>
      </c>
      <c r="O395" s="76">
        <v>43662</v>
      </c>
      <c r="P395" s="25">
        <f t="shared" ca="1" si="1301"/>
        <v>12</v>
      </c>
      <c r="Q395" s="39" t="s">
        <v>125</v>
      </c>
      <c r="R395" s="236" t="s">
        <v>275</v>
      </c>
      <c r="S395" s="76">
        <v>43677</v>
      </c>
      <c r="T395" s="76"/>
      <c r="U395" s="25">
        <f ca="1">IF(S395="","",IF(T395="",TODAY()-S395,T395-S395))</f>
        <v>26</v>
      </c>
      <c r="V395" s="39" t="str">
        <f ca="1">IF(((TODAY())-S395)&gt;14,"OD","P")</f>
        <v>OD</v>
      </c>
      <c r="W395" s="22" t="s">
        <v>275</v>
      </c>
      <c r="X395" s="60"/>
      <c r="Y395" s="76"/>
      <c r="Z395" s="77"/>
      <c r="AA395" s="78"/>
      <c r="AB395" s="79"/>
      <c r="AC395" s="60"/>
      <c r="AD395" s="76"/>
      <c r="AE395" s="25"/>
      <c r="AF395" s="39"/>
      <c r="AG395" s="79"/>
      <c r="AH395" s="60"/>
      <c r="AI395" s="76"/>
      <c r="AJ395" s="77"/>
      <c r="AK395" s="78"/>
      <c r="AL395" s="79"/>
      <c r="AM395" s="60"/>
      <c r="AN395" s="76"/>
      <c r="AO395" s="77"/>
      <c r="AP395" s="78"/>
      <c r="AQ395" s="79"/>
      <c r="AR395" s="60"/>
      <c r="AS395" s="76"/>
      <c r="AT395" s="77"/>
      <c r="AU395" s="78"/>
      <c r="AV395" s="79"/>
      <c r="AW395" s="60"/>
      <c r="AX395" s="76"/>
      <c r="AY395" s="77"/>
      <c r="AZ395" s="78"/>
      <c r="BA395" s="79"/>
      <c r="BB395" s="60"/>
      <c r="BC395" s="76"/>
      <c r="BD395" s="25"/>
      <c r="BE395" s="39"/>
      <c r="BF395" s="79"/>
      <c r="BG395" s="56">
        <f t="shared" ref="BG395" si="1308">IF(AW395&lt;&gt;"",AW395,IF(AR395&lt;&gt;"",AR395,IF(AM395&lt;&gt;"",AM395,IF(AH395&lt;&gt;"",AH395,IF(AC395&lt;&gt;"",AC395,IF(X395&lt;&gt;"",X395,IF(S395&lt;&gt;"",S395,IF(N395&lt;&gt;"",N395,IF(I395&lt;&gt;"",I395,"")))))))))</f>
        <v>43677</v>
      </c>
      <c r="BH395" s="80" t="str">
        <f t="shared" ref="BH395" ca="1" si="1309">IF(BJ395="P","",IF(BJ395="OD","",IF(AX395&lt;&gt;"",AX395,IF(AS395&lt;&gt;"",AS395,IF(AN395&lt;&gt;"",AN395,IF(AI395&lt;&gt;"",AI395,IF(AD395&lt;&gt;"",AD395,IF(Y395&lt;&gt;"",Y395,IF(T395&lt;&gt;"",T395,IF(O395&lt;&gt;"",O395,IF(J395&lt;&gt;"",J395,"")))))))))))</f>
        <v/>
      </c>
      <c r="BI395" s="81">
        <f t="shared" ref="BI395" ca="1" si="1310">IF(AY395&lt;&gt;"",AY395,IF(AT395&lt;&gt;"",AT395,IF(AO395&lt;&gt;"",AO395,IF(AJ395&lt;&gt;"",AJ395,IF(AE395&lt;&gt;"",AE395,IF(Z395&lt;&gt;"",Z395,IF(U395&lt;&gt;"",U395,IF(P395&lt;&gt;"",P395,IF(K395&lt;&gt;"",K395,"")))))))))</f>
        <v>26</v>
      </c>
      <c r="BJ395" s="82" t="str">
        <f t="shared" ref="BJ395" ca="1" si="1311">IF(AZ395&lt;&gt;"",AZ395,IF(AU395&lt;&gt;"",AU395,IF(AP395&lt;&gt;"",AP395,IF(AK395&lt;&gt;"",AK395,IF(AF395&lt;&gt;"",AF395,IF(AA395&lt;&gt;"",AA395,IF(V395&lt;&gt;"",V395,IF(Q395&lt;&gt;"",Q395,IF(L395&lt;&gt;"",L395,0)))))))))</f>
        <v>OD</v>
      </c>
      <c r="BK395" s="83" t="str">
        <f t="shared" ref="BK395" ca="1" si="1312">IF(BG395="","","Rev-"&amp;IF((COUNTIF(I395:BA395,"MKM")-1)&lt;1,0,(COUNTIF(I395:BA395,"MKM")-1)))</f>
        <v>Rev-2</v>
      </c>
      <c r="BL395" s="252"/>
      <c r="BM395" s="252"/>
      <c r="BN395" s="252"/>
      <c r="BO395" s="243"/>
      <c r="BP395" s="161" t="s">
        <v>82</v>
      </c>
      <c r="BQ395" s="82" t="str">
        <f t="shared" ref="BQ395" si="1313">IF(BA395&lt;&gt;"",BA395,IF(AV395&lt;&gt;"",AV395,IF(AQ395&lt;&gt;"",AQ395,IF(AL395&lt;&gt;"",AL395,IF(AG395&lt;&gt;"",AG395,IF(AB395&lt;&gt;"",AB395,IF(W395&lt;&gt;"",W395,IF(R395&lt;&gt;"",R395,IF(M395&lt;&gt;"",M395,0)))))))))</f>
        <v>MKM</v>
      </c>
    </row>
    <row r="396" spans="1:69" ht="56.25" customHeight="1" x14ac:dyDescent="0.25">
      <c r="A396" s="62">
        <f t="shared" ca="1" si="1279"/>
        <v>341</v>
      </c>
      <c r="B396" s="20" t="s">
        <v>1653</v>
      </c>
      <c r="C396" s="20" t="s">
        <v>1654</v>
      </c>
      <c r="D396" s="124"/>
      <c r="E396" s="21" t="s">
        <v>1273</v>
      </c>
      <c r="F396" s="147" t="s">
        <v>1274</v>
      </c>
      <c r="G396" s="22" t="s">
        <v>425</v>
      </c>
      <c r="H396" s="191"/>
      <c r="I396" s="66">
        <v>43408</v>
      </c>
      <c r="J396" s="76">
        <v>43412</v>
      </c>
      <c r="K396" s="25">
        <f t="shared" ref="K396:K399" ca="1" si="1314">IF(I396="","",IF(J396="",TODAY()-I396,J396-I396))</f>
        <v>4</v>
      </c>
      <c r="L396" s="39" t="s">
        <v>126</v>
      </c>
      <c r="M396" s="236" t="s">
        <v>275</v>
      </c>
      <c r="N396" s="66">
        <v>43650</v>
      </c>
      <c r="O396" s="76">
        <v>43662</v>
      </c>
      <c r="P396" s="25">
        <f t="shared" ca="1" si="1301"/>
        <v>12</v>
      </c>
      <c r="Q396" s="39" t="s">
        <v>125</v>
      </c>
      <c r="R396" s="236" t="s">
        <v>275</v>
      </c>
      <c r="S396" s="76">
        <v>43677</v>
      </c>
      <c r="T396" s="76"/>
      <c r="U396" s="25">
        <f t="shared" ref="U396:U400" ca="1" si="1315">IF(S396="","",IF(T396="",TODAY()-S396,T396-S396))</f>
        <v>26</v>
      </c>
      <c r="V396" s="39" t="str">
        <f t="shared" ref="V396:V400" ca="1" si="1316">IF(((TODAY())-S396)&gt;14,"OD","P")</f>
        <v>OD</v>
      </c>
      <c r="W396" s="22" t="s">
        <v>275</v>
      </c>
      <c r="X396" s="60"/>
      <c r="Y396" s="76"/>
      <c r="Z396" s="77"/>
      <c r="AA396" s="78"/>
      <c r="AB396" s="79"/>
      <c r="AC396" s="60"/>
      <c r="AD396" s="76"/>
      <c r="AE396" s="25"/>
      <c r="AF396" s="39"/>
      <c r="AG396" s="79"/>
      <c r="AH396" s="60"/>
      <c r="AI396" s="76"/>
      <c r="AJ396" s="77"/>
      <c r="AK396" s="78"/>
      <c r="AL396" s="79"/>
      <c r="AM396" s="60"/>
      <c r="AN396" s="76"/>
      <c r="AO396" s="77"/>
      <c r="AP396" s="78"/>
      <c r="AQ396" s="79"/>
      <c r="AR396" s="60"/>
      <c r="AS396" s="76"/>
      <c r="AT396" s="77"/>
      <c r="AU396" s="78"/>
      <c r="AV396" s="79"/>
      <c r="AW396" s="60"/>
      <c r="AX396" s="76"/>
      <c r="AY396" s="77"/>
      <c r="AZ396" s="78"/>
      <c r="BA396" s="79"/>
      <c r="BB396" s="60"/>
      <c r="BC396" s="76"/>
      <c r="BD396" s="25"/>
      <c r="BE396" s="39"/>
      <c r="BF396" s="79"/>
      <c r="BG396" s="56">
        <f t="shared" ref="BG396:BG398" si="1317">IF(AW396&lt;&gt;"",AW396,IF(AR396&lt;&gt;"",AR396,IF(AM396&lt;&gt;"",AM396,IF(AH396&lt;&gt;"",AH396,IF(AC396&lt;&gt;"",AC396,IF(X396&lt;&gt;"",X396,IF(S396&lt;&gt;"",S396,IF(N396&lt;&gt;"",N396,IF(I396&lt;&gt;"",I396,"")))))))))</f>
        <v>43677</v>
      </c>
      <c r="BH396" s="80" t="str">
        <f t="shared" ref="BH396:BH398" ca="1" si="1318">IF(BJ396="P","",IF(BJ396="OD","",IF(AX396&lt;&gt;"",AX396,IF(AS396&lt;&gt;"",AS396,IF(AN396&lt;&gt;"",AN396,IF(AI396&lt;&gt;"",AI396,IF(AD396&lt;&gt;"",AD396,IF(Y396&lt;&gt;"",Y396,IF(T396&lt;&gt;"",T396,IF(O396&lt;&gt;"",O396,IF(J396&lt;&gt;"",J396,"")))))))))))</f>
        <v/>
      </c>
      <c r="BI396" s="81">
        <f t="shared" ref="BI396:BI398" ca="1" si="1319">IF(AY396&lt;&gt;"",AY396,IF(AT396&lt;&gt;"",AT396,IF(AO396&lt;&gt;"",AO396,IF(AJ396&lt;&gt;"",AJ396,IF(AE396&lt;&gt;"",AE396,IF(Z396&lt;&gt;"",Z396,IF(U396&lt;&gt;"",U396,IF(P396&lt;&gt;"",P396,IF(K396&lt;&gt;"",K396,"")))))))))</f>
        <v>26</v>
      </c>
      <c r="BJ396" s="82" t="str">
        <f t="shared" ref="BJ396:BJ398" ca="1" si="1320">IF(AZ396&lt;&gt;"",AZ396,IF(AU396&lt;&gt;"",AU396,IF(AP396&lt;&gt;"",AP396,IF(AK396&lt;&gt;"",AK396,IF(AF396&lt;&gt;"",AF396,IF(AA396&lt;&gt;"",AA396,IF(V396&lt;&gt;"",V396,IF(Q396&lt;&gt;"",Q396,IF(L396&lt;&gt;"",L396,0)))))))))</f>
        <v>OD</v>
      </c>
      <c r="BK396" s="83" t="str">
        <f t="shared" ref="BK396:BK398" ca="1" si="1321">IF(BG396="","","Rev-"&amp;IF((COUNTIF(I396:BA396,"MKM")-1)&lt;1,0,(COUNTIF(I396:BA396,"MKM")-1)))</f>
        <v>Rev-2</v>
      </c>
      <c r="BL396" s="252"/>
      <c r="BM396" s="252"/>
      <c r="BN396" s="252"/>
      <c r="BO396" s="243"/>
      <c r="BP396" s="161" t="s">
        <v>82</v>
      </c>
      <c r="BQ396" s="82" t="str">
        <f t="shared" ref="BQ396:BQ398" si="1322">IF(BA396&lt;&gt;"",BA396,IF(AV396&lt;&gt;"",AV396,IF(AQ396&lt;&gt;"",AQ396,IF(AL396&lt;&gt;"",AL396,IF(AG396&lt;&gt;"",AG396,IF(AB396&lt;&gt;"",AB396,IF(W396&lt;&gt;"",W396,IF(R396&lt;&gt;"",R396,IF(M396&lt;&gt;"",M396,0)))))))))</f>
        <v>MKM</v>
      </c>
    </row>
    <row r="397" spans="1:69" ht="56.25" customHeight="1" x14ac:dyDescent="0.25">
      <c r="A397" s="62">
        <f t="shared" ca="1" si="1279"/>
        <v>342</v>
      </c>
      <c r="B397" s="20" t="s">
        <v>1653</v>
      </c>
      <c r="C397" s="20" t="s">
        <v>1654</v>
      </c>
      <c r="D397" s="124"/>
      <c r="E397" s="21" t="s">
        <v>1275</v>
      </c>
      <c r="F397" s="147" t="s">
        <v>1278</v>
      </c>
      <c r="G397" s="22" t="s">
        <v>425</v>
      </c>
      <c r="H397" s="191"/>
      <c r="I397" s="66">
        <v>43408</v>
      </c>
      <c r="J397" s="76">
        <v>43412</v>
      </c>
      <c r="K397" s="25">
        <f t="shared" ca="1" si="1314"/>
        <v>4</v>
      </c>
      <c r="L397" s="39" t="s">
        <v>126</v>
      </c>
      <c r="M397" s="236" t="s">
        <v>275</v>
      </c>
      <c r="N397" s="66">
        <v>43650</v>
      </c>
      <c r="O397" s="76">
        <v>43662</v>
      </c>
      <c r="P397" s="25">
        <f t="shared" ca="1" si="1301"/>
        <v>12</v>
      </c>
      <c r="Q397" s="39" t="s">
        <v>125</v>
      </c>
      <c r="R397" s="236" t="s">
        <v>275</v>
      </c>
      <c r="S397" s="76">
        <v>43677</v>
      </c>
      <c r="T397" s="76"/>
      <c r="U397" s="25">
        <f t="shared" ca="1" si="1315"/>
        <v>26</v>
      </c>
      <c r="V397" s="39" t="str">
        <f t="shared" ca="1" si="1316"/>
        <v>OD</v>
      </c>
      <c r="W397" s="22" t="s">
        <v>275</v>
      </c>
      <c r="X397" s="60"/>
      <c r="Y397" s="76"/>
      <c r="Z397" s="77"/>
      <c r="AA397" s="78"/>
      <c r="AB397" s="79"/>
      <c r="AC397" s="60"/>
      <c r="AD397" s="76"/>
      <c r="AE397" s="25"/>
      <c r="AF397" s="39"/>
      <c r="AG397" s="79"/>
      <c r="AH397" s="60"/>
      <c r="AI397" s="76"/>
      <c r="AJ397" s="77"/>
      <c r="AK397" s="78"/>
      <c r="AL397" s="79"/>
      <c r="AM397" s="60"/>
      <c r="AN397" s="76"/>
      <c r="AO397" s="77"/>
      <c r="AP397" s="78"/>
      <c r="AQ397" s="79"/>
      <c r="AR397" s="60"/>
      <c r="AS397" s="76"/>
      <c r="AT397" s="77"/>
      <c r="AU397" s="78"/>
      <c r="AV397" s="79"/>
      <c r="AW397" s="60"/>
      <c r="AX397" s="76"/>
      <c r="AY397" s="77"/>
      <c r="AZ397" s="78"/>
      <c r="BA397" s="79"/>
      <c r="BB397" s="60"/>
      <c r="BC397" s="76"/>
      <c r="BD397" s="25"/>
      <c r="BE397" s="39"/>
      <c r="BF397" s="79"/>
      <c r="BG397" s="56">
        <f t="shared" si="1317"/>
        <v>43677</v>
      </c>
      <c r="BH397" s="80" t="str">
        <f t="shared" ca="1" si="1318"/>
        <v/>
      </c>
      <c r="BI397" s="81">
        <f t="shared" ca="1" si="1319"/>
        <v>26</v>
      </c>
      <c r="BJ397" s="82" t="str">
        <f t="shared" ca="1" si="1320"/>
        <v>OD</v>
      </c>
      <c r="BK397" s="83" t="str">
        <f t="shared" ca="1" si="1321"/>
        <v>Rev-2</v>
      </c>
      <c r="BL397" s="252"/>
      <c r="BM397" s="252"/>
      <c r="BN397" s="252"/>
      <c r="BO397" s="243"/>
      <c r="BP397" s="161" t="s">
        <v>82</v>
      </c>
      <c r="BQ397" s="82" t="str">
        <f t="shared" si="1322"/>
        <v>MKM</v>
      </c>
    </row>
    <row r="398" spans="1:69" ht="56.25" customHeight="1" x14ac:dyDescent="0.25">
      <c r="A398" s="62">
        <f t="shared" ca="1" si="1279"/>
        <v>343</v>
      </c>
      <c r="B398" s="20" t="s">
        <v>1653</v>
      </c>
      <c r="C398" s="20" t="s">
        <v>1654</v>
      </c>
      <c r="D398" s="124"/>
      <c r="E398" s="21" t="s">
        <v>1276</v>
      </c>
      <c r="F398" s="147" t="s">
        <v>1279</v>
      </c>
      <c r="G398" s="22" t="s">
        <v>425</v>
      </c>
      <c r="H398" s="191"/>
      <c r="I398" s="66">
        <v>43408</v>
      </c>
      <c r="J398" s="76">
        <v>43412</v>
      </c>
      <c r="K398" s="25">
        <f t="shared" ca="1" si="1314"/>
        <v>4</v>
      </c>
      <c r="L398" s="39" t="s">
        <v>126</v>
      </c>
      <c r="M398" s="236" t="s">
        <v>275</v>
      </c>
      <c r="N398" s="66">
        <v>43650</v>
      </c>
      <c r="O398" s="76">
        <v>43662</v>
      </c>
      <c r="P398" s="25">
        <f t="shared" ca="1" si="1301"/>
        <v>12</v>
      </c>
      <c r="Q398" s="39" t="s">
        <v>125</v>
      </c>
      <c r="R398" s="236" t="s">
        <v>275</v>
      </c>
      <c r="S398" s="76">
        <v>43677</v>
      </c>
      <c r="T398" s="76"/>
      <c r="U398" s="25">
        <f t="shared" ca="1" si="1315"/>
        <v>26</v>
      </c>
      <c r="V398" s="39" t="str">
        <f t="shared" ca="1" si="1316"/>
        <v>OD</v>
      </c>
      <c r="W398" s="22" t="s">
        <v>275</v>
      </c>
      <c r="X398" s="60"/>
      <c r="Y398" s="76"/>
      <c r="Z398" s="77"/>
      <c r="AA398" s="78"/>
      <c r="AB398" s="79"/>
      <c r="AC398" s="60"/>
      <c r="AD398" s="76"/>
      <c r="AE398" s="25"/>
      <c r="AF398" s="39"/>
      <c r="AG398" s="79"/>
      <c r="AH398" s="60"/>
      <c r="AI398" s="76"/>
      <c r="AJ398" s="77"/>
      <c r="AK398" s="78"/>
      <c r="AL398" s="79"/>
      <c r="AM398" s="60"/>
      <c r="AN398" s="76"/>
      <c r="AO398" s="77"/>
      <c r="AP398" s="78"/>
      <c r="AQ398" s="79"/>
      <c r="AR398" s="60"/>
      <c r="AS398" s="76"/>
      <c r="AT398" s="77"/>
      <c r="AU398" s="78"/>
      <c r="AV398" s="79"/>
      <c r="AW398" s="60"/>
      <c r="AX398" s="76"/>
      <c r="AY398" s="77"/>
      <c r="AZ398" s="78"/>
      <c r="BA398" s="79"/>
      <c r="BB398" s="60"/>
      <c r="BC398" s="76"/>
      <c r="BD398" s="25"/>
      <c r="BE398" s="39"/>
      <c r="BF398" s="79"/>
      <c r="BG398" s="56">
        <f t="shared" si="1317"/>
        <v>43677</v>
      </c>
      <c r="BH398" s="80" t="str">
        <f t="shared" ca="1" si="1318"/>
        <v/>
      </c>
      <c r="BI398" s="81">
        <f t="shared" ca="1" si="1319"/>
        <v>26</v>
      </c>
      <c r="BJ398" s="82" t="str">
        <f t="shared" ca="1" si="1320"/>
        <v>OD</v>
      </c>
      <c r="BK398" s="83" t="str">
        <f t="shared" ca="1" si="1321"/>
        <v>Rev-2</v>
      </c>
      <c r="BL398" s="252"/>
      <c r="BM398" s="252"/>
      <c r="BN398" s="252"/>
      <c r="BO398" s="243"/>
      <c r="BP398" s="161" t="s">
        <v>82</v>
      </c>
      <c r="BQ398" s="82" t="str">
        <f t="shared" si="1322"/>
        <v>MKM</v>
      </c>
    </row>
    <row r="399" spans="1:69" ht="56.25" customHeight="1" x14ac:dyDescent="0.25">
      <c r="A399" s="62">
        <f t="shared" ca="1" si="1279"/>
        <v>344</v>
      </c>
      <c r="B399" s="20" t="s">
        <v>1653</v>
      </c>
      <c r="C399" s="20" t="s">
        <v>1654</v>
      </c>
      <c r="D399" s="124"/>
      <c r="E399" s="21" t="s">
        <v>1277</v>
      </c>
      <c r="F399" s="147" t="s">
        <v>1280</v>
      </c>
      <c r="G399" s="22" t="s">
        <v>425</v>
      </c>
      <c r="H399" s="191"/>
      <c r="I399" s="66">
        <v>43408</v>
      </c>
      <c r="J399" s="76">
        <v>43412</v>
      </c>
      <c r="K399" s="25">
        <f t="shared" ca="1" si="1314"/>
        <v>4</v>
      </c>
      <c r="L399" s="39" t="s">
        <v>126</v>
      </c>
      <c r="M399" s="236" t="s">
        <v>275</v>
      </c>
      <c r="N399" s="66">
        <v>43650</v>
      </c>
      <c r="O399" s="76">
        <v>43662</v>
      </c>
      <c r="P399" s="25">
        <f t="shared" ca="1" si="1301"/>
        <v>12</v>
      </c>
      <c r="Q399" s="39" t="s">
        <v>125</v>
      </c>
      <c r="R399" s="236" t="s">
        <v>275</v>
      </c>
      <c r="S399" s="76">
        <v>43677</v>
      </c>
      <c r="T399" s="76"/>
      <c r="U399" s="25">
        <f t="shared" ca="1" si="1315"/>
        <v>26</v>
      </c>
      <c r="V399" s="39" t="str">
        <f t="shared" ca="1" si="1316"/>
        <v>OD</v>
      </c>
      <c r="W399" s="22" t="s">
        <v>275</v>
      </c>
      <c r="X399" s="60"/>
      <c r="Y399" s="76"/>
      <c r="Z399" s="77"/>
      <c r="AA399" s="78"/>
      <c r="AB399" s="79"/>
      <c r="AC399" s="60"/>
      <c r="AD399" s="76"/>
      <c r="AE399" s="25"/>
      <c r="AF399" s="39"/>
      <c r="AG399" s="79"/>
      <c r="AH399" s="60"/>
      <c r="AI399" s="76"/>
      <c r="AJ399" s="77"/>
      <c r="AK399" s="78"/>
      <c r="AL399" s="79"/>
      <c r="AM399" s="60"/>
      <c r="AN399" s="76"/>
      <c r="AO399" s="77"/>
      <c r="AP399" s="78"/>
      <c r="AQ399" s="79"/>
      <c r="AR399" s="60"/>
      <c r="AS399" s="76"/>
      <c r="AT399" s="77"/>
      <c r="AU399" s="78"/>
      <c r="AV399" s="79"/>
      <c r="AW399" s="60"/>
      <c r="AX399" s="76"/>
      <c r="AY399" s="77"/>
      <c r="AZ399" s="78"/>
      <c r="BA399" s="79"/>
      <c r="BB399" s="60"/>
      <c r="BC399" s="76"/>
      <c r="BD399" s="25"/>
      <c r="BE399" s="39"/>
      <c r="BF399" s="79"/>
      <c r="BG399" s="56">
        <f t="shared" ref="BG399" si="1323">IF(AW399&lt;&gt;"",AW399,IF(AR399&lt;&gt;"",AR399,IF(AM399&lt;&gt;"",AM399,IF(AH399&lt;&gt;"",AH399,IF(AC399&lt;&gt;"",AC399,IF(X399&lt;&gt;"",X399,IF(S399&lt;&gt;"",S399,IF(N399&lt;&gt;"",N399,IF(I399&lt;&gt;"",I399,"")))))))))</f>
        <v>43677</v>
      </c>
      <c r="BH399" s="80" t="str">
        <f t="shared" ref="BH399" ca="1" si="1324">IF(BJ399="P","",IF(BJ399="OD","",IF(AX399&lt;&gt;"",AX399,IF(AS399&lt;&gt;"",AS399,IF(AN399&lt;&gt;"",AN399,IF(AI399&lt;&gt;"",AI399,IF(AD399&lt;&gt;"",AD399,IF(Y399&lt;&gt;"",Y399,IF(T399&lt;&gt;"",T399,IF(O399&lt;&gt;"",O399,IF(J399&lt;&gt;"",J399,"")))))))))))</f>
        <v/>
      </c>
      <c r="BI399" s="81">
        <f t="shared" ref="BI399" ca="1" si="1325">IF(AY399&lt;&gt;"",AY399,IF(AT399&lt;&gt;"",AT399,IF(AO399&lt;&gt;"",AO399,IF(AJ399&lt;&gt;"",AJ399,IF(AE399&lt;&gt;"",AE399,IF(Z399&lt;&gt;"",Z399,IF(U399&lt;&gt;"",U399,IF(P399&lt;&gt;"",P399,IF(K399&lt;&gt;"",K399,"")))))))))</f>
        <v>26</v>
      </c>
      <c r="BJ399" s="82" t="str">
        <f t="shared" ref="BJ399" ca="1" si="1326">IF(AZ399&lt;&gt;"",AZ399,IF(AU399&lt;&gt;"",AU399,IF(AP399&lt;&gt;"",AP399,IF(AK399&lt;&gt;"",AK399,IF(AF399&lt;&gt;"",AF399,IF(AA399&lt;&gt;"",AA399,IF(V399&lt;&gt;"",V399,IF(Q399&lt;&gt;"",Q399,IF(L399&lt;&gt;"",L399,0)))))))))</f>
        <v>OD</v>
      </c>
      <c r="BK399" s="83" t="str">
        <f t="shared" ref="BK399" ca="1" si="1327">IF(BG399="","","Rev-"&amp;IF((COUNTIF(I399:BA399,"MKM")-1)&lt;1,0,(COUNTIF(I399:BA399,"MKM")-1)))</f>
        <v>Rev-2</v>
      </c>
      <c r="BL399" s="252"/>
      <c r="BM399" s="252"/>
      <c r="BN399" s="252"/>
      <c r="BO399" s="243"/>
      <c r="BP399" s="161" t="s">
        <v>82</v>
      </c>
      <c r="BQ399" s="82" t="str">
        <f t="shared" ref="BQ399" si="1328">IF(BA399&lt;&gt;"",BA399,IF(AV399&lt;&gt;"",AV399,IF(AQ399&lt;&gt;"",AQ399,IF(AL399&lt;&gt;"",AL399,IF(AG399&lt;&gt;"",AG399,IF(AB399&lt;&gt;"",AB399,IF(W399&lt;&gt;"",W399,IF(R399&lt;&gt;"",R399,IF(M399&lt;&gt;"",M399,0)))))))))</f>
        <v>MKM</v>
      </c>
    </row>
    <row r="400" spans="1:69" ht="56.25" customHeight="1" x14ac:dyDescent="0.25">
      <c r="A400" s="62">
        <f t="shared" ca="1" si="1279"/>
        <v>345</v>
      </c>
      <c r="B400" s="20" t="s">
        <v>1653</v>
      </c>
      <c r="C400" s="20" t="s">
        <v>1654</v>
      </c>
      <c r="D400" s="124"/>
      <c r="E400" s="21" t="s">
        <v>1277</v>
      </c>
      <c r="F400" s="147" t="s">
        <v>1280</v>
      </c>
      <c r="G400" s="22" t="s">
        <v>425</v>
      </c>
      <c r="H400" s="191"/>
      <c r="I400" s="66">
        <v>43408</v>
      </c>
      <c r="J400" s="76">
        <v>43412</v>
      </c>
      <c r="K400" s="25">
        <f t="shared" ref="K400" ca="1" si="1329">IF(I400="","",IF(J400="",TODAY()-I400,J400-I400))</f>
        <v>4</v>
      </c>
      <c r="L400" s="39" t="s">
        <v>126</v>
      </c>
      <c r="M400" s="236" t="s">
        <v>275</v>
      </c>
      <c r="N400" s="66">
        <v>43650</v>
      </c>
      <c r="O400" s="76">
        <v>43662</v>
      </c>
      <c r="P400" s="25">
        <f t="shared" ref="P400" ca="1" si="1330">IF(N400="","",IF(O400="",TODAY()-N400,O400-N400))</f>
        <v>12</v>
      </c>
      <c r="Q400" s="39" t="s">
        <v>125</v>
      </c>
      <c r="R400" s="236" t="s">
        <v>275</v>
      </c>
      <c r="S400" s="76">
        <v>43677</v>
      </c>
      <c r="T400" s="76"/>
      <c r="U400" s="25">
        <f t="shared" ca="1" si="1315"/>
        <v>26</v>
      </c>
      <c r="V400" s="39" t="str">
        <f t="shared" ca="1" si="1316"/>
        <v>OD</v>
      </c>
      <c r="W400" s="22" t="s">
        <v>275</v>
      </c>
      <c r="X400" s="60"/>
      <c r="Y400" s="76"/>
      <c r="Z400" s="77"/>
      <c r="AA400" s="78"/>
      <c r="AB400" s="79"/>
      <c r="AC400" s="60"/>
      <c r="AD400" s="76"/>
      <c r="AE400" s="25"/>
      <c r="AF400" s="39"/>
      <c r="AG400" s="79"/>
      <c r="AH400" s="60"/>
      <c r="AI400" s="76"/>
      <c r="AJ400" s="77"/>
      <c r="AK400" s="78"/>
      <c r="AL400" s="79"/>
      <c r="AM400" s="60"/>
      <c r="AN400" s="76"/>
      <c r="AO400" s="77"/>
      <c r="AP400" s="78"/>
      <c r="AQ400" s="79"/>
      <c r="AR400" s="60"/>
      <c r="AS400" s="76"/>
      <c r="AT400" s="77"/>
      <c r="AU400" s="78"/>
      <c r="AV400" s="79"/>
      <c r="AW400" s="60"/>
      <c r="AX400" s="76"/>
      <c r="AY400" s="77"/>
      <c r="AZ400" s="78"/>
      <c r="BA400" s="79"/>
      <c r="BB400" s="60"/>
      <c r="BC400" s="76"/>
      <c r="BD400" s="25"/>
      <c r="BE400" s="39"/>
      <c r="BF400" s="79"/>
      <c r="BG400" s="56">
        <f t="shared" ref="BG400" si="1331">IF(AW400&lt;&gt;"",AW400,IF(AR400&lt;&gt;"",AR400,IF(AM400&lt;&gt;"",AM400,IF(AH400&lt;&gt;"",AH400,IF(AC400&lt;&gt;"",AC400,IF(X400&lt;&gt;"",X400,IF(S400&lt;&gt;"",S400,IF(N400&lt;&gt;"",N400,IF(I400&lt;&gt;"",I400,"")))))))))</f>
        <v>43677</v>
      </c>
      <c r="BH400" s="80" t="str">
        <f t="shared" ref="BH400" ca="1" si="1332">IF(BJ400="P","",IF(BJ400="OD","",IF(AX400&lt;&gt;"",AX400,IF(AS400&lt;&gt;"",AS400,IF(AN400&lt;&gt;"",AN400,IF(AI400&lt;&gt;"",AI400,IF(AD400&lt;&gt;"",AD400,IF(Y400&lt;&gt;"",Y400,IF(T400&lt;&gt;"",T400,IF(O400&lt;&gt;"",O400,IF(J400&lt;&gt;"",J400,"")))))))))))</f>
        <v/>
      </c>
      <c r="BI400" s="81">
        <f t="shared" ref="BI400" ca="1" si="1333">IF(AY400&lt;&gt;"",AY400,IF(AT400&lt;&gt;"",AT400,IF(AO400&lt;&gt;"",AO400,IF(AJ400&lt;&gt;"",AJ400,IF(AE400&lt;&gt;"",AE400,IF(Z400&lt;&gt;"",Z400,IF(U400&lt;&gt;"",U400,IF(P400&lt;&gt;"",P400,IF(K400&lt;&gt;"",K400,"")))))))))</f>
        <v>26</v>
      </c>
      <c r="BJ400" s="82" t="str">
        <f t="shared" ref="BJ400" ca="1" si="1334">IF(AZ400&lt;&gt;"",AZ400,IF(AU400&lt;&gt;"",AU400,IF(AP400&lt;&gt;"",AP400,IF(AK400&lt;&gt;"",AK400,IF(AF400&lt;&gt;"",AF400,IF(AA400&lt;&gt;"",AA400,IF(V400&lt;&gt;"",V400,IF(Q400&lt;&gt;"",Q400,IF(L400&lt;&gt;"",L400,0)))))))))</f>
        <v>OD</v>
      </c>
      <c r="BK400" s="83" t="str">
        <f t="shared" ref="BK400" ca="1" si="1335">IF(BG400="","","Rev-"&amp;IF((COUNTIF(I400:BA400,"MKM")-1)&lt;1,0,(COUNTIF(I400:BA400,"MKM")-1)))</f>
        <v>Rev-2</v>
      </c>
      <c r="BL400" s="252"/>
      <c r="BM400" s="252"/>
      <c r="BN400" s="252"/>
      <c r="BO400" s="243"/>
      <c r="BP400" s="161" t="s">
        <v>82</v>
      </c>
      <c r="BQ400" s="82" t="str">
        <f t="shared" ref="BQ400" si="1336">IF(BA400&lt;&gt;"",BA400,IF(AV400&lt;&gt;"",AV400,IF(AQ400&lt;&gt;"",AQ400,IF(AL400&lt;&gt;"",AL400,IF(AG400&lt;&gt;"",AG400,IF(AB400&lt;&gt;"",AB400,IF(W400&lt;&gt;"",W400,IF(R400&lt;&gt;"",R400,IF(M400&lt;&gt;"",M400,0)))))))))</f>
        <v>MKM</v>
      </c>
    </row>
    <row r="401" spans="1:69" ht="40.5" x14ac:dyDescent="0.3">
      <c r="A401" s="52"/>
      <c r="B401" s="52"/>
      <c r="C401" s="52"/>
      <c r="D401" s="123"/>
      <c r="E401" s="53"/>
      <c r="F401" s="146"/>
      <c r="G401" s="52"/>
      <c r="H401" s="114"/>
      <c r="I401" s="84"/>
      <c r="J401" s="84"/>
      <c r="K401" s="85"/>
      <c r="L401" s="86"/>
      <c r="M401" s="87"/>
      <c r="N401" s="84"/>
      <c r="O401" s="84"/>
      <c r="P401" s="85"/>
      <c r="Q401" s="86"/>
      <c r="R401" s="87"/>
      <c r="S401" s="84"/>
      <c r="T401" s="84"/>
      <c r="U401" s="85"/>
      <c r="V401" s="86"/>
      <c r="W401" s="87"/>
      <c r="X401" s="84"/>
      <c r="Y401" s="84"/>
      <c r="Z401" s="85"/>
      <c r="AA401" s="86"/>
      <c r="AB401" s="84"/>
      <c r="AC401" s="84"/>
      <c r="AD401" s="84"/>
      <c r="AE401" s="85"/>
      <c r="AF401" s="86"/>
      <c r="AG401" s="84"/>
      <c r="AH401" s="84"/>
      <c r="AI401" s="84"/>
      <c r="AJ401" s="85"/>
      <c r="AK401" s="86"/>
      <c r="AL401" s="84"/>
      <c r="AM401" s="84"/>
      <c r="AN401" s="84"/>
      <c r="AO401" s="85"/>
      <c r="AP401" s="86"/>
      <c r="AQ401" s="84"/>
      <c r="AR401" s="84"/>
      <c r="AS401" s="84"/>
      <c r="AT401" s="85"/>
      <c r="AU401" s="86"/>
      <c r="AV401" s="84"/>
      <c r="AW401" s="84"/>
      <c r="AX401" s="84"/>
      <c r="AY401" s="85"/>
      <c r="AZ401" s="86"/>
      <c r="BA401" s="84"/>
      <c r="BB401" s="84"/>
      <c r="BC401" s="84"/>
      <c r="BD401" s="85"/>
      <c r="BE401" s="86"/>
      <c r="BF401" s="84"/>
      <c r="BG401" s="88"/>
      <c r="BH401" s="89"/>
      <c r="BI401" s="90"/>
      <c r="BJ401" s="91"/>
      <c r="BK401" s="92"/>
      <c r="BL401" s="252" t="s">
        <v>125</v>
      </c>
      <c r="BM401" s="252" t="s">
        <v>784</v>
      </c>
      <c r="BN401" s="252"/>
      <c r="BO401" s="243"/>
      <c r="BP401" s="145" t="s">
        <v>107</v>
      </c>
    </row>
    <row r="402" spans="1:69" ht="34.5" customHeight="1" x14ac:dyDescent="0.25">
      <c r="A402" s="62">
        <f ca="1">OFFSET(A402,-2,0)+1</f>
        <v>346</v>
      </c>
      <c r="B402" s="20" t="s">
        <v>386</v>
      </c>
      <c r="C402" s="20"/>
      <c r="D402" s="124"/>
      <c r="E402" s="21" t="s">
        <v>1375</v>
      </c>
      <c r="F402" s="147" t="s">
        <v>381</v>
      </c>
      <c r="G402" s="22" t="s">
        <v>331</v>
      </c>
      <c r="H402" s="191">
        <v>42759</v>
      </c>
      <c r="I402" s="66">
        <v>42757</v>
      </c>
      <c r="J402" s="76">
        <v>42766</v>
      </c>
      <c r="K402" s="25">
        <f t="shared" ref="K402:K412" ca="1" si="1337">IF(I402="","",IF(J402="",TODAY()-I402,J402-I402))</f>
        <v>9</v>
      </c>
      <c r="L402" s="39" t="s">
        <v>125</v>
      </c>
      <c r="M402" s="22" t="s">
        <v>275</v>
      </c>
      <c r="N402" s="23"/>
      <c r="O402" s="24"/>
      <c r="P402" s="25"/>
      <c r="Q402" s="39"/>
      <c r="R402" s="22"/>
      <c r="S402" s="66"/>
      <c r="T402" s="76"/>
      <c r="U402" s="77"/>
      <c r="V402" s="78"/>
      <c r="W402" s="79"/>
      <c r="X402" s="66"/>
      <c r="Y402" s="76"/>
      <c r="Z402" s="77"/>
      <c r="AA402" s="78"/>
      <c r="AB402" s="79"/>
      <c r="AC402" s="66"/>
      <c r="AD402" s="76"/>
      <c r="AE402" s="77"/>
      <c r="AF402" s="78"/>
      <c r="AG402" s="79"/>
      <c r="AH402" s="66"/>
      <c r="AI402" s="76"/>
      <c r="AJ402" s="77"/>
      <c r="AK402" s="78"/>
      <c r="AL402" s="79"/>
      <c r="AM402" s="66"/>
      <c r="AN402" s="76"/>
      <c r="AO402" s="77"/>
      <c r="AP402" s="78"/>
      <c r="AQ402" s="79"/>
      <c r="AR402" s="66"/>
      <c r="AS402" s="76"/>
      <c r="AT402" s="77"/>
      <c r="AU402" s="78"/>
      <c r="AV402" s="79"/>
      <c r="AW402" s="66"/>
      <c r="AX402" s="76"/>
      <c r="AY402" s="77"/>
      <c r="AZ402" s="78"/>
      <c r="BA402" s="79"/>
      <c r="BB402" s="66"/>
      <c r="BC402" s="76"/>
      <c r="BD402" s="77"/>
      <c r="BE402" s="78"/>
      <c r="BF402" s="79"/>
      <c r="BG402" s="56">
        <f t="shared" ref="BG402" si="1338">IF(AW402&lt;&gt;"",AW402,IF(AR402&lt;&gt;"",AR402,IF(AM402&lt;&gt;"",AM402,IF(AH402&lt;&gt;"",AH402,IF(AC402&lt;&gt;"",AC402,IF(X402&lt;&gt;"",X402,IF(S402&lt;&gt;"",S402,IF(N402&lt;&gt;"",N402,IF(I402&lt;&gt;"",I402,"")))))))))</f>
        <v>42757</v>
      </c>
      <c r="BH402" s="80">
        <f t="shared" ref="BH402" si="1339">IF(BJ402="P","",IF(BJ402="OD","",IF(AX402&lt;&gt;"",AX402,IF(AS402&lt;&gt;"",AS402,IF(AN402&lt;&gt;"",AN402,IF(AI402&lt;&gt;"",AI402,IF(AD402&lt;&gt;"",AD402,IF(Y402&lt;&gt;"",Y402,IF(T402&lt;&gt;"",T402,IF(O402&lt;&gt;"",O402,IF(J402&lt;&gt;"",J402,"")))))))))))</f>
        <v>42766</v>
      </c>
      <c r="BI402" s="81">
        <f t="shared" ref="BI402" ca="1" si="1340">IF(AY402&lt;&gt;"",AY402,IF(AT402&lt;&gt;"",AT402,IF(AO402&lt;&gt;"",AO402,IF(AJ402&lt;&gt;"",AJ402,IF(AE402&lt;&gt;"",AE402,IF(Z402&lt;&gt;"",Z402,IF(U402&lt;&gt;"",U402,IF(P402&lt;&gt;"",P402,IF(K402&lt;&gt;"",K402,"")))))))))</f>
        <v>9</v>
      </c>
      <c r="BJ402" s="82" t="str">
        <f t="shared" ref="BJ402" si="1341">IF(AZ402&lt;&gt;"",AZ402,IF(AU402&lt;&gt;"",AU402,IF(AP402&lt;&gt;"",AP402,IF(AK402&lt;&gt;"",AK402,IF(AF402&lt;&gt;"",AF402,IF(AA402&lt;&gt;"",AA402,IF(V402&lt;&gt;"",V402,IF(Q402&lt;&gt;"",Q402,IF(L402&lt;&gt;"",L402,0)))))))))</f>
        <v>B</v>
      </c>
      <c r="BK402" s="83" t="str">
        <f t="shared" ref="BK402:BK423" ca="1" si="1342">IF(BG402="","","Rev-"&amp;IF((COUNTIF(I402:BA402,"MKM")-1)&lt;1,0,(COUNTIF(I402:BA402,"MKM")-1)))</f>
        <v>Rev-0</v>
      </c>
      <c r="BL402" s="252" t="s">
        <v>124</v>
      </c>
      <c r="BM402" s="252" t="s">
        <v>784</v>
      </c>
      <c r="BN402" s="252"/>
      <c r="BO402" s="243"/>
      <c r="BP402" s="161" t="s">
        <v>82</v>
      </c>
      <c r="BQ402" s="82" t="str">
        <f t="shared" ref="BQ402:BQ417" si="1343">IF(BA402&lt;&gt;"",BA402,IF(AV402&lt;&gt;"",AV402,IF(AQ402&lt;&gt;"",AQ402,IF(AL402&lt;&gt;"",AL402,IF(AG402&lt;&gt;"",AG402,IF(AB402&lt;&gt;"",AB402,IF(W402&lt;&gt;"",W402,IF(R402&lt;&gt;"",R402,IF(M402&lt;&gt;"",M402,0)))))))))</f>
        <v>MKM</v>
      </c>
    </row>
    <row r="403" spans="1:69" ht="46.5" customHeight="1" x14ac:dyDescent="0.25">
      <c r="A403" s="62">
        <f ca="1">OFFSET(A403,-1,0)+1</f>
        <v>347</v>
      </c>
      <c r="B403" s="20" t="s">
        <v>451</v>
      </c>
      <c r="C403" s="20"/>
      <c r="D403" s="124" t="s">
        <v>1471</v>
      </c>
      <c r="E403" s="21" t="s">
        <v>1376</v>
      </c>
      <c r="F403" s="147" t="s">
        <v>381</v>
      </c>
      <c r="G403" s="22" t="s">
        <v>332</v>
      </c>
      <c r="H403" s="191">
        <v>42759</v>
      </c>
      <c r="I403" s="66">
        <v>42772</v>
      </c>
      <c r="J403" s="76">
        <v>42785</v>
      </c>
      <c r="K403" s="25">
        <f t="shared" ca="1" si="1337"/>
        <v>13</v>
      </c>
      <c r="L403" s="39" t="s">
        <v>124</v>
      </c>
      <c r="M403" s="236" t="s">
        <v>275</v>
      </c>
      <c r="N403" s="23"/>
      <c r="O403" s="24"/>
      <c r="P403" s="25"/>
      <c r="Q403" s="39"/>
      <c r="R403" s="22"/>
      <c r="S403" s="66"/>
      <c r="T403" s="76"/>
      <c r="U403" s="77"/>
      <c r="V403" s="78"/>
      <c r="W403" s="79"/>
      <c r="X403" s="66"/>
      <c r="Y403" s="76"/>
      <c r="Z403" s="77"/>
      <c r="AA403" s="78"/>
      <c r="AB403" s="79"/>
      <c r="AC403" s="66"/>
      <c r="AD403" s="76"/>
      <c r="AE403" s="77"/>
      <c r="AF403" s="78"/>
      <c r="AG403" s="79"/>
      <c r="AH403" s="66"/>
      <c r="AI403" s="76"/>
      <c r="AJ403" s="77"/>
      <c r="AK403" s="78"/>
      <c r="AL403" s="79"/>
      <c r="AM403" s="66"/>
      <c r="AN403" s="76"/>
      <c r="AO403" s="77"/>
      <c r="AP403" s="78"/>
      <c r="AQ403" s="79"/>
      <c r="AR403" s="66"/>
      <c r="AS403" s="76"/>
      <c r="AT403" s="77"/>
      <c r="AU403" s="78"/>
      <c r="AV403" s="79"/>
      <c r="AW403" s="66"/>
      <c r="AX403" s="76"/>
      <c r="AY403" s="77"/>
      <c r="AZ403" s="78"/>
      <c r="BA403" s="79"/>
      <c r="BB403" s="66"/>
      <c r="BC403" s="76"/>
      <c r="BD403" s="77"/>
      <c r="BE403" s="78"/>
      <c r="BF403" s="79"/>
      <c r="BG403" s="56">
        <f t="shared" ref="BG403" si="1344">IF(AW403&lt;&gt;"",AW403,IF(AR403&lt;&gt;"",AR403,IF(AM403&lt;&gt;"",AM403,IF(AH403&lt;&gt;"",AH403,IF(AC403&lt;&gt;"",AC403,IF(X403&lt;&gt;"",X403,IF(S403&lt;&gt;"",S403,IF(N403&lt;&gt;"",N403,IF(I403&lt;&gt;"",I403,"")))))))))</f>
        <v>42772</v>
      </c>
      <c r="BH403" s="80">
        <f t="shared" ref="BH403" si="1345">IF(BJ403="P","",IF(BJ403="OD","",IF(AX403&lt;&gt;"",AX403,IF(AS403&lt;&gt;"",AS403,IF(AN403&lt;&gt;"",AN403,IF(AI403&lt;&gt;"",AI403,IF(AD403&lt;&gt;"",AD403,IF(Y403&lt;&gt;"",Y403,IF(T403&lt;&gt;"",T403,IF(O403&lt;&gt;"",O403,IF(J403&lt;&gt;"",J403,"")))))))))))</f>
        <v>42785</v>
      </c>
      <c r="BI403" s="81">
        <f t="shared" ref="BI403" ca="1" si="1346">IF(AY403&lt;&gt;"",AY403,IF(AT403&lt;&gt;"",AT403,IF(AO403&lt;&gt;"",AO403,IF(AJ403&lt;&gt;"",AJ403,IF(AE403&lt;&gt;"",AE403,IF(Z403&lt;&gt;"",Z403,IF(U403&lt;&gt;"",U403,IF(P403&lt;&gt;"",P403,IF(K403&lt;&gt;"",K403,"")))))))))</f>
        <v>13</v>
      </c>
      <c r="BJ403" s="82" t="str">
        <f t="shared" ref="BJ403" si="1347">IF(AZ403&lt;&gt;"",AZ403,IF(AU403&lt;&gt;"",AU403,IF(AP403&lt;&gt;"",AP403,IF(AK403&lt;&gt;"",AK403,IF(AF403&lt;&gt;"",AF403,IF(AA403&lt;&gt;"",AA403,IF(V403&lt;&gt;"",V403,IF(Q403&lt;&gt;"",Q403,IF(L403&lt;&gt;"",L403,0)))))))))</f>
        <v>A</v>
      </c>
      <c r="BK403" s="83" t="str">
        <f t="shared" ref="BK403" ca="1" si="1348">IF(BG403="","","Rev-"&amp;IF((COUNTIF(I403:BA403,"MKM")-1)&lt;1,0,(COUNTIF(I403:BA403,"MKM")-1)))</f>
        <v>Rev-0</v>
      </c>
      <c r="BL403" s="252" t="s">
        <v>125</v>
      </c>
      <c r="BM403" s="252" t="s">
        <v>784</v>
      </c>
      <c r="BN403" s="252"/>
      <c r="BO403" s="243"/>
      <c r="BP403" s="161" t="s">
        <v>82</v>
      </c>
      <c r="BQ403" s="82" t="str">
        <f t="shared" ref="BQ403" si="1349">IF(BA403&lt;&gt;"",BA403,IF(AV403&lt;&gt;"",AV403,IF(AQ403&lt;&gt;"",AQ403,IF(AL403&lt;&gt;"",AL403,IF(AG403&lt;&gt;"",AG403,IF(AB403&lt;&gt;"",AB403,IF(W403&lt;&gt;"",W403,IF(R403&lt;&gt;"",R403,IF(M403&lt;&gt;"",M403,0)))))))))</f>
        <v>MKM</v>
      </c>
    </row>
    <row r="404" spans="1:69" ht="60.75" customHeight="1" x14ac:dyDescent="0.25">
      <c r="A404" s="62">
        <f t="shared" ref="A404:A425" ca="1" si="1350">OFFSET(A404,-1,0)+1</f>
        <v>348</v>
      </c>
      <c r="B404" s="20" t="s">
        <v>386</v>
      </c>
      <c r="C404" s="20"/>
      <c r="D404" s="124"/>
      <c r="E404" s="21" t="s">
        <v>1374</v>
      </c>
      <c r="F404" s="147" t="s">
        <v>264</v>
      </c>
      <c r="G404" s="22" t="s">
        <v>425</v>
      </c>
      <c r="H404" s="191">
        <v>42759</v>
      </c>
      <c r="I404" s="66">
        <v>42757</v>
      </c>
      <c r="J404" s="76">
        <v>42766</v>
      </c>
      <c r="K404" s="25">
        <f t="shared" ref="K404:K405" ca="1" si="1351">IF(I404="","",IF(J404="",TODAY()-I404,J404-I404))</f>
        <v>9</v>
      </c>
      <c r="L404" s="39" t="s">
        <v>125</v>
      </c>
      <c r="M404" s="22" t="s">
        <v>275</v>
      </c>
      <c r="N404" s="23"/>
      <c r="O404" s="24"/>
      <c r="P404" s="25"/>
      <c r="Q404" s="39"/>
      <c r="R404" s="22"/>
      <c r="S404" s="66"/>
      <c r="T404" s="76"/>
      <c r="U404" s="77"/>
      <c r="V404" s="78"/>
      <c r="W404" s="79"/>
      <c r="X404" s="66"/>
      <c r="Y404" s="76"/>
      <c r="Z404" s="77"/>
      <c r="AA404" s="78"/>
      <c r="AB404" s="79"/>
      <c r="AC404" s="66"/>
      <c r="AD404" s="76"/>
      <c r="AE404" s="77"/>
      <c r="AF404" s="78"/>
      <c r="AG404" s="79"/>
      <c r="AH404" s="66"/>
      <c r="AI404" s="76"/>
      <c r="AJ404" s="77"/>
      <c r="AK404" s="78"/>
      <c r="AL404" s="79"/>
      <c r="AM404" s="66"/>
      <c r="AN404" s="76"/>
      <c r="AO404" s="77"/>
      <c r="AP404" s="78"/>
      <c r="AQ404" s="79"/>
      <c r="AR404" s="66"/>
      <c r="AS404" s="76"/>
      <c r="AT404" s="77"/>
      <c r="AU404" s="78"/>
      <c r="AV404" s="79"/>
      <c r="AW404" s="66"/>
      <c r="AX404" s="76"/>
      <c r="AY404" s="77"/>
      <c r="AZ404" s="78"/>
      <c r="BA404" s="79"/>
      <c r="BB404" s="66"/>
      <c r="BC404" s="76"/>
      <c r="BD404" s="77"/>
      <c r="BE404" s="78"/>
      <c r="BF404" s="79"/>
      <c r="BG404" s="56">
        <f t="shared" ref="BG404" si="1352">IF(AW404&lt;&gt;"",AW404,IF(AR404&lt;&gt;"",AR404,IF(AM404&lt;&gt;"",AM404,IF(AH404&lt;&gt;"",AH404,IF(AC404&lt;&gt;"",AC404,IF(X404&lt;&gt;"",X404,IF(S404&lt;&gt;"",S404,IF(N404&lt;&gt;"",N404,IF(I404&lt;&gt;"",I404,"")))))))))</f>
        <v>42757</v>
      </c>
      <c r="BH404" s="80">
        <f t="shared" ref="BH404" si="1353">IF(BJ404="P","",IF(BJ404="OD","",IF(AX404&lt;&gt;"",AX404,IF(AS404&lt;&gt;"",AS404,IF(AN404&lt;&gt;"",AN404,IF(AI404&lt;&gt;"",AI404,IF(AD404&lt;&gt;"",AD404,IF(Y404&lt;&gt;"",Y404,IF(T404&lt;&gt;"",T404,IF(O404&lt;&gt;"",O404,IF(J404&lt;&gt;"",J404,"")))))))))))</f>
        <v>42766</v>
      </c>
      <c r="BI404" s="81">
        <f t="shared" ref="BI404" ca="1" si="1354">IF(AY404&lt;&gt;"",AY404,IF(AT404&lt;&gt;"",AT404,IF(AO404&lt;&gt;"",AO404,IF(AJ404&lt;&gt;"",AJ404,IF(AE404&lt;&gt;"",AE404,IF(Z404&lt;&gt;"",Z404,IF(U404&lt;&gt;"",U404,IF(P404&lt;&gt;"",P404,IF(K404&lt;&gt;"",K404,"")))))))))</f>
        <v>9</v>
      </c>
      <c r="BJ404" s="82" t="str">
        <f t="shared" ref="BJ404" si="1355">IF(AZ404&lt;&gt;"",AZ404,IF(AU404&lt;&gt;"",AU404,IF(AP404&lt;&gt;"",AP404,IF(AK404&lt;&gt;"",AK404,IF(AF404&lt;&gt;"",AF404,IF(AA404&lt;&gt;"",AA404,IF(V404&lt;&gt;"",V404,IF(Q404&lt;&gt;"",Q404,IF(L404&lt;&gt;"",L404,0)))))))))</f>
        <v>B</v>
      </c>
      <c r="BK404" s="83" t="str">
        <f t="shared" ca="1" si="1342"/>
        <v>Rev-0</v>
      </c>
      <c r="BL404" s="252" t="s">
        <v>125</v>
      </c>
      <c r="BM404" s="252" t="s">
        <v>784</v>
      </c>
      <c r="BN404" s="252"/>
      <c r="BO404" s="243"/>
      <c r="BP404" s="161" t="s">
        <v>82</v>
      </c>
      <c r="BQ404" s="82" t="str">
        <f t="shared" ref="BQ404" si="1356">IF(BA404&lt;&gt;"",BA404,IF(AV404&lt;&gt;"",AV404,IF(AQ404&lt;&gt;"",AQ404,IF(AL404&lt;&gt;"",AL404,IF(AG404&lt;&gt;"",AG404,IF(AB404&lt;&gt;"",AB404,IF(W404&lt;&gt;"",W404,IF(R404&lt;&gt;"",R404,IF(M404&lt;&gt;"",M404,0)))))))))</f>
        <v>MKM</v>
      </c>
    </row>
    <row r="405" spans="1:69" ht="66" customHeight="1" x14ac:dyDescent="0.25">
      <c r="A405" s="62">
        <f t="shared" ca="1" si="1350"/>
        <v>349</v>
      </c>
      <c r="B405" s="20" t="s">
        <v>386</v>
      </c>
      <c r="C405" s="20"/>
      <c r="D405" s="124"/>
      <c r="E405" s="21" t="s">
        <v>1367</v>
      </c>
      <c r="F405" s="147" t="s">
        <v>265</v>
      </c>
      <c r="G405" s="22" t="s">
        <v>425</v>
      </c>
      <c r="H405" s="191">
        <v>42759</v>
      </c>
      <c r="I405" s="66">
        <v>42757</v>
      </c>
      <c r="J405" s="76">
        <v>42766</v>
      </c>
      <c r="K405" s="25">
        <f t="shared" ca="1" si="1351"/>
        <v>9</v>
      </c>
      <c r="L405" s="39" t="s">
        <v>125</v>
      </c>
      <c r="M405" s="22" t="s">
        <v>275</v>
      </c>
      <c r="N405" s="23"/>
      <c r="O405" s="24"/>
      <c r="P405" s="25"/>
      <c r="Q405" s="39"/>
      <c r="R405" s="22"/>
      <c r="S405" s="66"/>
      <c r="T405" s="76"/>
      <c r="U405" s="77"/>
      <c r="V405" s="78"/>
      <c r="W405" s="79"/>
      <c r="X405" s="66"/>
      <c r="Y405" s="76"/>
      <c r="Z405" s="77"/>
      <c r="AA405" s="78"/>
      <c r="AB405" s="79"/>
      <c r="AC405" s="66"/>
      <c r="AD405" s="76"/>
      <c r="AE405" s="77"/>
      <c r="AF405" s="78"/>
      <c r="AG405" s="79"/>
      <c r="AH405" s="66"/>
      <c r="AI405" s="76"/>
      <c r="AJ405" s="77"/>
      <c r="AK405" s="78"/>
      <c r="AL405" s="79"/>
      <c r="AM405" s="66"/>
      <c r="AN405" s="76"/>
      <c r="AO405" s="77"/>
      <c r="AP405" s="78"/>
      <c r="AQ405" s="79"/>
      <c r="AR405" s="66"/>
      <c r="AS405" s="76"/>
      <c r="AT405" s="77"/>
      <c r="AU405" s="78"/>
      <c r="AV405" s="79"/>
      <c r="AW405" s="66"/>
      <c r="AX405" s="76"/>
      <c r="AY405" s="77"/>
      <c r="AZ405" s="78"/>
      <c r="BA405" s="79"/>
      <c r="BB405" s="66"/>
      <c r="BC405" s="76"/>
      <c r="BD405" s="77"/>
      <c r="BE405" s="78"/>
      <c r="BF405" s="79"/>
      <c r="BG405" s="56">
        <f t="shared" ref="BG405:BG423" si="1357">IF(AW405&lt;&gt;"",AW405,IF(AR405&lt;&gt;"",AR405,IF(AM405&lt;&gt;"",AM405,IF(AH405&lt;&gt;"",AH405,IF(AC405&lt;&gt;"",AC405,IF(X405&lt;&gt;"",X405,IF(S405&lt;&gt;"",S405,IF(N405&lt;&gt;"",N405,IF(I405&lt;&gt;"",I405,"")))))))))</f>
        <v>42757</v>
      </c>
      <c r="BH405" s="80">
        <f t="shared" ref="BH405:BH423" si="1358">IF(BJ405="P","",IF(BJ405="OD","",IF(AX405&lt;&gt;"",AX405,IF(AS405&lt;&gt;"",AS405,IF(AN405&lt;&gt;"",AN405,IF(AI405&lt;&gt;"",AI405,IF(AD405&lt;&gt;"",AD405,IF(Y405&lt;&gt;"",Y405,IF(T405&lt;&gt;"",T405,IF(O405&lt;&gt;"",O405,IF(J405&lt;&gt;"",J405,"")))))))))))</f>
        <v>42766</v>
      </c>
      <c r="BI405" s="81">
        <f t="shared" ref="BI405:BI423" ca="1" si="1359">IF(AY405&lt;&gt;"",AY405,IF(AT405&lt;&gt;"",AT405,IF(AO405&lt;&gt;"",AO405,IF(AJ405&lt;&gt;"",AJ405,IF(AE405&lt;&gt;"",AE405,IF(Z405&lt;&gt;"",Z405,IF(U405&lt;&gt;"",U405,IF(P405&lt;&gt;"",P405,IF(K405&lt;&gt;"",K405,"")))))))))</f>
        <v>9</v>
      </c>
      <c r="BJ405" s="82" t="str">
        <f t="shared" ref="BJ405:BJ423" si="1360">IF(AZ405&lt;&gt;"",AZ405,IF(AU405&lt;&gt;"",AU405,IF(AP405&lt;&gt;"",AP405,IF(AK405&lt;&gt;"",AK405,IF(AF405&lt;&gt;"",AF405,IF(AA405&lt;&gt;"",AA405,IF(V405&lt;&gt;"",V405,IF(Q405&lt;&gt;"",Q405,IF(L405&lt;&gt;"",L405,0)))))))))</f>
        <v>B</v>
      </c>
      <c r="BK405" s="83" t="str">
        <f t="shared" ca="1" si="1342"/>
        <v>Rev-0</v>
      </c>
      <c r="BL405" s="252" t="s">
        <v>125</v>
      </c>
      <c r="BM405" s="252" t="s">
        <v>784</v>
      </c>
      <c r="BN405" s="252"/>
      <c r="BO405" s="243"/>
      <c r="BP405" s="161" t="s">
        <v>82</v>
      </c>
      <c r="BQ405" s="82" t="str">
        <f t="shared" si="1343"/>
        <v>MKM</v>
      </c>
    </row>
    <row r="406" spans="1:69" ht="60" customHeight="1" x14ac:dyDescent="0.25">
      <c r="A406" s="62">
        <f t="shared" ca="1" si="1350"/>
        <v>350</v>
      </c>
      <c r="B406" s="20" t="s">
        <v>522</v>
      </c>
      <c r="C406" s="20"/>
      <c r="D406" s="124"/>
      <c r="E406" s="21" t="s">
        <v>1368</v>
      </c>
      <c r="F406" s="147" t="s">
        <v>266</v>
      </c>
      <c r="G406" s="22" t="s">
        <v>425</v>
      </c>
      <c r="H406" s="191">
        <v>42759</v>
      </c>
      <c r="I406" s="66">
        <v>42757</v>
      </c>
      <c r="J406" s="76">
        <v>42766</v>
      </c>
      <c r="K406" s="25">
        <f t="shared" ref="K406:K411" ca="1" si="1361">IF(I406="","",IF(J406="",TODAY()-I406,J406-I406))</f>
        <v>9</v>
      </c>
      <c r="L406" s="39" t="s">
        <v>125</v>
      </c>
      <c r="M406" s="22" t="s">
        <v>275</v>
      </c>
      <c r="N406" s="66">
        <v>42857</v>
      </c>
      <c r="O406" s="76">
        <v>42864</v>
      </c>
      <c r="P406" s="25">
        <f t="shared" ref="P406" ca="1" si="1362">IF(N406="","",IF(O406="",TODAY()-N406,O406-N406))</f>
        <v>7</v>
      </c>
      <c r="Q406" s="25" t="s">
        <v>125</v>
      </c>
      <c r="R406" s="236" t="s">
        <v>275</v>
      </c>
      <c r="S406" s="66"/>
      <c r="T406" s="76"/>
      <c r="U406" s="77"/>
      <c r="V406" s="78"/>
      <c r="W406" s="79"/>
      <c r="X406" s="66"/>
      <c r="Y406" s="76"/>
      <c r="Z406" s="77"/>
      <c r="AA406" s="78"/>
      <c r="AB406" s="79"/>
      <c r="AC406" s="66"/>
      <c r="AD406" s="76"/>
      <c r="AE406" s="77"/>
      <c r="AF406" s="78"/>
      <c r="AG406" s="79"/>
      <c r="AH406" s="66"/>
      <c r="AI406" s="76"/>
      <c r="AJ406" s="77"/>
      <c r="AK406" s="78"/>
      <c r="AL406" s="79"/>
      <c r="AM406" s="66"/>
      <c r="AN406" s="76"/>
      <c r="AO406" s="77"/>
      <c r="AP406" s="78"/>
      <c r="AQ406" s="79"/>
      <c r="AR406" s="66"/>
      <c r="AS406" s="76"/>
      <c r="AT406" s="77"/>
      <c r="AU406" s="78"/>
      <c r="AV406" s="79"/>
      <c r="AW406" s="66"/>
      <c r="AX406" s="76"/>
      <c r="AY406" s="77"/>
      <c r="AZ406" s="78"/>
      <c r="BA406" s="79"/>
      <c r="BB406" s="66"/>
      <c r="BC406" s="76"/>
      <c r="BD406" s="77"/>
      <c r="BE406" s="78"/>
      <c r="BF406" s="79"/>
      <c r="BG406" s="56">
        <f t="shared" si="1357"/>
        <v>42857</v>
      </c>
      <c r="BH406" s="80">
        <f t="shared" si="1358"/>
        <v>42864</v>
      </c>
      <c r="BI406" s="81">
        <f t="shared" ca="1" si="1359"/>
        <v>7</v>
      </c>
      <c r="BJ406" s="82" t="str">
        <f t="shared" si="1360"/>
        <v>B</v>
      </c>
      <c r="BK406" s="83" t="str">
        <f t="shared" ca="1" si="1342"/>
        <v>Rev-1</v>
      </c>
      <c r="BL406" s="252" t="s">
        <v>125</v>
      </c>
      <c r="BM406" s="252" t="s">
        <v>784</v>
      </c>
      <c r="BN406" s="252"/>
      <c r="BO406" s="243"/>
      <c r="BP406" s="161" t="s">
        <v>82</v>
      </c>
      <c r="BQ406" s="82" t="str">
        <f t="shared" si="1343"/>
        <v>MKM</v>
      </c>
    </row>
    <row r="407" spans="1:69" ht="59.25" customHeight="1" x14ac:dyDescent="0.25">
      <c r="A407" s="62">
        <f t="shared" ca="1" si="1350"/>
        <v>351</v>
      </c>
      <c r="B407" s="20" t="s">
        <v>522</v>
      </c>
      <c r="C407" s="20"/>
      <c r="D407" s="124"/>
      <c r="E407" s="21" t="s">
        <v>1369</v>
      </c>
      <c r="F407" s="147" t="s">
        <v>267</v>
      </c>
      <c r="G407" s="22" t="s">
        <v>425</v>
      </c>
      <c r="H407" s="191">
        <v>42759</v>
      </c>
      <c r="I407" s="66">
        <v>42757</v>
      </c>
      <c r="J407" s="76">
        <v>42766</v>
      </c>
      <c r="K407" s="25">
        <f t="shared" ca="1" si="1361"/>
        <v>9</v>
      </c>
      <c r="L407" s="39" t="s">
        <v>125</v>
      </c>
      <c r="M407" s="22" t="s">
        <v>275</v>
      </c>
      <c r="N407" s="66">
        <v>42857</v>
      </c>
      <c r="O407" s="76">
        <v>42864</v>
      </c>
      <c r="P407" s="25">
        <f t="shared" ref="P407:P412" ca="1" si="1363">IF(N407="","",IF(O407="",TODAY()-N407,O407-N407))</f>
        <v>7</v>
      </c>
      <c r="Q407" s="25" t="s">
        <v>125</v>
      </c>
      <c r="R407" s="236" t="s">
        <v>275</v>
      </c>
      <c r="S407" s="66"/>
      <c r="T407" s="76"/>
      <c r="U407" s="77"/>
      <c r="V407" s="78"/>
      <c r="W407" s="79"/>
      <c r="X407" s="66"/>
      <c r="Y407" s="76"/>
      <c r="Z407" s="77"/>
      <c r="AA407" s="78"/>
      <c r="AB407" s="79"/>
      <c r="AC407" s="66"/>
      <c r="AD407" s="76"/>
      <c r="AE407" s="77"/>
      <c r="AF407" s="78"/>
      <c r="AG407" s="79"/>
      <c r="AH407" s="66"/>
      <c r="AI407" s="76"/>
      <c r="AJ407" s="77"/>
      <c r="AK407" s="78"/>
      <c r="AL407" s="79"/>
      <c r="AM407" s="66"/>
      <c r="AN407" s="76"/>
      <c r="AO407" s="77"/>
      <c r="AP407" s="78"/>
      <c r="AQ407" s="79"/>
      <c r="AR407" s="66"/>
      <c r="AS407" s="76"/>
      <c r="AT407" s="77"/>
      <c r="AU407" s="78"/>
      <c r="AV407" s="79"/>
      <c r="AW407" s="66"/>
      <c r="AX407" s="76"/>
      <c r="AY407" s="77"/>
      <c r="AZ407" s="78"/>
      <c r="BA407" s="79"/>
      <c r="BB407" s="66"/>
      <c r="BC407" s="76"/>
      <c r="BD407" s="77"/>
      <c r="BE407" s="78"/>
      <c r="BF407" s="79"/>
      <c r="BG407" s="56">
        <f t="shared" si="1357"/>
        <v>42857</v>
      </c>
      <c r="BH407" s="80">
        <f t="shared" si="1358"/>
        <v>42864</v>
      </c>
      <c r="BI407" s="81">
        <f t="shared" ca="1" si="1359"/>
        <v>7</v>
      </c>
      <c r="BJ407" s="82" t="str">
        <f t="shared" si="1360"/>
        <v>B</v>
      </c>
      <c r="BK407" s="83" t="str">
        <f t="shared" ca="1" si="1342"/>
        <v>Rev-1</v>
      </c>
      <c r="BL407" s="252" t="s">
        <v>125</v>
      </c>
      <c r="BM407" s="252" t="s">
        <v>784</v>
      </c>
      <c r="BN407" s="252"/>
      <c r="BO407" s="243"/>
      <c r="BP407" s="161" t="s">
        <v>82</v>
      </c>
      <c r="BQ407" s="82" t="str">
        <f t="shared" si="1343"/>
        <v>MKM</v>
      </c>
    </row>
    <row r="408" spans="1:69" ht="59.25" customHeight="1" x14ac:dyDescent="0.25">
      <c r="A408" s="62">
        <f t="shared" ca="1" si="1350"/>
        <v>352</v>
      </c>
      <c r="B408" s="20" t="s">
        <v>522</v>
      </c>
      <c r="C408" s="20"/>
      <c r="D408" s="124"/>
      <c r="E408" s="21" t="s">
        <v>1370</v>
      </c>
      <c r="F408" s="147" t="s">
        <v>268</v>
      </c>
      <c r="G408" s="22" t="s">
        <v>425</v>
      </c>
      <c r="H408" s="191">
        <v>42759</v>
      </c>
      <c r="I408" s="66">
        <v>42757</v>
      </c>
      <c r="J408" s="76">
        <v>42766</v>
      </c>
      <c r="K408" s="25">
        <f t="shared" ca="1" si="1361"/>
        <v>9</v>
      </c>
      <c r="L408" s="39" t="s">
        <v>125</v>
      </c>
      <c r="M408" s="22" t="s">
        <v>275</v>
      </c>
      <c r="N408" s="66">
        <v>42857</v>
      </c>
      <c r="O408" s="76">
        <v>42864</v>
      </c>
      <c r="P408" s="25">
        <f t="shared" ca="1" si="1363"/>
        <v>7</v>
      </c>
      <c r="Q408" s="25" t="s">
        <v>125</v>
      </c>
      <c r="R408" s="236" t="s">
        <v>275</v>
      </c>
      <c r="S408" s="66"/>
      <c r="T408" s="76"/>
      <c r="U408" s="77"/>
      <c r="V408" s="78"/>
      <c r="W408" s="79"/>
      <c r="X408" s="66"/>
      <c r="Y408" s="76"/>
      <c r="Z408" s="77"/>
      <c r="AA408" s="78"/>
      <c r="AB408" s="79"/>
      <c r="AC408" s="66"/>
      <c r="AD408" s="76"/>
      <c r="AE408" s="77"/>
      <c r="AF408" s="78"/>
      <c r="AG408" s="79"/>
      <c r="AH408" s="66"/>
      <c r="AI408" s="76"/>
      <c r="AJ408" s="77"/>
      <c r="AK408" s="78"/>
      <c r="AL408" s="79"/>
      <c r="AM408" s="66"/>
      <c r="AN408" s="76"/>
      <c r="AO408" s="77"/>
      <c r="AP408" s="78"/>
      <c r="AQ408" s="79"/>
      <c r="AR408" s="66"/>
      <c r="AS408" s="76"/>
      <c r="AT408" s="77"/>
      <c r="AU408" s="78"/>
      <c r="AV408" s="79"/>
      <c r="AW408" s="66"/>
      <c r="AX408" s="76"/>
      <c r="AY408" s="77"/>
      <c r="AZ408" s="78"/>
      <c r="BA408" s="79"/>
      <c r="BB408" s="66"/>
      <c r="BC408" s="76"/>
      <c r="BD408" s="77"/>
      <c r="BE408" s="78"/>
      <c r="BF408" s="79"/>
      <c r="BG408" s="56">
        <f t="shared" si="1357"/>
        <v>42857</v>
      </c>
      <c r="BH408" s="80">
        <f t="shared" si="1358"/>
        <v>42864</v>
      </c>
      <c r="BI408" s="81">
        <f t="shared" ca="1" si="1359"/>
        <v>7</v>
      </c>
      <c r="BJ408" s="82" t="str">
        <f t="shared" si="1360"/>
        <v>B</v>
      </c>
      <c r="BK408" s="83" t="str">
        <f t="shared" ca="1" si="1342"/>
        <v>Rev-1</v>
      </c>
      <c r="BL408" s="252" t="s">
        <v>125</v>
      </c>
      <c r="BM408" s="252" t="s">
        <v>784</v>
      </c>
      <c r="BN408" s="252"/>
      <c r="BO408" s="243"/>
      <c r="BP408" s="161" t="s">
        <v>82</v>
      </c>
      <c r="BQ408" s="82" t="str">
        <f t="shared" si="1343"/>
        <v>MKM</v>
      </c>
    </row>
    <row r="409" spans="1:69" ht="52.5" customHeight="1" x14ac:dyDescent="0.25">
      <c r="A409" s="62">
        <f t="shared" ca="1" si="1350"/>
        <v>353</v>
      </c>
      <c r="B409" s="20" t="s">
        <v>522</v>
      </c>
      <c r="C409" s="20"/>
      <c r="D409" s="124"/>
      <c r="E409" s="21" t="s">
        <v>1371</v>
      </c>
      <c r="F409" s="147" t="s">
        <v>269</v>
      </c>
      <c r="G409" s="22" t="s">
        <v>425</v>
      </c>
      <c r="H409" s="191">
        <v>42759</v>
      </c>
      <c r="I409" s="66">
        <v>42757</v>
      </c>
      <c r="J409" s="76">
        <v>42766</v>
      </c>
      <c r="K409" s="25">
        <f t="shared" ca="1" si="1361"/>
        <v>9</v>
      </c>
      <c r="L409" s="39" t="s">
        <v>125</v>
      </c>
      <c r="M409" s="22" t="s">
        <v>275</v>
      </c>
      <c r="N409" s="66">
        <v>42857</v>
      </c>
      <c r="O409" s="76">
        <v>42864</v>
      </c>
      <c r="P409" s="25">
        <f t="shared" ca="1" si="1363"/>
        <v>7</v>
      </c>
      <c r="Q409" s="25" t="s">
        <v>125</v>
      </c>
      <c r="R409" s="236" t="s">
        <v>275</v>
      </c>
      <c r="S409" s="60"/>
      <c r="T409" s="76"/>
      <c r="U409" s="25"/>
      <c r="V409" s="39"/>
      <c r="W409" s="22"/>
      <c r="X409" s="66"/>
      <c r="Y409" s="76"/>
      <c r="Z409" s="77"/>
      <c r="AA409" s="78"/>
      <c r="AB409" s="79"/>
      <c r="AC409" s="66"/>
      <c r="AD409" s="76"/>
      <c r="AE409" s="77"/>
      <c r="AF409" s="78"/>
      <c r="AG409" s="79"/>
      <c r="AH409" s="66"/>
      <c r="AI409" s="76"/>
      <c r="AJ409" s="77"/>
      <c r="AK409" s="78"/>
      <c r="AL409" s="79"/>
      <c r="AM409" s="66"/>
      <c r="AN409" s="76"/>
      <c r="AO409" s="77"/>
      <c r="AP409" s="78"/>
      <c r="AQ409" s="79"/>
      <c r="AR409" s="66"/>
      <c r="AS409" s="76"/>
      <c r="AT409" s="77"/>
      <c r="AU409" s="78"/>
      <c r="AV409" s="79"/>
      <c r="AW409" s="66"/>
      <c r="AX409" s="76"/>
      <c r="AY409" s="77"/>
      <c r="AZ409" s="78"/>
      <c r="BA409" s="79"/>
      <c r="BB409" s="66"/>
      <c r="BC409" s="76"/>
      <c r="BD409" s="77"/>
      <c r="BE409" s="78"/>
      <c r="BF409" s="79"/>
      <c r="BG409" s="56">
        <f t="shared" si="1357"/>
        <v>42857</v>
      </c>
      <c r="BH409" s="80">
        <f t="shared" si="1358"/>
        <v>42864</v>
      </c>
      <c r="BI409" s="81">
        <f t="shared" ca="1" si="1359"/>
        <v>7</v>
      </c>
      <c r="BJ409" s="82" t="str">
        <f t="shared" si="1360"/>
        <v>B</v>
      </c>
      <c r="BK409" s="83" t="str">
        <f t="shared" ca="1" si="1342"/>
        <v>Rev-1</v>
      </c>
      <c r="BL409" s="252" t="s">
        <v>125</v>
      </c>
      <c r="BM409" s="252" t="s">
        <v>784</v>
      </c>
      <c r="BN409" s="252"/>
      <c r="BO409" s="243"/>
      <c r="BP409" s="161" t="s">
        <v>82</v>
      </c>
      <c r="BQ409" s="82" t="str">
        <f t="shared" si="1343"/>
        <v>MKM</v>
      </c>
    </row>
    <row r="410" spans="1:69" ht="52.5" customHeight="1" x14ac:dyDescent="0.25">
      <c r="A410" s="62">
        <f t="shared" ca="1" si="1350"/>
        <v>354</v>
      </c>
      <c r="B410" s="20" t="s">
        <v>522</v>
      </c>
      <c r="C410" s="20"/>
      <c r="D410" s="124"/>
      <c r="E410" s="21" t="s">
        <v>1372</v>
      </c>
      <c r="F410" s="147" t="s">
        <v>270</v>
      </c>
      <c r="G410" s="22" t="s">
        <v>425</v>
      </c>
      <c r="H410" s="191">
        <v>42759</v>
      </c>
      <c r="I410" s="66">
        <v>42757</v>
      </c>
      <c r="J410" s="76">
        <v>42766</v>
      </c>
      <c r="K410" s="25">
        <f t="shared" ca="1" si="1361"/>
        <v>9</v>
      </c>
      <c r="L410" s="39" t="s">
        <v>125</v>
      </c>
      <c r="M410" s="22" t="s">
        <v>275</v>
      </c>
      <c r="N410" s="66">
        <v>42857</v>
      </c>
      <c r="O410" s="76">
        <v>42864</v>
      </c>
      <c r="P410" s="25">
        <f t="shared" ca="1" si="1363"/>
        <v>7</v>
      </c>
      <c r="Q410" s="25" t="s">
        <v>125</v>
      </c>
      <c r="R410" s="236" t="s">
        <v>275</v>
      </c>
      <c r="S410" s="66"/>
      <c r="T410" s="76"/>
      <c r="U410" s="77"/>
      <c r="V410" s="78"/>
      <c r="W410" s="79"/>
      <c r="X410" s="66"/>
      <c r="Y410" s="76"/>
      <c r="Z410" s="77"/>
      <c r="AA410" s="78"/>
      <c r="AB410" s="79"/>
      <c r="AC410" s="66"/>
      <c r="AD410" s="76"/>
      <c r="AE410" s="77"/>
      <c r="AF410" s="78"/>
      <c r="AG410" s="79"/>
      <c r="AH410" s="66"/>
      <c r="AI410" s="76"/>
      <c r="AJ410" s="77"/>
      <c r="AK410" s="78"/>
      <c r="AL410" s="79"/>
      <c r="AM410" s="66"/>
      <c r="AN410" s="76"/>
      <c r="AO410" s="77"/>
      <c r="AP410" s="78"/>
      <c r="AQ410" s="79"/>
      <c r="AR410" s="66"/>
      <c r="AS410" s="76"/>
      <c r="AT410" s="77"/>
      <c r="AU410" s="78"/>
      <c r="AV410" s="79"/>
      <c r="AW410" s="66"/>
      <c r="AX410" s="76"/>
      <c r="AY410" s="77"/>
      <c r="AZ410" s="78"/>
      <c r="BA410" s="79"/>
      <c r="BB410" s="66"/>
      <c r="BC410" s="76"/>
      <c r="BD410" s="77"/>
      <c r="BE410" s="78"/>
      <c r="BF410" s="79"/>
      <c r="BG410" s="56">
        <f t="shared" si="1357"/>
        <v>42857</v>
      </c>
      <c r="BH410" s="80">
        <f t="shared" si="1358"/>
        <v>42864</v>
      </c>
      <c r="BI410" s="81">
        <f t="shared" ca="1" si="1359"/>
        <v>7</v>
      </c>
      <c r="BJ410" s="82" t="str">
        <f t="shared" si="1360"/>
        <v>B</v>
      </c>
      <c r="BK410" s="83" t="str">
        <f t="shared" ca="1" si="1342"/>
        <v>Rev-1</v>
      </c>
      <c r="BL410" s="252" t="s">
        <v>125</v>
      </c>
      <c r="BM410" s="252" t="s">
        <v>784</v>
      </c>
      <c r="BN410" s="252"/>
      <c r="BO410" s="243"/>
      <c r="BP410" s="161" t="s">
        <v>82</v>
      </c>
      <c r="BQ410" s="82" t="str">
        <f t="shared" si="1343"/>
        <v>MKM</v>
      </c>
    </row>
    <row r="411" spans="1:69" ht="49.5" customHeight="1" x14ac:dyDescent="0.25">
      <c r="A411" s="62">
        <f t="shared" ca="1" si="1350"/>
        <v>355</v>
      </c>
      <c r="B411" s="20" t="s">
        <v>800</v>
      </c>
      <c r="C411" s="20"/>
      <c r="D411" s="124"/>
      <c r="E411" s="21" t="s">
        <v>1373</v>
      </c>
      <c r="F411" s="147" t="s">
        <v>271</v>
      </c>
      <c r="G411" s="22" t="s">
        <v>425</v>
      </c>
      <c r="H411" s="191">
        <v>42759</v>
      </c>
      <c r="I411" s="66">
        <v>42757</v>
      </c>
      <c r="J411" s="76">
        <v>42766</v>
      </c>
      <c r="K411" s="25">
        <f t="shared" ca="1" si="1361"/>
        <v>9</v>
      </c>
      <c r="L411" s="39" t="s">
        <v>125</v>
      </c>
      <c r="M411" s="22" t="s">
        <v>275</v>
      </c>
      <c r="N411" s="66">
        <v>43200</v>
      </c>
      <c r="O411" s="76">
        <v>43213</v>
      </c>
      <c r="P411" s="25">
        <f ca="1">IF(N411="","",IF(O411="",TODAY()-N411,O411-N411))</f>
        <v>13</v>
      </c>
      <c r="Q411" s="39" t="s">
        <v>125</v>
      </c>
      <c r="R411" s="236" t="s">
        <v>275</v>
      </c>
      <c r="S411" s="66"/>
      <c r="T411" s="76"/>
      <c r="U411" s="77"/>
      <c r="V411" s="78"/>
      <c r="W411" s="79"/>
      <c r="X411" s="66"/>
      <c r="Y411" s="76"/>
      <c r="Z411" s="77"/>
      <c r="AA411" s="78"/>
      <c r="AB411" s="79"/>
      <c r="AC411" s="66"/>
      <c r="AD411" s="76"/>
      <c r="AE411" s="77"/>
      <c r="AF411" s="78"/>
      <c r="AG411" s="79"/>
      <c r="AH411" s="66"/>
      <c r="AI411" s="76"/>
      <c r="AJ411" s="77"/>
      <c r="AK411" s="78"/>
      <c r="AL411" s="79"/>
      <c r="AM411" s="66"/>
      <c r="AN411" s="76"/>
      <c r="AO411" s="77"/>
      <c r="AP411" s="78"/>
      <c r="AQ411" s="79"/>
      <c r="AR411" s="66"/>
      <c r="AS411" s="76"/>
      <c r="AT411" s="77"/>
      <c r="AU411" s="78"/>
      <c r="AV411" s="79"/>
      <c r="AW411" s="66"/>
      <c r="AX411" s="76"/>
      <c r="AY411" s="77"/>
      <c r="AZ411" s="78"/>
      <c r="BA411" s="79"/>
      <c r="BB411" s="66"/>
      <c r="BC411" s="76"/>
      <c r="BD411" s="77"/>
      <c r="BE411" s="78"/>
      <c r="BF411" s="79"/>
      <c r="BG411" s="56">
        <f t="shared" si="1357"/>
        <v>43200</v>
      </c>
      <c r="BH411" s="80">
        <f t="shared" si="1358"/>
        <v>43213</v>
      </c>
      <c r="BI411" s="81">
        <f t="shared" ca="1" si="1359"/>
        <v>13</v>
      </c>
      <c r="BJ411" s="82" t="str">
        <f t="shared" si="1360"/>
        <v>B</v>
      </c>
      <c r="BK411" s="83" t="str">
        <f t="shared" ca="1" si="1342"/>
        <v>Rev-1</v>
      </c>
      <c r="BL411" s="252" t="s">
        <v>125</v>
      </c>
      <c r="BM411" s="252" t="s">
        <v>784</v>
      </c>
      <c r="BN411" s="252"/>
      <c r="BO411" s="243"/>
      <c r="BP411" s="161"/>
      <c r="BQ411" s="82"/>
    </row>
    <row r="412" spans="1:69" ht="49.5" customHeight="1" x14ac:dyDescent="0.25">
      <c r="A412" s="62">
        <f t="shared" ca="1" si="1350"/>
        <v>356</v>
      </c>
      <c r="B412" s="20" t="s">
        <v>519</v>
      </c>
      <c r="C412" s="20"/>
      <c r="D412" s="124"/>
      <c r="E412" s="21" t="s">
        <v>1379</v>
      </c>
      <c r="F412" s="147" t="s">
        <v>291</v>
      </c>
      <c r="G412" s="22" t="s">
        <v>425</v>
      </c>
      <c r="H412" s="191">
        <v>42759</v>
      </c>
      <c r="I412" s="66">
        <v>42757</v>
      </c>
      <c r="J412" s="76">
        <v>42767</v>
      </c>
      <c r="K412" s="25">
        <f t="shared" ca="1" si="1337"/>
        <v>10</v>
      </c>
      <c r="L412" s="39" t="s">
        <v>125</v>
      </c>
      <c r="M412" s="22" t="s">
        <v>275</v>
      </c>
      <c r="N412" s="66">
        <v>42857</v>
      </c>
      <c r="O412" s="76">
        <v>42864</v>
      </c>
      <c r="P412" s="25">
        <f t="shared" ca="1" si="1363"/>
        <v>7</v>
      </c>
      <c r="Q412" s="25" t="s">
        <v>125</v>
      </c>
      <c r="R412" s="236" t="s">
        <v>275</v>
      </c>
      <c r="S412" s="66"/>
      <c r="T412" s="76"/>
      <c r="U412" s="77"/>
      <c r="V412" s="78"/>
      <c r="W412" s="79"/>
      <c r="X412" s="66"/>
      <c r="Y412" s="76"/>
      <c r="Z412" s="77"/>
      <c r="AA412" s="78"/>
      <c r="AB412" s="79"/>
      <c r="AC412" s="66"/>
      <c r="AD412" s="76"/>
      <c r="AE412" s="77"/>
      <c r="AF412" s="78"/>
      <c r="AG412" s="79"/>
      <c r="AH412" s="66"/>
      <c r="AI412" s="76"/>
      <c r="AJ412" s="77"/>
      <c r="AK412" s="78"/>
      <c r="AL412" s="79"/>
      <c r="AM412" s="66"/>
      <c r="AN412" s="76"/>
      <c r="AO412" s="77"/>
      <c r="AP412" s="78"/>
      <c r="AQ412" s="79"/>
      <c r="AR412" s="66"/>
      <c r="AS412" s="76"/>
      <c r="AT412" s="77"/>
      <c r="AU412" s="78"/>
      <c r="AV412" s="79"/>
      <c r="AW412" s="66"/>
      <c r="AX412" s="76"/>
      <c r="AY412" s="77"/>
      <c r="AZ412" s="78"/>
      <c r="BA412" s="79"/>
      <c r="BB412" s="66"/>
      <c r="BC412" s="76"/>
      <c r="BD412" s="77"/>
      <c r="BE412" s="78"/>
      <c r="BF412" s="79"/>
      <c r="BG412" s="56">
        <f t="shared" si="1357"/>
        <v>42857</v>
      </c>
      <c r="BH412" s="80">
        <f t="shared" si="1358"/>
        <v>42864</v>
      </c>
      <c r="BI412" s="81">
        <f t="shared" ca="1" si="1359"/>
        <v>7</v>
      </c>
      <c r="BJ412" s="82" t="str">
        <f t="shared" si="1360"/>
        <v>B</v>
      </c>
      <c r="BK412" s="83" t="str">
        <f t="shared" ca="1" si="1342"/>
        <v>Rev-1</v>
      </c>
      <c r="BL412" s="252" t="s">
        <v>125</v>
      </c>
      <c r="BM412" s="252" t="s">
        <v>784</v>
      </c>
      <c r="BN412" s="252"/>
      <c r="BO412" s="243"/>
      <c r="BP412" s="161"/>
      <c r="BQ412" s="82"/>
    </row>
    <row r="413" spans="1:69" ht="49.5" customHeight="1" x14ac:dyDescent="0.25">
      <c r="A413" s="62">
        <f t="shared" ca="1" si="1350"/>
        <v>357</v>
      </c>
      <c r="B413" s="20" t="s">
        <v>387</v>
      </c>
      <c r="C413" s="20"/>
      <c r="D413" s="124"/>
      <c r="E413" s="21" t="s">
        <v>1382</v>
      </c>
      <c r="F413" s="147" t="s">
        <v>292</v>
      </c>
      <c r="G413" s="22" t="s">
        <v>425</v>
      </c>
      <c r="H413" s="191">
        <v>42759</v>
      </c>
      <c r="I413" s="66">
        <v>42757</v>
      </c>
      <c r="J413" s="76">
        <v>42767</v>
      </c>
      <c r="K413" s="25">
        <f t="shared" ref="K413:K425" ca="1" si="1364">IF(I413="","",IF(J413="",TODAY()-I413,J413-I413))</f>
        <v>10</v>
      </c>
      <c r="L413" s="39" t="s">
        <v>125</v>
      </c>
      <c r="M413" s="22" t="s">
        <v>275</v>
      </c>
      <c r="N413" s="66"/>
      <c r="O413" s="76"/>
      <c r="P413" s="77"/>
      <c r="Q413" s="78"/>
      <c r="R413" s="79"/>
      <c r="S413" s="66"/>
      <c r="T413" s="76"/>
      <c r="U413" s="77"/>
      <c r="V413" s="78"/>
      <c r="W413" s="79"/>
      <c r="X413" s="66"/>
      <c r="Y413" s="76"/>
      <c r="Z413" s="77"/>
      <c r="AA413" s="78"/>
      <c r="AB413" s="79"/>
      <c r="AC413" s="66"/>
      <c r="AD413" s="76"/>
      <c r="AE413" s="77"/>
      <c r="AF413" s="78"/>
      <c r="AG413" s="79"/>
      <c r="AH413" s="66"/>
      <c r="AI413" s="76"/>
      <c r="AJ413" s="77"/>
      <c r="AK413" s="78"/>
      <c r="AL413" s="79"/>
      <c r="AM413" s="66"/>
      <c r="AN413" s="76"/>
      <c r="AO413" s="77"/>
      <c r="AP413" s="78"/>
      <c r="AQ413" s="79"/>
      <c r="AR413" s="66"/>
      <c r="AS413" s="76"/>
      <c r="AT413" s="77"/>
      <c r="AU413" s="78"/>
      <c r="AV413" s="79"/>
      <c r="AW413" s="66"/>
      <c r="AX413" s="76"/>
      <c r="AY413" s="77"/>
      <c r="AZ413" s="78"/>
      <c r="BA413" s="79"/>
      <c r="BB413" s="66"/>
      <c r="BC413" s="76"/>
      <c r="BD413" s="77"/>
      <c r="BE413" s="78"/>
      <c r="BF413" s="79"/>
      <c r="BG413" s="56">
        <f t="shared" si="1357"/>
        <v>42757</v>
      </c>
      <c r="BH413" s="80">
        <f t="shared" si="1358"/>
        <v>42767</v>
      </c>
      <c r="BI413" s="81">
        <f t="shared" ca="1" si="1359"/>
        <v>10</v>
      </c>
      <c r="BJ413" s="82" t="str">
        <f t="shared" si="1360"/>
        <v>B</v>
      </c>
      <c r="BK413" s="83" t="str">
        <f t="shared" ca="1" si="1342"/>
        <v>Rev-0</v>
      </c>
      <c r="BL413" s="252" t="s">
        <v>125</v>
      </c>
      <c r="BM413" s="252" t="s">
        <v>784</v>
      </c>
      <c r="BN413" s="252"/>
      <c r="BO413" s="243"/>
      <c r="BP413" s="161"/>
      <c r="BQ413" s="82"/>
    </row>
    <row r="414" spans="1:69" ht="49.5" customHeight="1" x14ac:dyDescent="0.25">
      <c r="A414" s="62">
        <f t="shared" ca="1" si="1350"/>
        <v>358</v>
      </c>
      <c r="B414" s="20" t="s">
        <v>387</v>
      </c>
      <c r="C414" s="20"/>
      <c r="D414" s="124"/>
      <c r="E414" s="21" t="s">
        <v>1383</v>
      </c>
      <c r="F414" s="147" t="s">
        <v>293</v>
      </c>
      <c r="G414" s="22" t="s">
        <v>425</v>
      </c>
      <c r="H414" s="191">
        <v>42759</v>
      </c>
      <c r="I414" s="66">
        <v>42757</v>
      </c>
      <c r="J414" s="76">
        <v>42767</v>
      </c>
      <c r="K414" s="25">
        <f t="shared" ca="1" si="1364"/>
        <v>10</v>
      </c>
      <c r="L414" s="39" t="s">
        <v>125</v>
      </c>
      <c r="M414" s="22" t="s">
        <v>275</v>
      </c>
      <c r="N414" s="66"/>
      <c r="O414" s="76"/>
      <c r="P414" s="77"/>
      <c r="Q414" s="78"/>
      <c r="R414" s="79"/>
      <c r="S414" s="66"/>
      <c r="T414" s="76"/>
      <c r="U414" s="77"/>
      <c r="V414" s="78"/>
      <c r="W414" s="79"/>
      <c r="X414" s="66"/>
      <c r="Y414" s="76"/>
      <c r="Z414" s="77"/>
      <c r="AA414" s="78"/>
      <c r="AB414" s="79"/>
      <c r="AC414" s="66"/>
      <c r="AD414" s="76"/>
      <c r="AE414" s="77"/>
      <c r="AF414" s="78"/>
      <c r="AG414" s="79"/>
      <c r="AH414" s="66"/>
      <c r="AI414" s="76"/>
      <c r="AJ414" s="77"/>
      <c r="AK414" s="78"/>
      <c r="AL414" s="79"/>
      <c r="AM414" s="66"/>
      <c r="AN414" s="76"/>
      <c r="AO414" s="77"/>
      <c r="AP414" s="78"/>
      <c r="AQ414" s="79"/>
      <c r="AR414" s="66"/>
      <c r="AS414" s="76"/>
      <c r="AT414" s="77"/>
      <c r="AU414" s="78"/>
      <c r="AV414" s="79"/>
      <c r="AW414" s="66"/>
      <c r="AX414" s="76"/>
      <c r="AY414" s="77"/>
      <c r="AZ414" s="78"/>
      <c r="BA414" s="79"/>
      <c r="BB414" s="66"/>
      <c r="BC414" s="76"/>
      <c r="BD414" s="77"/>
      <c r="BE414" s="78"/>
      <c r="BF414" s="79"/>
      <c r="BG414" s="56">
        <f t="shared" si="1357"/>
        <v>42757</v>
      </c>
      <c r="BH414" s="80">
        <f t="shared" si="1358"/>
        <v>42767</v>
      </c>
      <c r="BI414" s="81">
        <f t="shared" ca="1" si="1359"/>
        <v>10</v>
      </c>
      <c r="BJ414" s="82" t="str">
        <f t="shared" si="1360"/>
        <v>B</v>
      </c>
      <c r="BK414" s="83" t="str">
        <f t="shared" ca="1" si="1342"/>
        <v>Rev-0</v>
      </c>
      <c r="BL414" s="252" t="s">
        <v>125</v>
      </c>
      <c r="BM414" s="252" t="s">
        <v>784</v>
      </c>
      <c r="BN414" s="252"/>
      <c r="BO414" s="243"/>
      <c r="BP414" s="161"/>
      <c r="BQ414" s="82"/>
    </row>
    <row r="415" spans="1:69" ht="49.5" customHeight="1" x14ac:dyDescent="0.25">
      <c r="A415" s="62">
        <f t="shared" ca="1" si="1350"/>
        <v>359</v>
      </c>
      <c r="B415" s="20" t="s">
        <v>387</v>
      </c>
      <c r="C415" s="20"/>
      <c r="D415" s="124"/>
      <c r="E415" s="21" t="s">
        <v>1384</v>
      </c>
      <c r="F415" s="147" t="s">
        <v>294</v>
      </c>
      <c r="G415" s="22" t="s">
        <v>425</v>
      </c>
      <c r="H415" s="191">
        <v>42759</v>
      </c>
      <c r="I415" s="66">
        <v>42757</v>
      </c>
      <c r="J415" s="76">
        <v>42767</v>
      </c>
      <c r="K415" s="25">
        <f t="shared" ca="1" si="1364"/>
        <v>10</v>
      </c>
      <c r="L415" s="39" t="s">
        <v>125</v>
      </c>
      <c r="M415" s="22" t="s">
        <v>275</v>
      </c>
      <c r="N415" s="66"/>
      <c r="O415" s="76"/>
      <c r="P415" s="77"/>
      <c r="Q415" s="78"/>
      <c r="R415" s="79"/>
      <c r="S415" s="66"/>
      <c r="T415" s="76"/>
      <c r="U415" s="77"/>
      <c r="V415" s="78"/>
      <c r="W415" s="79"/>
      <c r="X415" s="66"/>
      <c r="Y415" s="76"/>
      <c r="Z415" s="77"/>
      <c r="AA415" s="78"/>
      <c r="AB415" s="79"/>
      <c r="AC415" s="66"/>
      <c r="AD415" s="76"/>
      <c r="AE415" s="77"/>
      <c r="AF415" s="78"/>
      <c r="AG415" s="79"/>
      <c r="AH415" s="66"/>
      <c r="AI415" s="76"/>
      <c r="AJ415" s="77"/>
      <c r="AK415" s="78"/>
      <c r="AL415" s="79"/>
      <c r="AM415" s="66"/>
      <c r="AN415" s="76"/>
      <c r="AO415" s="77"/>
      <c r="AP415" s="78"/>
      <c r="AQ415" s="79"/>
      <c r="AR415" s="66"/>
      <c r="AS415" s="76"/>
      <c r="AT415" s="77"/>
      <c r="AU415" s="78"/>
      <c r="AV415" s="79"/>
      <c r="AW415" s="66"/>
      <c r="AX415" s="76"/>
      <c r="AY415" s="77"/>
      <c r="AZ415" s="78"/>
      <c r="BA415" s="79"/>
      <c r="BB415" s="66"/>
      <c r="BC415" s="76"/>
      <c r="BD415" s="77"/>
      <c r="BE415" s="78"/>
      <c r="BF415" s="79"/>
      <c r="BG415" s="56">
        <f t="shared" si="1357"/>
        <v>42757</v>
      </c>
      <c r="BH415" s="80">
        <f t="shared" si="1358"/>
        <v>42767</v>
      </c>
      <c r="BI415" s="81">
        <f t="shared" ca="1" si="1359"/>
        <v>10</v>
      </c>
      <c r="BJ415" s="82" t="str">
        <f t="shared" si="1360"/>
        <v>B</v>
      </c>
      <c r="BK415" s="83" t="str">
        <f t="shared" ca="1" si="1342"/>
        <v>Rev-0</v>
      </c>
      <c r="BL415" s="252" t="s">
        <v>125</v>
      </c>
      <c r="BM415" s="252" t="s">
        <v>784</v>
      </c>
      <c r="BN415" s="252"/>
      <c r="BO415" s="243"/>
      <c r="BP415" s="161"/>
      <c r="BQ415" s="82"/>
    </row>
    <row r="416" spans="1:69" ht="49.5" customHeight="1" x14ac:dyDescent="0.25">
      <c r="A416" s="62">
        <f t="shared" ca="1" si="1350"/>
        <v>360</v>
      </c>
      <c r="B416" s="20" t="s">
        <v>519</v>
      </c>
      <c r="C416" s="20"/>
      <c r="D416" s="124"/>
      <c r="E416" s="21" t="s">
        <v>1380</v>
      </c>
      <c r="F416" s="147" t="s">
        <v>295</v>
      </c>
      <c r="G416" s="22" t="s">
        <v>425</v>
      </c>
      <c r="H416" s="191">
        <v>42759</v>
      </c>
      <c r="I416" s="66">
        <v>42757</v>
      </c>
      <c r="J416" s="76">
        <v>42767</v>
      </c>
      <c r="K416" s="25">
        <f t="shared" ca="1" si="1364"/>
        <v>10</v>
      </c>
      <c r="L416" s="39" t="s">
        <v>125</v>
      </c>
      <c r="M416" s="22" t="s">
        <v>275</v>
      </c>
      <c r="N416" s="66">
        <v>42857</v>
      </c>
      <c r="O416" s="76">
        <v>42864</v>
      </c>
      <c r="P416" s="25">
        <f t="shared" ref="P416:P417" ca="1" si="1365">IF(N416="","",IF(O416="",TODAY()-N416,O416-N416))</f>
        <v>7</v>
      </c>
      <c r="Q416" s="25" t="s">
        <v>125</v>
      </c>
      <c r="R416" s="236" t="s">
        <v>275</v>
      </c>
      <c r="S416" s="66"/>
      <c r="T416" s="76"/>
      <c r="U416" s="77"/>
      <c r="V416" s="78"/>
      <c r="W416" s="79"/>
      <c r="X416" s="66"/>
      <c r="Y416" s="76"/>
      <c r="Z416" s="77"/>
      <c r="AA416" s="78"/>
      <c r="AB416" s="79"/>
      <c r="AC416" s="66"/>
      <c r="AD416" s="76"/>
      <c r="AE416" s="77"/>
      <c r="AF416" s="78"/>
      <c r="AG416" s="79"/>
      <c r="AH416" s="66"/>
      <c r="AI416" s="76"/>
      <c r="AJ416" s="77"/>
      <c r="AK416" s="78"/>
      <c r="AL416" s="79"/>
      <c r="AM416" s="66"/>
      <c r="AN416" s="76"/>
      <c r="AO416" s="77"/>
      <c r="AP416" s="78"/>
      <c r="AQ416" s="79"/>
      <c r="AR416" s="66"/>
      <c r="AS416" s="76"/>
      <c r="AT416" s="77"/>
      <c r="AU416" s="78"/>
      <c r="AV416" s="79"/>
      <c r="AW416" s="66"/>
      <c r="AX416" s="76"/>
      <c r="AY416" s="77"/>
      <c r="AZ416" s="78"/>
      <c r="BA416" s="79"/>
      <c r="BB416" s="66"/>
      <c r="BC416" s="76"/>
      <c r="BD416" s="77"/>
      <c r="BE416" s="78"/>
      <c r="BF416" s="79"/>
      <c r="BG416" s="56">
        <f t="shared" si="1357"/>
        <v>42857</v>
      </c>
      <c r="BH416" s="80">
        <f t="shared" si="1358"/>
        <v>42864</v>
      </c>
      <c r="BI416" s="81">
        <f t="shared" ca="1" si="1359"/>
        <v>7</v>
      </c>
      <c r="BJ416" s="82" t="str">
        <f t="shared" si="1360"/>
        <v>B</v>
      </c>
      <c r="BK416" s="83" t="str">
        <f t="shared" ca="1" si="1342"/>
        <v>Rev-1</v>
      </c>
      <c r="BL416" s="252" t="s">
        <v>124</v>
      </c>
      <c r="BM416" s="252" t="s">
        <v>784</v>
      </c>
      <c r="BN416" s="252"/>
      <c r="BO416" s="243"/>
      <c r="BP416" s="161"/>
      <c r="BQ416" s="82"/>
    </row>
    <row r="417" spans="1:69" ht="49.5" customHeight="1" x14ac:dyDescent="0.25">
      <c r="A417" s="62">
        <f t="shared" ca="1" si="1350"/>
        <v>361</v>
      </c>
      <c r="B417" s="20" t="s">
        <v>534</v>
      </c>
      <c r="C417" s="20"/>
      <c r="D417" s="124"/>
      <c r="E417" s="21" t="s">
        <v>1381</v>
      </c>
      <c r="F417" s="147" t="s">
        <v>296</v>
      </c>
      <c r="G417" s="22" t="s">
        <v>425</v>
      </c>
      <c r="H417" s="191">
        <v>42759</v>
      </c>
      <c r="I417" s="66">
        <v>42757</v>
      </c>
      <c r="J417" s="76">
        <v>42767</v>
      </c>
      <c r="K417" s="25">
        <f t="shared" ca="1" si="1364"/>
        <v>10</v>
      </c>
      <c r="L417" s="39" t="s">
        <v>125</v>
      </c>
      <c r="M417" s="22" t="s">
        <v>275</v>
      </c>
      <c r="N417" s="66">
        <v>42901</v>
      </c>
      <c r="O417" s="24">
        <v>42906</v>
      </c>
      <c r="P417" s="25">
        <f t="shared" ca="1" si="1365"/>
        <v>5</v>
      </c>
      <c r="Q417" s="39" t="s">
        <v>124</v>
      </c>
      <c r="R417" s="236" t="s">
        <v>275</v>
      </c>
      <c r="S417" s="60"/>
      <c r="T417" s="76"/>
      <c r="U417" s="25"/>
      <c r="V417" s="39"/>
      <c r="W417" s="22"/>
      <c r="X417" s="60"/>
      <c r="Y417" s="76"/>
      <c r="Z417" s="25"/>
      <c r="AA417" s="78"/>
      <c r="AB417" s="79"/>
      <c r="AC417" s="60"/>
      <c r="AD417" s="76"/>
      <c r="AE417" s="25"/>
      <c r="AF417" s="39"/>
      <c r="AG417" s="22"/>
      <c r="AH417" s="66"/>
      <c r="AI417" s="76"/>
      <c r="AJ417" s="77"/>
      <c r="AK417" s="78"/>
      <c r="AL417" s="79"/>
      <c r="AM417" s="66"/>
      <c r="AN417" s="76"/>
      <c r="AO417" s="77"/>
      <c r="AP417" s="78"/>
      <c r="AQ417" s="79"/>
      <c r="AR417" s="66"/>
      <c r="AS417" s="76"/>
      <c r="AT417" s="77"/>
      <c r="AU417" s="78"/>
      <c r="AV417" s="79"/>
      <c r="AW417" s="66"/>
      <c r="AX417" s="76"/>
      <c r="AY417" s="77"/>
      <c r="AZ417" s="78"/>
      <c r="BA417" s="79"/>
      <c r="BB417" s="60"/>
      <c r="BC417" s="76"/>
      <c r="BD417" s="25"/>
      <c r="BE417" s="39"/>
      <c r="BF417" s="22"/>
      <c r="BG417" s="56">
        <f t="shared" si="1357"/>
        <v>42901</v>
      </c>
      <c r="BH417" s="80">
        <f t="shared" si="1358"/>
        <v>42906</v>
      </c>
      <c r="BI417" s="81">
        <f t="shared" ca="1" si="1359"/>
        <v>5</v>
      </c>
      <c r="BJ417" s="82" t="str">
        <f t="shared" si="1360"/>
        <v>A</v>
      </c>
      <c r="BK417" s="83" t="str">
        <f t="shared" ca="1" si="1342"/>
        <v>Rev-1</v>
      </c>
      <c r="BL417" s="252" t="s">
        <v>125</v>
      </c>
      <c r="BM417" s="252" t="s">
        <v>784</v>
      </c>
      <c r="BN417" s="252"/>
      <c r="BO417" s="243"/>
      <c r="BP417" s="161" t="s">
        <v>82</v>
      </c>
      <c r="BQ417" s="82" t="str">
        <f t="shared" si="1343"/>
        <v>MKM</v>
      </c>
    </row>
    <row r="418" spans="1:69" ht="53.25" customHeight="1" x14ac:dyDescent="0.25">
      <c r="A418" s="62">
        <f t="shared" ca="1" si="1350"/>
        <v>362</v>
      </c>
      <c r="B418" s="20" t="s">
        <v>801</v>
      </c>
      <c r="C418" s="20"/>
      <c r="D418" s="124"/>
      <c r="E418" s="21" t="s">
        <v>1473</v>
      </c>
      <c r="F418" s="147" t="s">
        <v>408</v>
      </c>
      <c r="G418" s="22" t="s">
        <v>425</v>
      </c>
      <c r="H418" s="231">
        <v>42759</v>
      </c>
      <c r="I418" s="66">
        <v>42772</v>
      </c>
      <c r="J418" s="76">
        <v>42785</v>
      </c>
      <c r="K418" s="25">
        <f t="shared" ca="1" si="1364"/>
        <v>13</v>
      </c>
      <c r="L418" s="39" t="s">
        <v>125</v>
      </c>
      <c r="M418" s="236" t="s">
        <v>275</v>
      </c>
      <c r="N418" s="60">
        <v>43201</v>
      </c>
      <c r="O418" s="76">
        <v>43213</v>
      </c>
      <c r="P418" s="25">
        <f ca="1">IF(N418="","",IF(O418="",TODAY()-N418,O418-N418))</f>
        <v>12</v>
      </c>
      <c r="Q418" s="39" t="s">
        <v>125</v>
      </c>
      <c r="R418" s="236" t="s">
        <v>275</v>
      </c>
      <c r="S418" s="232"/>
      <c r="T418" s="76"/>
      <c r="U418" s="25"/>
      <c r="V418" s="39"/>
      <c r="W418" s="20"/>
      <c r="X418" s="232"/>
      <c r="Y418" s="76"/>
      <c r="Z418" s="25"/>
      <c r="AA418" s="78"/>
      <c r="AB418" s="233"/>
      <c r="AC418" s="232"/>
      <c r="AD418" s="76"/>
      <c r="AE418" s="25"/>
      <c r="AF418" s="39"/>
      <c r="AG418" s="20"/>
      <c r="AH418" s="76"/>
      <c r="AI418" s="76"/>
      <c r="AJ418" s="77"/>
      <c r="AK418" s="78"/>
      <c r="AL418" s="233"/>
      <c r="AM418" s="76"/>
      <c r="AN418" s="76"/>
      <c r="AO418" s="77"/>
      <c r="AP418" s="78"/>
      <c r="AQ418" s="233"/>
      <c r="AR418" s="76"/>
      <c r="AS418" s="76"/>
      <c r="AT418" s="77"/>
      <c r="AU418" s="78"/>
      <c r="AV418" s="233"/>
      <c r="AW418" s="76"/>
      <c r="AX418" s="76"/>
      <c r="AY418" s="77"/>
      <c r="AZ418" s="78"/>
      <c r="BA418" s="233"/>
      <c r="BB418" s="232"/>
      <c r="BC418" s="76"/>
      <c r="BD418" s="25"/>
      <c r="BE418" s="39"/>
      <c r="BF418" s="20"/>
      <c r="BG418" s="56">
        <f t="shared" si="1357"/>
        <v>43201</v>
      </c>
      <c r="BH418" s="80">
        <f t="shared" si="1358"/>
        <v>43213</v>
      </c>
      <c r="BI418" s="81">
        <f t="shared" ca="1" si="1359"/>
        <v>12</v>
      </c>
      <c r="BJ418" s="82" t="str">
        <f t="shared" si="1360"/>
        <v>B</v>
      </c>
      <c r="BK418" s="83" t="str">
        <f t="shared" ca="1" si="1342"/>
        <v>Rev-1</v>
      </c>
      <c r="BL418" s="252" t="s">
        <v>125</v>
      </c>
      <c r="BM418" s="252" t="s">
        <v>784</v>
      </c>
      <c r="BN418" s="252"/>
      <c r="BO418" s="243"/>
      <c r="BP418" s="161"/>
      <c r="BQ418" s="204"/>
    </row>
    <row r="419" spans="1:69" ht="53.25" customHeight="1" x14ac:dyDescent="0.25">
      <c r="A419" s="62">
        <f t="shared" ca="1" si="1350"/>
        <v>363</v>
      </c>
      <c r="B419" s="20" t="s">
        <v>451</v>
      </c>
      <c r="C419" s="20"/>
      <c r="D419" s="124"/>
      <c r="E419" s="21" t="s">
        <v>1472</v>
      </c>
      <c r="F419" s="147" t="s">
        <v>409</v>
      </c>
      <c r="G419" s="22" t="s">
        <v>425</v>
      </c>
      <c r="H419" s="231">
        <v>42759</v>
      </c>
      <c r="I419" s="66">
        <v>42772</v>
      </c>
      <c r="J419" s="76">
        <v>42785</v>
      </c>
      <c r="K419" s="25">
        <f t="shared" ca="1" si="1364"/>
        <v>13</v>
      </c>
      <c r="L419" s="39" t="s">
        <v>125</v>
      </c>
      <c r="M419" s="236" t="s">
        <v>275</v>
      </c>
      <c r="N419" s="23"/>
      <c r="O419" s="24"/>
      <c r="P419" s="25"/>
      <c r="Q419" s="39"/>
      <c r="R419" s="20"/>
      <c r="S419" s="232"/>
      <c r="T419" s="76"/>
      <c r="U419" s="25"/>
      <c r="V419" s="39"/>
      <c r="W419" s="20"/>
      <c r="X419" s="232"/>
      <c r="Y419" s="76"/>
      <c r="Z419" s="25"/>
      <c r="AA419" s="78"/>
      <c r="AB419" s="233"/>
      <c r="AC419" s="232"/>
      <c r="AD419" s="76"/>
      <c r="AE419" s="25"/>
      <c r="AF419" s="39"/>
      <c r="AG419" s="20"/>
      <c r="AH419" s="76"/>
      <c r="AI419" s="76"/>
      <c r="AJ419" s="77"/>
      <c r="AK419" s="78"/>
      <c r="AL419" s="233"/>
      <c r="AM419" s="76"/>
      <c r="AN419" s="76"/>
      <c r="AO419" s="77"/>
      <c r="AP419" s="78"/>
      <c r="AQ419" s="233"/>
      <c r="AR419" s="76"/>
      <c r="AS419" s="76"/>
      <c r="AT419" s="77"/>
      <c r="AU419" s="78"/>
      <c r="AV419" s="233"/>
      <c r="AW419" s="76"/>
      <c r="AX419" s="76"/>
      <c r="AY419" s="77"/>
      <c r="AZ419" s="78"/>
      <c r="BA419" s="233"/>
      <c r="BB419" s="232"/>
      <c r="BC419" s="76"/>
      <c r="BD419" s="25"/>
      <c r="BE419" s="39"/>
      <c r="BF419" s="20"/>
      <c r="BG419" s="56">
        <f t="shared" si="1357"/>
        <v>42772</v>
      </c>
      <c r="BH419" s="80">
        <f t="shared" si="1358"/>
        <v>42785</v>
      </c>
      <c r="BI419" s="81">
        <f t="shared" ca="1" si="1359"/>
        <v>13</v>
      </c>
      <c r="BJ419" s="82" t="str">
        <f t="shared" si="1360"/>
        <v>B</v>
      </c>
      <c r="BK419" s="83" t="str">
        <f t="shared" ca="1" si="1342"/>
        <v>Rev-0</v>
      </c>
      <c r="BL419" s="252" t="s">
        <v>125</v>
      </c>
      <c r="BM419" s="252" t="s">
        <v>784</v>
      </c>
      <c r="BN419" s="252"/>
      <c r="BO419" s="243"/>
      <c r="BP419" s="161"/>
      <c r="BQ419" s="204"/>
    </row>
    <row r="420" spans="1:69" ht="53.25" customHeight="1" x14ac:dyDescent="0.25">
      <c r="A420" s="62">
        <f t="shared" ca="1" si="1350"/>
        <v>364</v>
      </c>
      <c r="B420" s="20" t="s">
        <v>801</v>
      </c>
      <c r="C420" s="20"/>
      <c r="D420" s="124"/>
      <c r="E420" s="21" t="s">
        <v>1474</v>
      </c>
      <c r="F420" s="147" t="s">
        <v>410</v>
      </c>
      <c r="G420" s="22" t="s">
        <v>425</v>
      </c>
      <c r="H420" s="231">
        <v>42759</v>
      </c>
      <c r="I420" s="66">
        <v>42772</v>
      </c>
      <c r="J420" s="76">
        <v>42785</v>
      </c>
      <c r="K420" s="25">
        <f t="shared" ca="1" si="1364"/>
        <v>13</v>
      </c>
      <c r="L420" s="39" t="s">
        <v>125</v>
      </c>
      <c r="M420" s="236" t="s">
        <v>275</v>
      </c>
      <c r="N420" s="60">
        <v>43201</v>
      </c>
      <c r="O420" s="76">
        <v>43213</v>
      </c>
      <c r="P420" s="25">
        <f t="shared" ref="P420:P422" ca="1" si="1366">IF(N420="","",IF(O420="",TODAY()-N420,O420-N420))</f>
        <v>12</v>
      </c>
      <c r="Q420" s="39" t="s">
        <v>125</v>
      </c>
      <c r="R420" s="236" t="s">
        <v>275</v>
      </c>
      <c r="S420" s="232"/>
      <c r="T420" s="76"/>
      <c r="U420" s="25"/>
      <c r="V420" s="39"/>
      <c r="W420" s="20"/>
      <c r="X420" s="232"/>
      <c r="Y420" s="76"/>
      <c r="Z420" s="25"/>
      <c r="AA420" s="78"/>
      <c r="AB420" s="233"/>
      <c r="AC420" s="232"/>
      <c r="AD420" s="76"/>
      <c r="AE420" s="25"/>
      <c r="AF420" s="39"/>
      <c r="AG420" s="20"/>
      <c r="AH420" s="76"/>
      <c r="AI420" s="76"/>
      <c r="AJ420" s="77"/>
      <c r="AK420" s="78"/>
      <c r="AL420" s="233"/>
      <c r="AM420" s="76"/>
      <c r="AN420" s="76"/>
      <c r="AO420" s="77"/>
      <c r="AP420" s="78"/>
      <c r="AQ420" s="233"/>
      <c r="AR420" s="76"/>
      <c r="AS420" s="76"/>
      <c r="AT420" s="77"/>
      <c r="AU420" s="78"/>
      <c r="AV420" s="233"/>
      <c r="AW420" s="76"/>
      <c r="AX420" s="76"/>
      <c r="AY420" s="77"/>
      <c r="AZ420" s="78"/>
      <c r="BA420" s="233"/>
      <c r="BB420" s="232"/>
      <c r="BC420" s="76"/>
      <c r="BD420" s="25"/>
      <c r="BE420" s="39"/>
      <c r="BF420" s="20"/>
      <c r="BG420" s="56">
        <f t="shared" si="1357"/>
        <v>43201</v>
      </c>
      <c r="BH420" s="80">
        <f t="shared" si="1358"/>
        <v>43213</v>
      </c>
      <c r="BI420" s="81">
        <f t="shared" ca="1" si="1359"/>
        <v>12</v>
      </c>
      <c r="BJ420" s="82" t="str">
        <f t="shared" si="1360"/>
        <v>B</v>
      </c>
      <c r="BK420" s="83" t="str">
        <f t="shared" ca="1" si="1342"/>
        <v>Rev-1</v>
      </c>
      <c r="BL420" s="252" t="s">
        <v>125</v>
      </c>
      <c r="BM420" s="252" t="s">
        <v>784</v>
      </c>
      <c r="BN420" s="252"/>
      <c r="BO420" s="243"/>
      <c r="BP420" s="161"/>
      <c r="BQ420" s="204"/>
    </row>
    <row r="421" spans="1:69" ht="53.25" customHeight="1" x14ac:dyDescent="0.25">
      <c r="A421" s="62">
        <f t="shared" ca="1" si="1350"/>
        <v>365</v>
      </c>
      <c r="B421" s="20" t="s">
        <v>801</v>
      </c>
      <c r="C421" s="20"/>
      <c r="D421" s="124"/>
      <c r="E421" s="21" t="s">
        <v>1475</v>
      </c>
      <c r="F421" s="147" t="s">
        <v>411</v>
      </c>
      <c r="G421" s="22" t="s">
        <v>425</v>
      </c>
      <c r="H421" s="231">
        <v>42759</v>
      </c>
      <c r="I421" s="66">
        <v>42772</v>
      </c>
      <c r="J421" s="76">
        <v>42785</v>
      </c>
      <c r="K421" s="25">
        <f t="shared" ca="1" si="1364"/>
        <v>13</v>
      </c>
      <c r="L421" s="39" t="s">
        <v>125</v>
      </c>
      <c r="M421" s="236" t="s">
        <v>275</v>
      </c>
      <c r="N421" s="60">
        <v>43201</v>
      </c>
      <c r="O421" s="76">
        <v>43213</v>
      </c>
      <c r="P421" s="25">
        <f t="shared" ca="1" si="1366"/>
        <v>12</v>
      </c>
      <c r="Q421" s="39" t="s">
        <v>125</v>
      </c>
      <c r="R421" s="236" t="s">
        <v>275</v>
      </c>
      <c r="S421" s="232"/>
      <c r="T421" s="76"/>
      <c r="U421" s="25"/>
      <c r="V421" s="39"/>
      <c r="W421" s="20"/>
      <c r="X421" s="232"/>
      <c r="Y421" s="76"/>
      <c r="Z421" s="25"/>
      <c r="AA421" s="78"/>
      <c r="AB421" s="233"/>
      <c r="AC421" s="232"/>
      <c r="AD421" s="76"/>
      <c r="AE421" s="25"/>
      <c r="AF421" s="39"/>
      <c r="AG421" s="20"/>
      <c r="AH421" s="76"/>
      <c r="AI421" s="76"/>
      <c r="AJ421" s="77"/>
      <c r="AK421" s="78"/>
      <c r="AL421" s="233"/>
      <c r="AM421" s="76"/>
      <c r="AN421" s="76"/>
      <c r="AO421" s="77"/>
      <c r="AP421" s="78"/>
      <c r="AQ421" s="233"/>
      <c r="AR421" s="76"/>
      <c r="AS421" s="76"/>
      <c r="AT421" s="77"/>
      <c r="AU421" s="78"/>
      <c r="AV421" s="233"/>
      <c r="AW421" s="76"/>
      <c r="AX421" s="76"/>
      <c r="AY421" s="77"/>
      <c r="AZ421" s="78"/>
      <c r="BA421" s="233"/>
      <c r="BB421" s="232"/>
      <c r="BC421" s="76"/>
      <c r="BD421" s="25"/>
      <c r="BE421" s="39"/>
      <c r="BF421" s="20"/>
      <c r="BG421" s="56">
        <f t="shared" si="1357"/>
        <v>43201</v>
      </c>
      <c r="BH421" s="80">
        <f t="shared" si="1358"/>
        <v>43213</v>
      </c>
      <c r="BI421" s="81">
        <f t="shared" ca="1" si="1359"/>
        <v>12</v>
      </c>
      <c r="BJ421" s="82" t="str">
        <f t="shared" si="1360"/>
        <v>B</v>
      </c>
      <c r="BK421" s="83" t="str">
        <f t="shared" ca="1" si="1342"/>
        <v>Rev-1</v>
      </c>
      <c r="BL421" s="252" t="s">
        <v>125</v>
      </c>
      <c r="BM421" s="252" t="s">
        <v>784</v>
      </c>
      <c r="BN421" s="252"/>
      <c r="BO421" s="243"/>
      <c r="BP421" s="161"/>
      <c r="BQ421" s="204"/>
    </row>
    <row r="422" spans="1:69" ht="53.25" customHeight="1" x14ac:dyDescent="0.25">
      <c r="A422" s="62">
        <f t="shared" ca="1" si="1350"/>
        <v>366</v>
      </c>
      <c r="B422" s="20" t="s">
        <v>801</v>
      </c>
      <c r="C422" s="20"/>
      <c r="D422" s="124"/>
      <c r="E422" s="21" t="s">
        <v>1476</v>
      </c>
      <c r="F422" s="147" t="s">
        <v>412</v>
      </c>
      <c r="G422" s="22" t="s">
        <v>425</v>
      </c>
      <c r="H422" s="231">
        <v>42759</v>
      </c>
      <c r="I422" s="66">
        <v>42772</v>
      </c>
      <c r="J422" s="76">
        <v>42785</v>
      </c>
      <c r="K422" s="25">
        <f t="shared" ca="1" si="1364"/>
        <v>13</v>
      </c>
      <c r="L422" s="39" t="s">
        <v>125</v>
      </c>
      <c r="M422" s="236" t="s">
        <v>275</v>
      </c>
      <c r="N422" s="60">
        <v>43201</v>
      </c>
      <c r="O422" s="76">
        <v>43213</v>
      </c>
      <c r="P422" s="25">
        <f t="shared" ca="1" si="1366"/>
        <v>12</v>
      </c>
      <c r="Q422" s="39" t="s">
        <v>125</v>
      </c>
      <c r="R422" s="236" t="s">
        <v>275</v>
      </c>
      <c r="S422" s="232"/>
      <c r="T422" s="76"/>
      <c r="U422" s="25"/>
      <c r="V422" s="39"/>
      <c r="W422" s="20"/>
      <c r="X422" s="232"/>
      <c r="Y422" s="76"/>
      <c r="Z422" s="25"/>
      <c r="AA422" s="78"/>
      <c r="AB422" s="233"/>
      <c r="AC422" s="232"/>
      <c r="AD422" s="76"/>
      <c r="AE422" s="25"/>
      <c r="AF422" s="39"/>
      <c r="AG422" s="20"/>
      <c r="AH422" s="76"/>
      <c r="AI422" s="76"/>
      <c r="AJ422" s="77"/>
      <c r="AK422" s="78"/>
      <c r="AL422" s="233"/>
      <c r="AM422" s="76"/>
      <c r="AN422" s="76"/>
      <c r="AO422" s="77"/>
      <c r="AP422" s="78"/>
      <c r="AQ422" s="233"/>
      <c r="AR422" s="76"/>
      <c r="AS422" s="76"/>
      <c r="AT422" s="77"/>
      <c r="AU422" s="78"/>
      <c r="AV422" s="233"/>
      <c r="AW422" s="76"/>
      <c r="AX422" s="76"/>
      <c r="AY422" s="77"/>
      <c r="AZ422" s="78"/>
      <c r="BA422" s="233"/>
      <c r="BB422" s="232"/>
      <c r="BC422" s="76"/>
      <c r="BD422" s="25"/>
      <c r="BE422" s="39"/>
      <c r="BF422" s="20"/>
      <c r="BG422" s="56">
        <f t="shared" si="1357"/>
        <v>43201</v>
      </c>
      <c r="BH422" s="80">
        <f t="shared" si="1358"/>
        <v>43213</v>
      </c>
      <c r="BI422" s="81">
        <f t="shared" ca="1" si="1359"/>
        <v>12</v>
      </c>
      <c r="BJ422" s="82" t="str">
        <f t="shared" si="1360"/>
        <v>B</v>
      </c>
      <c r="BK422" s="83" t="str">
        <f t="shared" ca="1" si="1342"/>
        <v>Rev-1</v>
      </c>
      <c r="BL422" s="252" t="s">
        <v>125</v>
      </c>
      <c r="BM422" s="252" t="s">
        <v>784</v>
      </c>
      <c r="BN422" s="252"/>
      <c r="BO422" s="243"/>
      <c r="BP422" s="161"/>
      <c r="BQ422" s="204"/>
    </row>
    <row r="423" spans="1:69" ht="53.25" customHeight="1" x14ac:dyDescent="0.25">
      <c r="A423" s="62">
        <f t="shared" ca="1" si="1350"/>
        <v>367</v>
      </c>
      <c r="B423" s="20" t="s">
        <v>451</v>
      </c>
      <c r="C423" s="20"/>
      <c r="D423" s="124"/>
      <c r="E423" s="21" t="s">
        <v>1477</v>
      </c>
      <c r="F423" s="147" t="s">
        <v>413</v>
      </c>
      <c r="G423" s="22" t="s">
        <v>425</v>
      </c>
      <c r="H423" s="231">
        <v>42759</v>
      </c>
      <c r="I423" s="66">
        <v>42772</v>
      </c>
      <c r="J423" s="76">
        <v>42785</v>
      </c>
      <c r="K423" s="25">
        <f t="shared" ca="1" si="1364"/>
        <v>13</v>
      </c>
      <c r="L423" s="39" t="s">
        <v>125</v>
      </c>
      <c r="M423" s="236" t="s">
        <v>275</v>
      </c>
      <c r="N423" s="23"/>
      <c r="O423" s="24"/>
      <c r="P423" s="25"/>
      <c r="Q423" s="39"/>
      <c r="R423" s="20"/>
      <c r="S423" s="232"/>
      <c r="T423" s="76"/>
      <c r="U423" s="25"/>
      <c r="V423" s="39"/>
      <c r="W423" s="20"/>
      <c r="X423" s="232"/>
      <c r="Y423" s="76"/>
      <c r="Z423" s="25"/>
      <c r="AA423" s="78"/>
      <c r="AB423" s="233"/>
      <c r="AC423" s="232"/>
      <c r="AD423" s="76"/>
      <c r="AE423" s="25"/>
      <c r="AF423" s="39"/>
      <c r="AG423" s="20"/>
      <c r="AH423" s="76"/>
      <c r="AI423" s="76"/>
      <c r="AJ423" s="77"/>
      <c r="AK423" s="78"/>
      <c r="AL423" s="233"/>
      <c r="AM423" s="76"/>
      <c r="AN423" s="76"/>
      <c r="AO423" s="77"/>
      <c r="AP423" s="78"/>
      <c r="AQ423" s="233"/>
      <c r="AR423" s="76"/>
      <c r="AS423" s="76"/>
      <c r="AT423" s="77"/>
      <c r="AU423" s="78"/>
      <c r="AV423" s="233"/>
      <c r="AW423" s="76"/>
      <c r="AX423" s="76"/>
      <c r="AY423" s="77"/>
      <c r="AZ423" s="78"/>
      <c r="BA423" s="233"/>
      <c r="BB423" s="232"/>
      <c r="BC423" s="76"/>
      <c r="BD423" s="25"/>
      <c r="BE423" s="39"/>
      <c r="BF423" s="20"/>
      <c r="BG423" s="56">
        <f t="shared" si="1357"/>
        <v>42772</v>
      </c>
      <c r="BH423" s="80">
        <f t="shared" si="1358"/>
        <v>42785</v>
      </c>
      <c r="BI423" s="81">
        <f t="shared" ca="1" si="1359"/>
        <v>13</v>
      </c>
      <c r="BJ423" s="82" t="str">
        <f t="shared" si="1360"/>
        <v>B</v>
      </c>
      <c r="BK423" s="83" t="str">
        <f t="shared" ca="1" si="1342"/>
        <v>Rev-0</v>
      </c>
      <c r="BL423" s="252" t="s">
        <v>124</v>
      </c>
      <c r="BM423" s="252" t="s">
        <v>784</v>
      </c>
      <c r="BN423" s="252"/>
      <c r="BO423" s="243"/>
      <c r="BP423" s="161"/>
      <c r="BQ423" s="204"/>
    </row>
    <row r="424" spans="1:69" ht="34.5" customHeight="1" x14ac:dyDescent="0.25">
      <c r="A424" s="62">
        <f t="shared" ca="1" si="1350"/>
        <v>368</v>
      </c>
      <c r="B424" s="20" t="s">
        <v>531</v>
      </c>
      <c r="C424" s="20"/>
      <c r="D424" s="124" t="s">
        <v>521</v>
      </c>
      <c r="E424" s="21" t="s">
        <v>1567</v>
      </c>
      <c r="F424" s="147" t="s">
        <v>520</v>
      </c>
      <c r="G424" s="22" t="s">
        <v>425</v>
      </c>
      <c r="H424" s="231"/>
      <c r="I424" s="66">
        <v>42857</v>
      </c>
      <c r="J424" s="76">
        <v>42864</v>
      </c>
      <c r="K424" s="25">
        <f t="shared" ca="1" si="1364"/>
        <v>7</v>
      </c>
      <c r="L424" s="25" t="s">
        <v>125</v>
      </c>
      <c r="M424" s="236" t="s">
        <v>275</v>
      </c>
      <c r="N424" s="23">
        <v>42877</v>
      </c>
      <c r="O424" s="24">
        <v>42878</v>
      </c>
      <c r="P424" s="25">
        <f t="shared" ref="P424:P425" ca="1" si="1367">IF(N424="","",IF(O424="",TODAY()-N424,O424-N424))</f>
        <v>1</v>
      </c>
      <c r="Q424" s="39" t="s">
        <v>124</v>
      </c>
      <c r="R424" s="236" t="s">
        <v>275</v>
      </c>
      <c r="S424" s="232"/>
      <c r="T424" s="76"/>
      <c r="U424" s="25"/>
      <c r="V424" s="39"/>
      <c r="W424" s="20"/>
      <c r="X424" s="232"/>
      <c r="Y424" s="76"/>
      <c r="Z424" s="25"/>
      <c r="AA424" s="78"/>
      <c r="AB424" s="233"/>
      <c r="AC424" s="232"/>
      <c r="AD424" s="76"/>
      <c r="AE424" s="25"/>
      <c r="AF424" s="39"/>
      <c r="AG424" s="20"/>
      <c r="AH424" s="76"/>
      <c r="AI424" s="76"/>
      <c r="AJ424" s="77"/>
      <c r="AK424" s="78"/>
      <c r="AL424" s="233"/>
      <c r="AM424" s="76"/>
      <c r="AN424" s="76"/>
      <c r="AO424" s="77"/>
      <c r="AP424" s="78"/>
      <c r="AQ424" s="233"/>
      <c r="AR424" s="76"/>
      <c r="AS424" s="76"/>
      <c r="AT424" s="77"/>
      <c r="AU424" s="78"/>
      <c r="AV424" s="233"/>
      <c r="AW424" s="76"/>
      <c r="AX424" s="76"/>
      <c r="AY424" s="77"/>
      <c r="AZ424" s="78"/>
      <c r="BA424" s="233"/>
      <c r="BB424" s="232"/>
      <c r="BC424" s="76"/>
      <c r="BD424" s="25"/>
      <c r="BE424" s="39"/>
      <c r="BF424" s="20"/>
      <c r="BG424" s="56">
        <f t="shared" ref="BG424" si="1368">IF(AW424&lt;&gt;"",AW424,IF(AR424&lt;&gt;"",AR424,IF(AM424&lt;&gt;"",AM424,IF(AH424&lt;&gt;"",AH424,IF(AC424&lt;&gt;"",AC424,IF(X424&lt;&gt;"",X424,IF(S424&lt;&gt;"",S424,IF(N424&lt;&gt;"",N424,IF(I424&lt;&gt;"",I424,"")))))))))</f>
        <v>42877</v>
      </c>
      <c r="BH424" s="80">
        <f t="shared" ref="BH424" si="1369">IF(BJ424="P","",IF(BJ424="OD","",IF(AX424&lt;&gt;"",AX424,IF(AS424&lt;&gt;"",AS424,IF(AN424&lt;&gt;"",AN424,IF(AI424&lt;&gt;"",AI424,IF(AD424&lt;&gt;"",AD424,IF(Y424&lt;&gt;"",Y424,IF(T424&lt;&gt;"",T424,IF(O424&lt;&gt;"",O424,IF(J424&lt;&gt;"",J424,"")))))))))))</f>
        <v>42878</v>
      </c>
      <c r="BI424" s="81">
        <f t="shared" ref="BI424" ca="1" si="1370">IF(AY424&lt;&gt;"",AY424,IF(AT424&lt;&gt;"",AT424,IF(AO424&lt;&gt;"",AO424,IF(AJ424&lt;&gt;"",AJ424,IF(AE424&lt;&gt;"",AE424,IF(Z424&lt;&gt;"",Z424,IF(U424&lt;&gt;"",U424,IF(P424&lt;&gt;"",P424,IF(K424&lt;&gt;"",K424,"")))))))))</f>
        <v>1</v>
      </c>
      <c r="BJ424" s="82" t="str">
        <f t="shared" ref="BJ424" si="1371">IF(AZ424&lt;&gt;"",AZ424,IF(AU424&lt;&gt;"",AU424,IF(AP424&lt;&gt;"",AP424,IF(AK424&lt;&gt;"",AK424,IF(AF424&lt;&gt;"",AF424,IF(AA424&lt;&gt;"",AA424,IF(V424&lt;&gt;"",V424,IF(Q424&lt;&gt;"",Q424,IF(L424&lt;&gt;"",L424,0)))))))))</f>
        <v>A</v>
      </c>
      <c r="BK424" s="83" t="str">
        <f t="shared" ref="BK424" ca="1" si="1372">IF(BG424="","","Rev-"&amp;IF((COUNTIF(I424:BA424,"MKM")-1)&lt;1,0,(COUNTIF(I424:BA424,"MKM")-1)))</f>
        <v>Rev-1</v>
      </c>
      <c r="BL424" s="252"/>
      <c r="BM424" s="252"/>
      <c r="BN424" s="252"/>
      <c r="BO424" s="243"/>
      <c r="BP424" s="161"/>
      <c r="BQ424" s="204"/>
    </row>
    <row r="425" spans="1:69" ht="69.75" customHeight="1" x14ac:dyDescent="0.25">
      <c r="A425" s="62">
        <f t="shared" ca="1" si="1350"/>
        <v>369</v>
      </c>
      <c r="B425" s="20" t="s">
        <v>832</v>
      </c>
      <c r="C425" s="20"/>
      <c r="D425" s="124"/>
      <c r="E425" s="21" t="s">
        <v>825</v>
      </c>
      <c r="F425" s="147" t="s">
        <v>826</v>
      </c>
      <c r="G425" s="22" t="s">
        <v>425</v>
      </c>
      <c r="H425" s="231"/>
      <c r="I425" s="60">
        <v>43215</v>
      </c>
      <c r="J425" s="76">
        <v>43221</v>
      </c>
      <c r="K425" s="25">
        <f t="shared" ca="1" si="1364"/>
        <v>6</v>
      </c>
      <c r="L425" s="39" t="s">
        <v>125</v>
      </c>
      <c r="M425" s="236" t="s">
        <v>275</v>
      </c>
      <c r="N425" s="23">
        <v>43230</v>
      </c>
      <c r="O425" s="24">
        <v>43233</v>
      </c>
      <c r="P425" s="25">
        <f t="shared" ca="1" si="1367"/>
        <v>3</v>
      </c>
      <c r="Q425" s="39" t="s">
        <v>125</v>
      </c>
      <c r="R425" s="236" t="s">
        <v>275</v>
      </c>
      <c r="S425" s="232"/>
      <c r="T425" s="76"/>
      <c r="U425" s="25"/>
      <c r="V425" s="39"/>
      <c r="W425" s="20"/>
      <c r="X425" s="232"/>
      <c r="Y425" s="76"/>
      <c r="Z425" s="25"/>
      <c r="AA425" s="78"/>
      <c r="AB425" s="233"/>
      <c r="AC425" s="232"/>
      <c r="AD425" s="76"/>
      <c r="AE425" s="25"/>
      <c r="AF425" s="39"/>
      <c r="AG425" s="20"/>
      <c r="AH425" s="76"/>
      <c r="AI425" s="76"/>
      <c r="AJ425" s="77"/>
      <c r="AK425" s="78"/>
      <c r="AL425" s="233"/>
      <c r="AM425" s="76"/>
      <c r="AN425" s="76"/>
      <c r="AO425" s="77"/>
      <c r="AP425" s="78"/>
      <c r="AQ425" s="233"/>
      <c r="AR425" s="76"/>
      <c r="AS425" s="76"/>
      <c r="AT425" s="77"/>
      <c r="AU425" s="78"/>
      <c r="AV425" s="233"/>
      <c r="AW425" s="76"/>
      <c r="AX425" s="76"/>
      <c r="AY425" s="77"/>
      <c r="AZ425" s="78"/>
      <c r="BA425" s="233"/>
      <c r="BB425" s="232"/>
      <c r="BC425" s="76"/>
      <c r="BD425" s="25"/>
      <c r="BE425" s="39"/>
      <c r="BF425" s="20"/>
      <c r="BG425" s="56">
        <f t="shared" ref="BG425" si="1373">IF(AW425&lt;&gt;"",AW425,IF(AR425&lt;&gt;"",AR425,IF(AM425&lt;&gt;"",AM425,IF(AH425&lt;&gt;"",AH425,IF(AC425&lt;&gt;"",AC425,IF(X425&lt;&gt;"",X425,IF(S425&lt;&gt;"",S425,IF(N425&lt;&gt;"",N425,IF(I425&lt;&gt;"",I425,"")))))))))</f>
        <v>43230</v>
      </c>
      <c r="BH425" s="80">
        <f t="shared" ref="BH425" si="1374">IF(BJ425="P","",IF(BJ425="OD","",IF(AX425&lt;&gt;"",AX425,IF(AS425&lt;&gt;"",AS425,IF(AN425&lt;&gt;"",AN425,IF(AI425&lt;&gt;"",AI425,IF(AD425&lt;&gt;"",AD425,IF(Y425&lt;&gt;"",Y425,IF(T425&lt;&gt;"",T425,IF(O425&lt;&gt;"",O425,IF(J425&lt;&gt;"",J425,"")))))))))))</f>
        <v>43233</v>
      </c>
      <c r="BI425" s="81">
        <f t="shared" ref="BI425" ca="1" si="1375">IF(AY425&lt;&gt;"",AY425,IF(AT425&lt;&gt;"",AT425,IF(AO425&lt;&gt;"",AO425,IF(AJ425&lt;&gt;"",AJ425,IF(AE425&lt;&gt;"",AE425,IF(Z425&lt;&gt;"",Z425,IF(U425&lt;&gt;"",U425,IF(P425&lt;&gt;"",P425,IF(K425&lt;&gt;"",K425,"")))))))))</f>
        <v>3</v>
      </c>
      <c r="BJ425" s="82" t="str">
        <f t="shared" ref="BJ425" si="1376">IF(AZ425&lt;&gt;"",AZ425,IF(AU425&lt;&gt;"",AU425,IF(AP425&lt;&gt;"",AP425,IF(AK425&lt;&gt;"",AK425,IF(AF425&lt;&gt;"",AF425,IF(AA425&lt;&gt;"",AA425,IF(V425&lt;&gt;"",V425,IF(Q425&lt;&gt;"",Q425,IF(L425&lt;&gt;"",L425,0)))))))))</f>
        <v>B</v>
      </c>
      <c r="BK425" s="83" t="str">
        <f t="shared" ref="BK425" ca="1" si="1377">IF(BG425="","","Rev-"&amp;IF((COUNTIF(I425:BA425,"MKM")-1)&lt;1,0,(COUNTIF(I425:BA425,"MKM")-1)))</f>
        <v>Rev-1</v>
      </c>
      <c r="BL425" s="252"/>
      <c r="BM425" s="252"/>
      <c r="BN425" s="252"/>
      <c r="BO425" s="243"/>
      <c r="BP425" s="161"/>
      <c r="BQ425" s="204"/>
    </row>
    <row r="426" spans="1:69" ht="40.5" x14ac:dyDescent="0.3">
      <c r="A426" s="260" t="s">
        <v>824</v>
      </c>
      <c r="B426" s="52"/>
      <c r="C426" s="52"/>
      <c r="D426" s="123"/>
      <c r="E426" s="53"/>
      <c r="F426" s="146"/>
      <c r="G426" s="52"/>
      <c r="H426" s="114"/>
      <c r="I426" s="84"/>
      <c r="J426" s="84"/>
      <c r="K426" s="85"/>
      <c r="L426" s="86"/>
      <c r="M426" s="87"/>
      <c r="N426" s="84"/>
      <c r="O426" s="84"/>
      <c r="P426" s="85"/>
      <c r="Q426" s="86"/>
      <c r="R426" s="87"/>
      <c r="S426" s="84"/>
      <c r="T426" s="84"/>
      <c r="U426" s="85"/>
      <c r="V426" s="86"/>
      <c r="W426" s="87"/>
      <c r="X426" s="84"/>
      <c r="Y426" s="84"/>
      <c r="Z426" s="85"/>
      <c r="AA426" s="86"/>
      <c r="AB426" s="84"/>
      <c r="AC426" s="84"/>
      <c r="AD426" s="84"/>
      <c r="AE426" s="85"/>
      <c r="AF426" s="86"/>
      <c r="AG426" s="84"/>
      <c r="AH426" s="84"/>
      <c r="AI426" s="84"/>
      <c r="AJ426" s="85"/>
      <c r="AK426" s="86"/>
      <c r="AL426" s="84"/>
      <c r="AM426" s="84"/>
      <c r="AN426" s="84"/>
      <c r="AO426" s="85"/>
      <c r="AP426" s="86"/>
      <c r="AQ426" s="84"/>
      <c r="AR426" s="84"/>
      <c r="AS426" s="84"/>
      <c r="AT426" s="85"/>
      <c r="AU426" s="86"/>
      <c r="AV426" s="84"/>
      <c r="AW426" s="84"/>
      <c r="AX426" s="84"/>
      <c r="AY426" s="85"/>
      <c r="AZ426" s="86"/>
      <c r="BA426" s="84"/>
      <c r="BB426" s="84"/>
      <c r="BC426" s="84"/>
      <c r="BD426" s="85"/>
      <c r="BE426" s="86"/>
      <c r="BF426" s="84"/>
      <c r="BG426" s="229"/>
      <c r="BH426" s="89"/>
      <c r="BI426" s="90"/>
      <c r="BJ426" s="91"/>
      <c r="BK426" s="230"/>
      <c r="BL426" s="252" t="s">
        <v>125</v>
      </c>
      <c r="BM426" s="252" t="s">
        <v>784</v>
      </c>
      <c r="BN426" s="252"/>
      <c r="BO426" s="243"/>
      <c r="BP426" s="145" t="s">
        <v>108</v>
      </c>
    </row>
    <row r="427" spans="1:69" ht="33" customHeight="1" x14ac:dyDescent="0.25">
      <c r="A427" s="62">
        <f ca="1">OFFSET(A427,-2,0)+1</f>
        <v>370</v>
      </c>
      <c r="B427" s="20" t="s">
        <v>444</v>
      </c>
      <c r="C427" s="20"/>
      <c r="D427" s="124" t="s">
        <v>1438</v>
      </c>
      <c r="E427" s="21" t="s">
        <v>1439</v>
      </c>
      <c r="F427" s="212" t="s">
        <v>338</v>
      </c>
      <c r="G427" s="22" t="s">
        <v>435</v>
      </c>
      <c r="H427" s="191">
        <v>42765</v>
      </c>
      <c r="I427" s="66">
        <v>42767</v>
      </c>
      <c r="J427" s="24">
        <v>42785</v>
      </c>
      <c r="K427" s="25">
        <f t="shared" ref="K427" ca="1" si="1378">IF(I427="","",IF(J427="",TODAY()-I427,J427-I427))</f>
        <v>18</v>
      </c>
      <c r="L427" s="39" t="s">
        <v>125</v>
      </c>
      <c r="M427" s="22" t="s">
        <v>275</v>
      </c>
      <c r="N427" s="23"/>
      <c r="O427" s="24"/>
      <c r="P427" s="25"/>
      <c r="Q427" s="39"/>
      <c r="R427" s="22"/>
      <c r="S427" s="66"/>
      <c r="T427" s="76"/>
      <c r="U427" s="77"/>
      <c r="V427" s="78"/>
      <c r="W427" s="79"/>
      <c r="X427" s="66"/>
      <c r="Y427" s="76"/>
      <c r="Z427" s="77"/>
      <c r="AA427" s="78"/>
      <c r="AB427" s="79"/>
      <c r="AC427" s="66"/>
      <c r="AD427" s="76"/>
      <c r="AE427" s="77"/>
      <c r="AF427" s="78"/>
      <c r="AG427" s="79"/>
      <c r="AH427" s="66"/>
      <c r="AI427" s="76"/>
      <c r="AJ427" s="77"/>
      <c r="AK427" s="78"/>
      <c r="AL427" s="79"/>
      <c r="AM427" s="66"/>
      <c r="AN427" s="76"/>
      <c r="AO427" s="77"/>
      <c r="AP427" s="78"/>
      <c r="AQ427" s="79"/>
      <c r="AR427" s="66"/>
      <c r="AS427" s="76"/>
      <c r="AT427" s="77"/>
      <c r="AU427" s="78"/>
      <c r="AV427" s="79"/>
      <c r="AW427" s="66"/>
      <c r="AX427" s="76"/>
      <c r="AY427" s="77"/>
      <c r="AZ427" s="78"/>
      <c r="BA427" s="79"/>
      <c r="BB427" s="66"/>
      <c r="BC427" s="76"/>
      <c r="BD427" s="77"/>
      <c r="BE427" s="78"/>
      <c r="BF427" s="79"/>
      <c r="BG427" s="56">
        <f t="shared" ref="BG427" si="1379">IF(AW427&lt;&gt;"",AW427,IF(AR427&lt;&gt;"",AR427,IF(AM427&lt;&gt;"",AM427,IF(AH427&lt;&gt;"",AH427,IF(AC427&lt;&gt;"",AC427,IF(X427&lt;&gt;"",X427,IF(S427&lt;&gt;"",S427,IF(N427&lt;&gt;"",N427,IF(I427&lt;&gt;"",I427,"")))))))))</f>
        <v>42767</v>
      </c>
      <c r="BH427" s="80">
        <f t="shared" ref="BH427" si="1380">IF(BJ427="P","",IF(BJ427="OD","",IF(AX427&lt;&gt;"",AX427,IF(AS427&lt;&gt;"",AS427,IF(AN427&lt;&gt;"",AN427,IF(AI427&lt;&gt;"",AI427,IF(AD427&lt;&gt;"",AD427,IF(Y427&lt;&gt;"",Y427,IF(T427&lt;&gt;"",T427,IF(O427&lt;&gt;"",O427,IF(J427&lt;&gt;"",J427,"")))))))))))</f>
        <v>42785</v>
      </c>
      <c r="BI427" s="81">
        <f t="shared" ref="BI427" ca="1" si="1381">IF(AY427&lt;&gt;"",AY427,IF(AT427&lt;&gt;"",AT427,IF(AO427&lt;&gt;"",AO427,IF(AJ427&lt;&gt;"",AJ427,IF(AE427&lt;&gt;"",AE427,IF(Z427&lt;&gt;"",Z427,IF(U427&lt;&gt;"",U427,IF(P427&lt;&gt;"",P427,IF(K427&lt;&gt;"",K427,"")))))))))</f>
        <v>18</v>
      </c>
      <c r="BJ427" s="82" t="str">
        <f t="shared" ref="BJ427" si="1382">IF(AZ427&lt;&gt;"",AZ427,IF(AU427&lt;&gt;"",AU427,IF(AP427&lt;&gt;"",AP427,IF(AK427&lt;&gt;"",AK427,IF(AF427&lt;&gt;"",AF427,IF(AA427&lt;&gt;"",AA427,IF(V427&lt;&gt;"",V427,IF(Q427&lt;&gt;"",Q427,IF(L427&lt;&gt;"",L427,0)))))))))</f>
        <v>B</v>
      </c>
      <c r="BK427" s="83" t="str">
        <f t="shared" ref="BK427:BK442" ca="1" si="1383">IF(BG427="","","Rev-"&amp;IF((COUNTIF(I427:BA427,"MKM")-1)&lt;1,0,(COUNTIF(I427:BA427,"MKM")-1)))</f>
        <v>Rev-0</v>
      </c>
      <c r="BL427" s="252" t="s">
        <v>125</v>
      </c>
      <c r="BM427" s="252" t="s">
        <v>784</v>
      </c>
      <c r="BN427" s="252"/>
      <c r="BO427" s="243"/>
      <c r="BP427" s="161" t="s">
        <v>82</v>
      </c>
      <c r="BQ427" s="82" t="str">
        <f t="shared" ref="BQ427:BQ436" si="1384">IF(BA427&lt;&gt;"",BA427,IF(AV427&lt;&gt;"",AV427,IF(AQ427&lt;&gt;"",AQ427,IF(AL427&lt;&gt;"",AL427,IF(AG427&lt;&gt;"",AG427,IF(AB427&lt;&gt;"",AB427,IF(W427&lt;&gt;"",W427,IF(R427&lt;&gt;"",R427,IF(M427&lt;&gt;"",M427,0)))))))))</f>
        <v>MKM</v>
      </c>
    </row>
    <row r="428" spans="1:69" ht="33" customHeight="1" x14ac:dyDescent="0.25">
      <c r="A428" s="62">
        <f ca="1">OFFSET(A428,-1,0)+1</f>
        <v>371</v>
      </c>
      <c r="B428" s="20" t="s">
        <v>444</v>
      </c>
      <c r="C428" s="20"/>
      <c r="D428" s="124" t="s">
        <v>1440</v>
      </c>
      <c r="E428" s="21" t="s">
        <v>1441</v>
      </c>
      <c r="F428" s="212" t="s">
        <v>338</v>
      </c>
      <c r="G428" s="22" t="s">
        <v>436</v>
      </c>
      <c r="H428" s="191">
        <v>42765</v>
      </c>
      <c r="I428" s="66">
        <v>42767</v>
      </c>
      <c r="J428" s="24">
        <v>42785</v>
      </c>
      <c r="K428" s="25">
        <f t="shared" ref="K428:K435" ca="1" si="1385">IF(I428="","",IF(J428="",TODAY()-I428,J428-I428))</f>
        <v>18</v>
      </c>
      <c r="L428" s="39" t="s">
        <v>125</v>
      </c>
      <c r="M428" s="22" t="s">
        <v>275</v>
      </c>
      <c r="N428" s="23"/>
      <c r="O428" s="24"/>
      <c r="P428" s="25"/>
      <c r="Q428" s="39"/>
      <c r="R428" s="22"/>
      <c r="S428" s="66"/>
      <c r="T428" s="76"/>
      <c r="U428" s="77"/>
      <c r="V428" s="78"/>
      <c r="W428" s="79"/>
      <c r="X428" s="66"/>
      <c r="Y428" s="76"/>
      <c r="Z428" s="77"/>
      <c r="AA428" s="78"/>
      <c r="AB428" s="79"/>
      <c r="AC428" s="66"/>
      <c r="AD428" s="76"/>
      <c r="AE428" s="77"/>
      <c r="AF428" s="78"/>
      <c r="AG428" s="79"/>
      <c r="AH428" s="66"/>
      <c r="AI428" s="76"/>
      <c r="AJ428" s="77"/>
      <c r="AK428" s="78"/>
      <c r="AL428" s="79"/>
      <c r="AM428" s="66"/>
      <c r="AN428" s="76"/>
      <c r="AO428" s="77"/>
      <c r="AP428" s="78"/>
      <c r="AQ428" s="79"/>
      <c r="AR428" s="66"/>
      <c r="AS428" s="76"/>
      <c r="AT428" s="77"/>
      <c r="AU428" s="78"/>
      <c r="AV428" s="79"/>
      <c r="AW428" s="66"/>
      <c r="AX428" s="76"/>
      <c r="AY428" s="77"/>
      <c r="AZ428" s="78"/>
      <c r="BA428" s="79"/>
      <c r="BB428" s="66"/>
      <c r="BC428" s="76"/>
      <c r="BD428" s="77"/>
      <c r="BE428" s="78"/>
      <c r="BF428" s="79"/>
      <c r="BG428" s="56">
        <f t="shared" ref="BG428" si="1386">IF(AW428&lt;&gt;"",AW428,IF(AR428&lt;&gt;"",AR428,IF(AM428&lt;&gt;"",AM428,IF(AH428&lt;&gt;"",AH428,IF(AC428&lt;&gt;"",AC428,IF(X428&lt;&gt;"",X428,IF(S428&lt;&gt;"",S428,IF(N428&lt;&gt;"",N428,IF(I428&lt;&gt;"",I428,"")))))))))</f>
        <v>42767</v>
      </c>
      <c r="BH428" s="80">
        <f t="shared" ref="BH428" si="1387">IF(BJ428="P","",IF(BJ428="OD","",IF(AX428&lt;&gt;"",AX428,IF(AS428&lt;&gt;"",AS428,IF(AN428&lt;&gt;"",AN428,IF(AI428&lt;&gt;"",AI428,IF(AD428&lt;&gt;"",AD428,IF(Y428&lt;&gt;"",Y428,IF(T428&lt;&gt;"",T428,IF(O428&lt;&gt;"",O428,IF(J428&lt;&gt;"",J428,"")))))))))))</f>
        <v>42785</v>
      </c>
      <c r="BI428" s="81">
        <f t="shared" ref="BI428" ca="1" si="1388">IF(AY428&lt;&gt;"",AY428,IF(AT428&lt;&gt;"",AT428,IF(AO428&lt;&gt;"",AO428,IF(AJ428&lt;&gt;"",AJ428,IF(AE428&lt;&gt;"",AE428,IF(Z428&lt;&gt;"",Z428,IF(U428&lt;&gt;"",U428,IF(P428&lt;&gt;"",P428,IF(K428&lt;&gt;"",K428,"")))))))))</f>
        <v>18</v>
      </c>
      <c r="BJ428" s="82" t="str">
        <f t="shared" ref="BJ428" si="1389">IF(AZ428&lt;&gt;"",AZ428,IF(AU428&lt;&gt;"",AU428,IF(AP428&lt;&gt;"",AP428,IF(AK428&lt;&gt;"",AK428,IF(AF428&lt;&gt;"",AF428,IF(AA428&lt;&gt;"",AA428,IF(V428&lt;&gt;"",V428,IF(Q428&lt;&gt;"",Q428,IF(L428&lt;&gt;"",L428,0)))))))))</f>
        <v>B</v>
      </c>
      <c r="BK428" s="83" t="str">
        <f t="shared" ref="BK428" ca="1" si="1390">IF(BG428="","","Rev-"&amp;IF((COUNTIF(I428:BA428,"MKM")-1)&lt;1,0,(COUNTIF(I428:BA428,"MKM")-1)))</f>
        <v>Rev-0</v>
      </c>
      <c r="BL428" s="252" t="s">
        <v>125</v>
      </c>
      <c r="BM428" s="252" t="s">
        <v>784</v>
      </c>
      <c r="BN428" s="252"/>
      <c r="BO428" s="243"/>
      <c r="BP428" s="161" t="s">
        <v>82</v>
      </c>
      <c r="BQ428" s="82" t="str">
        <f t="shared" ref="BQ428" si="1391">IF(BA428&lt;&gt;"",BA428,IF(AV428&lt;&gt;"",AV428,IF(AQ428&lt;&gt;"",AQ428,IF(AL428&lt;&gt;"",AL428,IF(AG428&lt;&gt;"",AG428,IF(AB428&lt;&gt;"",AB428,IF(W428&lt;&gt;"",W428,IF(R428&lt;&gt;"",R428,IF(M428&lt;&gt;"",M428,0)))))))))</f>
        <v>MKM</v>
      </c>
    </row>
    <row r="429" spans="1:69" ht="33" customHeight="1" x14ac:dyDescent="0.25">
      <c r="A429" s="62">
        <f t="shared" ref="A429:A447" ca="1" si="1392">OFFSET(A429,-1,0)+1</f>
        <v>372</v>
      </c>
      <c r="B429" s="20" t="s">
        <v>444</v>
      </c>
      <c r="C429" s="20"/>
      <c r="D429" s="124" t="s">
        <v>54</v>
      </c>
      <c r="E429" s="21" t="s">
        <v>1442</v>
      </c>
      <c r="F429" s="212" t="s">
        <v>338</v>
      </c>
      <c r="G429" s="22" t="s">
        <v>437</v>
      </c>
      <c r="H429" s="191">
        <v>42765</v>
      </c>
      <c r="I429" s="66">
        <v>42767</v>
      </c>
      <c r="J429" s="24">
        <v>42785</v>
      </c>
      <c r="K429" s="25">
        <f t="shared" ca="1" si="1385"/>
        <v>18</v>
      </c>
      <c r="L429" s="39" t="s">
        <v>125</v>
      </c>
      <c r="M429" s="22" t="s">
        <v>275</v>
      </c>
      <c r="N429" s="23"/>
      <c r="O429" s="24"/>
      <c r="P429" s="25"/>
      <c r="Q429" s="39"/>
      <c r="R429" s="22"/>
      <c r="S429" s="66"/>
      <c r="T429" s="76"/>
      <c r="U429" s="77"/>
      <c r="V429" s="78"/>
      <c r="W429" s="79"/>
      <c r="X429" s="66"/>
      <c r="Y429" s="76"/>
      <c r="Z429" s="77"/>
      <c r="AA429" s="78"/>
      <c r="AB429" s="79"/>
      <c r="AC429" s="66"/>
      <c r="AD429" s="76"/>
      <c r="AE429" s="77"/>
      <c r="AF429" s="78"/>
      <c r="AG429" s="79"/>
      <c r="AH429" s="66"/>
      <c r="AI429" s="76"/>
      <c r="AJ429" s="77"/>
      <c r="AK429" s="78"/>
      <c r="AL429" s="79"/>
      <c r="AM429" s="66"/>
      <c r="AN429" s="76"/>
      <c r="AO429" s="77"/>
      <c r="AP429" s="78"/>
      <c r="AQ429" s="79"/>
      <c r="AR429" s="66"/>
      <c r="AS429" s="76"/>
      <c r="AT429" s="77"/>
      <c r="AU429" s="78"/>
      <c r="AV429" s="79"/>
      <c r="AW429" s="66"/>
      <c r="AX429" s="76"/>
      <c r="AY429" s="77"/>
      <c r="AZ429" s="78"/>
      <c r="BA429" s="79"/>
      <c r="BB429" s="66"/>
      <c r="BC429" s="76"/>
      <c r="BD429" s="77"/>
      <c r="BE429" s="78"/>
      <c r="BF429" s="79"/>
      <c r="BG429" s="56">
        <f t="shared" ref="BG429" si="1393">IF(AW429&lt;&gt;"",AW429,IF(AR429&lt;&gt;"",AR429,IF(AM429&lt;&gt;"",AM429,IF(AH429&lt;&gt;"",AH429,IF(AC429&lt;&gt;"",AC429,IF(X429&lt;&gt;"",X429,IF(S429&lt;&gt;"",S429,IF(N429&lt;&gt;"",N429,IF(I429&lt;&gt;"",I429,"")))))))))</f>
        <v>42767</v>
      </c>
      <c r="BH429" s="80">
        <f t="shared" ref="BH429" si="1394">IF(BJ429="P","",IF(BJ429="OD","",IF(AX429&lt;&gt;"",AX429,IF(AS429&lt;&gt;"",AS429,IF(AN429&lt;&gt;"",AN429,IF(AI429&lt;&gt;"",AI429,IF(AD429&lt;&gt;"",AD429,IF(Y429&lt;&gt;"",Y429,IF(T429&lt;&gt;"",T429,IF(O429&lt;&gt;"",O429,IF(J429&lt;&gt;"",J429,"")))))))))))</f>
        <v>42785</v>
      </c>
      <c r="BI429" s="81">
        <f t="shared" ref="BI429" ca="1" si="1395">IF(AY429&lt;&gt;"",AY429,IF(AT429&lt;&gt;"",AT429,IF(AO429&lt;&gt;"",AO429,IF(AJ429&lt;&gt;"",AJ429,IF(AE429&lt;&gt;"",AE429,IF(Z429&lt;&gt;"",Z429,IF(U429&lt;&gt;"",U429,IF(P429&lt;&gt;"",P429,IF(K429&lt;&gt;"",K429,"")))))))))</f>
        <v>18</v>
      </c>
      <c r="BJ429" s="82" t="str">
        <f t="shared" ref="BJ429" si="1396">IF(AZ429&lt;&gt;"",AZ429,IF(AU429&lt;&gt;"",AU429,IF(AP429&lt;&gt;"",AP429,IF(AK429&lt;&gt;"",AK429,IF(AF429&lt;&gt;"",AF429,IF(AA429&lt;&gt;"",AA429,IF(V429&lt;&gt;"",V429,IF(Q429&lt;&gt;"",Q429,IF(L429&lt;&gt;"",L429,0)))))))))</f>
        <v>B</v>
      </c>
      <c r="BK429" s="83" t="str">
        <f t="shared" ref="BK429" ca="1" si="1397">IF(BG429="","","Rev-"&amp;IF((COUNTIF(I429:BA429,"MKM")-1)&lt;1,0,(COUNTIF(I429:BA429,"MKM")-1)))</f>
        <v>Rev-0</v>
      </c>
      <c r="BL429" s="252" t="s">
        <v>125</v>
      </c>
      <c r="BM429" s="252" t="s">
        <v>784</v>
      </c>
      <c r="BN429" s="252"/>
      <c r="BO429" s="243"/>
      <c r="BP429" s="161" t="s">
        <v>82</v>
      </c>
      <c r="BQ429" s="82" t="str">
        <f t="shared" ref="BQ429" si="1398">IF(BA429&lt;&gt;"",BA429,IF(AV429&lt;&gt;"",AV429,IF(AQ429&lt;&gt;"",AQ429,IF(AL429&lt;&gt;"",AL429,IF(AG429&lt;&gt;"",AG429,IF(AB429&lt;&gt;"",AB429,IF(W429&lt;&gt;"",W429,IF(R429&lt;&gt;"",R429,IF(M429&lt;&gt;"",M429,0)))))))))</f>
        <v>MKM</v>
      </c>
    </row>
    <row r="430" spans="1:69" ht="33" customHeight="1" x14ac:dyDescent="0.25">
      <c r="A430" s="62">
        <f t="shared" ca="1" si="1392"/>
        <v>373</v>
      </c>
      <c r="B430" s="20" t="s">
        <v>444</v>
      </c>
      <c r="C430" s="20"/>
      <c r="D430" s="124" t="s">
        <v>1443</v>
      </c>
      <c r="E430" s="21" t="s">
        <v>1444</v>
      </c>
      <c r="F430" s="212" t="s">
        <v>338</v>
      </c>
      <c r="G430" s="22" t="s">
        <v>438</v>
      </c>
      <c r="H430" s="191">
        <v>42765</v>
      </c>
      <c r="I430" s="66">
        <v>42767</v>
      </c>
      <c r="J430" s="24">
        <v>42785</v>
      </c>
      <c r="K430" s="25">
        <f t="shared" ca="1" si="1385"/>
        <v>18</v>
      </c>
      <c r="L430" s="39" t="s">
        <v>125</v>
      </c>
      <c r="M430" s="22" t="s">
        <v>275</v>
      </c>
      <c r="N430" s="23"/>
      <c r="O430" s="24"/>
      <c r="P430" s="25"/>
      <c r="Q430" s="39"/>
      <c r="R430" s="22"/>
      <c r="S430" s="66"/>
      <c r="T430" s="76"/>
      <c r="U430" s="77"/>
      <c r="V430" s="78"/>
      <c r="W430" s="79"/>
      <c r="X430" s="66"/>
      <c r="Y430" s="76"/>
      <c r="Z430" s="77"/>
      <c r="AA430" s="78"/>
      <c r="AB430" s="79"/>
      <c r="AC430" s="66"/>
      <c r="AD430" s="76"/>
      <c r="AE430" s="77"/>
      <c r="AF430" s="78"/>
      <c r="AG430" s="79"/>
      <c r="AH430" s="66"/>
      <c r="AI430" s="76"/>
      <c r="AJ430" s="77"/>
      <c r="AK430" s="78"/>
      <c r="AL430" s="79"/>
      <c r="AM430" s="66"/>
      <c r="AN430" s="76"/>
      <c r="AO430" s="77"/>
      <c r="AP430" s="78"/>
      <c r="AQ430" s="79"/>
      <c r="AR430" s="66"/>
      <c r="AS430" s="76"/>
      <c r="AT430" s="77"/>
      <c r="AU430" s="78"/>
      <c r="AV430" s="79"/>
      <c r="AW430" s="66"/>
      <c r="AX430" s="76"/>
      <c r="AY430" s="77"/>
      <c r="AZ430" s="78"/>
      <c r="BA430" s="79"/>
      <c r="BB430" s="66"/>
      <c r="BC430" s="76"/>
      <c r="BD430" s="77"/>
      <c r="BE430" s="78"/>
      <c r="BF430" s="79"/>
      <c r="BG430" s="56">
        <f t="shared" ref="BG430" si="1399">IF(AW430&lt;&gt;"",AW430,IF(AR430&lt;&gt;"",AR430,IF(AM430&lt;&gt;"",AM430,IF(AH430&lt;&gt;"",AH430,IF(AC430&lt;&gt;"",AC430,IF(X430&lt;&gt;"",X430,IF(S430&lt;&gt;"",S430,IF(N430&lt;&gt;"",N430,IF(I430&lt;&gt;"",I430,"")))))))))</f>
        <v>42767</v>
      </c>
      <c r="BH430" s="80">
        <f t="shared" ref="BH430" si="1400">IF(BJ430="P","",IF(BJ430="OD","",IF(AX430&lt;&gt;"",AX430,IF(AS430&lt;&gt;"",AS430,IF(AN430&lt;&gt;"",AN430,IF(AI430&lt;&gt;"",AI430,IF(AD430&lt;&gt;"",AD430,IF(Y430&lt;&gt;"",Y430,IF(T430&lt;&gt;"",T430,IF(O430&lt;&gt;"",O430,IF(J430&lt;&gt;"",J430,"")))))))))))</f>
        <v>42785</v>
      </c>
      <c r="BI430" s="81">
        <f t="shared" ref="BI430" ca="1" si="1401">IF(AY430&lt;&gt;"",AY430,IF(AT430&lt;&gt;"",AT430,IF(AO430&lt;&gt;"",AO430,IF(AJ430&lt;&gt;"",AJ430,IF(AE430&lt;&gt;"",AE430,IF(Z430&lt;&gt;"",Z430,IF(U430&lt;&gt;"",U430,IF(P430&lt;&gt;"",P430,IF(K430&lt;&gt;"",K430,"")))))))))</f>
        <v>18</v>
      </c>
      <c r="BJ430" s="82" t="str">
        <f t="shared" ref="BJ430" si="1402">IF(AZ430&lt;&gt;"",AZ430,IF(AU430&lt;&gt;"",AU430,IF(AP430&lt;&gt;"",AP430,IF(AK430&lt;&gt;"",AK430,IF(AF430&lt;&gt;"",AF430,IF(AA430&lt;&gt;"",AA430,IF(V430&lt;&gt;"",V430,IF(Q430&lt;&gt;"",Q430,IF(L430&lt;&gt;"",L430,0)))))))))</f>
        <v>B</v>
      </c>
      <c r="BK430" s="83" t="str">
        <f t="shared" ref="BK430" ca="1" si="1403">IF(BG430="","","Rev-"&amp;IF((COUNTIF(I430:BA430,"MKM")-1)&lt;1,0,(COUNTIF(I430:BA430,"MKM")-1)))</f>
        <v>Rev-0</v>
      </c>
      <c r="BL430" s="252" t="s">
        <v>125</v>
      </c>
      <c r="BM430" s="252" t="s">
        <v>784</v>
      </c>
      <c r="BN430" s="252"/>
      <c r="BO430" s="243"/>
      <c r="BP430" s="161" t="s">
        <v>82</v>
      </c>
      <c r="BQ430" s="82" t="str">
        <f t="shared" ref="BQ430" si="1404">IF(BA430&lt;&gt;"",BA430,IF(AV430&lt;&gt;"",AV430,IF(AQ430&lt;&gt;"",AQ430,IF(AL430&lt;&gt;"",AL430,IF(AG430&lt;&gt;"",AG430,IF(AB430&lt;&gt;"",AB430,IF(W430&lt;&gt;"",W430,IF(R430&lt;&gt;"",R430,IF(M430&lt;&gt;"",M430,0)))))))))</f>
        <v>MKM</v>
      </c>
    </row>
    <row r="431" spans="1:69" ht="33" customHeight="1" x14ac:dyDescent="0.25">
      <c r="A431" s="62">
        <f t="shared" ca="1" si="1392"/>
        <v>374</v>
      </c>
      <c r="B431" s="20" t="s">
        <v>444</v>
      </c>
      <c r="C431" s="20"/>
      <c r="D431" s="124" t="s">
        <v>1453</v>
      </c>
      <c r="E431" s="21" t="s">
        <v>1454</v>
      </c>
      <c r="F431" s="212" t="s">
        <v>338</v>
      </c>
      <c r="G431" s="22" t="s">
        <v>439</v>
      </c>
      <c r="H431" s="191">
        <v>42765</v>
      </c>
      <c r="I431" s="66">
        <v>42767</v>
      </c>
      <c r="J431" s="24">
        <v>42785</v>
      </c>
      <c r="K431" s="25">
        <f t="shared" ca="1" si="1385"/>
        <v>18</v>
      </c>
      <c r="L431" s="39" t="s">
        <v>125</v>
      </c>
      <c r="M431" s="22" t="s">
        <v>275</v>
      </c>
      <c r="N431" s="23"/>
      <c r="O431" s="24"/>
      <c r="P431" s="25"/>
      <c r="Q431" s="39"/>
      <c r="R431" s="22"/>
      <c r="S431" s="66"/>
      <c r="T431" s="76"/>
      <c r="U431" s="77"/>
      <c r="V431" s="78"/>
      <c r="W431" s="79"/>
      <c r="X431" s="66"/>
      <c r="Y431" s="76"/>
      <c r="Z431" s="77"/>
      <c r="AA431" s="78"/>
      <c r="AB431" s="79"/>
      <c r="AC431" s="66"/>
      <c r="AD431" s="76"/>
      <c r="AE431" s="77"/>
      <c r="AF431" s="78"/>
      <c r="AG431" s="79"/>
      <c r="AH431" s="66"/>
      <c r="AI431" s="76"/>
      <c r="AJ431" s="77"/>
      <c r="AK431" s="78"/>
      <c r="AL431" s="79"/>
      <c r="AM431" s="66"/>
      <c r="AN431" s="76"/>
      <c r="AO431" s="77"/>
      <c r="AP431" s="78"/>
      <c r="AQ431" s="79"/>
      <c r="AR431" s="66"/>
      <c r="AS431" s="76"/>
      <c r="AT431" s="77"/>
      <c r="AU431" s="78"/>
      <c r="AV431" s="79"/>
      <c r="AW431" s="66"/>
      <c r="AX431" s="76"/>
      <c r="AY431" s="77"/>
      <c r="AZ431" s="78"/>
      <c r="BA431" s="79"/>
      <c r="BB431" s="66"/>
      <c r="BC431" s="76"/>
      <c r="BD431" s="77"/>
      <c r="BE431" s="78"/>
      <c r="BF431" s="79"/>
      <c r="BG431" s="56">
        <f t="shared" ref="BG431" si="1405">IF(AW431&lt;&gt;"",AW431,IF(AR431&lt;&gt;"",AR431,IF(AM431&lt;&gt;"",AM431,IF(AH431&lt;&gt;"",AH431,IF(AC431&lt;&gt;"",AC431,IF(X431&lt;&gt;"",X431,IF(S431&lt;&gt;"",S431,IF(N431&lt;&gt;"",N431,IF(I431&lt;&gt;"",I431,"")))))))))</f>
        <v>42767</v>
      </c>
      <c r="BH431" s="80">
        <f t="shared" ref="BH431" si="1406">IF(BJ431="P","",IF(BJ431="OD","",IF(AX431&lt;&gt;"",AX431,IF(AS431&lt;&gt;"",AS431,IF(AN431&lt;&gt;"",AN431,IF(AI431&lt;&gt;"",AI431,IF(AD431&lt;&gt;"",AD431,IF(Y431&lt;&gt;"",Y431,IF(T431&lt;&gt;"",T431,IF(O431&lt;&gt;"",O431,IF(J431&lt;&gt;"",J431,"")))))))))))</f>
        <v>42785</v>
      </c>
      <c r="BI431" s="81">
        <f t="shared" ref="BI431" ca="1" si="1407">IF(AY431&lt;&gt;"",AY431,IF(AT431&lt;&gt;"",AT431,IF(AO431&lt;&gt;"",AO431,IF(AJ431&lt;&gt;"",AJ431,IF(AE431&lt;&gt;"",AE431,IF(Z431&lt;&gt;"",Z431,IF(U431&lt;&gt;"",U431,IF(P431&lt;&gt;"",P431,IF(K431&lt;&gt;"",K431,"")))))))))</f>
        <v>18</v>
      </c>
      <c r="BJ431" s="82" t="str">
        <f t="shared" ref="BJ431" si="1408">IF(AZ431&lt;&gt;"",AZ431,IF(AU431&lt;&gt;"",AU431,IF(AP431&lt;&gt;"",AP431,IF(AK431&lt;&gt;"",AK431,IF(AF431&lt;&gt;"",AF431,IF(AA431&lt;&gt;"",AA431,IF(V431&lt;&gt;"",V431,IF(Q431&lt;&gt;"",Q431,IF(L431&lt;&gt;"",L431,0)))))))))</f>
        <v>B</v>
      </c>
      <c r="BK431" s="83" t="str">
        <f t="shared" ref="BK431" ca="1" si="1409">IF(BG431="","","Rev-"&amp;IF((COUNTIF(I431:BA431,"MKM")-1)&lt;1,0,(COUNTIF(I431:BA431,"MKM")-1)))</f>
        <v>Rev-0</v>
      </c>
      <c r="BL431" s="252" t="s">
        <v>125</v>
      </c>
      <c r="BM431" s="252" t="s">
        <v>784</v>
      </c>
      <c r="BN431" s="252"/>
      <c r="BO431" s="243"/>
      <c r="BP431" s="161" t="s">
        <v>82</v>
      </c>
      <c r="BQ431" s="82" t="str">
        <f t="shared" ref="BQ431" si="1410">IF(BA431&lt;&gt;"",BA431,IF(AV431&lt;&gt;"",AV431,IF(AQ431&lt;&gt;"",AQ431,IF(AL431&lt;&gt;"",AL431,IF(AG431&lt;&gt;"",AG431,IF(AB431&lt;&gt;"",AB431,IF(W431&lt;&gt;"",W431,IF(R431&lt;&gt;"",R431,IF(M431&lt;&gt;"",M431,0)))))))))</f>
        <v>MKM</v>
      </c>
    </row>
    <row r="432" spans="1:69" ht="33" customHeight="1" x14ac:dyDescent="0.25">
      <c r="A432" s="62">
        <f t="shared" ca="1" si="1392"/>
        <v>375</v>
      </c>
      <c r="B432" s="20" t="s">
        <v>444</v>
      </c>
      <c r="C432" s="20"/>
      <c r="D432" s="124" t="s">
        <v>1451</v>
      </c>
      <c r="E432" s="21" t="s">
        <v>1452</v>
      </c>
      <c r="F432" s="212" t="s">
        <v>338</v>
      </c>
      <c r="G432" s="22" t="s">
        <v>440</v>
      </c>
      <c r="H432" s="191">
        <v>42765</v>
      </c>
      <c r="I432" s="66">
        <v>42767</v>
      </c>
      <c r="J432" s="24">
        <v>42785</v>
      </c>
      <c r="K432" s="25">
        <f t="shared" ca="1" si="1385"/>
        <v>18</v>
      </c>
      <c r="L432" s="39" t="s">
        <v>125</v>
      </c>
      <c r="M432" s="22" t="s">
        <v>275</v>
      </c>
      <c r="N432" s="23"/>
      <c r="O432" s="24"/>
      <c r="P432" s="25"/>
      <c r="Q432" s="39"/>
      <c r="R432" s="22"/>
      <c r="S432" s="66"/>
      <c r="T432" s="76"/>
      <c r="U432" s="77"/>
      <c r="V432" s="78"/>
      <c r="W432" s="79"/>
      <c r="X432" s="66"/>
      <c r="Y432" s="76"/>
      <c r="Z432" s="77"/>
      <c r="AA432" s="78"/>
      <c r="AB432" s="79"/>
      <c r="AC432" s="66"/>
      <c r="AD432" s="76"/>
      <c r="AE432" s="77"/>
      <c r="AF432" s="78"/>
      <c r="AG432" s="79"/>
      <c r="AH432" s="66"/>
      <c r="AI432" s="76"/>
      <c r="AJ432" s="77"/>
      <c r="AK432" s="78"/>
      <c r="AL432" s="79"/>
      <c r="AM432" s="66"/>
      <c r="AN432" s="76"/>
      <c r="AO432" s="77"/>
      <c r="AP432" s="78"/>
      <c r="AQ432" s="79"/>
      <c r="AR432" s="66"/>
      <c r="AS432" s="76"/>
      <c r="AT432" s="77"/>
      <c r="AU432" s="78"/>
      <c r="AV432" s="79"/>
      <c r="AW432" s="66"/>
      <c r="AX432" s="76"/>
      <c r="AY432" s="77"/>
      <c r="AZ432" s="78"/>
      <c r="BA432" s="79"/>
      <c r="BB432" s="66"/>
      <c r="BC432" s="76"/>
      <c r="BD432" s="77"/>
      <c r="BE432" s="78"/>
      <c r="BF432" s="79"/>
      <c r="BG432" s="56">
        <f t="shared" ref="BG432" si="1411">IF(AW432&lt;&gt;"",AW432,IF(AR432&lt;&gt;"",AR432,IF(AM432&lt;&gt;"",AM432,IF(AH432&lt;&gt;"",AH432,IF(AC432&lt;&gt;"",AC432,IF(X432&lt;&gt;"",X432,IF(S432&lt;&gt;"",S432,IF(N432&lt;&gt;"",N432,IF(I432&lt;&gt;"",I432,"")))))))))</f>
        <v>42767</v>
      </c>
      <c r="BH432" s="80">
        <f t="shared" ref="BH432" si="1412">IF(BJ432="P","",IF(BJ432="OD","",IF(AX432&lt;&gt;"",AX432,IF(AS432&lt;&gt;"",AS432,IF(AN432&lt;&gt;"",AN432,IF(AI432&lt;&gt;"",AI432,IF(AD432&lt;&gt;"",AD432,IF(Y432&lt;&gt;"",Y432,IF(T432&lt;&gt;"",T432,IF(O432&lt;&gt;"",O432,IF(J432&lt;&gt;"",J432,"")))))))))))</f>
        <v>42785</v>
      </c>
      <c r="BI432" s="81">
        <f t="shared" ref="BI432" ca="1" si="1413">IF(AY432&lt;&gt;"",AY432,IF(AT432&lt;&gt;"",AT432,IF(AO432&lt;&gt;"",AO432,IF(AJ432&lt;&gt;"",AJ432,IF(AE432&lt;&gt;"",AE432,IF(Z432&lt;&gt;"",Z432,IF(U432&lt;&gt;"",U432,IF(P432&lt;&gt;"",P432,IF(K432&lt;&gt;"",K432,"")))))))))</f>
        <v>18</v>
      </c>
      <c r="BJ432" s="82" t="str">
        <f t="shared" ref="BJ432" si="1414">IF(AZ432&lt;&gt;"",AZ432,IF(AU432&lt;&gt;"",AU432,IF(AP432&lt;&gt;"",AP432,IF(AK432&lt;&gt;"",AK432,IF(AF432&lt;&gt;"",AF432,IF(AA432&lt;&gt;"",AA432,IF(V432&lt;&gt;"",V432,IF(Q432&lt;&gt;"",Q432,IF(L432&lt;&gt;"",L432,0)))))))))</f>
        <v>B</v>
      </c>
      <c r="BK432" s="83" t="str">
        <f t="shared" ref="BK432" ca="1" si="1415">IF(BG432="","","Rev-"&amp;IF((COUNTIF(I432:BA432,"MKM")-1)&lt;1,0,(COUNTIF(I432:BA432,"MKM")-1)))</f>
        <v>Rev-0</v>
      </c>
      <c r="BL432" s="252" t="s">
        <v>125</v>
      </c>
      <c r="BM432" s="252" t="s">
        <v>784</v>
      </c>
      <c r="BN432" s="252"/>
      <c r="BO432" s="243"/>
      <c r="BP432" s="161" t="s">
        <v>82</v>
      </c>
      <c r="BQ432" s="82" t="str">
        <f t="shared" ref="BQ432" si="1416">IF(BA432&lt;&gt;"",BA432,IF(AV432&lt;&gt;"",AV432,IF(AQ432&lt;&gt;"",AQ432,IF(AL432&lt;&gt;"",AL432,IF(AG432&lt;&gt;"",AG432,IF(AB432&lt;&gt;"",AB432,IF(W432&lt;&gt;"",W432,IF(R432&lt;&gt;"",R432,IF(M432&lt;&gt;"",M432,0)))))))))</f>
        <v>MKM</v>
      </c>
    </row>
    <row r="433" spans="1:69" ht="33" customHeight="1" x14ac:dyDescent="0.25">
      <c r="A433" s="62">
        <f t="shared" ca="1" si="1392"/>
        <v>376</v>
      </c>
      <c r="B433" s="20" t="s">
        <v>444</v>
      </c>
      <c r="C433" s="20"/>
      <c r="D433" s="124" t="s">
        <v>1449</v>
      </c>
      <c r="E433" s="21" t="s">
        <v>1450</v>
      </c>
      <c r="F433" s="212" t="s">
        <v>338</v>
      </c>
      <c r="G433" s="22" t="s">
        <v>441</v>
      </c>
      <c r="H433" s="191">
        <v>42765</v>
      </c>
      <c r="I433" s="66">
        <v>42767</v>
      </c>
      <c r="J433" s="24">
        <v>42785</v>
      </c>
      <c r="K433" s="25">
        <f t="shared" ca="1" si="1385"/>
        <v>18</v>
      </c>
      <c r="L433" s="39" t="s">
        <v>125</v>
      </c>
      <c r="M433" s="22" t="s">
        <v>275</v>
      </c>
      <c r="N433" s="23"/>
      <c r="O433" s="24"/>
      <c r="P433" s="25"/>
      <c r="Q433" s="39"/>
      <c r="R433" s="22"/>
      <c r="S433" s="66"/>
      <c r="T433" s="76"/>
      <c r="U433" s="77"/>
      <c r="V433" s="78"/>
      <c r="W433" s="79"/>
      <c r="X433" s="66"/>
      <c r="Y433" s="76"/>
      <c r="Z433" s="77"/>
      <c r="AA433" s="78"/>
      <c r="AB433" s="79"/>
      <c r="AC433" s="66"/>
      <c r="AD433" s="76"/>
      <c r="AE433" s="77"/>
      <c r="AF433" s="78"/>
      <c r="AG433" s="79"/>
      <c r="AH433" s="66"/>
      <c r="AI433" s="76"/>
      <c r="AJ433" s="77"/>
      <c r="AK433" s="78"/>
      <c r="AL433" s="79"/>
      <c r="AM433" s="66"/>
      <c r="AN433" s="76"/>
      <c r="AO433" s="77"/>
      <c r="AP433" s="78"/>
      <c r="AQ433" s="79"/>
      <c r="AR433" s="66"/>
      <c r="AS433" s="76"/>
      <c r="AT433" s="77"/>
      <c r="AU433" s="78"/>
      <c r="AV433" s="79"/>
      <c r="AW433" s="66"/>
      <c r="AX433" s="76"/>
      <c r="AY433" s="77"/>
      <c r="AZ433" s="78"/>
      <c r="BA433" s="79"/>
      <c r="BB433" s="66"/>
      <c r="BC433" s="76"/>
      <c r="BD433" s="77"/>
      <c r="BE433" s="78"/>
      <c r="BF433" s="79"/>
      <c r="BG433" s="56">
        <f t="shared" ref="BG433" si="1417">IF(AW433&lt;&gt;"",AW433,IF(AR433&lt;&gt;"",AR433,IF(AM433&lt;&gt;"",AM433,IF(AH433&lt;&gt;"",AH433,IF(AC433&lt;&gt;"",AC433,IF(X433&lt;&gt;"",X433,IF(S433&lt;&gt;"",S433,IF(N433&lt;&gt;"",N433,IF(I433&lt;&gt;"",I433,"")))))))))</f>
        <v>42767</v>
      </c>
      <c r="BH433" s="80">
        <f t="shared" ref="BH433" si="1418">IF(BJ433="P","",IF(BJ433="OD","",IF(AX433&lt;&gt;"",AX433,IF(AS433&lt;&gt;"",AS433,IF(AN433&lt;&gt;"",AN433,IF(AI433&lt;&gt;"",AI433,IF(AD433&lt;&gt;"",AD433,IF(Y433&lt;&gt;"",Y433,IF(T433&lt;&gt;"",T433,IF(O433&lt;&gt;"",O433,IF(J433&lt;&gt;"",J433,"")))))))))))</f>
        <v>42785</v>
      </c>
      <c r="BI433" s="81">
        <f t="shared" ref="BI433" ca="1" si="1419">IF(AY433&lt;&gt;"",AY433,IF(AT433&lt;&gt;"",AT433,IF(AO433&lt;&gt;"",AO433,IF(AJ433&lt;&gt;"",AJ433,IF(AE433&lt;&gt;"",AE433,IF(Z433&lt;&gt;"",Z433,IF(U433&lt;&gt;"",U433,IF(P433&lt;&gt;"",P433,IF(K433&lt;&gt;"",K433,"")))))))))</f>
        <v>18</v>
      </c>
      <c r="BJ433" s="82" t="str">
        <f t="shared" ref="BJ433" si="1420">IF(AZ433&lt;&gt;"",AZ433,IF(AU433&lt;&gt;"",AU433,IF(AP433&lt;&gt;"",AP433,IF(AK433&lt;&gt;"",AK433,IF(AF433&lt;&gt;"",AF433,IF(AA433&lt;&gt;"",AA433,IF(V433&lt;&gt;"",V433,IF(Q433&lt;&gt;"",Q433,IF(L433&lt;&gt;"",L433,0)))))))))</f>
        <v>B</v>
      </c>
      <c r="BK433" s="83" t="str">
        <f t="shared" ref="BK433" ca="1" si="1421">IF(BG433="","","Rev-"&amp;IF((COUNTIF(I433:BA433,"MKM")-1)&lt;1,0,(COUNTIF(I433:BA433,"MKM")-1)))</f>
        <v>Rev-0</v>
      </c>
      <c r="BL433" s="252" t="s">
        <v>125</v>
      </c>
      <c r="BM433" s="252" t="s">
        <v>784</v>
      </c>
      <c r="BN433" s="252"/>
      <c r="BO433" s="243"/>
      <c r="BP433" s="161" t="s">
        <v>82</v>
      </c>
      <c r="BQ433" s="82" t="str">
        <f t="shared" ref="BQ433" si="1422">IF(BA433&lt;&gt;"",BA433,IF(AV433&lt;&gt;"",AV433,IF(AQ433&lt;&gt;"",AQ433,IF(AL433&lt;&gt;"",AL433,IF(AG433&lt;&gt;"",AG433,IF(AB433&lt;&gt;"",AB433,IF(W433&lt;&gt;"",W433,IF(R433&lt;&gt;"",R433,IF(M433&lt;&gt;"",M433,0)))))))))</f>
        <v>MKM</v>
      </c>
    </row>
    <row r="434" spans="1:69" ht="33" customHeight="1" x14ac:dyDescent="0.25">
      <c r="A434" s="62">
        <f t="shared" ca="1" si="1392"/>
        <v>377</v>
      </c>
      <c r="B434" s="20" t="s">
        <v>444</v>
      </c>
      <c r="C434" s="20"/>
      <c r="D434" s="124" t="s">
        <v>1447</v>
      </c>
      <c r="E434" s="21" t="s">
        <v>1448</v>
      </c>
      <c r="F434" s="212" t="s">
        <v>338</v>
      </c>
      <c r="G434" s="22" t="s">
        <v>442</v>
      </c>
      <c r="H434" s="191">
        <v>42765</v>
      </c>
      <c r="I434" s="66">
        <v>42767</v>
      </c>
      <c r="J434" s="24">
        <v>42785</v>
      </c>
      <c r="K434" s="25">
        <f t="shared" ca="1" si="1385"/>
        <v>18</v>
      </c>
      <c r="L434" s="39" t="s">
        <v>125</v>
      </c>
      <c r="M434" s="22" t="s">
        <v>275</v>
      </c>
      <c r="N434" s="23"/>
      <c r="O434" s="24"/>
      <c r="P434" s="25"/>
      <c r="Q434" s="39"/>
      <c r="R434" s="22"/>
      <c r="S434" s="66"/>
      <c r="T434" s="76"/>
      <c r="U434" s="77"/>
      <c r="V434" s="78"/>
      <c r="W434" s="79"/>
      <c r="X434" s="66"/>
      <c r="Y434" s="76"/>
      <c r="Z434" s="77"/>
      <c r="AA434" s="78"/>
      <c r="AB434" s="79"/>
      <c r="AC434" s="66"/>
      <c r="AD434" s="76"/>
      <c r="AE434" s="77"/>
      <c r="AF434" s="78"/>
      <c r="AG434" s="79"/>
      <c r="AH434" s="66"/>
      <c r="AI434" s="76"/>
      <c r="AJ434" s="77"/>
      <c r="AK434" s="78"/>
      <c r="AL434" s="79"/>
      <c r="AM434" s="66"/>
      <c r="AN434" s="76"/>
      <c r="AO434" s="77"/>
      <c r="AP434" s="78"/>
      <c r="AQ434" s="79"/>
      <c r="AR434" s="66"/>
      <c r="AS434" s="76"/>
      <c r="AT434" s="77"/>
      <c r="AU434" s="78"/>
      <c r="AV434" s="79"/>
      <c r="AW434" s="66"/>
      <c r="AX434" s="76"/>
      <c r="AY434" s="77"/>
      <c r="AZ434" s="78"/>
      <c r="BA434" s="79"/>
      <c r="BB434" s="66"/>
      <c r="BC434" s="76"/>
      <c r="BD434" s="77"/>
      <c r="BE434" s="78"/>
      <c r="BF434" s="79"/>
      <c r="BG434" s="56">
        <f t="shared" ref="BG434" si="1423">IF(AW434&lt;&gt;"",AW434,IF(AR434&lt;&gt;"",AR434,IF(AM434&lt;&gt;"",AM434,IF(AH434&lt;&gt;"",AH434,IF(AC434&lt;&gt;"",AC434,IF(X434&lt;&gt;"",X434,IF(S434&lt;&gt;"",S434,IF(N434&lt;&gt;"",N434,IF(I434&lt;&gt;"",I434,"")))))))))</f>
        <v>42767</v>
      </c>
      <c r="BH434" s="80">
        <f t="shared" ref="BH434" si="1424">IF(BJ434="P","",IF(BJ434="OD","",IF(AX434&lt;&gt;"",AX434,IF(AS434&lt;&gt;"",AS434,IF(AN434&lt;&gt;"",AN434,IF(AI434&lt;&gt;"",AI434,IF(AD434&lt;&gt;"",AD434,IF(Y434&lt;&gt;"",Y434,IF(T434&lt;&gt;"",T434,IF(O434&lt;&gt;"",O434,IF(J434&lt;&gt;"",J434,"")))))))))))</f>
        <v>42785</v>
      </c>
      <c r="BI434" s="81">
        <f t="shared" ref="BI434" ca="1" si="1425">IF(AY434&lt;&gt;"",AY434,IF(AT434&lt;&gt;"",AT434,IF(AO434&lt;&gt;"",AO434,IF(AJ434&lt;&gt;"",AJ434,IF(AE434&lt;&gt;"",AE434,IF(Z434&lt;&gt;"",Z434,IF(U434&lt;&gt;"",U434,IF(P434&lt;&gt;"",P434,IF(K434&lt;&gt;"",K434,"")))))))))</f>
        <v>18</v>
      </c>
      <c r="BJ434" s="82" t="str">
        <f t="shared" ref="BJ434" si="1426">IF(AZ434&lt;&gt;"",AZ434,IF(AU434&lt;&gt;"",AU434,IF(AP434&lt;&gt;"",AP434,IF(AK434&lt;&gt;"",AK434,IF(AF434&lt;&gt;"",AF434,IF(AA434&lt;&gt;"",AA434,IF(V434&lt;&gt;"",V434,IF(Q434&lt;&gt;"",Q434,IF(L434&lt;&gt;"",L434,0)))))))))</f>
        <v>B</v>
      </c>
      <c r="BK434" s="83" t="str">
        <f t="shared" ref="BK434" ca="1" si="1427">IF(BG434="","","Rev-"&amp;IF((COUNTIF(I434:BA434,"MKM")-1)&lt;1,0,(COUNTIF(I434:BA434,"MKM")-1)))</f>
        <v>Rev-0</v>
      </c>
      <c r="BL434" s="252" t="s">
        <v>125</v>
      </c>
      <c r="BM434" s="252" t="s">
        <v>784</v>
      </c>
      <c r="BN434" s="252"/>
      <c r="BO434" s="243"/>
      <c r="BP434" s="161" t="s">
        <v>82</v>
      </c>
      <c r="BQ434" s="82" t="str">
        <f t="shared" ref="BQ434" si="1428">IF(BA434&lt;&gt;"",BA434,IF(AV434&lt;&gt;"",AV434,IF(AQ434&lt;&gt;"",AQ434,IF(AL434&lt;&gt;"",AL434,IF(AG434&lt;&gt;"",AG434,IF(AB434&lt;&gt;"",AB434,IF(W434&lt;&gt;"",W434,IF(R434&lt;&gt;"",R434,IF(M434&lt;&gt;"",M434,0)))))))))</f>
        <v>MKM</v>
      </c>
    </row>
    <row r="435" spans="1:69" ht="33" customHeight="1" x14ac:dyDescent="0.25">
      <c r="A435" s="62">
        <f t="shared" ca="1" si="1392"/>
        <v>378</v>
      </c>
      <c r="B435" s="20" t="s">
        <v>444</v>
      </c>
      <c r="C435" s="20"/>
      <c r="D435" s="124" t="s">
        <v>1445</v>
      </c>
      <c r="E435" s="21" t="s">
        <v>1446</v>
      </c>
      <c r="F435" s="212" t="s">
        <v>338</v>
      </c>
      <c r="G435" s="22" t="s">
        <v>443</v>
      </c>
      <c r="H435" s="191">
        <v>42765</v>
      </c>
      <c r="I435" s="66">
        <v>42767</v>
      </c>
      <c r="J435" s="24">
        <v>42785</v>
      </c>
      <c r="K435" s="25">
        <f t="shared" ca="1" si="1385"/>
        <v>18</v>
      </c>
      <c r="L435" s="39" t="s">
        <v>125</v>
      </c>
      <c r="M435" s="22" t="s">
        <v>275</v>
      </c>
      <c r="N435" s="23"/>
      <c r="O435" s="24"/>
      <c r="P435" s="25"/>
      <c r="Q435" s="39"/>
      <c r="R435" s="22"/>
      <c r="S435" s="66"/>
      <c r="T435" s="76"/>
      <c r="U435" s="77"/>
      <c r="V435" s="78"/>
      <c r="W435" s="79"/>
      <c r="X435" s="66"/>
      <c r="Y435" s="76"/>
      <c r="Z435" s="77"/>
      <c r="AA435" s="78"/>
      <c r="AB435" s="79"/>
      <c r="AC435" s="66"/>
      <c r="AD435" s="76"/>
      <c r="AE435" s="77"/>
      <c r="AF435" s="78"/>
      <c r="AG435" s="79"/>
      <c r="AH435" s="66"/>
      <c r="AI435" s="76"/>
      <c r="AJ435" s="77"/>
      <c r="AK435" s="78"/>
      <c r="AL435" s="79"/>
      <c r="AM435" s="66"/>
      <c r="AN435" s="76"/>
      <c r="AO435" s="77"/>
      <c r="AP435" s="78"/>
      <c r="AQ435" s="79"/>
      <c r="AR435" s="66"/>
      <c r="AS435" s="76"/>
      <c r="AT435" s="77"/>
      <c r="AU435" s="78"/>
      <c r="AV435" s="79"/>
      <c r="AW435" s="66"/>
      <c r="AX435" s="76"/>
      <c r="AY435" s="77"/>
      <c r="AZ435" s="78"/>
      <c r="BA435" s="79"/>
      <c r="BB435" s="66"/>
      <c r="BC435" s="76"/>
      <c r="BD435" s="77"/>
      <c r="BE435" s="78"/>
      <c r="BF435" s="79"/>
      <c r="BG435" s="56">
        <f t="shared" ref="BG435" si="1429">IF(AW435&lt;&gt;"",AW435,IF(AR435&lt;&gt;"",AR435,IF(AM435&lt;&gt;"",AM435,IF(AH435&lt;&gt;"",AH435,IF(AC435&lt;&gt;"",AC435,IF(X435&lt;&gt;"",X435,IF(S435&lt;&gt;"",S435,IF(N435&lt;&gt;"",N435,IF(I435&lt;&gt;"",I435,"")))))))))</f>
        <v>42767</v>
      </c>
      <c r="BH435" s="80">
        <f t="shared" ref="BH435" si="1430">IF(BJ435="P","",IF(BJ435="OD","",IF(AX435&lt;&gt;"",AX435,IF(AS435&lt;&gt;"",AS435,IF(AN435&lt;&gt;"",AN435,IF(AI435&lt;&gt;"",AI435,IF(AD435&lt;&gt;"",AD435,IF(Y435&lt;&gt;"",Y435,IF(T435&lt;&gt;"",T435,IF(O435&lt;&gt;"",O435,IF(J435&lt;&gt;"",J435,"")))))))))))</f>
        <v>42785</v>
      </c>
      <c r="BI435" s="81">
        <f t="shared" ref="BI435" ca="1" si="1431">IF(AY435&lt;&gt;"",AY435,IF(AT435&lt;&gt;"",AT435,IF(AO435&lt;&gt;"",AO435,IF(AJ435&lt;&gt;"",AJ435,IF(AE435&lt;&gt;"",AE435,IF(Z435&lt;&gt;"",Z435,IF(U435&lt;&gt;"",U435,IF(P435&lt;&gt;"",P435,IF(K435&lt;&gt;"",K435,"")))))))))</f>
        <v>18</v>
      </c>
      <c r="BJ435" s="82" t="str">
        <f t="shared" ref="BJ435" si="1432">IF(AZ435&lt;&gt;"",AZ435,IF(AU435&lt;&gt;"",AU435,IF(AP435&lt;&gt;"",AP435,IF(AK435&lt;&gt;"",AK435,IF(AF435&lt;&gt;"",AF435,IF(AA435&lt;&gt;"",AA435,IF(V435&lt;&gt;"",V435,IF(Q435&lt;&gt;"",Q435,IF(L435&lt;&gt;"",L435,0)))))))))</f>
        <v>B</v>
      </c>
      <c r="BK435" s="83" t="str">
        <f t="shared" ref="BK435" ca="1" si="1433">IF(BG435="","","Rev-"&amp;IF((COUNTIF(I435:BA435,"MKM")-1)&lt;1,0,(COUNTIF(I435:BA435,"MKM")-1)))</f>
        <v>Rev-0</v>
      </c>
      <c r="BL435" s="252" t="s">
        <v>124</v>
      </c>
      <c r="BM435" s="252" t="s">
        <v>784</v>
      </c>
      <c r="BN435" s="252"/>
      <c r="BO435" s="243"/>
      <c r="BP435" s="161" t="s">
        <v>82</v>
      </c>
      <c r="BQ435" s="82" t="str">
        <f t="shared" ref="BQ435" si="1434">IF(BA435&lt;&gt;"",BA435,IF(AV435&lt;&gt;"",AV435,IF(AQ435&lt;&gt;"",AQ435,IF(AL435&lt;&gt;"",AL435,IF(AG435&lt;&gt;"",AG435,IF(AB435&lt;&gt;"",AB435,IF(W435&lt;&gt;"",W435,IF(R435&lt;&gt;"",R435,IF(M435&lt;&gt;"",M435,0)))))))))</f>
        <v>MKM</v>
      </c>
    </row>
    <row r="436" spans="1:69" ht="53.25" customHeight="1" x14ac:dyDescent="0.25">
      <c r="A436" s="62">
        <f t="shared" ca="1" si="1392"/>
        <v>379</v>
      </c>
      <c r="B436" s="20" t="s">
        <v>526</v>
      </c>
      <c r="C436" s="20"/>
      <c r="D436" s="124"/>
      <c r="E436" s="21" t="s">
        <v>1392</v>
      </c>
      <c r="F436" s="212" t="s">
        <v>272</v>
      </c>
      <c r="G436" s="22" t="s">
        <v>425</v>
      </c>
      <c r="H436" s="191">
        <v>42765</v>
      </c>
      <c r="I436" s="66">
        <v>42764</v>
      </c>
      <c r="J436" s="76">
        <v>42787</v>
      </c>
      <c r="K436" s="25">
        <f t="shared" ref="K436:K437" ca="1" si="1435">IF(I436="","",IF(J436="",TODAY()-I436,J436-I436))</f>
        <v>23</v>
      </c>
      <c r="L436" s="39" t="s">
        <v>126</v>
      </c>
      <c r="M436" s="236" t="s">
        <v>275</v>
      </c>
      <c r="N436" s="66">
        <v>42799</v>
      </c>
      <c r="O436" s="24">
        <v>42802</v>
      </c>
      <c r="P436" s="25">
        <f t="shared" ref="P436:P437" ca="1" si="1436">IF(N436="","",IF(O436="",TODAY()-N436,O436-N436))</f>
        <v>3</v>
      </c>
      <c r="Q436" s="39" t="s">
        <v>126</v>
      </c>
      <c r="R436" s="236" t="s">
        <v>275</v>
      </c>
      <c r="S436" s="66">
        <v>42851</v>
      </c>
      <c r="T436" s="76">
        <v>42862</v>
      </c>
      <c r="U436" s="25">
        <f t="shared" ref="U436:U437" ca="1" si="1437">IF(S436="","",IF(T436="",TODAY()-S436,T436-S436))</f>
        <v>11</v>
      </c>
      <c r="V436" s="78" t="s">
        <v>126</v>
      </c>
      <c r="W436" s="236" t="s">
        <v>275</v>
      </c>
      <c r="X436" s="66">
        <v>42863</v>
      </c>
      <c r="Y436" s="76">
        <v>42870</v>
      </c>
      <c r="Z436" s="25">
        <f t="shared" ref="Z436" ca="1" si="1438">IF(X436="","",IF(Y436="",TODAY()-X436,Y436-X436))</f>
        <v>7</v>
      </c>
      <c r="AA436" s="25" t="s">
        <v>124</v>
      </c>
      <c r="AB436" s="236" t="s">
        <v>275</v>
      </c>
      <c r="AC436" s="66"/>
      <c r="AD436" s="76"/>
      <c r="AE436" s="77"/>
      <c r="AF436" s="78"/>
      <c r="AG436" s="79"/>
      <c r="AH436" s="66"/>
      <c r="AI436" s="76"/>
      <c r="AJ436" s="77"/>
      <c r="AK436" s="78"/>
      <c r="AL436" s="79"/>
      <c r="AM436" s="66"/>
      <c r="AN436" s="76"/>
      <c r="AO436" s="77"/>
      <c r="AP436" s="78"/>
      <c r="AQ436" s="79"/>
      <c r="AR436" s="66"/>
      <c r="AS436" s="76"/>
      <c r="AT436" s="77"/>
      <c r="AU436" s="78"/>
      <c r="AV436" s="79"/>
      <c r="AW436" s="66"/>
      <c r="AX436" s="76"/>
      <c r="AY436" s="77"/>
      <c r="AZ436" s="78"/>
      <c r="BA436" s="79"/>
      <c r="BB436" s="66"/>
      <c r="BC436" s="76"/>
      <c r="BD436" s="77"/>
      <c r="BE436" s="78"/>
      <c r="BF436" s="79"/>
      <c r="BG436" s="56">
        <f t="shared" ref="BG436:BG439" si="1439">IF(AW436&lt;&gt;"",AW436,IF(AR436&lt;&gt;"",AR436,IF(AM436&lt;&gt;"",AM436,IF(AH436&lt;&gt;"",AH436,IF(AC436&lt;&gt;"",AC436,IF(X436&lt;&gt;"",X436,IF(S436&lt;&gt;"",S436,IF(N436&lt;&gt;"",N436,IF(I436&lt;&gt;"",I436,"")))))))))</f>
        <v>42863</v>
      </c>
      <c r="BH436" s="80">
        <f t="shared" ref="BH436:BH439" si="1440">IF(BJ436="P","",IF(BJ436="OD","",IF(AX436&lt;&gt;"",AX436,IF(AS436&lt;&gt;"",AS436,IF(AN436&lt;&gt;"",AN436,IF(AI436&lt;&gt;"",AI436,IF(AD436&lt;&gt;"",AD436,IF(Y436&lt;&gt;"",Y436,IF(T436&lt;&gt;"",T436,IF(O436&lt;&gt;"",O436,IF(J436&lt;&gt;"",J436,"")))))))))))</f>
        <v>42870</v>
      </c>
      <c r="BI436" s="81">
        <f t="shared" ref="BI436:BI439" ca="1" si="1441">IF(AY436&lt;&gt;"",AY436,IF(AT436&lt;&gt;"",AT436,IF(AO436&lt;&gt;"",AO436,IF(AJ436&lt;&gt;"",AJ436,IF(AE436&lt;&gt;"",AE436,IF(Z436&lt;&gt;"",Z436,IF(U436&lt;&gt;"",U436,IF(P436&lt;&gt;"",P436,IF(K436&lt;&gt;"",K436,"")))))))))</f>
        <v>7</v>
      </c>
      <c r="BJ436" s="82" t="str">
        <f t="shared" ref="BJ436:BJ439" si="1442">IF(AZ436&lt;&gt;"",AZ436,IF(AU436&lt;&gt;"",AU436,IF(AP436&lt;&gt;"",AP436,IF(AK436&lt;&gt;"",AK436,IF(AF436&lt;&gt;"",AF436,IF(AA436&lt;&gt;"",AA436,IF(V436&lt;&gt;"",V436,IF(Q436&lt;&gt;"",Q436,IF(L436&lt;&gt;"",L436,0)))))))))</f>
        <v>A</v>
      </c>
      <c r="BK436" s="83" t="str">
        <f t="shared" ca="1" si="1383"/>
        <v>Rev-3</v>
      </c>
      <c r="BL436" s="252" t="s">
        <v>124</v>
      </c>
      <c r="BM436" s="252" t="s">
        <v>784</v>
      </c>
      <c r="BN436" s="252"/>
      <c r="BO436" s="243"/>
      <c r="BP436" s="161" t="s">
        <v>82</v>
      </c>
      <c r="BQ436" s="82" t="str">
        <f t="shared" si="1384"/>
        <v>MKM</v>
      </c>
    </row>
    <row r="437" spans="1:69" ht="33" customHeight="1" x14ac:dyDescent="0.25">
      <c r="A437" s="62">
        <f t="shared" ca="1" si="1392"/>
        <v>380</v>
      </c>
      <c r="B437" s="20" t="s">
        <v>518</v>
      </c>
      <c r="C437" s="20"/>
      <c r="D437" s="124"/>
      <c r="E437" s="21" t="s">
        <v>1393</v>
      </c>
      <c r="F437" s="212" t="s">
        <v>317</v>
      </c>
      <c r="G437" s="22" t="s">
        <v>425</v>
      </c>
      <c r="H437" s="191">
        <v>42765</v>
      </c>
      <c r="I437" s="66">
        <v>42764</v>
      </c>
      <c r="J437" s="76">
        <v>42787</v>
      </c>
      <c r="K437" s="25">
        <f t="shared" ca="1" si="1435"/>
        <v>23</v>
      </c>
      <c r="L437" s="39" t="s">
        <v>125</v>
      </c>
      <c r="M437" s="236" t="s">
        <v>275</v>
      </c>
      <c r="N437" s="66">
        <v>42809</v>
      </c>
      <c r="O437" s="24">
        <v>42812</v>
      </c>
      <c r="P437" s="25">
        <f t="shared" ca="1" si="1436"/>
        <v>3</v>
      </c>
      <c r="Q437" s="39" t="s">
        <v>125</v>
      </c>
      <c r="R437" s="236" t="s">
        <v>275</v>
      </c>
      <c r="S437" s="66">
        <v>42851</v>
      </c>
      <c r="T437" s="76">
        <v>42852</v>
      </c>
      <c r="U437" s="25">
        <f t="shared" ca="1" si="1437"/>
        <v>1</v>
      </c>
      <c r="V437" s="78" t="s">
        <v>124</v>
      </c>
      <c r="W437" s="236" t="s">
        <v>275</v>
      </c>
      <c r="X437" s="66"/>
      <c r="Y437" s="76"/>
      <c r="Z437" s="77"/>
      <c r="AA437" s="78"/>
      <c r="AB437" s="79"/>
      <c r="AC437" s="66"/>
      <c r="AD437" s="76"/>
      <c r="AE437" s="77"/>
      <c r="AF437" s="78"/>
      <c r="AG437" s="79"/>
      <c r="AH437" s="66"/>
      <c r="AI437" s="76"/>
      <c r="AJ437" s="77"/>
      <c r="AK437" s="78"/>
      <c r="AL437" s="79"/>
      <c r="AM437" s="66"/>
      <c r="AN437" s="76"/>
      <c r="AO437" s="77"/>
      <c r="AP437" s="78"/>
      <c r="AQ437" s="79"/>
      <c r="AR437" s="66"/>
      <c r="AS437" s="76"/>
      <c r="AT437" s="77"/>
      <c r="AU437" s="78"/>
      <c r="AV437" s="79"/>
      <c r="AW437" s="66"/>
      <c r="AX437" s="76"/>
      <c r="AY437" s="77"/>
      <c r="AZ437" s="78"/>
      <c r="BA437" s="79"/>
      <c r="BB437" s="66"/>
      <c r="BC437" s="76"/>
      <c r="BD437" s="77"/>
      <c r="BE437" s="78"/>
      <c r="BF437" s="79"/>
      <c r="BG437" s="56">
        <f t="shared" si="1439"/>
        <v>42851</v>
      </c>
      <c r="BH437" s="80">
        <f t="shared" si="1440"/>
        <v>42852</v>
      </c>
      <c r="BI437" s="81">
        <f t="shared" ca="1" si="1441"/>
        <v>1</v>
      </c>
      <c r="BJ437" s="82" t="str">
        <f t="shared" si="1442"/>
        <v>A</v>
      </c>
      <c r="BK437" s="83" t="str">
        <f t="shared" ca="1" si="1383"/>
        <v>Rev-2</v>
      </c>
      <c r="BL437" s="252" t="s">
        <v>125</v>
      </c>
      <c r="BM437" s="252" t="s">
        <v>784</v>
      </c>
      <c r="BN437" s="252"/>
      <c r="BO437" s="243"/>
      <c r="BP437" s="161"/>
      <c r="BQ437" s="204"/>
    </row>
    <row r="438" spans="1:69" ht="57.75" customHeight="1" x14ac:dyDescent="0.25">
      <c r="A438" s="62">
        <f t="shared" ca="1" si="1392"/>
        <v>381</v>
      </c>
      <c r="B438" s="20" t="s">
        <v>528</v>
      </c>
      <c r="C438" s="20"/>
      <c r="D438" s="124"/>
      <c r="E438" s="21" t="s">
        <v>1391</v>
      </c>
      <c r="F438" s="212" t="s">
        <v>318</v>
      </c>
      <c r="G438" s="22" t="s">
        <v>425</v>
      </c>
      <c r="H438" s="191">
        <v>42765</v>
      </c>
      <c r="I438" s="66">
        <v>42764</v>
      </c>
      <c r="J438" s="76">
        <v>42787</v>
      </c>
      <c r="K438" s="25">
        <f t="shared" ref="K438:K442" ca="1" si="1443">IF(I438="","",IF(J438="",TODAY()-I438,J438-I438))</f>
        <v>23</v>
      </c>
      <c r="L438" s="39" t="s">
        <v>125</v>
      </c>
      <c r="M438" s="236" t="s">
        <v>275</v>
      </c>
      <c r="N438" s="66">
        <v>42872</v>
      </c>
      <c r="O438" s="24">
        <v>42876</v>
      </c>
      <c r="P438" s="25">
        <f ca="1">IF(N438="","",IF(O438="",TODAY()-N438,O438-N438))</f>
        <v>4</v>
      </c>
      <c r="Q438" s="39" t="s">
        <v>125</v>
      </c>
      <c r="R438" s="236" t="s">
        <v>275</v>
      </c>
      <c r="S438" s="66"/>
      <c r="T438" s="76"/>
      <c r="U438" s="77"/>
      <c r="V438" s="78"/>
      <c r="W438" s="79"/>
      <c r="X438" s="66"/>
      <c r="Y438" s="76"/>
      <c r="Z438" s="77"/>
      <c r="AA438" s="78"/>
      <c r="AB438" s="79"/>
      <c r="AC438" s="66"/>
      <c r="AD438" s="76"/>
      <c r="AE438" s="77"/>
      <c r="AF438" s="78"/>
      <c r="AG438" s="79"/>
      <c r="AH438" s="66"/>
      <c r="AI438" s="76"/>
      <c r="AJ438" s="77"/>
      <c r="AK438" s="78"/>
      <c r="AL438" s="79"/>
      <c r="AM438" s="66"/>
      <c r="AN438" s="76"/>
      <c r="AO438" s="77"/>
      <c r="AP438" s="78"/>
      <c r="AQ438" s="79"/>
      <c r="AR438" s="66"/>
      <c r="AS438" s="76"/>
      <c r="AT438" s="77"/>
      <c r="AU438" s="78"/>
      <c r="AV438" s="79"/>
      <c r="AW438" s="66"/>
      <c r="AX438" s="76"/>
      <c r="AY438" s="77"/>
      <c r="AZ438" s="78"/>
      <c r="BA438" s="79"/>
      <c r="BB438" s="66"/>
      <c r="BC438" s="76"/>
      <c r="BD438" s="77"/>
      <c r="BE438" s="78"/>
      <c r="BF438" s="79"/>
      <c r="BG438" s="56">
        <f t="shared" si="1439"/>
        <v>42872</v>
      </c>
      <c r="BH438" s="80">
        <f t="shared" si="1440"/>
        <v>42876</v>
      </c>
      <c r="BI438" s="81">
        <f t="shared" ca="1" si="1441"/>
        <v>4</v>
      </c>
      <c r="BJ438" s="82" t="str">
        <f t="shared" si="1442"/>
        <v>B</v>
      </c>
      <c r="BK438" s="83" t="str">
        <f t="shared" ca="1" si="1383"/>
        <v>Rev-1</v>
      </c>
      <c r="BL438" s="252" t="s">
        <v>125</v>
      </c>
      <c r="BM438" s="252" t="s">
        <v>784</v>
      </c>
      <c r="BN438" s="252"/>
      <c r="BO438" s="243"/>
      <c r="BP438" s="161"/>
      <c r="BQ438" s="204"/>
    </row>
    <row r="439" spans="1:69" ht="33" customHeight="1" x14ac:dyDescent="0.25">
      <c r="A439" s="62">
        <f t="shared" ca="1" si="1392"/>
        <v>382</v>
      </c>
      <c r="B439" s="20" t="s">
        <v>422</v>
      </c>
      <c r="C439" s="20"/>
      <c r="D439" s="124"/>
      <c r="E439" s="21" t="s">
        <v>1394</v>
      </c>
      <c r="F439" s="212" t="s">
        <v>319</v>
      </c>
      <c r="G439" s="22" t="s">
        <v>425</v>
      </c>
      <c r="H439" s="191">
        <v>42765</v>
      </c>
      <c r="I439" s="66">
        <v>42764</v>
      </c>
      <c r="J439" s="76">
        <v>42787</v>
      </c>
      <c r="K439" s="25">
        <f t="shared" ca="1" si="1443"/>
        <v>23</v>
      </c>
      <c r="L439" s="39" t="s">
        <v>125</v>
      </c>
      <c r="M439" s="236" t="s">
        <v>275</v>
      </c>
      <c r="N439" s="23"/>
      <c r="O439" s="24"/>
      <c r="P439" s="25"/>
      <c r="Q439" s="39"/>
      <c r="R439" s="22"/>
      <c r="S439" s="66"/>
      <c r="T439" s="76"/>
      <c r="U439" s="77"/>
      <c r="V439" s="78"/>
      <c r="W439" s="79"/>
      <c r="X439" s="66"/>
      <c r="Y439" s="76"/>
      <c r="Z439" s="77"/>
      <c r="AA439" s="78"/>
      <c r="AB439" s="79"/>
      <c r="AC439" s="66"/>
      <c r="AD439" s="76"/>
      <c r="AE439" s="77"/>
      <c r="AF439" s="78"/>
      <c r="AG439" s="79"/>
      <c r="AH439" s="66"/>
      <c r="AI439" s="76"/>
      <c r="AJ439" s="77"/>
      <c r="AK439" s="78"/>
      <c r="AL439" s="79"/>
      <c r="AM439" s="66"/>
      <c r="AN439" s="76"/>
      <c r="AO439" s="77"/>
      <c r="AP439" s="78"/>
      <c r="AQ439" s="79"/>
      <c r="AR439" s="66"/>
      <c r="AS439" s="76"/>
      <c r="AT439" s="77"/>
      <c r="AU439" s="78"/>
      <c r="AV439" s="79"/>
      <c r="AW439" s="66"/>
      <c r="AX439" s="76"/>
      <c r="AY439" s="77"/>
      <c r="AZ439" s="78"/>
      <c r="BA439" s="79"/>
      <c r="BB439" s="66"/>
      <c r="BC439" s="76"/>
      <c r="BD439" s="77"/>
      <c r="BE439" s="78"/>
      <c r="BF439" s="79"/>
      <c r="BG439" s="56">
        <f t="shared" si="1439"/>
        <v>42764</v>
      </c>
      <c r="BH439" s="80">
        <f t="shared" si="1440"/>
        <v>42787</v>
      </c>
      <c r="BI439" s="81">
        <f t="shared" ca="1" si="1441"/>
        <v>23</v>
      </c>
      <c r="BJ439" s="82" t="str">
        <f t="shared" si="1442"/>
        <v>B</v>
      </c>
      <c r="BK439" s="83" t="str">
        <f t="shared" ca="1" si="1383"/>
        <v>Rev-0</v>
      </c>
      <c r="BL439" s="252" t="s">
        <v>125</v>
      </c>
      <c r="BM439" s="252" t="s">
        <v>784</v>
      </c>
      <c r="BN439" s="252"/>
      <c r="BO439" s="243"/>
      <c r="BP439" s="161"/>
      <c r="BQ439" s="204"/>
    </row>
    <row r="440" spans="1:69" ht="51.75" customHeight="1" x14ac:dyDescent="0.25">
      <c r="A440" s="62">
        <f t="shared" ca="1" si="1392"/>
        <v>383</v>
      </c>
      <c r="B440" s="20" t="s">
        <v>422</v>
      </c>
      <c r="C440" s="20"/>
      <c r="D440" s="124"/>
      <c r="E440" s="21" t="s">
        <v>1395</v>
      </c>
      <c r="F440" s="212" t="s">
        <v>320</v>
      </c>
      <c r="G440" s="22" t="s">
        <v>425</v>
      </c>
      <c r="H440" s="191">
        <v>42765</v>
      </c>
      <c r="I440" s="66">
        <v>42764</v>
      </c>
      <c r="J440" s="76">
        <v>42787</v>
      </c>
      <c r="K440" s="25">
        <f t="shared" ca="1" si="1443"/>
        <v>23</v>
      </c>
      <c r="L440" s="39" t="s">
        <v>125</v>
      </c>
      <c r="M440" s="236" t="s">
        <v>275</v>
      </c>
      <c r="N440" s="23"/>
      <c r="O440" s="24"/>
      <c r="P440" s="25"/>
      <c r="Q440" s="39"/>
      <c r="R440" s="22"/>
      <c r="S440" s="66"/>
      <c r="T440" s="76"/>
      <c r="U440" s="77"/>
      <c r="V440" s="78"/>
      <c r="W440" s="79"/>
      <c r="X440" s="66"/>
      <c r="Y440" s="76"/>
      <c r="Z440" s="77"/>
      <c r="AA440" s="78"/>
      <c r="AB440" s="79"/>
      <c r="AC440" s="66"/>
      <c r="AD440" s="76"/>
      <c r="AE440" s="77"/>
      <c r="AF440" s="78"/>
      <c r="AG440" s="79"/>
      <c r="AH440" s="66"/>
      <c r="AI440" s="76"/>
      <c r="AJ440" s="77"/>
      <c r="AK440" s="78"/>
      <c r="AL440" s="79"/>
      <c r="AM440" s="66"/>
      <c r="AN440" s="76"/>
      <c r="AO440" s="77"/>
      <c r="AP440" s="78"/>
      <c r="AQ440" s="79"/>
      <c r="AR440" s="66"/>
      <c r="AS440" s="76"/>
      <c r="AT440" s="77"/>
      <c r="AU440" s="78"/>
      <c r="AV440" s="79"/>
      <c r="AW440" s="66"/>
      <c r="AX440" s="76"/>
      <c r="AY440" s="77"/>
      <c r="AZ440" s="78"/>
      <c r="BA440" s="79"/>
      <c r="BB440" s="66"/>
      <c r="BC440" s="76"/>
      <c r="BD440" s="77"/>
      <c r="BE440" s="78"/>
      <c r="BF440" s="79"/>
      <c r="BG440" s="56">
        <f t="shared" ref="BG440:BG442" si="1444">IF(AW440&lt;&gt;"",AW440,IF(AR440&lt;&gt;"",AR440,IF(AM440&lt;&gt;"",AM440,IF(AH440&lt;&gt;"",AH440,IF(AC440&lt;&gt;"",AC440,IF(X440&lt;&gt;"",X440,IF(S440&lt;&gt;"",S440,IF(N440&lt;&gt;"",N440,IF(I440&lt;&gt;"",I440,"")))))))))</f>
        <v>42764</v>
      </c>
      <c r="BH440" s="80">
        <f t="shared" ref="BH440:BH442" si="1445">IF(BJ440="P","",IF(BJ440="OD","",IF(AX440&lt;&gt;"",AX440,IF(AS440&lt;&gt;"",AS440,IF(AN440&lt;&gt;"",AN440,IF(AI440&lt;&gt;"",AI440,IF(AD440&lt;&gt;"",AD440,IF(Y440&lt;&gt;"",Y440,IF(T440&lt;&gt;"",T440,IF(O440&lt;&gt;"",O440,IF(J440&lt;&gt;"",J440,"")))))))))))</f>
        <v>42787</v>
      </c>
      <c r="BI440" s="81">
        <f t="shared" ref="BI440:BI442" ca="1" si="1446">IF(AY440&lt;&gt;"",AY440,IF(AT440&lt;&gt;"",AT440,IF(AO440&lt;&gt;"",AO440,IF(AJ440&lt;&gt;"",AJ440,IF(AE440&lt;&gt;"",AE440,IF(Z440&lt;&gt;"",Z440,IF(U440&lt;&gt;"",U440,IF(P440&lt;&gt;"",P440,IF(K440&lt;&gt;"",K440,"")))))))))</f>
        <v>23</v>
      </c>
      <c r="BJ440" s="82" t="str">
        <f t="shared" ref="BJ440:BJ442" si="1447">IF(AZ440&lt;&gt;"",AZ440,IF(AU440&lt;&gt;"",AU440,IF(AP440&lt;&gt;"",AP440,IF(AK440&lt;&gt;"",AK440,IF(AF440&lt;&gt;"",AF440,IF(AA440&lt;&gt;"",AA440,IF(V440&lt;&gt;"",V440,IF(Q440&lt;&gt;"",Q440,IF(L440&lt;&gt;"",L440,0)))))))))</f>
        <v>B</v>
      </c>
      <c r="BK440" s="83" t="str">
        <f t="shared" ca="1" si="1383"/>
        <v>Rev-0</v>
      </c>
      <c r="BL440" s="252" t="s">
        <v>125</v>
      </c>
      <c r="BM440" s="252" t="s">
        <v>784</v>
      </c>
      <c r="BN440" s="252"/>
      <c r="BO440" s="243"/>
      <c r="BP440" s="161"/>
      <c r="BQ440" s="204"/>
    </row>
    <row r="441" spans="1:69" ht="60" customHeight="1" x14ac:dyDescent="0.25">
      <c r="A441" s="62">
        <f t="shared" ca="1" si="1392"/>
        <v>384</v>
      </c>
      <c r="B441" s="20" t="s">
        <v>422</v>
      </c>
      <c r="C441" s="20"/>
      <c r="D441" s="124"/>
      <c r="E441" s="21" t="s">
        <v>1396</v>
      </c>
      <c r="F441" s="212" t="s">
        <v>339</v>
      </c>
      <c r="G441" s="22" t="s">
        <v>425</v>
      </c>
      <c r="H441" s="191">
        <v>42765</v>
      </c>
      <c r="I441" s="66">
        <v>42764</v>
      </c>
      <c r="J441" s="76">
        <v>42787</v>
      </c>
      <c r="K441" s="25">
        <f t="shared" ca="1" si="1443"/>
        <v>23</v>
      </c>
      <c r="L441" s="39" t="s">
        <v>125</v>
      </c>
      <c r="M441" s="236" t="s">
        <v>275</v>
      </c>
      <c r="N441" s="23"/>
      <c r="O441" s="24"/>
      <c r="P441" s="25"/>
      <c r="Q441" s="39"/>
      <c r="R441" s="22"/>
      <c r="S441" s="66"/>
      <c r="T441" s="76"/>
      <c r="U441" s="77"/>
      <c r="V441" s="78"/>
      <c r="W441" s="79"/>
      <c r="X441" s="66"/>
      <c r="Y441" s="76"/>
      <c r="Z441" s="77"/>
      <c r="AA441" s="78"/>
      <c r="AB441" s="79"/>
      <c r="AC441" s="66"/>
      <c r="AD441" s="76"/>
      <c r="AE441" s="77"/>
      <c r="AF441" s="78"/>
      <c r="AG441" s="79"/>
      <c r="AH441" s="66"/>
      <c r="AI441" s="76"/>
      <c r="AJ441" s="77"/>
      <c r="AK441" s="78"/>
      <c r="AL441" s="79"/>
      <c r="AM441" s="66"/>
      <c r="AN441" s="76"/>
      <c r="AO441" s="77"/>
      <c r="AP441" s="78"/>
      <c r="AQ441" s="79"/>
      <c r="AR441" s="66"/>
      <c r="AS441" s="76"/>
      <c r="AT441" s="77"/>
      <c r="AU441" s="78"/>
      <c r="AV441" s="79"/>
      <c r="AW441" s="66"/>
      <c r="AX441" s="76"/>
      <c r="AY441" s="77"/>
      <c r="AZ441" s="78"/>
      <c r="BA441" s="79"/>
      <c r="BB441" s="66"/>
      <c r="BC441" s="76"/>
      <c r="BD441" s="77"/>
      <c r="BE441" s="78"/>
      <c r="BF441" s="79"/>
      <c r="BG441" s="56">
        <f t="shared" si="1444"/>
        <v>42764</v>
      </c>
      <c r="BH441" s="80">
        <f t="shared" si="1445"/>
        <v>42787</v>
      </c>
      <c r="BI441" s="81">
        <f t="shared" ca="1" si="1446"/>
        <v>23</v>
      </c>
      <c r="BJ441" s="82" t="str">
        <f t="shared" si="1447"/>
        <v>B</v>
      </c>
      <c r="BK441" s="83" t="str">
        <f t="shared" ca="1" si="1383"/>
        <v>Rev-0</v>
      </c>
      <c r="BL441" s="252" t="s">
        <v>125</v>
      </c>
      <c r="BM441" s="252" t="s">
        <v>784</v>
      </c>
      <c r="BN441" s="252"/>
      <c r="BO441" s="243"/>
      <c r="BP441" s="161"/>
      <c r="BQ441" s="204"/>
    </row>
    <row r="442" spans="1:69" ht="56.25" customHeight="1" x14ac:dyDescent="0.25">
      <c r="A442" s="62">
        <f t="shared" ca="1" si="1392"/>
        <v>385</v>
      </c>
      <c r="B442" s="20" t="s">
        <v>802</v>
      </c>
      <c r="C442" s="20"/>
      <c r="D442" s="124"/>
      <c r="E442" s="21" t="s">
        <v>1390</v>
      </c>
      <c r="F442" s="212" t="s">
        <v>340</v>
      </c>
      <c r="G442" s="22" t="s">
        <v>425</v>
      </c>
      <c r="H442" s="191">
        <v>42765</v>
      </c>
      <c r="I442" s="66">
        <v>42764</v>
      </c>
      <c r="J442" s="76">
        <v>42787</v>
      </c>
      <c r="K442" s="25">
        <f t="shared" ca="1" si="1443"/>
        <v>23</v>
      </c>
      <c r="L442" s="39" t="s">
        <v>125</v>
      </c>
      <c r="M442" s="236" t="s">
        <v>275</v>
      </c>
      <c r="N442" s="66">
        <v>43193</v>
      </c>
      <c r="O442" s="76">
        <v>43199</v>
      </c>
      <c r="P442" s="25">
        <f ca="1">IF(N442="","",IF(O442="",TODAY()-N442,O442-N442))</f>
        <v>6</v>
      </c>
      <c r="Q442" s="39" t="s">
        <v>126</v>
      </c>
      <c r="R442" s="236" t="s">
        <v>275</v>
      </c>
      <c r="S442" s="60">
        <v>43201</v>
      </c>
      <c r="T442" s="76">
        <v>43219</v>
      </c>
      <c r="U442" s="25">
        <f ca="1">IF(S442="","",IF(T442="",TODAY()-S442,T442-S442))</f>
        <v>18</v>
      </c>
      <c r="V442" s="39" t="s">
        <v>125</v>
      </c>
      <c r="W442" s="236" t="s">
        <v>275</v>
      </c>
      <c r="X442" s="66"/>
      <c r="Y442" s="76"/>
      <c r="Z442" s="77"/>
      <c r="AA442" s="78"/>
      <c r="AB442" s="79"/>
      <c r="AC442" s="66"/>
      <c r="AD442" s="76"/>
      <c r="AE442" s="77"/>
      <c r="AF442" s="78"/>
      <c r="AG442" s="79"/>
      <c r="AH442" s="66"/>
      <c r="AI442" s="76"/>
      <c r="AJ442" s="77"/>
      <c r="AK442" s="78"/>
      <c r="AL442" s="79"/>
      <c r="AM442" s="66"/>
      <c r="AN442" s="76"/>
      <c r="AO442" s="77"/>
      <c r="AP442" s="78"/>
      <c r="AQ442" s="79"/>
      <c r="AR442" s="66"/>
      <c r="AS442" s="76"/>
      <c r="AT442" s="77"/>
      <c r="AU442" s="78"/>
      <c r="AV442" s="79"/>
      <c r="AW442" s="66"/>
      <c r="AX442" s="76"/>
      <c r="AY442" s="77"/>
      <c r="AZ442" s="78"/>
      <c r="BA442" s="79"/>
      <c r="BB442" s="66"/>
      <c r="BC442" s="76"/>
      <c r="BD442" s="77"/>
      <c r="BE442" s="78"/>
      <c r="BF442" s="79"/>
      <c r="BG442" s="56">
        <f t="shared" si="1444"/>
        <v>43201</v>
      </c>
      <c r="BH442" s="80">
        <f t="shared" si="1445"/>
        <v>43219</v>
      </c>
      <c r="BI442" s="81">
        <f t="shared" ca="1" si="1446"/>
        <v>18</v>
      </c>
      <c r="BJ442" s="82" t="str">
        <f t="shared" si="1447"/>
        <v>B</v>
      </c>
      <c r="BK442" s="83" t="str">
        <f t="shared" ca="1" si="1383"/>
        <v>Rev-2</v>
      </c>
      <c r="BL442" s="252" t="s">
        <v>124</v>
      </c>
      <c r="BM442" s="252" t="s">
        <v>784</v>
      </c>
      <c r="BN442" s="252"/>
      <c r="BO442" s="243"/>
      <c r="BP442" s="161"/>
      <c r="BQ442" s="204"/>
    </row>
    <row r="443" spans="1:69" ht="51.75" customHeight="1" x14ac:dyDescent="0.25">
      <c r="A443" s="62">
        <f t="shared" ca="1" si="1392"/>
        <v>386</v>
      </c>
      <c r="B443" s="20" t="s">
        <v>495</v>
      </c>
      <c r="C443" s="20"/>
      <c r="D443" s="124" t="s">
        <v>1518</v>
      </c>
      <c r="E443" s="21" t="s">
        <v>1519</v>
      </c>
      <c r="F443" s="212" t="s">
        <v>446</v>
      </c>
      <c r="G443" s="22" t="s">
        <v>425</v>
      </c>
      <c r="H443" s="191">
        <v>42765</v>
      </c>
      <c r="I443" s="66">
        <v>42775</v>
      </c>
      <c r="J443" s="76">
        <v>42785</v>
      </c>
      <c r="K443" s="25">
        <f t="shared" ref="K443" ca="1" si="1448">IF(I443="","",IF(J443="",TODAY()-I443,J443-I443))</f>
        <v>10</v>
      </c>
      <c r="L443" s="39" t="s">
        <v>126</v>
      </c>
      <c r="M443" s="236" t="s">
        <v>275</v>
      </c>
      <c r="N443" s="66">
        <v>42799</v>
      </c>
      <c r="O443" s="24">
        <v>42809</v>
      </c>
      <c r="P443" s="25">
        <f t="shared" ref="P443:P444" ca="1" si="1449">IF(N443="","",IF(O443="",TODAY()-N443,O443-N443))</f>
        <v>10</v>
      </c>
      <c r="Q443" s="39" t="s">
        <v>124</v>
      </c>
      <c r="R443" s="236" t="s">
        <v>275</v>
      </c>
      <c r="S443" s="66"/>
      <c r="T443" s="76"/>
      <c r="U443" s="77"/>
      <c r="V443" s="78"/>
      <c r="W443" s="79"/>
      <c r="X443" s="66"/>
      <c r="Y443" s="76"/>
      <c r="Z443" s="77"/>
      <c r="AA443" s="78"/>
      <c r="AB443" s="79"/>
      <c r="AC443" s="66"/>
      <c r="AD443" s="76"/>
      <c r="AE443" s="77"/>
      <c r="AF443" s="78"/>
      <c r="AG443" s="79"/>
      <c r="AH443" s="66"/>
      <c r="AI443" s="76"/>
      <c r="AJ443" s="77"/>
      <c r="AK443" s="78"/>
      <c r="AL443" s="79"/>
      <c r="AM443" s="66"/>
      <c r="AN443" s="76"/>
      <c r="AO443" s="77"/>
      <c r="AP443" s="78"/>
      <c r="AQ443" s="79"/>
      <c r="AR443" s="66"/>
      <c r="AS443" s="76"/>
      <c r="AT443" s="77"/>
      <c r="AU443" s="78"/>
      <c r="AV443" s="79"/>
      <c r="AW443" s="66"/>
      <c r="AX443" s="76"/>
      <c r="AY443" s="77"/>
      <c r="AZ443" s="78"/>
      <c r="BA443" s="79"/>
      <c r="BB443" s="66"/>
      <c r="BC443" s="76"/>
      <c r="BD443" s="77"/>
      <c r="BE443" s="78"/>
      <c r="BF443" s="79"/>
      <c r="BG443" s="56">
        <f t="shared" ref="BG443:BG445" si="1450">IF(AW443&lt;&gt;"",AW443,IF(AR443&lt;&gt;"",AR443,IF(AM443&lt;&gt;"",AM443,IF(AH443&lt;&gt;"",AH443,IF(AC443&lt;&gt;"",AC443,IF(X443&lt;&gt;"",X443,IF(S443&lt;&gt;"",S443,IF(N443&lt;&gt;"",N443,IF(I443&lt;&gt;"",I443,"")))))))))</f>
        <v>42799</v>
      </c>
      <c r="BH443" s="80">
        <f t="shared" ref="BH443:BH445" si="1451">IF(BJ443="P","",IF(BJ443="OD","",IF(AX443&lt;&gt;"",AX443,IF(AS443&lt;&gt;"",AS443,IF(AN443&lt;&gt;"",AN443,IF(AI443&lt;&gt;"",AI443,IF(AD443&lt;&gt;"",AD443,IF(Y443&lt;&gt;"",Y443,IF(T443&lt;&gt;"",T443,IF(O443&lt;&gt;"",O443,IF(J443&lt;&gt;"",J443,"")))))))))))</f>
        <v>42809</v>
      </c>
      <c r="BI443" s="81">
        <f t="shared" ref="BI443:BI445" ca="1" si="1452">IF(AY443&lt;&gt;"",AY443,IF(AT443&lt;&gt;"",AT443,IF(AO443&lt;&gt;"",AO443,IF(AJ443&lt;&gt;"",AJ443,IF(AE443&lt;&gt;"",AE443,IF(Z443&lt;&gt;"",Z443,IF(U443&lt;&gt;"",U443,IF(P443&lt;&gt;"",P443,IF(K443&lt;&gt;"",K443,"")))))))))</f>
        <v>10</v>
      </c>
      <c r="BJ443" s="82" t="str">
        <f t="shared" ref="BJ443:BJ445" si="1453">IF(AZ443&lt;&gt;"",AZ443,IF(AU443&lt;&gt;"",AU443,IF(AP443&lt;&gt;"",AP443,IF(AK443&lt;&gt;"",AK443,IF(AF443&lt;&gt;"",AF443,IF(AA443&lt;&gt;"",AA443,IF(V443&lt;&gt;"",V443,IF(Q443&lt;&gt;"",Q443,IF(L443&lt;&gt;"",L443,0)))))))))</f>
        <v>A</v>
      </c>
      <c r="BK443" s="83" t="str">
        <f t="shared" ref="BK443:BK445" ca="1" si="1454">IF(BG443="","","Rev-"&amp;IF((COUNTIF(I443:BA443,"MKM")-1)&lt;1,0,(COUNTIF(I443:BA443,"MKM")-1)))</f>
        <v>Rev-1</v>
      </c>
      <c r="BL443" s="252" t="s">
        <v>126</v>
      </c>
      <c r="BM443" s="253" t="s">
        <v>783</v>
      </c>
      <c r="BN443" s="254">
        <v>43199</v>
      </c>
      <c r="BO443" s="243"/>
      <c r="BP443" s="161"/>
      <c r="BQ443" s="204"/>
    </row>
    <row r="444" spans="1:69" ht="55.5" customHeight="1" x14ac:dyDescent="0.25">
      <c r="A444" s="62">
        <f t="shared" ca="1" si="1392"/>
        <v>387</v>
      </c>
      <c r="B444" s="20" t="s">
        <v>881</v>
      </c>
      <c r="C444" s="20"/>
      <c r="D444" s="124" t="s">
        <v>1507</v>
      </c>
      <c r="E444" s="21" t="s">
        <v>1517</v>
      </c>
      <c r="F444" s="212" t="s">
        <v>450</v>
      </c>
      <c r="G444" s="22" t="s">
        <v>331</v>
      </c>
      <c r="H444" s="191">
        <v>42765</v>
      </c>
      <c r="I444" s="66">
        <v>42775</v>
      </c>
      <c r="J444" s="76">
        <v>42785</v>
      </c>
      <c r="K444" s="25">
        <f t="shared" ref="K444:K445" ca="1" si="1455">IF(I444="","",IF(J444="",TODAY()-I444,J444-I444))</f>
        <v>10</v>
      </c>
      <c r="L444" s="39" t="s">
        <v>126</v>
      </c>
      <c r="M444" s="236" t="s">
        <v>275</v>
      </c>
      <c r="N444" s="66">
        <v>42799</v>
      </c>
      <c r="O444" s="24">
        <v>42809</v>
      </c>
      <c r="P444" s="25">
        <f t="shared" ca="1" si="1449"/>
        <v>10</v>
      </c>
      <c r="Q444" s="39" t="s">
        <v>125</v>
      </c>
      <c r="R444" s="236" t="s">
        <v>275</v>
      </c>
      <c r="S444" s="66">
        <v>43165</v>
      </c>
      <c r="T444" s="76">
        <v>43188</v>
      </c>
      <c r="U444" s="25">
        <f t="shared" ref="U444" ca="1" si="1456">IF(S444="","",IF(T444="",TODAY()-S444,T444-S444))</f>
        <v>23</v>
      </c>
      <c r="V444" s="78" t="s">
        <v>126</v>
      </c>
      <c r="W444" s="236" t="s">
        <v>275</v>
      </c>
      <c r="X444" s="66">
        <v>43198</v>
      </c>
      <c r="Y444" s="76">
        <v>43200</v>
      </c>
      <c r="Z444" s="25">
        <f ca="1">IF(X444="","",IF(Y444="",TODAY()-X444,Y444-X444))</f>
        <v>2</v>
      </c>
      <c r="AA444" s="39" t="s">
        <v>124</v>
      </c>
      <c r="AB444" s="236" t="s">
        <v>275</v>
      </c>
      <c r="AC444" s="66">
        <v>43283</v>
      </c>
      <c r="AD444" s="76">
        <v>43324</v>
      </c>
      <c r="AE444" s="25">
        <f ca="1">IF(AC444="","",IF(AD444="",TODAY()-AC444,AD444-AC444))</f>
        <v>41</v>
      </c>
      <c r="AF444" s="39" t="s">
        <v>125</v>
      </c>
      <c r="AG444" s="236" t="s">
        <v>275</v>
      </c>
      <c r="AH444" s="66"/>
      <c r="AI444" s="76"/>
      <c r="AJ444" s="77"/>
      <c r="AK444" s="78"/>
      <c r="AL444" s="79"/>
      <c r="AM444" s="66"/>
      <c r="AN444" s="76"/>
      <c r="AO444" s="77"/>
      <c r="AP444" s="78"/>
      <c r="AQ444" s="79"/>
      <c r="AR444" s="66"/>
      <c r="AS444" s="76"/>
      <c r="AT444" s="77"/>
      <c r="AU444" s="78"/>
      <c r="AV444" s="79"/>
      <c r="AW444" s="66"/>
      <c r="AX444" s="76"/>
      <c r="AY444" s="77"/>
      <c r="AZ444" s="78"/>
      <c r="BA444" s="79"/>
      <c r="BB444" s="66"/>
      <c r="BC444" s="76"/>
      <c r="BD444" s="77"/>
      <c r="BE444" s="78"/>
      <c r="BF444" s="79"/>
      <c r="BG444" s="56">
        <f t="shared" ref="BG444" si="1457">IF(AW444&lt;&gt;"",AW444,IF(AR444&lt;&gt;"",AR444,IF(AM444&lt;&gt;"",AM444,IF(AH444&lt;&gt;"",AH444,IF(AC444&lt;&gt;"",AC444,IF(X444&lt;&gt;"",X444,IF(S444&lt;&gt;"",S444,IF(N444&lt;&gt;"",N444,IF(I444&lt;&gt;"",I444,"")))))))))</f>
        <v>43283</v>
      </c>
      <c r="BH444" s="80">
        <f t="shared" ref="BH444" si="1458">IF(BJ444="P","",IF(BJ444="OD","",IF(AX444&lt;&gt;"",AX444,IF(AS444&lt;&gt;"",AS444,IF(AN444&lt;&gt;"",AN444,IF(AI444&lt;&gt;"",AI444,IF(AD444&lt;&gt;"",AD444,IF(Y444&lt;&gt;"",Y444,IF(T444&lt;&gt;"",T444,IF(O444&lt;&gt;"",O444,IF(J444&lt;&gt;"",J444,"")))))))))))</f>
        <v>43324</v>
      </c>
      <c r="BI444" s="81">
        <f t="shared" ref="BI444" ca="1" si="1459">IF(AY444&lt;&gt;"",AY444,IF(AT444&lt;&gt;"",AT444,IF(AO444&lt;&gt;"",AO444,IF(AJ444&lt;&gt;"",AJ444,IF(AE444&lt;&gt;"",AE444,IF(Z444&lt;&gt;"",Z444,IF(U444&lt;&gt;"",U444,IF(P444&lt;&gt;"",P444,IF(K444&lt;&gt;"",K444,"")))))))))</f>
        <v>41</v>
      </c>
      <c r="BJ444" s="82" t="str">
        <f t="shared" ref="BJ444" si="1460">IF(AZ444&lt;&gt;"",AZ444,IF(AU444&lt;&gt;"",AU444,IF(AP444&lt;&gt;"",AP444,IF(AK444&lt;&gt;"",AK444,IF(AF444&lt;&gt;"",AF444,IF(AA444&lt;&gt;"",AA444,IF(V444&lt;&gt;"",V444,IF(Q444&lt;&gt;"",Q444,IF(L444&lt;&gt;"",L444,0)))))))))</f>
        <v>B</v>
      </c>
      <c r="BK444" s="83" t="str">
        <f t="shared" ref="BK444" ca="1" si="1461">IF(BG444="","","Rev-"&amp;IF((COUNTIF(I444:BA444,"MKM")-1)&lt;1,0,(COUNTIF(I444:BA444,"MKM")-1)))</f>
        <v>Rev-4</v>
      </c>
      <c r="BL444" s="252" t="s">
        <v>126</v>
      </c>
      <c r="BM444" s="253" t="s">
        <v>783</v>
      </c>
      <c r="BN444" s="254">
        <v>43199</v>
      </c>
      <c r="BO444" s="243"/>
      <c r="BP444" s="161"/>
      <c r="BQ444" s="204"/>
    </row>
    <row r="445" spans="1:69" ht="50.25" customHeight="1" x14ac:dyDescent="0.25">
      <c r="A445" s="62">
        <f t="shared" ca="1" si="1392"/>
        <v>388</v>
      </c>
      <c r="B445" s="20" t="s">
        <v>965</v>
      </c>
      <c r="C445" s="20"/>
      <c r="D445" s="124" t="s">
        <v>1507</v>
      </c>
      <c r="E445" s="21" t="s">
        <v>1517</v>
      </c>
      <c r="F445" s="212" t="s">
        <v>450</v>
      </c>
      <c r="G445" s="22" t="s">
        <v>332</v>
      </c>
      <c r="H445" s="191">
        <v>42765</v>
      </c>
      <c r="I445" s="66">
        <v>43165</v>
      </c>
      <c r="J445" s="76">
        <v>43188</v>
      </c>
      <c r="K445" s="25">
        <f t="shared" ca="1" si="1455"/>
        <v>23</v>
      </c>
      <c r="L445" s="78" t="s">
        <v>126</v>
      </c>
      <c r="M445" s="236" t="s">
        <v>275</v>
      </c>
      <c r="N445" s="66">
        <v>43198</v>
      </c>
      <c r="O445" s="76">
        <v>43200</v>
      </c>
      <c r="P445" s="25">
        <f ca="1">IF(N445="","",IF(O445="",TODAY()-N445,O445-N445))</f>
        <v>2</v>
      </c>
      <c r="Q445" s="39" t="s">
        <v>124</v>
      </c>
      <c r="R445" s="236" t="s">
        <v>275</v>
      </c>
      <c r="S445" s="66"/>
      <c r="T445" s="76"/>
      <c r="U445" s="77"/>
      <c r="V445" s="78"/>
      <c r="W445" s="79"/>
      <c r="X445" s="66"/>
      <c r="Y445" s="76"/>
      <c r="Z445" s="77"/>
      <c r="AA445" s="78"/>
      <c r="AB445" s="79"/>
      <c r="AC445" s="66"/>
      <c r="AD445" s="76"/>
      <c r="AE445" s="77"/>
      <c r="AF445" s="78"/>
      <c r="AG445" s="79"/>
      <c r="AH445" s="66"/>
      <c r="AI445" s="76"/>
      <c r="AJ445" s="77"/>
      <c r="AK445" s="78"/>
      <c r="AL445" s="79"/>
      <c r="AM445" s="66"/>
      <c r="AN445" s="76"/>
      <c r="AO445" s="77"/>
      <c r="AP445" s="78"/>
      <c r="AQ445" s="79"/>
      <c r="AR445" s="66"/>
      <c r="AS445" s="76"/>
      <c r="AT445" s="77"/>
      <c r="AU445" s="78"/>
      <c r="AV445" s="79"/>
      <c r="AW445" s="66"/>
      <c r="AX445" s="76"/>
      <c r="AY445" s="77"/>
      <c r="AZ445" s="78"/>
      <c r="BA445" s="79"/>
      <c r="BB445" s="66"/>
      <c r="BC445" s="76"/>
      <c r="BD445" s="77"/>
      <c r="BE445" s="78"/>
      <c r="BF445" s="79"/>
      <c r="BG445" s="56">
        <f t="shared" si="1450"/>
        <v>43198</v>
      </c>
      <c r="BH445" s="80">
        <f t="shared" si="1451"/>
        <v>43200</v>
      </c>
      <c r="BI445" s="81">
        <f t="shared" ca="1" si="1452"/>
        <v>2</v>
      </c>
      <c r="BJ445" s="82" t="str">
        <f t="shared" si="1453"/>
        <v>A</v>
      </c>
      <c r="BK445" s="83" t="str">
        <f t="shared" ca="1" si="1454"/>
        <v>Rev-1</v>
      </c>
      <c r="BL445" s="252" t="s">
        <v>125</v>
      </c>
      <c r="BM445" s="252" t="s">
        <v>784</v>
      </c>
      <c r="BN445" s="252"/>
      <c r="BO445" s="243"/>
      <c r="BP445" s="161"/>
      <c r="BQ445" s="204"/>
    </row>
    <row r="446" spans="1:69" ht="55.5" customHeight="1" x14ac:dyDescent="0.25">
      <c r="A446" s="62">
        <f t="shared" ca="1" si="1392"/>
        <v>389</v>
      </c>
      <c r="B446" s="20" t="s">
        <v>671</v>
      </c>
      <c r="C446" s="20"/>
      <c r="D446" s="124"/>
      <c r="E446" s="21" t="s">
        <v>1583</v>
      </c>
      <c r="F446" s="212" t="s">
        <v>654</v>
      </c>
      <c r="G446" s="22" t="s">
        <v>425</v>
      </c>
      <c r="H446" s="191">
        <v>42765</v>
      </c>
      <c r="I446" s="66">
        <v>43104</v>
      </c>
      <c r="J446" s="76">
        <v>43107</v>
      </c>
      <c r="K446" s="25">
        <f t="shared" ref="K446" ca="1" si="1462">IF(I446="","",IF(J446="",TODAY()-I446,J446-I446))</f>
        <v>3</v>
      </c>
      <c r="L446" s="39" t="s">
        <v>126</v>
      </c>
      <c r="M446" s="236" t="s">
        <v>275</v>
      </c>
      <c r="N446" s="66">
        <v>43124</v>
      </c>
      <c r="O446" s="24">
        <v>43130</v>
      </c>
      <c r="P446" s="25">
        <f t="shared" ref="P446" ca="1" si="1463">IF(N446="","",IF(O446="",TODAY()-N446,O446-N446))</f>
        <v>6</v>
      </c>
      <c r="Q446" s="39" t="s">
        <v>125</v>
      </c>
      <c r="R446" s="236" t="s">
        <v>275</v>
      </c>
      <c r="S446" s="66"/>
      <c r="T446" s="76"/>
      <c r="U446" s="77"/>
      <c r="V446" s="78"/>
      <c r="W446" s="79"/>
      <c r="X446" s="66"/>
      <c r="Y446" s="76"/>
      <c r="Z446" s="77"/>
      <c r="AA446" s="78"/>
      <c r="AB446" s="79"/>
      <c r="AC446" s="66"/>
      <c r="AD446" s="76"/>
      <c r="AE446" s="77"/>
      <c r="AF446" s="78"/>
      <c r="AG446" s="79"/>
      <c r="AH446" s="66"/>
      <c r="AI446" s="76"/>
      <c r="AJ446" s="77"/>
      <c r="AK446" s="78"/>
      <c r="AL446" s="79"/>
      <c r="AM446" s="66"/>
      <c r="AN446" s="76"/>
      <c r="AO446" s="77"/>
      <c r="AP446" s="78"/>
      <c r="AQ446" s="79"/>
      <c r="AR446" s="66"/>
      <c r="AS446" s="76"/>
      <c r="AT446" s="77"/>
      <c r="AU446" s="78"/>
      <c r="AV446" s="79"/>
      <c r="AW446" s="66"/>
      <c r="AX446" s="76"/>
      <c r="AY446" s="77"/>
      <c r="AZ446" s="78"/>
      <c r="BA446" s="79"/>
      <c r="BB446" s="66"/>
      <c r="BC446" s="76"/>
      <c r="BD446" s="77"/>
      <c r="BE446" s="78"/>
      <c r="BF446" s="79"/>
      <c r="BG446" s="56">
        <f t="shared" ref="BG446" si="1464">IF(AW446&lt;&gt;"",AW446,IF(AR446&lt;&gt;"",AR446,IF(AM446&lt;&gt;"",AM446,IF(AH446&lt;&gt;"",AH446,IF(AC446&lt;&gt;"",AC446,IF(X446&lt;&gt;"",X446,IF(S446&lt;&gt;"",S446,IF(N446&lt;&gt;"",N446,IF(I446&lt;&gt;"",I446,"")))))))))</f>
        <v>43124</v>
      </c>
      <c r="BH446" s="80">
        <f t="shared" ref="BH446" si="1465">IF(BJ446="P","",IF(BJ446="OD","",IF(AX446&lt;&gt;"",AX446,IF(AS446&lt;&gt;"",AS446,IF(AN446&lt;&gt;"",AN446,IF(AI446&lt;&gt;"",AI446,IF(AD446&lt;&gt;"",AD446,IF(Y446&lt;&gt;"",Y446,IF(T446&lt;&gt;"",T446,IF(O446&lt;&gt;"",O446,IF(J446&lt;&gt;"",J446,"")))))))))))</f>
        <v>43130</v>
      </c>
      <c r="BI446" s="81">
        <f t="shared" ref="BI446" ca="1" si="1466">IF(AY446&lt;&gt;"",AY446,IF(AT446&lt;&gt;"",AT446,IF(AO446&lt;&gt;"",AO446,IF(AJ446&lt;&gt;"",AJ446,IF(AE446&lt;&gt;"",AE446,IF(Z446&lt;&gt;"",Z446,IF(U446&lt;&gt;"",U446,IF(P446&lt;&gt;"",P446,IF(K446&lt;&gt;"",K446,"")))))))))</f>
        <v>6</v>
      </c>
      <c r="BJ446" s="82" t="str">
        <f t="shared" ref="BJ446" si="1467">IF(AZ446&lt;&gt;"",AZ446,IF(AU446&lt;&gt;"",AU446,IF(AP446&lt;&gt;"",AP446,IF(AK446&lt;&gt;"",AK446,IF(AF446&lt;&gt;"",AF446,IF(AA446&lt;&gt;"",AA446,IF(V446&lt;&gt;"",V446,IF(Q446&lt;&gt;"",Q446,IF(L446&lt;&gt;"",L446,0)))))))))</f>
        <v>B</v>
      </c>
      <c r="BK446" s="83" t="str">
        <f t="shared" ref="BK446" ca="1" si="1468">IF(BG446="","","Rev-"&amp;IF((COUNTIF(I446:BA446,"MKM")-1)&lt;1,0,(COUNTIF(I446:BA446,"MKM")-1)))</f>
        <v>Rev-1</v>
      </c>
      <c r="BL446" s="252"/>
      <c r="BM446" s="252"/>
      <c r="BN446" s="252"/>
      <c r="BO446" s="243"/>
      <c r="BP446" s="161"/>
      <c r="BQ446" s="204"/>
    </row>
    <row r="447" spans="1:69" ht="61.5" customHeight="1" x14ac:dyDescent="0.25">
      <c r="A447" s="62">
        <f t="shared" ca="1" si="1392"/>
        <v>390</v>
      </c>
      <c r="B447" s="20" t="s">
        <v>833</v>
      </c>
      <c r="C447" s="20"/>
      <c r="D447" s="124" t="s">
        <v>1611</v>
      </c>
      <c r="E447" s="21" t="s">
        <v>1612</v>
      </c>
      <c r="F447" s="212" t="s">
        <v>803</v>
      </c>
      <c r="G447" s="22" t="s">
        <v>425</v>
      </c>
      <c r="H447" s="191"/>
      <c r="I447" s="66">
        <v>43202</v>
      </c>
      <c r="J447" s="76">
        <v>43219</v>
      </c>
      <c r="K447" s="25">
        <f ca="1">IF(I447="","",IF(J447="",TODAY()-I447,J447-I447))</f>
        <v>17</v>
      </c>
      <c r="L447" s="39" t="s">
        <v>126</v>
      </c>
      <c r="M447" s="236" t="s">
        <v>275</v>
      </c>
      <c r="N447" s="66">
        <v>43236</v>
      </c>
      <c r="O447" s="24">
        <v>43241</v>
      </c>
      <c r="P447" s="39">
        <f ca="1">IF(N447="","",IF(O447="",TODAY()-N447,O447-N447))</f>
        <v>5</v>
      </c>
      <c r="Q447" s="39" t="s">
        <v>125</v>
      </c>
      <c r="R447" s="25" t="s">
        <v>275</v>
      </c>
      <c r="S447" s="66"/>
      <c r="T447" s="76"/>
      <c r="U447" s="77"/>
      <c r="V447" s="78"/>
      <c r="W447" s="79"/>
      <c r="X447" s="66"/>
      <c r="Y447" s="76"/>
      <c r="Z447" s="77"/>
      <c r="AA447" s="78"/>
      <c r="AB447" s="79"/>
      <c r="AC447" s="66"/>
      <c r="AD447" s="76"/>
      <c r="AE447" s="77"/>
      <c r="AF447" s="78"/>
      <c r="AG447" s="79"/>
      <c r="AH447" s="66"/>
      <c r="AI447" s="76"/>
      <c r="AJ447" s="77"/>
      <c r="AK447" s="78"/>
      <c r="AL447" s="79"/>
      <c r="AM447" s="66"/>
      <c r="AN447" s="76"/>
      <c r="AO447" s="77"/>
      <c r="AP447" s="78"/>
      <c r="AQ447" s="79"/>
      <c r="AR447" s="66"/>
      <c r="AS447" s="76"/>
      <c r="AT447" s="77"/>
      <c r="AU447" s="78"/>
      <c r="AV447" s="79"/>
      <c r="AW447" s="66"/>
      <c r="AX447" s="76"/>
      <c r="AY447" s="77"/>
      <c r="AZ447" s="78"/>
      <c r="BA447" s="79"/>
      <c r="BB447" s="66"/>
      <c r="BC447" s="76"/>
      <c r="BD447" s="77"/>
      <c r="BE447" s="78"/>
      <c r="BF447" s="79"/>
      <c r="BG447" s="56">
        <f t="shared" ref="BG447" si="1469">IF(AW447&lt;&gt;"",AW447,IF(AR447&lt;&gt;"",AR447,IF(AM447&lt;&gt;"",AM447,IF(AH447&lt;&gt;"",AH447,IF(AC447&lt;&gt;"",AC447,IF(X447&lt;&gt;"",X447,IF(S447&lt;&gt;"",S447,IF(N447&lt;&gt;"",N447,IF(I447&lt;&gt;"",I447,"")))))))))</f>
        <v>43236</v>
      </c>
      <c r="BH447" s="80">
        <f t="shared" ref="BH447" si="1470">IF(BJ447="P","",IF(BJ447="OD","",IF(AX447&lt;&gt;"",AX447,IF(AS447&lt;&gt;"",AS447,IF(AN447&lt;&gt;"",AN447,IF(AI447&lt;&gt;"",AI447,IF(AD447&lt;&gt;"",AD447,IF(Y447&lt;&gt;"",Y447,IF(T447&lt;&gt;"",T447,IF(O447&lt;&gt;"",O447,IF(J447&lt;&gt;"",J447,"")))))))))))</f>
        <v>43241</v>
      </c>
      <c r="BI447" s="81">
        <f t="shared" ref="BI447" ca="1" si="1471">IF(AY447&lt;&gt;"",AY447,IF(AT447&lt;&gt;"",AT447,IF(AO447&lt;&gt;"",AO447,IF(AJ447&lt;&gt;"",AJ447,IF(AE447&lt;&gt;"",AE447,IF(Z447&lt;&gt;"",Z447,IF(U447&lt;&gt;"",U447,IF(P447&lt;&gt;"",P447,IF(K447&lt;&gt;"",K447,"")))))))))</f>
        <v>5</v>
      </c>
      <c r="BJ447" s="82" t="str">
        <f t="shared" ref="BJ447" si="1472">IF(AZ447&lt;&gt;"",AZ447,IF(AU447&lt;&gt;"",AU447,IF(AP447&lt;&gt;"",AP447,IF(AK447&lt;&gt;"",AK447,IF(AF447&lt;&gt;"",AF447,IF(AA447&lt;&gt;"",AA447,IF(V447&lt;&gt;"",V447,IF(Q447&lt;&gt;"",Q447,IF(L447&lt;&gt;"",L447,0)))))))))</f>
        <v>B</v>
      </c>
      <c r="BK447" s="83" t="str">
        <f t="shared" ref="BK447" ca="1" si="1473">IF(BG447="","","Rev-"&amp;IF((COUNTIF(I447:BA447,"MKM")-1)&lt;1,0,(COUNTIF(I447:BA447,"MKM")-1)))</f>
        <v>Rev-1</v>
      </c>
      <c r="BL447" s="252"/>
      <c r="BM447" s="252"/>
      <c r="BN447" s="252"/>
      <c r="BO447" s="243"/>
      <c r="BP447" s="161"/>
      <c r="BQ447" s="204"/>
    </row>
    <row r="448" spans="1:69" ht="40.5" x14ac:dyDescent="0.3">
      <c r="A448" s="52"/>
      <c r="B448" s="52"/>
      <c r="C448" s="52"/>
      <c r="D448" s="123"/>
      <c r="E448" s="53"/>
      <c r="F448" s="146"/>
      <c r="G448" s="52"/>
      <c r="H448" s="114"/>
      <c r="I448" s="84"/>
      <c r="J448" s="84"/>
      <c r="K448" s="85"/>
      <c r="L448" s="86"/>
      <c r="M448" s="87"/>
      <c r="N448" s="84"/>
      <c r="O448" s="84"/>
      <c r="P448" s="85"/>
      <c r="Q448" s="86"/>
      <c r="R448" s="87"/>
      <c r="S448" s="84"/>
      <c r="T448" s="84"/>
      <c r="U448" s="85"/>
      <c r="V448" s="86"/>
      <c r="W448" s="87"/>
      <c r="X448" s="84"/>
      <c r="Y448" s="84"/>
      <c r="Z448" s="85"/>
      <c r="AA448" s="86"/>
      <c r="AB448" s="84"/>
      <c r="AC448" s="84"/>
      <c r="AD448" s="84"/>
      <c r="AE448" s="85"/>
      <c r="AF448" s="86"/>
      <c r="AG448" s="84"/>
      <c r="AH448" s="84"/>
      <c r="AI448" s="84"/>
      <c r="AJ448" s="85"/>
      <c r="AK448" s="86"/>
      <c r="AL448" s="84"/>
      <c r="AM448" s="84"/>
      <c r="AN448" s="84"/>
      <c r="AO448" s="85"/>
      <c r="AP448" s="86"/>
      <c r="AQ448" s="84"/>
      <c r="AR448" s="84"/>
      <c r="AS448" s="84"/>
      <c r="AT448" s="85"/>
      <c r="AU448" s="86"/>
      <c r="AV448" s="84"/>
      <c r="AW448" s="84"/>
      <c r="AX448" s="84"/>
      <c r="AY448" s="85"/>
      <c r="AZ448" s="86"/>
      <c r="BA448" s="84"/>
      <c r="BB448" s="84"/>
      <c r="BC448" s="84"/>
      <c r="BD448" s="85"/>
      <c r="BE448" s="86"/>
      <c r="BF448" s="84"/>
      <c r="BG448" s="88"/>
      <c r="BH448" s="89"/>
      <c r="BI448" s="90"/>
      <c r="BJ448" s="91"/>
      <c r="BK448" s="92"/>
      <c r="BL448" s="252" t="s">
        <v>786</v>
      </c>
      <c r="BM448" s="253" t="s">
        <v>783</v>
      </c>
      <c r="BN448" s="254">
        <v>43200</v>
      </c>
      <c r="BO448" s="243"/>
      <c r="BP448" s="145" t="s">
        <v>109</v>
      </c>
    </row>
    <row r="449" spans="1:69" ht="65.25" customHeight="1" x14ac:dyDescent="0.25">
      <c r="A449" s="62">
        <f ca="1">OFFSET(A449,-2,0)+1</f>
        <v>391</v>
      </c>
      <c r="B449" s="20" t="s">
        <v>481</v>
      </c>
      <c r="C449" s="20"/>
      <c r="D449" s="124" t="s">
        <v>1528</v>
      </c>
      <c r="E449" s="21" t="s">
        <v>1544</v>
      </c>
      <c r="F449" s="147" t="s">
        <v>468</v>
      </c>
      <c r="G449" s="22" t="s">
        <v>425</v>
      </c>
      <c r="H449" s="23"/>
      <c r="I449" s="66">
        <v>42782</v>
      </c>
      <c r="J449" s="24">
        <v>42789</v>
      </c>
      <c r="K449" s="25">
        <f ca="1">IF(I449="","",IF(J449="",TODAY()-I449,J449-I449))</f>
        <v>7</v>
      </c>
      <c r="L449" s="39" t="s">
        <v>125</v>
      </c>
      <c r="M449" s="22" t="s">
        <v>275</v>
      </c>
      <c r="N449" s="60"/>
      <c r="O449" s="76"/>
      <c r="P449" s="25"/>
      <c r="Q449" s="39"/>
      <c r="R449" s="22"/>
      <c r="S449" s="66"/>
      <c r="T449" s="76"/>
      <c r="U449" s="77"/>
      <c r="V449" s="78"/>
      <c r="W449" s="79"/>
      <c r="X449" s="66"/>
      <c r="Y449" s="76"/>
      <c r="Z449" s="77"/>
      <c r="AA449" s="78"/>
      <c r="AB449" s="79"/>
      <c r="AC449" s="66"/>
      <c r="AD449" s="76"/>
      <c r="AE449" s="77"/>
      <c r="AF449" s="78"/>
      <c r="AG449" s="79"/>
      <c r="AH449" s="66"/>
      <c r="AI449" s="76"/>
      <c r="AJ449" s="77"/>
      <c r="AK449" s="78"/>
      <c r="AL449" s="79"/>
      <c r="AM449" s="66"/>
      <c r="AN449" s="76"/>
      <c r="AO449" s="77"/>
      <c r="AP449" s="78"/>
      <c r="AQ449" s="79"/>
      <c r="AR449" s="66"/>
      <c r="AS449" s="76"/>
      <c r="AT449" s="77"/>
      <c r="AU449" s="78"/>
      <c r="AV449" s="79"/>
      <c r="AW449" s="66"/>
      <c r="AX449" s="76"/>
      <c r="AY449" s="77"/>
      <c r="AZ449" s="78"/>
      <c r="BA449" s="79"/>
      <c r="BB449" s="66"/>
      <c r="BC449" s="76"/>
      <c r="BD449" s="77"/>
      <c r="BE449" s="78"/>
      <c r="BF449" s="79"/>
      <c r="BG449" s="56">
        <f t="shared" ref="BG449" si="1474">IF(AW449&lt;&gt;"",AW449,IF(AR449&lt;&gt;"",AR449,IF(AM449&lt;&gt;"",AM449,IF(AH449&lt;&gt;"",AH449,IF(AC449&lt;&gt;"",AC449,IF(X449&lt;&gt;"",X449,IF(S449&lt;&gt;"",S449,IF(N449&lt;&gt;"",N449,IF(I449&lt;&gt;"",I449,"")))))))))</f>
        <v>42782</v>
      </c>
      <c r="BH449" s="80">
        <f t="shared" ref="BH449" si="1475">IF(BJ449="P","",IF(BJ449="OD","",IF(AX449&lt;&gt;"",AX449,IF(AS449&lt;&gt;"",AS449,IF(AN449&lt;&gt;"",AN449,IF(AI449&lt;&gt;"",AI449,IF(AD449&lt;&gt;"",AD449,IF(Y449&lt;&gt;"",Y449,IF(T449&lt;&gt;"",T449,IF(O449&lt;&gt;"",O449,IF(J449&lt;&gt;"",J449,"")))))))))))</f>
        <v>42789</v>
      </c>
      <c r="BI449" s="81">
        <f t="shared" ref="BI449" ca="1" si="1476">IF(AY449&lt;&gt;"",AY449,IF(AT449&lt;&gt;"",AT449,IF(AO449&lt;&gt;"",AO449,IF(AJ449&lt;&gt;"",AJ449,IF(AE449&lt;&gt;"",AE449,IF(Z449&lt;&gt;"",Z449,IF(U449&lt;&gt;"",U449,IF(P449&lt;&gt;"",P449,IF(K449&lt;&gt;"",K449,"")))))))))</f>
        <v>7</v>
      </c>
      <c r="BJ449" s="82" t="str">
        <f t="shared" ref="BJ449" si="1477">IF(AZ449&lt;&gt;"",AZ449,IF(AU449&lt;&gt;"",AU449,IF(AP449&lt;&gt;"",AP449,IF(AK449&lt;&gt;"",AK449,IF(AF449&lt;&gt;"",AF449,IF(AA449&lt;&gt;"",AA449,IF(V449&lt;&gt;"",V449,IF(Q449&lt;&gt;"",Q449,IF(L449&lt;&gt;"",L449,0)))))))))</f>
        <v>B</v>
      </c>
      <c r="BK449" s="83" t="str">
        <f t="shared" ref="BK449" ca="1" si="1478">IF(BG449="","","Rev-"&amp;IF((COUNTIF(I449:BA449,"MKM")-1)&lt;1,0,(COUNTIF(I449:BA449,"MKM")-1)))</f>
        <v>Rev-0</v>
      </c>
      <c r="BL449" s="252"/>
      <c r="BM449" s="252"/>
      <c r="BN449" s="252"/>
      <c r="BO449" s="243"/>
      <c r="BP449" s="161"/>
      <c r="BQ449" s="82"/>
    </row>
    <row r="450" spans="1:69" ht="65.25" customHeight="1" x14ac:dyDescent="0.25">
      <c r="A450" s="62">
        <f ca="1">OFFSET(A450,-1,0)+1</f>
        <v>392</v>
      </c>
      <c r="B450" s="20" t="s">
        <v>532</v>
      </c>
      <c r="C450" s="20"/>
      <c r="D450" s="124"/>
      <c r="E450" s="21" t="s">
        <v>1308</v>
      </c>
      <c r="F450" s="147" t="s">
        <v>297</v>
      </c>
      <c r="G450" s="22" t="s">
        <v>425</v>
      </c>
      <c r="H450" s="76">
        <v>42752</v>
      </c>
      <c r="I450" s="60">
        <v>42731</v>
      </c>
      <c r="J450" s="76">
        <v>42750</v>
      </c>
      <c r="K450" s="25">
        <f t="shared" ref="K450" ca="1" si="1479">IF(I450="","",IF(J450="",TODAY()-I450,J450-I450))</f>
        <v>19</v>
      </c>
      <c r="L450" s="39" t="s">
        <v>126</v>
      </c>
      <c r="M450" s="22" t="s">
        <v>275</v>
      </c>
      <c r="N450" s="66">
        <v>42764</v>
      </c>
      <c r="O450" s="76">
        <v>42801</v>
      </c>
      <c r="P450" s="25">
        <f t="shared" ref="P450" ca="1" si="1480">IF(N450="","",IF(O450="",TODAY()-N450,O450-N450))</f>
        <v>37</v>
      </c>
      <c r="Q450" s="39" t="s">
        <v>125</v>
      </c>
      <c r="R450" s="236" t="s">
        <v>275</v>
      </c>
      <c r="S450" s="66">
        <v>42899</v>
      </c>
      <c r="T450" s="76">
        <v>42905</v>
      </c>
      <c r="U450" s="25">
        <f t="shared" ref="U450" ca="1" si="1481">IF(S450="","",IF(T450="",TODAY()-S450,T450-S450))</f>
        <v>6</v>
      </c>
      <c r="V450" s="39" t="s">
        <v>125</v>
      </c>
      <c r="W450" s="236" t="s">
        <v>275</v>
      </c>
      <c r="X450" s="66"/>
      <c r="Y450" s="76"/>
      <c r="Z450" s="77"/>
      <c r="AA450" s="78"/>
      <c r="AB450" s="79"/>
      <c r="AC450" s="66"/>
      <c r="AD450" s="76"/>
      <c r="AE450" s="77"/>
      <c r="AF450" s="78"/>
      <c r="AG450" s="79"/>
      <c r="AH450" s="66"/>
      <c r="AI450" s="76"/>
      <c r="AJ450" s="77"/>
      <c r="AK450" s="78"/>
      <c r="AL450" s="79"/>
      <c r="AM450" s="66"/>
      <c r="AN450" s="76"/>
      <c r="AO450" s="77"/>
      <c r="AP450" s="78"/>
      <c r="AQ450" s="79"/>
      <c r="AR450" s="66"/>
      <c r="AS450" s="76"/>
      <c r="AT450" s="77"/>
      <c r="AU450" s="78"/>
      <c r="AV450" s="79"/>
      <c r="AW450" s="66"/>
      <c r="AX450" s="76"/>
      <c r="AY450" s="77"/>
      <c r="AZ450" s="78"/>
      <c r="BA450" s="79"/>
      <c r="BB450" s="66"/>
      <c r="BC450" s="76"/>
      <c r="BD450" s="77"/>
      <c r="BE450" s="78"/>
      <c r="BF450" s="79"/>
      <c r="BG450" s="56">
        <f t="shared" ref="BG450" si="1482">IF(AW450&lt;&gt;"",AW450,IF(AR450&lt;&gt;"",AR450,IF(AM450&lt;&gt;"",AM450,IF(AH450&lt;&gt;"",AH450,IF(AC450&lt;&gt;"",AC450,IF(X450&lt;&gt;"",X450,IF(S450&lt;&gt;"",S450,IF(N450&lt;&gt;"",N450,IF(I450&lt;&gt;"",I450,"")))))))))</f>
        <v>42899</v>
      </c>
      <c r="BH450" s="80">
        <f t="shared" ref="BH450" si="1483">IF(BJ450="P","",IF(BJ450="OD","",IF(AX450&lt;&gt;"",AX450,IF(AS450&lt;&gt;"",AS450,IF(AN450&lt;&gt;"",AN450,IF(AI450&lt;&gt;"",AI450,IF(AD450&lt;&gt;"",AD450,IF(Y450&lt;&gt;"",Y450,IF(T450&lt;&gt;"",T450,IF(O450&lt;&gt;"",O450,IF(J450&lt;&gt;"",J450,"")))))))))))</f>
        <v>42905</v>
      </c>
      <c r="BI450" s="81">
        <f t="shared" ref="BI450" ca="1" si="1484">IF(AY450&lt;&gt;"",AY450,IF(AT450&lt;&gt;"",AT450,IF(AO450&lt;&gt;"",AO450,IF(AJ450&lt;&gt;"",AJ450,IF(AE450&lt;&gt;"",AE450,IF(Z450&lt;&gt;"",Z450,IF(U450&lt;&gt;"",U450,IF(P450&lt;&gt;"",P450,IF(K450&lt;&gt;"",K450,"")))))))))</f>
        <v>6</v>
      </c>
      <c r="BJ450" s="82" t="str">
        <f t="shared" ref="BJ450" si="1485">IF(AZ450&lt;&gt;"",AZ450,IF(AU450&lt;&gt;"",AU450,IF(AP450&lt;&gt;"",AP450,IF(AK450&lt;&gt;"",AK450,IF(AF450&lt;&gt;"",AF450,IF(AA450&lt;&gt;"",AA450,IF(V450&lt;&gt;"",V450,IF(Q450&lt;&gt;"",Q450,IF(L450&lt;&gt;"",L450,0)))))))))</f>
        <v>B</v>
      </c>
      <c r="BK450" s="83" t="str">
        <f t="shared" ref="BK450" ca="1" si="1486">IF(BG450="","","Rev-"&amp;IF((COUNTIF(I450:BA450,"MKM")-1)&lt;1,0,(COUNTIF(I450:BA450,"MKM")-1)))</f>
        <v>Rev-2</v>
      </c>
      <c r="BL450" s="252" t="s">
        <v>786</v>
      </c>
      <c r="BM450" s="253" t="s">
        <v>783</v>
      </c>
      <c r="BN450" s="254">
        <v>43200</v>
      </c>
      <c r="BO450" s="243"/>
      <c r="BP450" s="161" t="s">
        <v>82</v>
      </c>
      <c r="BQ450" s="82" t="str">
        <f t="shared" ref="BQ450:BQ452" si="1487">IF(BA450&lt;&gt;"",BA450,IF(AV450&lt;&gt;"",AV450,IF(AQ450&lt;&gt;"",AQ450,IF(AL450&lt;&gt;"",AL450,IF(AG450&lt;&gt;"",AG450,IF(AB450&lt;&gt;"",AB450,IF(W450&lt;&gt;"",W450,IF(R450&lt;&gt;"",R450,IF(M450&lt;&gt;"",M450,0)))))))))</f>
        <v>MKM</v>
      </c>
    </row>
    <row r="451" spans="1:69" ht="65.25" customHeight="1" x14ac:dyDescent="0.25">
      <c r="A451" s="62">
        <f ca="1">OFFSET(A451,-1,0)+1</f>
        <v>393</v>
      </c>
      <c r="B451" s="20" t="s">
        <v>529</v>
      </c>
      <c r="C451" s="20"/>
      <c r="D451" s="124" t="s">
        <v>1528</v>
      </c>
      <c r="E451" s="21" t="s">
        <v>1543</v>
      </c>
      <c r="F451" s="147" t="s">
        <v>273</v>
      </c>
      <c r="G451" s="22" t="s">
        <v>425</v>
      </c>
      <c r="H451" s="23">
        <v>42779</v>
      </c>
      <c r="I451" s="66">
        <v>42785</v>
      </c>
      <c r="J451" s="24">
        <v>42801</v>
      </c>
      <c r="K451" s="25">
        <f ca="1">IF(I451="","",IF(J451="",TODAY()-I451,J451-I451))</f>
        <v>16</v>
      </c>
      <c r="L451" s="39" t="s">
        <v>126</v>
      </c>
      <c r="M451" s="22" t="s">
        <v>275</v>
      </c>
      <c r="N451" s="66">
        <v>42872</v>
      </c>
      <c r="O451" s="24">
        <v>42879</v>
      </c>
      <c r="P451" s="25">
        <f ca="1">IF(N451="","",IF(O451="",TODAY()-N451,O451-N451))</f>
        <v>7</v>
      </c>
      <c r="Q451" s="39" t="s">
        <v>125</v>
      </c>
      <c r="R451" s="236" t="s">
        <v>275</v>
      </c>
      <c r="S451" s="66"/>
      <c r="T451" s="76"/>
      <c r="U451" s="77"/>
      <c r="V451" s="78"/>
      <c r="W451" s="79"/>
      <c r="X451" s="66"/>
      <c r="Y451" s="76"/>
      <c r="Z451" s="77"/>
      <c r="AA451" s="78"/>
      <c r="AB451" s="79"/>
      <c r="AC451" s="66"/>
      <c r="AD451" s="76"/>
      <c r="AE451" s="77"/>
      <c r="AF451" s="78"/>
      <c r="AG451" s="79"/>
      <c r="AH451" s="66"/>
      <c r="AI451" s="76"/>
      <c r="AJ451" s="77"/>
      <c r="AK451" s="78"/>
      <c r="AL451" s="79"/>
      <c r="AM451" s="66"/>
      <c r="AN451" s="76"/>
      <c r="AO451" s="77"/>
      <c r="AP451" s="78"/>
      <c r="AQ451" s="79"/>
      <c r="AR451" s="66"/>
      <c r="AS451" s="76"/>
      <c r="AT451" s="77"/>
      <c r="AU451" s="78"/>
      <c r="AV451" s="79"/>
      <c r="AW451" s="66"/>
      <c r="AX451" s="76"/>
      <c r="AY451" s="77"/>
      <c r="AZ451" s="78"/>
      <c r="BA451" s="79"/>
      <c r="BB451" s="66"/>
      <c r="BC451" s="76"/>
      <c r="BD451" s="77"/>
      <c r="BE451" s="78"/>
      <c r="BF451" s="79"/>
      <c r="BG451" s="56">
        <f t="shared" ref="BG451:BG453" si="1488">IF(AW451&lt;&gt;"",AW451,IF(AR451&lt;&gt;"",AR451,IF(AM451&lt;&gt;"",AM451,IF(AH451&lt;&gt;"",AH451,IF(AC451&lt;&gt;"",AC451,IF(X451&lt;&gt;"",X451,IF(S451&lt;&gt;"",S451,IF(N451&lt;&gt;"",N451,IF(I451&lt;&gt;"",I451,"")))))))))</f>
        <v>42872</v>
      </c>
      <c r="BH451" s="80">
        <f t="shared" ref="BH451:BH453" si="1489">IF(BJ451="P","",IF(BJ451="OD","",IF(AX451&lt;&gt;"",AX451,IF(AS451&lt;&gt;"",AS451,IF(AN451&lt;&gt;"",AN451,IF(AI451&lt;&gt;"",AI451,IF(AD451&lt;&gt;"",AD451,IF(Y451&lt;&gt;"",Y451,IF(T451&lt;&gt;"",T451,IF(O451&lt;&gt;"",O451,IF(J451&lt;&gt;"",J451,"")))))))))))</f>
        <v>42879</v>
      </c>
      <c r="BI451" s="81">
        <f t="shared" ref="BI451:BI453" ca="1" si="1490">IF(AY451&lt;&gt;"",AY451,IF(AT451&lt;&gt;"",AT451,IF(AO451&lt;&gt;"",AO451,IF(AJ451&lt;&gt;"",AJ451,IF(AE451&lt;&gt;"",AE451,IF(Z451&lt;&gt;"",Z451,IF(U451&lt;&gt;"",U451,IF(P451&lt;&gt;"",P451,IF(K451&lt;&gt;"",K451,"")))))))))</f>
        <v>7</v>
      </c>
      <c r="BJ451" s="82" t="str">
        <f t="shared" ref="BJ451:BJ453" si="1491">IF(AZ451&lt;&gt;"",AZ451,IF(AU451&lt;&gt;"",AU451,IF(AP451&lt;&gt;"",AP451,IF(AK451&lt;&gt;"",AK451,IF(AF451&lt;&gt;"",AF451,IF(AA451&lt;&gt;"",AA451,IF(V451&lt;&gt;"",V451,IF(Q451&lt;&gt;"",Q451,IF(L451&lt;&gt;"",L451,0)))))))))</f>
        <v>B</v>
      </c>
      <c r="BK451" s="83" t="str">
        <f t="shared" ref="BK451:BK453" ca="1" si="1492">IF(BG451="","","Rev-"&amp;IF((COUNTIF(I451:BA451,"MKM")-1)&lt;1,0,(COUNTIF(I451:BA451,"MKM")-1)))</f>
        <v>Rev-1</v>
      </c>
      <c r="BL451" s="252" t="s">
        <v>786</v>
      </c>
      <c r="BM451" s="253" t="s">
        <v>783</v>
      </c>
      <c r="BN451" s="254">
        <v>43200</v>
      </c>
      <c r="BO451" s="243"/>
      <c r="BP451" s="161" t="s">
        <v>82</v>
      </c>
      <c r="BQ451" s="82" t="str">
        <f t="shared" si="1487"/>
        <v>MKM</v>
      </c>
    </row>
    <row r="452" spans="1:69" ht="61.5" customHeight="1" x14ac:dyDescent="0.25">
      <c r="A452" s="62">
        <f t="shared" ref="A452:A458" ca="1" si="1493">OFFSET(A452,-1,0)+1</f>
        <v>394</v>
      </c>
      <c r="B452" s="20" t="s">
        <v>480</v>
      </c>
      <c r="C452" s="20"/>
      <c r="D452" s="124" t="s">
        <v>479</v>
      </c>
      <c r="E452" s="21" t="s">
        <v>1545</v>
      </c>
      <c r="F452" s="147" t="s">
        <v>274</v>
      </c>
      <c r="G452" s="22" t="s">
        <v>425</v>
      </c>
      <c r="H452" s="23">
        <v>42779</v>
      </c>
      <c r="I452" s="66">
        <v>42786</v>
      </c>
      <c r="J452" s="76">
        <v>42795</v>
      </c>
      <c r="K452" s="25">
        <f t="shared" ref="K452:K453" ca="1" si="1494">IF(I452="","",IF(J452="",TODAY()-I452,J452-I452))</f>
        <v>9</v>
      </c>
      <c r="L452" s="39" t="s">
        <v>125</v>
      </c>
      <c r="M452" s="236" t="s">
        <v>275</v>
      </c>
      <c r="N452" s="60"/>
      <c r="O452" s="76"/>
      <c r="P452" s="25"/>
      <c r="Q452" s="39"/>
      <c r="R452" s="22"/>
      <c r="S452" s="66"/>
      <c r="T452" s="76"/>
      <c r="U452" s="77"/>
      <c r="V452" s="78"/>
      <c r="W452" s="79"/>
      <c r="X452" s="66"/>
      <c r="Y452" s="76"/>
      <c r="Z452" s="77"/>
      <c r="AA452" s="78"/>
      <c r="AB452" s="79"/>
      <c r="AC452" s="66"/>
      <c r="AD452" s="76"/>
      <c r="AE452" s="77"/>
      <c r="AF452" s="78"/>
      <c r="AG452" s="79"/>
      <c r="AH452" s="66"/>
      <c r="AI452" s="76"/>
      <c r="AJ452" s="77"/>
      <c r="AK452" s="78"/>
      <c r="AL452" s="79"/>
      <c r="AM452" s="66"/>
      <c r="AN452" s="76"/>
      <c r="AO452" s="77"/>
      <c r="AP452" s="78"/>
      <c r="AQ452" s="79"/>
      <c r="AR452" s="66"/>
      <c r="AS452" s="76"/>
      <c r="AT452" s="77"/>
      <c r="AU452" s="78"/>
      <c r="AV452" s="79"/>
      <c r="AW452" s="66"/>
      <c r="AX452" s="76"/>
      <c r="AY452" s="77"/>
      <c r="AZ452" s="78"/>
      <c r="BA452" s="79"/>
      <c r="BB452" s="66"/>
      <c r="BC452" s="76"/>
      <c r="BD452" s="77"/>
      <c r="BE452" s="78"/>
      <c r="BF452" s="79"/>
      <c r="BG452" s="56">
        <f t="shared" si="1488"/>
        <v>42786</v>
      </c>
      <c r="BH452" s="80">
        <f t="shared" si="1489"/>
        <v>42795</v>
      </c>
      <c r="BI452" s="81">
        <f t="shared" ca="1" si="1490"/>
        <v>9</v>
      </c>
      <c r="BJ452" s="82" t="str">
        <f t="shared" si="1491"/>
        <v>B</v>
      </c>
      <c r="BK452" s="83" t="str">
        <f t="shared" ca="1" si="1492"/>
        <v>Rev-0</v>
      </c>
      <c r="BL452" s="252" t="s">
        <v>786</v>
      </c>
      <c r="BM452" s="253" t="s">
        <v>783</v>
      </c>
      <c r="BN452" s="254">
        <v>43200</v>
      </c>
      <c r="BO452" s="243"/>
      <c r="BP452" s="161" t="s">
        <v>82</v>
      </c>
      <c r="BQ452" s="82" t="str">
        <f t="shared" si="1487"/>
        <v>MKM</v>
      </c>
    </row>
    <row r="453" spans="1:69" ht="38.25" customHeight="1" x14ac:dyDescent="0.25">
      <c r="A453" s="62">
        <f t="shared" ca="1" si="1493"/>
        <v>395</v>
      </c>
      <c r="B453" s="20" t="s">
        <v>1010</v>
      </c>
      <c r="C453" s="20"/>
      <c r="D453" s="124"/>
      <c r="E453" s="21" t="s">
        <v>1004</v>
      </c>
      <c r="F453" s="147" t="s">
        <v>998</v>
      </c>
      <c r="G453" s="22" t="s">
        <v>425</v>
      </c>
      <c r="H453" s="23"/>
      <c r="I453" s="66">
        <v>43346</v>
      </c>
      <c r="J453" s="24">
        <v>43352</v>
      </c>
      <c r="K453" s="25">
        <f t="shared" ca="1" si="1494"/>
        <v>6</v>
      </c>
      <c r="L453" s="39" t="s">
        <v>125</v>
      </c>
      <c r="M453" s="236" t="s">
        <v>275</v>
      </c>
      <c r="N453" s="60"/>
      <c r="O453" s="76"/>
      <c r="P453" s="25"/>
      <c r="Q453" s="39"/>
      <c r="R453" s="22"/>
      <c r="S453" s="66"/>
      <c r="T453" s="76"/>
      <c r="U453" s="77"/>
      <c r="V453" s="78"/>
      <c r="W453" s="79"/>
      <c r="X453" s="66"/>
      <c r="Y453" s="76"/>
      <c r="Z453" s="77"/>
      <c r="AA453" s="78"/>
      <c r="AB453" s="79"/>
      <c r="AC453" s="66"/>
      <c r="AD453" s="76"/>
      <c r="AE453" s="77"/>
      <c r="AF453" s="78"/>
      <c r="AG453" s="79"/>
      <c r="AH453" s="66"/>
      <c r="AI453" s="76"/>
      <c r="AJ453" s="77"/>
      <c r="AK453" s="78"/>
      <c r="AL453" s="79"/>
      <c r="AM453" s="66"/>
      <c r="AN453" s="76"/>
      <c r="AO453" s="77"/>
      <c r="AP453" s="78"/>
      <c r="AQ453" s="79"/>
      <c r="AR453" s="66"/>
      <c r="AS453" s="76"/>
      <c r="AT453" s="77"/>
      <c r="AU453" s="78"/>
      <c r="AV453" s="79"/>
      <c r="AW453" s="66"/>
      <c r="AX453" s="76"/>
      <c r="AY453" s="77"/>
      <c r="AZ453" s="78"/>
      <c r="BA453" s="79"/>
      <c r="BB453" s="66"/>
      <c r="BC453" s="76"/>
      <c r="BD453" s="77"/>
      <c r="BE453" s="78"/>
      <c r="BF453" s="79"/>
      <c r="BG453" s="56">
        <f t="shared" si="1488"/>
        <v>43346</v>
      </c>
      <c r="BH453" s="80">
        <f t="shared" si="1489"/>
        <v>43352</v>
      </c>
      <c r="BI453" s="81">
        <f t="shared" ca="1" si="1490"/>
        <v>6</v>
      </c>
      <c r="BJ453" s="82" t="str">
        <f t="shared" si="1491"/>
        <v>B</v>
      </c>
      <c r="BK453" s="83" t="str">
        <f t="shared" ca="1" si="1492"/>
        <v>Rev-0</v>
      </c>
      <c r="BL453" s="252"/>
      <c r="BM453" s="252"/>
      <c r="BN453" s="252"/>
      <c r="BO453" s="243"/>
      <c r="BP453" s="161"/>
      <c r="BQ453" s="82"/>
    </row>
    <row r="454" spans="1:69" ht="38.25" customHeight="1" x14ac:dyDescent="0.25">
      <c r="A454" s="62">
        <f t="shared" ca="1" si="1493"/>
        <v>396</v>
      </c>
      <c r="B454" s="20" t="s">
        <v>1010</v>
      </c>
      <c r="C454" s="20"/>
      <c r="D454" s="124"/>
      <c r="E454" s="21" t="s">
        <v>1005</v>
      </c>
      <c r="F454" s="147" t="s">
        <v>999</v>
      </c>
      <c r="G454" s="22" t="s">
        <v>425</v>
      </c>
      <c r="H454" s="23"/>
      <c r="I454" s="66">
        <v>43346</v>
      </c>
      <c r="J454" s="24">
        <v>43352</v>
      </c>
      <c r="K454" s="25">
        <f t="shared" ref="K454:K458" ca="1" si="1495">IF(I454="","",IF(J454="",TODAY()-I454,J454-I454))</f>
        <v>6</v>
      </c>
      <c r="L454" s="39" t="s">
        <v>125</v>
      </c>
      <c r="M454" s="236" t="s">
        <v>275</v>
      </c>
      <c r="N454" s="60"/>
      <c r="O454" s="76"/>
      <c r="P454" s="25"/>
      <c r="Q454" s="39"/>
      <c r="R454" s="22"/>
      <c r="S454" s="66"/>
      <c r="T454" s="76"/>
      <c r="U454" s="77"/>
      <c r="V454" s="78"/>
      <c r="W454" s="79"/>
      <c r="X454" s="66"/>
      <c r="Y454" s="76"/>
      <c r="Z454" s="77"/>
      <c r="AA454" s="78"/>
      <c r="AB454" s="79"/>
      <c r="AC454" s="66"/>
      <c r="AD454" s="76"/>
      <c r="AE454" s="77"/>
      <c r="AF454" s="78"/>
      <c r="AG454" s="79"/>
      <c r="AH454" s="66"/>
      <c r="AI454" s="76"/>
      <c r="AJ454" s="77"/>
      <c r="AK454" s="78"/>
      <c r="AL454" s="79"/>
      <c r="AM454" s="66"/>
      <c r="AN454" s="76"/>
      <c r="AO454" s="77"/>
      <c r="AP454" s="78"/>
      <c r="AQ454" s="79"/>
      <c r="AR454" s="66"/>
      <c r="AS454" s="76"/>
      <c r="AT454" s="77"/>
      <c r="AU454" s="78"/>
      <c r="AV454" s="79"/>
      <c r="AW454" s="66"/>
      <c r="AX454" s="76"/>
      <c r="AY454" s="77"/>
      <c r="AZ454" s="78"/>
      <c r="BA454" s="79"/>
      <c r="BB454" s="66"/>
      <c r="BC454" s="76"/>
      <c r="BD454" s="77"/>
      <c r="BE454" s="78"/>
      <c r="BF454" s="79"/>
      <c r="BG454" s="56">
        <f t="shared" ref="BG454" si="1496">IF(AW454&lt;&gt;"",AW454,IF(AR454&lt;&gt;"",AR454,IF(AM454&lt;&gt;"",AM454,IF(AH454&lt;&gt;"",AH454,IF(AC454&lt;&gt;"",AC454,IF(X454&lt;&gt;"",X454,IF(S454&lt;&gt;"",S454,IF(N454&lt;&gt;"",N454,IF(I454&lt;&gt;"",I454,"")))))))))</f>
        <v>43346</v>
      </c>
      <c r="BH454" s="80">
        <f t="shared" ref="BH454" si="1497">IF(BJ454="P","",IF(BJ454="OD","",IF(AX454&lt;&gt;"",AX454,IF(AS454&lt;&gt;"",AS454,IF(AN454&lt;&gt;"",AN454,IF(AI454&lt;&gt;"",AI454,IF(AD454&lt;&gt;"",AD454,IF(Y454&lt;&gt;"",Y454,IF(T454&lt;&gt;"",T454,IF(O454&lt;&gt;"",O454,IF(J454&lt;&gt;"",J454,"")))))))))))</f>
        <v>43352</v>
      </c>
      <c r="BI454" s="81">
        <f t="shared" ref="BI454" ca="1" si="1498">IF(AY454&lt;&gt;"",AY454,IF(AT454&lt;&gt;"",AT454,IF(AO454&lt;&gt;"",AO454,IF(AJ454&lt;&gt;"",AJ454,IF(AE454&lt;&gt;"",AE454,IF(Z454&lt;&gt;"",Z454,IF(U454&lt;&gt;"",U454,IF(P454&lt;&gt;"",P454,IF(K454&lt;&gt;"",K454,"")))))))))</f>
        <v>6</v>
      </c>
      <c r="BJ454" s="82" t="str">
        <f t="shared" ref="BJ454" si="1499">IF(AZ454&lt;&gt;"",AZ454,IF(AU454&lt;&gt;"",AU454,IF(AP454&lt;&gt;"",AP454,IF(AK454&lt;&gt;"",AK454,IF(AF454&lt;&gt;"",AF454,IF(AA454&lt;&gt;"",AA454,IF(V454&lt;&gt;"",V454,IF(Q454&lt;&gt;"",Q454,IF(L454&lt;&gt;"",L454,0)))))))))</f>
        <v>B</v>
      </c>
      <c r="BK454" s="83" t="str">
        <f t="shared" ref="BK454" ca="1" si="1500">IF(BG454="","","Rev-"&amp;IF((COUNTIF(I454:BA454,"MKM")-1)&lt;1,0,(COUNTIF(I454:BA454,"MKM")-1)))</f>
        <v>Rev-0</v>
      </c>
      <c r="BL454" s="252"/>
      <c r="BM454" s="252"/>
      <c r="BN454" s="252"/>
      <c r="BO454" s="243"/>
      <c r="BP454" s="161"/>
      <c r="BQ454" s="82"/>
    </row>
    <row r="455" spans="1:69" ht="38.25" customHeight="1" x14ac:dyDescent="0.25">
      <c r="A455" s="62">
        <f t="shared" ca="1" si="1493"/>
        <v>397</v>
      </c>
      <c r="B455" s="20" t="s">
        <v>1010</v>
      </c>
      <c r="C455" s="20"/>
      <c r="D455" s="124"/>
      <c r="E455" s="21" t="s">
        <v>1006</v>
      </c>
      <c r="F455" s="147" t="s">
        <v>1000</v>
      </c>
      <c r="G455" s="22" t="s">
        <v>425</v>
      </c>
      <c r="H455" s="23"/>
      <c r="I455" s="66">
        <v>43346</v>
      </c>
      <c r="J455" s="24">
        <v>43352</v>
      </c>
      <c r="K455" s="25">
        <f t="shared" ca="1" si="1495"/>
        <v>6</v>
      </c>
      <c r="L455" s="39" t="s">
        <v>125</v>
      </c>
      <c r="M455" s="236" t="s">
        <v>275</v>
      </c>
      <c r="N455" s="60"/>
      <c r="O455" s="76"/>
      <c r="P455" s="25"/>
      <c r="Q455" s="39"/>
      <c r="R455" s="22"/>
      <c r="S455" s="66"/>
      <c r="T455" s="76"/>
      <c r="U455" s="77"/>
      <c r="V455" s="78"/>
      <c r="W455" s="79"/>
      <c r="X455" s="66"/>
      <c r="Y455" s="76"/>
      <c r="Z455" s="77"/>
      <c r="AA455" s="78"/>
      <c r="AB455" s="79"/>
      <c r="AC455" s="66"/>
      <c r="AD455" s="76"/>
      <c r="AE455" s="77"/>
      <c r="AF455" s="78"/>
      <c r="AG455" s="79"/>
      <c r="AH455" s="66"/>
      <c r="AI455" s="76"/>
      <c r="AJ455" s="77"/>
      <c r="AK455" s="78"/>
      <c r="AL455" s="79"/>
      <c r="AM455" s="66"/>
      <c r="AN455" s="76"/>
      <c r="AO455" s="77"/>
      <c r="AP455" s="78"/>
      <c r="AQ455" s="79"/>
      <c r="AR455" s="66"/>
      <c r="AS455" s="76"/>
      <c r="AT455" s="77"/>
      <c r="AU455" s="78"/>
      <c r="AV455" s="79"/>
      <c r="AW455" s="66"/>
      <c r="AX455" s="76"/>
      <c r="AY455" s="77"/>
      <c r="AZ455" s="78"/>
      <c r="BA455" s="79"/>
      <c r="BB455" s="66"/>
      <c r="BC455" s="76"/>
      <c r="BD455" s="77"/>
      <c r="BE455" s="78"/>
      <c r="BF455" s="79"/>
      <c r="BG455" s="56">
        <f t="shared" ref="BG455" si="1501">IF(AW455&lt;&gt;"",AW455,IF(AR455&lt;&gt;"",AR455,IF(AM455&lt;&gt;"",AM455,IF(AH455&lt;&gt;"",AH455,IF(AC455&lt;&gt;"",AC455,IF(X455&lt;&gt;"",X455,IF(S455&lt;&gt;"",S455,IF(N455&lt;&gt;"",N455,IF(I455&lt;&gt;"",I455,"")))))))))</f>
        <v>43346</v>
      </c>
      <c r="BH455" s="80">
        <f t="shared" ref="BH455" si="1502">IF(BJ455="P","",IF(BJ455="OD","",IF(AX455&lt;&gt;"",AX455,IF(AS455&lt;&gt;"",AS455,IF(AN455&lt;&gt;"",AN455,IF(AI455&lt;&gt;"",AI455,IF(AD455&lt;&gt;"",AD455,IF(Y455&lt;&gt;"",Y455,IF(T455&lt;&gt;"",T455,IF(O455&lt;&gt;"",O455,IF(J455&lt;&gt;"",J455,"")))))))))))</f>
        <v>43352</v>
      </c>
      <c r="BI455" s="81">
        <f t="shared" ref="BI455" ca="1" si="1503">IF(AY455&lt;&gt;"",AY455,IF(AT455&lt;&gt;"",AT455,IF(AO455&lt;&gt;"",AO455,IF(AJ455&lt;&gt;"",AJ455,IF(AE455&lt;&gt;"",AE455,IF(Z455&lt;&gt;"",Z455,IF(U455&lt;&gt;"",U455,IF(P455&lt;&gt;"",P455,IF(K455&lt;&gt;"",K455,"")))))))))</f>
        <v>6</v>
      </c>
      <c r="BJ455" s="82" t="str">
        <f t="shared" ref="BJ455" si="1504">IF(AZ455&lt;&gt;"",AZ455,IF(AU455&lt;&gt;"",AU455,IF(AP455&lt;&gt;"",AP455,IF(AK455&lt;&gt;"",AK455,IF(AF455&lt;&gt;"",AF455,IF(AA455&lt;&gt;"",AA455,IF(V455&lt;&gt;"",V455,IF(Q455&lt;&gt;"",Q455,IF(L455&lt;&gt;"",L455,0)))))))))</f>
        <v>B</v>
      </c>
      <c r="BK455" s="83" t="str">
        <f t="shared" ref="BK455" ca="1" si="1505">IF(BG455="","","Rev-"&amp;IF((COUNTIF(I455:BA455,"MKM")-1)&lt;1,0,(COUNTIF(I455:BA455,"MKM")-1)))</f>
        <v>Rev-0</v>
      </c>
      <c r="BL455" s="252"/>
      <c r="BM455" s="252"/>
      <c r="BN455" s="252"/>
      <c r="BO455" s="243"/>
      <c r="BP455" s="161"/>
      <c r="BQ455" s="82"/>
    </row>
    <row r="456" spans="1:69" ht="38.25" customHeight="1" x14ac:dyDescent="0.25">
      <c r="A456" s="62">
        <f t="shared" ca="1" si="1493"/>
        <v>398</v>
      </c>
      <c r="B456" s="20" t="s">
        <v>1010</v>
      </c>
      <c r="C456" s="20"/>
      <c r="D456" s="124"/>
      <c r="E456" s="21" t="s">
        <v>1007</v>
      </c>
      <c r="F456" s="147" t="s">
        <v>1001</v>
      </c>
      <c r="G456" s="22" t="s">
        <v>425</v>
      </c>
      <c r="H456" s="23"/>
      <c r="I456" s="66">
        <v>43346</v>
      </c>
      <c r="J456" s="24">
        <v>43352</v>
      </c>
      <c r="K456" s="25">
        <f t="shared" ca="1" si="1495"/>
        <v>6</v>
      </c>
      <c r="L456" s="39" t="s">
        <v>125</v>
      </c>
      <c r="M456" s="236" t="s">
        <v>275</v>
      </c>
      <c r="N456" s="60"/>
      <c r="O456" s="76"/>
      <c r="P456" s="25"/>
      <c r="Q456" s="39"/>
      <c r="R456" s="22"/>
      <c r="S456" s="66"/>
      <c r="T456" s="76"/>
      <c r="U456" s="77"/>
      <c r="V456" s="78"/>
      <c r="W456" s="79"/>
      <c r="X456" s="66"/>
      <c r="Y456" s="76"/>
      <c r="Z456" s="77"/>
      <c r="AA456" s="78"/>
      <c r="AB456" s="79"/>
      <c r="AC456" s="66"/>
      <c r="AD456" s="76"/>
      <c r="AE456" s="77"/>
      <c r="AF456" s="78"/>
      <c r="AG456" s="79"/>
      <c r="AH456" s="66"/>
      <c r="AI456" s="76"/>
      <c r="AJ456" s="77"/>
      <c r="AK456" s="78"/>
      <c r="AL456" s="79"/>
      <c r="AM456" s="66"/>
      <c r="AN456" s="76"/>
      <c r="AO456" s="77"/>
      <c r="AP456" s="78"/>
      <c r="AQ456" s="79"/>
      <c r="AR456" s="66"/>
      <c r="AS456" s="76"/>
      <c r="AT456" s="77"/>
      <c r="AU456" s="78"/>
      <c r="AV456" s="79"/>
      <c r="AW456" s="66"/>
      <c r="AX456" s="76"/>
      <c r="AY456" s="77"/>
      <c r="AZ456" s="78"/>
      <c r="BA456" s="79"/>
      <c r="BB456" s="66"/>
      <c r="BC456" s="76"/>
      <c r="BD456" s="77"/>
      <c r="BE456" s="78"/>
      <c r="BF456" s="79"/>
      <c r="BG456" s="56">
        <f t="shared" ref="BG456" si="1506">IF(AW456&lt;&gt;"",AW456,IF(AR456&lt;&gt;"",AR456,IF(AM456&lt;&gt;"",AM456,IF(AH456&lt;&gt;"",AH456,IF(AC456&lt;&gt;"",AC456,IF(X456&lt;&gt;"",X456,IF(S456&lt;&gt;"",S456,IF(N456&lt;&gt;"",N456,IF(I456&lt;&gt;"",I456,"")))))))))</f>
        <v>43346</v>
      </c>
      <c r="BH456" s="80">
        <f t="shared" ref="BH456" si="1507">IF(BJ456="P","",IF(BJ456="OD","",IF(AX456&lt;&gt;"",AX456,IF(AS456&lt;&gt;"",AS456,IF(AN456&lt;&gt;"",AN456,IF(AI456&lt;&gt;"",AI456,IF(AD456&lt;&gt;"",AD456,IF(Y456&lt;&gt;"",Y456,IF(T456&lt;&gt;"",T456,IF(O456&lt;&gt;"",O456,IF(J456&lt;&gt;"",J456,"")))))))))))</f>
        <v>43352</v>
      </c>
      <c r="BI456" s="81">
        <f t="shared" ref="BI456" ca="1" si="1508">IF(AY456&lt;&gt;"",AY456,IF(AT456&lt;&gt;"",AT456,IF(AO456&lt;&gt;"",AO456,IF(AJ456&lt;&gt;"",AJ456,IF(AE456&lt;&gt;"",AE456,IF(Z456&lt;&gt;"",Z456,IF(U456&lt;&gt;"",U456,IF(P456&lt;&gt;"",P456,IF(K456&lt;&gt;"",K456,"")))))))))</f>
        <v>6</v>
      </c>
      <c r="BJ456" s="82" t="str">
        <f t="shared" ref="BJ456" si="1509">IF(AZ456&lt;&gt;"",AZ456,IF(AU456&lt;&gt;"",AU456,IF(AP456&lt;&gt;"",AP456,IF(AK456&lt;&gt;"",AK456,IF(AF456&lt;&gt;"",AF456,IF(AA456&lt;&gt;"",AA456,IF(V456&lt;&gt;"",V456,IF(Q456&lt;&gt;"",Q456,IF(L456&lt;&gt;"",L456,0)))))))))</f>
        <v>B</v>
      </c>
      <c r="BK456" s="83" t="str">
        <f t="shared" ref="BK456" ca="1" si="1510">IF(BG456="","","Rev-"&amp;IF((COUNTIF(I456:BA456,"MKM")-1)&lt;1,0,(COUNTIF(I456:BA456,"MKM")-1)))</f>
        <v>Rev-0</v>
      </c>
      <c r="BL456" s="252"/>
      <c r="BM456" s="252"/>
      <c r="BN456" s="252"/>
      <c r="BO456" s="243"/>
      <c r="BP456" s="161"/>
      <c r="BQ456" s="82"/>
    </row>
    <row r="457" spans="1:69" ht="38.25" customHeight="1" x14ac:dyDescent="0.25">
      <c r="A457" s="62">
        <f t="shared" ca="1" si="1493"/>
        <v>399</v>
      </c>
      <c r="B457" s="20" t="s">
        <v>1010</v>
      </c>
      <c r="C457" s="20"/>
      <c r="D457" s="124"/>
      <c r="E457" s="21" t="s">
        <v>1008</v>
      </c>
      <c r="F457" s="147" t="s">
        <v>1002</v>
      </c>
      <c r="G457" s="22" t="s">
        <v>425</v>
      </c>
      <c r="H457" s="23"/>
      <c r="I457" s="66">
        <v>43346</v>
      </c>
      <c r="J457" s="24">
        <v>43352</v>
      </c>
      <c r="K457" s="25">
        <f t="shared" ca="1" si="1495"/>
        <v>6</v>
      </c>
      <c r="L457" s="39" t="s">
        <v>125</v>
      </c>
      <c r="M457" s="236" t="s">
        <v>275</v>
      </c>
      <c r="N457" s="60"/>
      <c r="O457" s="76"/>
      <c r="P457" s="25"/>
      <c r="Q457" s="39"/>
      <c r="R457" s="22"/>
      <c r="S457" s="66"/>
      <c r="T457" s="76"/>
      <c r="U457" s="77"/>
      <c r="V457" s="78"/>
      <c r="W457" s="79"/>
      <c r="X457" s="66"/>
      <c r="Y457" s="76"/>
      <c r="Z457" s="77"/>
      <c r="AA457" s="78"/>
      <c r="AB457" s="79"/>
      <c r="AC457" s="66"/>
      <c r="AD457" s="76"/>
      <c r="AE457" s="77"/>
      <c r="AF457" s="78"/>
      <c r="AG457" s="79"/>
      <c r="AH457" s="66"/>
      <c r="AI457" s="76"/>
      <c r="AJ457" s="77"/>
      <c r="AK457" s="78"/>
      <c r="AL457" s="79"/>
      <c r="AM457" s="66"/>
      <c r="AN457" s="76"/>
      <c r="AO457" s="77"/>
      <c r="AP457" s="78"/>
      <c r="AQ457" s="79"/>
      <c r="AR457" s="66"/>
      <c r="AS457" s="76"/>
      <c r="AT457" s="77"/>
      <c r="AU457" s="78"/>
      <c r="AV457" s="79"/>
      <c r="AW457" s="66"/>
      <c r="AX457" s="76"/>
      <c r="AY457" s="77"/>
      <c r="AZ457" s="78"/>
      <c r="BA457" s="79"/>
      <c r="BB457" s="66"/>
      <c r="BC457" s="76"/>
      <c r="BD457" s="77"/>
      <c r="BE457" s="78"/>
      <c r="BF457" s="79"/>
      <c r="BG457" s="56">
        <f t="shared" ref="BG457" si="1511">IF(AW457&lt;&gt;"",AW457,IF(AR457&lt;&gt;"",AR457,IF(AM457&lt;&gt;"",AM457,IF(AH457&lt;&gt;"",AH457,IF(AC457&lt;&gt;"",AC457,IF(X457&lt;&gt;"",X457,IF(S457&lt;&gt;"",S457,IF(N457&lt;&gt;"",N457,IF(I457&lt;&gt;"",I457,"")))))))))</f>
        <v>43346</v>
      </c>
      <c r="BH457" s="80">
        <f t="shared" ref="BH457" si="1512">IF(BJ457="P","",IF(BJ457="OD","",IF(AX457&lt;&gt;"",AX457,IF(AS457&lt;&gt;"",AS457,IF(AN457&lt;&gt;"",AN457,IF(AI457&lt;&gt;"",AI457,IF(AD457&lt;&gt;"",AD457,IF(Y457&lt;&gt;"",Y457,IF(T457&lt;&gt;"",T457,IF(O457&lt;&gt;"",O457,IF(J457&lt;&gt;"",J457,"")))))))))))</f>
        <v>43352</v>
      </c>
      <c r="BI457" s="81">
        <f t="shared" ref="BI457" ca="1" si="1513">IF(AY457&lt;&gt;"",AY457,IF(AT457&lt;&gt;"",AT457,IF(AO457&lt;&gt;"",AO457,IF(AJ457&lt;&gt;"",AJ457,IF(AE457&lt;&gt;"",AE457,IF(Z457&lt;&gt;"",Z457,IF(U457&lt;&gt;"",U457,IF(P457&lt;&gt;"",P457,IF(K457&lt;&gt;"",K457,"")))))))))</f>
        <v>6</v>
      </c>
      <c r="BJ457" s="82" t="str">
        <f t="shared" ref="BJ457" si="1514">IF(AZ457&lt;&gt;"",AZ457,IF(AU457&lt;&gt;"",AU457,IF(AP457&lt;&gt;"",AP457,IF(AK457&lt;&gt;"",AK457,IF(AF457&lt;&gt;"",AF457,IF(AA457&lt;&gt;"",AA457,IF(V457&lt;&gt;"",V457,IF(Q457&lt;&gt;"",Q457,IF(L457&lt;&gt;"",L457,0)))))))))</f>
        <v>B</v>
      </c>
      <c r="BK457" s="83" t="str">
        <f t="shared" ref="BK457" ca="1" si="1515">IF(BG457="","","Rev-"&amp;IF((COUNTIF(I457:BA457,"MKM")-1)&lt;1,0,(COUNTIF(I457:BA457,"MKM")-1)))</f>
        <v>Rev-0</v>
      </c>
      <c r="BL457" s="252"/>
      <c r="BM457" s="252"/>
      <c r="BN457" s="252"/>
      <c r="BO457" s="243"/>
      <c r="BP457" s="161"/>
      <c r="BQ457" s="82"/>
    </row>
    <row r="458" spans="1:69" ht="38.25" customHeight="1" x14ac:dyDescent="0.25">
      <c r="A458" s="62">
        <f t="shared" ca="1" si="1493"/>
        <v>400</v>
      </c>
      <c r="B458" s="20" t="s">
        <v>1010</v>
      </c>
      <c r="C458" s="20"/>
      <c r="D458" s="124"/>
      <c r="E458" s="21" t="s">
        <v>1009</v>
      </c>
      <c r="F458" s="147" t="s">
        <v>1003</v>
      </c>
      <c r="G458" s="22" t="s">
        <v>425</v>
      </c>
      <c r="H458" s="23"/>
      <c r="I458" s="66">
        <v>43346</v>
      </c>
      <c r="J458" s="24">
        <v>43352</v>
      </c>
      <c r="K458" s="25">
        <f t="shared" ca="1" si="1495"/>
        <v>6</v>
      </c>
      <c r="L458" s="39" t="s">
        <v>125</v>
      </c>
      <c r="M458" s="236" t="s">
        <v>275</v>
      </c>
      <c r="N458" s="60"/>
      <c r="O458" s="76"/>
      <c r="P458" s="25"/>
      <c r="Q458" s="39"/>
      <c r="R458" s="22"/>
      <c r="S458" s="66"/>
      <c r="T458" s="76"/>
      <c r="U458" s="77"/>
      <c r="V458" s="78"/>
      <c r="W458" s="79"/>
      <c r="X458" s="66"/>
      <c r="Y458" s="76"/>
      <c r="Z458" s="77"/>
      <c r="AA458" s="78"/>
      <c r="AB458" s="79"/>
      <c r="AC458" s="66"/>
      <c r="AD458" s="76"/>
      <c r="AE458" s="77"/>
      <c r="AF458" s="78"/>
      <c r="AG458" s="79"/>
      <c r="AH458" s="66"/>
      <c r="AI458" s="76"/>
      <c r="AJ458" s="77"/>
      <c r="AK458" s="78"/>
      <c r="AL458" s="79"/>
      <c r="AM458" s="66"/>
      <c r="AN458" s="76"/>
      <c r="AO458" s="77"/>
      <c r="AP458" s="78"/>
      <c r="AQ458" s="79"/>
      <c r="AR458" s="66"/>
      <c r="AS458" s="76"/>
      <c r="AT458" s="77"/>
      <c r="AU458" s="78"/>
      <c r="AV458" s="79"/>
      <c r="AW458" s="66"/>
      <c r="AX458" s="76"/>
      <c r="AY458" s="77"/>
      <c r="AZ458" s="78"/>
      <c r="BA458" s="79"/>
      <c r="BB458" s="66"/>
      <c r="BC458" s="76"/>
      <c r="BD458" s="77"/>
      <c r="BE458" s="78"/>
      <c r="BF458" s="79"/>
      <c r="BG458" s="56">
        <f t="shared" ref="BG458" si="1516">IF(AW458&lt;&gt;"",AW458,IF(AR458&lt;&gt;"",AR458,IF(AM458&lt;&gt;"",AM458,IF(AH458&lt;&gt;"",AH458,IF(AC458&lt;&gt;"",AC458,IF(X458&lt;&gt;"",X458,IF(S458&lt;&gt;"",S458,IF(N458&lt;&gt;"",N458,IF(I458&lt;&gt;"",I458,"")))))))))</f>
        <v>43346</v>
      </c>
      <c r="BH458" s="80">
        <f t="shared" ref="BH458" si="1517">IF(BJ458="P","",IF(BJ458="OD","",IF(AX458&lt;&gt;"",AX458,IF(AS458&lt;&gt;"",AS458,IF(AN458&lt;&gt;"",AN458,IF(AI458&lt;&gt;"",AI458,IF(AD458&lt;&gt;"",AD458,IF(Y458&lt;&gt;"",Y458,IF(T458&lt;&gt;"",T458,IF(O458&lt;&gt;"",O458,IF(J458&lt;&gt;"",J458,"")))))))))))</f>
        <v>43352</v>
      </c>
      <c r="BI458" s="81">
        <f t="shared" ref="BI458" ca="1" si="1518">IF(AY458&lt;&gt;"",AY458,IF(AT458&lt;&gt;"",AT458,IF(AO458&lt;&gt;"",AO458,IF(AJ458&lt;&gt;"",AJ458,IF(AE458&lt;&gt;"",AE458,IF(Z458&lt;&gt;"",Z458,IF(U458&lt;&gt;"",U458,IF(P458&lt;&gt;"",P458,IF(K458&lt;&gt;"",K458,"")))))))))</f>
        <v>6</v>
      </c>
      <c r="BJ458" s="82" t="str">
        <f t="shared" ref="BJ458" si="1519">IF(AZ458&lt;&gt;"",AZ458,IF(AU458&lt;&gt;"",AU458,IF(AP458&lt;&gt;"",AP458,IF(AK458&lt;&gt;"",AK458,IF(AF458&lt;&gt;"",AF458,IF(AA458&lt;&gt;"",AA458,IF(V458&lt;&gt;"",V458,IF(Q458&lt;&gt;"",Q458,IF(L458&lt;&gt;"",L458,0)))))))))</f>
        <v>B</v>
      </c>
      <c r="BK458" s="83" t="str">
        <f t="shared" ref="BK458" ca="1" si="1520">IF(BG458="","","Rev-"&amp;IF((COUNTIF(I458:BA458,"MKM")-1)&lt;1,0,(COUNTIF(I458:BA458,"MKM")-1)))</f>
        <v>Rev-0</v>
      </c>
      <c r="BL458" s="252"/>
      <c r="BM458" s="252"/>
      <c r="BN458" s="252"/>
      <c r="BO458" s="243"/>
      <c r="BP458" s="161"/>
      <c r="BQ458" s="82"/>
    </row>
    <row r="459" spans="1:69" ht="40.5" x14ac:dyDescent="0.3">
      <c r="A459" s="262" t="s">
        <v>851</v>
      </c>
      <c r="B459" s="54"/>
      <c r="C459" s="54"/>
      <c r="D459" s="122"/>
      <c r="E459" s="55"/>
      <c r="F459" s="149"/>
      <c r="G459" s="54"/>
      <c r="H459" s="115"/>
      <c r="I459" s="68"/>
      <c r="J459" s="68"/>
      <c r="K459" s="69"/>
      <c r="L459" s="70"/>
      <c r="M459" s="71"/>
      <c r="N459" s="68"/>
      <c r="O459" s="68"/>
      <c r="P459" s="69"/>
      <c r="Q459" s="70"/>
      <c r="R459" s="71"/>
      <c r="S459" s="68"/>
      <c r="T459" s="68"/>
      <c r="U459" s="69"/>
      <c r="V459" s="70"/>
      <c r="W459" s="71"/>
      <c r="X459" s="68"/>
      <c r="Y459" s="68"/>
      <c r="Z459" s="69"/>
      <c r="AA459" s="70"/>
      <c r="AB459" s="71"/>
      <c r="AC459" s="68"/>
      <c r="AD459" s="68"/>
      <c r="AE459" s="69"/>
      <c r="AF459" s="70"/>
      <c r="AG459" s="71"/>
      <c r="AH459" s="68"/>
      <c r="AI459" s="68"/>
      <c r="AJ459" s="69"/>
      <c r="AK459" s="70"/>
      <c r="AL459" s="71"/>
      <c r="AM459" s="68"/>
      <c r="AN459" s="68"/>
      <c r="AO459" s="69"/>
      <c r="AP459" s="70"/>
      <c r="AQ459" s="71"/>
      <c r="AR459" s="68"/>
      <c r="AS459" s="68"/>
      <c r="AT459" s="69"/>
      <c r="AU459" s="70"/>
      <c r="AV459" s="71"/>
      <c r="AW459" s="68"/>
      <c r="AX459" s="68"/>
      <c r="AY459" s="69"/>
      <c r="AZ459" s="70"/>
      <c r="BA459" s="71"/>
      <c r="BB459" s="68"/>
      <c r="BC459" s="68"/>
      <c r="BD459" s="69"/>
      <c r="BE459" s="70"/>
      <c r="BF459" s="71"/>
      <c r="BG459" s="59"/>
      <c r="BH459" s="72"/>
      <c r="BI459" s="73"/>
      <c r="BJ459" s="74"/>
      <c r="BK459" s="75"/>
      <c r="BL459" s="252"/>
      <c r="BM459" s="252"/>
      <c r="BN459" s="252"/>
      <c r="BO459" s="243"/>
      <c r="BP459" s="145" t="s">
        <v>110</v>
      </c>
    </row>
    <row r="460" spans="1:69" ht="40.5" x14ac:dyDescent="0.3">
      <c r="A460" s="67" t="s">
        <v>852</v>
      </c>
      <c r="B460" s="52"/>
      <c r="C460" s="52"/>
      <c r="D460" s="123"/>
      <c r="E460" s="53"/>
      <c r="F460" s="146"/>
      <c r="G460" s="52"/>
      <c r="H460" s="114"/>
      <c r="I460" s="84"/>
      <c r="J460" s="84"/>
      <c r="K460" s="85"/>
      <c r="L460" s="86"/>
      <c r="M460" s="87"/>
      <c r="N460" s="84"/>
      <c r="O460" s="84"/>
      <c r="P460" s="85"/>
      <c r="Q460" s="86"/>
      <c r="R460" s="87"/>
      <c r="S460" s="84"/>
      <c r="T460" s="84"/>
      <c r="U460" s="85"/>
      <c r="V460" s="86"/>
      <c r="W460" s="87"/>
      <c r="X460" s="84"/>
      <c r="Y460" s="84"/>
      <c r="Z460" s="85"/>
      <c r="AA460" s="86"/>
      <c r="AB460" s="84"/>
      <c r="AC460" s="84"/>
      <c r="AD460" s="84"/>
      <c r="AE460" s="85"/>
      <c r="AF460" s="86"/>
      <c r="AG460" s="84"/>
      <c r="AH460" s="84"/>
      <c r="AI460" s="84"/>
      <c r="AJ460" s="85"/>
      <c r="AK460" s="86"/>
      <c r="AL460" s="84"/>
      <c r="AM460" s="84"/>
      <c r="AN460" s="84"/>
      <c r="AO460" s="85"/>
      <c r="AP460" s="86"/>
      <c r="AQ460" s="84"/>
      <c r="AR460" s="84"/>
      <c r="AS460" s="84"/>
      <c r="AT460" s="85"/>
      <c r="AU460" s="86"/>
      <c r="AV460" s="84"/>
      <c r="AW460" s="84"/>
      <c r="AX460" s="84"/>
      <c r="AY460" s="85"/>
      <c r="AZ460" s="86"/>
      <c r="BA460" s="84"/>
      <c r="BB460" s="84"/>
      <c r="BC460" s="84"/>
      <c r="BD460" s="85"/>
      <c r="BE460" s="86"/>
      <c r="BF460" s="84"/>
      <c r="BG460" s="88"/>
      <c r="BH460" s="89"/>
      <c r="BI460" s="90"/>
      <c r="BJ460" s="91"/>
      <c r="BK460" s="92"/>
      <c r="BL460" s="252" t="s">
        <v>124</v>
      </c>
      <c r="BM460" s="252" t="s">
        <v>784</v>
      </c>
      <c r="BN460" s="252"/>
      <c r="BO460" s="243"/>
      <c r="BP460" s="145" t="s">
        <v>111</v>
      </c>
    </row>
    <row r="461" spans="1:69" ht="54" customHeight="1" x14ac:dyDescent="0.25">
      <c r="A461" s="62">
        <f ca="1">OFFSET(A461,-3,0)+1</f>
        <v>401</v>
      </c>
      <c r="B461" s="20" t="s">
        <v>837</v>
      </c>
      <c r="C461" s="20"/>
      <c r="D461" s="124" t="s">
        <v>1438</v>
      </c>
      <c r="E461" s="21" t="s">
        <v>1552</v>
      </c>
      <c r="F461" s="147" t="s">
        <v>414</v>
      </c>
      <c r="G461" s="22" t="s">
        <v>331</v>
      </c>
      <c r="H461" s="23">
        <v>42780</v>
      </c>
      <c r="I461" s="66">
        <v>42792</v>
      </c>
      <c r="J461" s="76">
        <v>42801</v>
      </c>
      <c r="K461" s="25">
        <f t="shared" ref="K461:K462" ca="1" si="1521">IF(I461="","",IF(J461="",TODAY()-I461,J461-I461))</f>
        <v>9</v>
      </c>
      <c r="L461" s="39" t="s">
        <v>126</v>
      </c>
      <c r="M461" s="236" t="s">
        <v>275</v>
      </c>
      <c r="N461" s="60">
        <v>42831</v>
      </c>
      <c r="O461" s="60">
        <v>42844</v>
      </c>
      <c r="P461" s="39">
        <f ca="1">IF(N461="","",IF(O461="",TODAY()-N461,O461-N461))</f>
        <v>13</v>
      </c>
      <c r="Q461" s="236" t="s">
        <v>126</v>
      </c>
      <c r="R461" s="25" t="s">
        <v>275</v>
      </c>
      <c r="S461" s="66">
        <v>42871</v>
      </c>
      <c r="T461" s="76">
        <v>42879</v>
      </c>
      <c r="U461" s="25">
        <f t="shared" ref="U461" ca="1" si="1522">IF(S461="","",IF(T461="",TODAY()-S461,T461-S461))</f>
        <v>8</v>
      </c>
      <c r="V461" s="25" t="s">
        <v>124</v>
      </c>
      <c r="W461" s="236" t="s">
        <v>275</v>
      </c>
      <c r="X461" s="66">
        <v>43226</v>
      </c>
      <c r="Y461" s="60">
        <v>43239</v>
      </c>
      <c r="Z461" s="39">
        <f t="shared" ref="Z461:Z467" ca="1" si="1523">IF(X461="","",IF(Y461="",TODAY()-X461,Y461-X461))</f>
        <v>13</v>
      </c>
      <c r="AA461" s="39" t="s">
        <v>125</v>
      </c>
      <c r="AB461" s="25" t="s">
        <v>275</v>
      </c>
      <c r="AC461" s="66">
        <v>43255</v>
      </c>
      <c r="AD461" s="76">
        <v>43264</v>
      </c>
      <c r="AE461" s="39">
        <f ca="1">IF(AC461="","",IF(AD461="",TODAY()-AC461,AD461-AC461))</f>
        <v>9</v>
      </c>
      <c r="AF461" s="39" t="s">
        <v>125</v>
      </c>
      <c r="AG461" s="25" t="s">
        <v>275</v>
      </c>
      <c r="AH461" s="66"/>
      <c r="AI461" s="76"/>
      <c r="AJ461" s="77"/>
      <c r="AK461" s="78"/>
      <c r="AL461" s="79"/>
      <c r="AM461" s="66"/>
      <c r="AN461" s="76"/>
      <c r="AO461" s="77"/>
      <c r="AP461" s="78"/>
      <c r="AQ461" s="79"/>
      <c r="AR461" s="66"/>
      <c r="AS461" s="76"/>
      <c r="AT461" s="77"/>
      <c r="AU461" s="78"/>
      <c r="AV461" s="79"/>
      <c r="AW461" s="66"/>
      <c r="AX461" s="76"/>
      <c r="AY461" s="77"/>
      <c r="AZ461" s="78"/>
      <c r="BA461" s="79"/>
      <c r="BB461" s="66"/>
      <c r="BC461" s="76"/>
      <c r="BD461" s="77"/>
      <c r="BE461" s="78"/>
      <c r="BF461" s="79"/>
      <c r="BG461" s="56">
        <f t="shared" ref="BG461:BG487" si="1524">IF(AW461&lt;&gt;"",AW461,IF(AR461&lt;&gt;"",AR461,IF(AM461&lt;&gt;"",AM461,IF(AH461&lt;&gt;"",AH461,IF(AC461&lt;&gt;"",AC461,IF(X461&lt;&gt;"",X461,IF(S461&lt;&gt;"",S461,IF(N461&lt;&gt;"",N461,IF(I461&lt;&gt;"",I461,"")))))))))</f>
        <v>43255</v>
      </c>
      <c r="BH461" s="80">
        <f t="shared" ref="BH461:BH487" si="1525">IF(BJ461="P","",IF(BJ461="OD","",IF(AX461&lt;&gt;"",AX461,IF(AS461&lt;&gt;"",AS461,IF(AN461&lt;&gt;"",AN461,IF(AI461&lt;&gt;"",AI461,IF(AD461&lt;&gt;"",AD461,IF(Y461&lt;&gt;"",Y461,IF(T461&lt;&gt;"",T461,IF(O461&lt;&gt;"",O461,IF(J461&lt;&gt;"",J461,"")))))))))))</f>
        <v>43264</v>
      </c>
      <c r="BI461" s="81">
        <f t="shared" ref="BI461:BI487" ca="1" si="1526">IF(AY461&lt;&gt;"",AY461,IF(AT461&lt;&gt;"",AT461,IF(AO461&lt;&gt;"",AO461,IF(AJ461&lt;&gt;"",AJ461,IF(AE461&lt;&gt;"",AE461,IF(Z461&lt;&gt;"",Z461,IF(U461&lt;&gt;"",U461,IF(P461&lt;&gt;"",P461,IF(K461&lt;&gt;"",K461,"")))))))))</f>
        <v>9</v>
      </c>
      <c r="BJ461" s="82" t="str">
        <f t="shared" ref="BJ461:BJ487" si="1527">IF(AZ461&lt;&gt;"",AZ461,IF(AU461&lt;&gt;"",AU461,IF(AP461&lt;&gt;"",AP461,IF(AK461&lt;&gt;"",AK461,IF(AF461&lt;&gt;"",AF461,IF(AA461&lt;&gt;"",AA461,IF(V461&lt;&gt;"",V461,IF(Q461&lt;&gt;"",Q461,IF(L461&lt;&gt;"",L461,0)))))))))</f>
        <v>B</v>
      </c>
      <c r="BK461" s="83" t="str">
        <f t="shared" ref="BK461:BK487" ca="1" si="1528">IF(BG461="","","Rev-"&amp;IF((COUNTIF(I461:BA461,"MKM")-1)&lt;1,0,(COUNTIF(I461:BA461,"MKM")-1)))</f>
        <v>Rev-4</v>
      </c>
      <c r="BL461" s="252" t="s">
        <v>125</v>
      </c>
      <c r="BM461" s="252" t="s">
        <v>784</v>
      </c>
      <c r="BN461" s="252"/>
      <c r="BO461" s="243"/>
      <c r="BP461" s="161"/>
      <c r="BQ461" s="82" t="str">
        <f t="shared" ref="BQ461:BQ486" si="1529">IF(BA461&lt;&gt;"",BA461,IF(AV461&lt;&gt;"",AV461,IF(AQ461&lt;&gt;"",AQ461,IF(AL461&lt;&gt;"",AL461,IF(AG461&lt;&gt;"",AG461,IF(AB461&lt;&gt;"",AB461,IF(W461&lt;&gt;"",W461,IF(R461&lt;&gt;"",R461,IF(M461&lt;&gt;"",M461,0)))))))))</f>
        <v>MKM</v>
      </c>
    </row>
    <row r="462" spans="1:69" ht="54" customHeight="1" x14ac:dyDescent="0.25">
      <c r="A462" s="62">
        <f ca="1">OFFSET(A462,-1,0)+1</f>
        <v>402</v>
      </c>
      <c r="B462" s="20" t="s">
        <v>919</v>
      </c>
      <c r="C462" s="20"/>
      <c r="D462" s="124" t="s">
        <v>1470</v>
      </c>
      <c r="E462" s="21" t="s">
        <v>1551</v>
      </c>
      <c r="F462" s="147" t="s">
        <v>414</v>
      </c>
      <c r="G462" s="22" t="s">
        <v>332</v>
      </c>
      <c r="H462" s="23"/>
      <c r="I462" s="66">
        <v>42871</v>
      </c>
      <c r="J462" s="76">
        <v>42879</v>
      </c>
      <c r="K462" s="25">
        <f t="shared" ca="1" si="1521"/>
        <v>8</v>
      </c>
      <c r="L462" s="25" t="s">
        <v>125</v>
      </c>
      <c r="M462" s="236" t="s">
        <v>275</v>
      </c>
      <c r="N462" s="66">
        <v>43226</v>
      </c>
      <c r="O462" s="60">
        <v>43239</v>
      </c>
      <c r="P462" s="39">
        <f ca="1">IF(N462="","",IF(O462="",TODAY()-N462,O462-N462))</f>
        <v>13</v>
      </c>
      <c r="Q462" s="39" t="s">
        <v>125</v>
      </c>
      <c r="R462" s="25" t="s">
        <v>275</v>
      </c>
      <c r="S462" s="66">
        <v>43255</v>
      </c>
      <c r="T462" s="76">
        <v>43264</v>
      </c>
      <c r="U462" s="39">
        <f ca="1">IF(S462="","",IF(T462="",TODAY()-S462,T462-S462))</f>
        <v>9</v>
      </c>
      <c r="V462" s="39" t="s">
        <v>125</v>
      </c>
      <c r="W462" s="25" t="s">
        <v>275</v>
      </c>
      <c r="X462" s="66">
        <v>43292</v>
      </c>
      <c r="Y462" s="76">
        <v>43297</v>
      </c>
      <c r="Z462" s="39">
        <f t="shared" ca="1" si="1523"/>
        <v>5</v>
      </c>
      <c r="AA462" s="39" t="s">
        <v>125</v>
      </c>
      <c r="AB462" s="25" t="s">
        <v>275</v>
      </c>
      <c r="AC462" s="66"/>
      <c r="AD462" s="76"/>
      <c r="AE462" s="77"/>
      <c r="AF462" s="78"/>
      <c r="AG462" s="79"/>
      <c r="AH462" s="66"/>
      <c r="AI462" s="76"/>
      <c r="AJ462" s="77"/>
      <c r="AK462" s="78"/>
      <c r="AL462" s="79"/>
      <c r="AM462" s="66"/>
      <c r="AN462" s="76"/>
      <c r="AO462" s="77"/>
      <c r="AP462" s="78"/>
      <c r="AQ462" s="79"/>
      <c r="AR462" s="66"/>
      <c r="AS462" s="76"/>
      <c r="AT462" s="77"/>
      <c r="AU462" s="78"/>
      <c r="AV462" s="79"/>
      <c r="AW462" s="66"/>
      <c r="AX462" s="76"/>
      <c r="AY462" s="77"/>
      <c r="AZ462" s="78"/>
      <c r="BA462" s="79"/>
      <c r="BB462" s="66"/>
      <c r="BC462" s="76"/>
      <c r="BD462" s="77"/>
      <c r="BE462" s="78"/>
      <c r="BF462" s="79"/>
      <c r="BG462" s="56">
        <f t="shared" ref="BG462" si="1530">IF(AW462&lt;&gt;"",AW462,IF(AR462&lt;&gt;"",AR462,IF(AM462&lt;&gt;"",AM462,IF(AH462&lt;&gt;"",AH462,IF(AC462&lt;&gt;"",AC462,IF(X462&lt;&gt;"",X462,IF(S462&lt;&gt;"",S462,IF(N462&lt;&gt;"",N462,IF(I462&lt;&gt;"",I462,"")))))))))</f>
        <v>43292</v>
      </c>
      <c r="BH462" s="80">
        <f t="shared" ref="BH462" si="1531">IF(BJ462="P","",IF(BJ462="OD","",IF(AX462&lt;&gt;"",AX462,IF(AS462&lt;&gt;"",AS462,IF(AN462&lt;&gt;"",AN462,IF(AI462&lt;&gt;"",AI462,IF(AD462&lt;&gt;"",AD462,IF(Y462&lt;&gt;"",Y462,IF(T462&lt;&gt;"",T462,IF(O462&lt;&gt;"",O462,IF(J462&lt;&gt;"",J462,"")))))))))))</f>
        <v>43297</v>
      </c>
      <c r="BI462" s="81">
        <f t="shared" ref="BI462" ca="1" si="1532">IF(AY462&lt;&gt;"",AY462,IF(AT462&lt;&gt;"",AT462,IF(AO462&lt;&gt;"",AO462,IF(AJ462&lt;&gt;"",AJ462,IF(AE462&lt;&gt;"",AE462,IF(Z462&lt;&gt;"",Z462,IF(U462&lt;&gt;"",U462,IF(P462&lt;&gt;"",P462,IF(K462&lt;&gt;"",K462,"")))))))))</f>
        <v>5</v>
      </c>
      <c r="BJ462" s="82" t="str">
        <f t="shared" ref="BJ462" si="1533">IF(AZ462&lt;&gt;"",AZ462,IF(AU462&lt;&gt;"",AU462,IF(AP462&lt;&gt;"",AP462,IF(AK462&lt;&gt;"",AK462,IF(AF462&lt;&gt;"",AF462,IF(AA462&lt;&gt;"",AA462,IF(V462&lt;&gt;"",V462,IF(Q462&lt;&gt;"",Q462,IF(L462&lt;&gt;"",L462,0)))))))))</f>
        <v>B</v>
      </c>
      <c r="BK462" s="83" t="str">
        <f t="shared" ref="BK462" ca="1" si="1534">IF(BG462="","","Rev-"&amp;IF((COUNTIF(I462:BA462,"MKM")-1)&lt;1,0,(COUNTIF(I462:BA462,"MKM")-1)))</f>
        <v>Rev-3</v>
      </c>
      <c r="BL462" s="252" t="s">
        <v>124</v>
      </c>
      <c r="BM462" s="252" t="s">
        <v>784</v>
      </c>
      <c r="BN462" s="252"/>
      <c r="BO462" s="243"/>
      <c r="BP462" s="161"/>
      <c r="BQ462" s="82" t="str">
        <f t="shared" ref="BQ462" si="1535">IF(BA462&lt;&gt;"",BA462,IF(AV462&lt;&gt;"",AV462,IF(AQ462&lt;&gt;"",AQ462,IF(AL462&lt;&gt;"",AL462,IF(AG462&lt;&gt;"",AG462,IF(AB462&lt;&gt;"",AB462,IF(W462&lt;&gt;"",W462,IF(R462&lt;&gt;"",R462,IF(M462&lt;&gt;"",M462,0)))))))))</f>
        <v>MKM</v>
      </c>
    </row>
    <row r="463" spans="1:69" ht="54" customHeight="1" x14ac:dyDescent="0.25">
      <c r="A463" s="62">
        <f t="shared" ref="A463" ca="1" si="1536">OFFSET(A463,-2,0)+1</f>
        <v>402</v>
      </c>
      <c r="B463" s="20" t="s">
        <v>944</v>
      </c>
      <c r="C463" s="20"/>
      <c r="D463" s="124" t="s">
        <v>1549</v>
      </c>
      <c r="E463" s="21" t="s">
        <v>1550</v>
      </c>
      <c r="F463" s="147" t="s">
        <v>415</v>
      </c>
      <c r="G463" s="22" t="s">
        <v>425</v>
      </c>
      <c r="H463" s="23">
        <v>42781</v>
      </c>
      <c r="I463" s="66">
        <v>42792</v>
      </c>
      <c r="J463" s="76">
        <v>42801</v>
      </c>
      <c r="K463" s="25">
        <f t="shared" ref="K463:K469" ca="1" si="1537">IF(I463="","",IF(J463="",TODAY()-I463,J463-I463))</f>
        <v>9</v>
      </c>
      <c r="L463" s="39" t="s">
        <v>126</v>
      </c>
      <c r="M463" s="236" t="s">
        <v>275</v>
      </c>
      <c r="N463" s="60">
        <v>42831</v>
      </c>
      <c r="O463" s="60">
        <v>42844</v>
      </c>
      <c r="P463" s="39">
        <f t="shared" ref="P463:P468" ca="1" si="1538">IF(N463="","",IF(O463="",TODAY()-N463,O463-N463))</f>
        <v>13</v>
      </c>
      <c r="Q463" s="236" t="s">
        <v>125</v>
      </c>
      <c r="R463" s="25" t="s">
        <v>275</v>
      </c>
      <c r="S463" s="66">
        <v>42871</v>
      </c>
      <c r="T463" s="76">
        <v>42879</v>
      </c>
      <c r="U463" s="25">
        <f t="shared" ref="U463:U468" ca="1" si="1539">IF(S463="","",IF(T463="",TODAY()-S463,T463-S463))</f>
        <v>8</v>
      </c>
      <c r="V463" s="25" t="s">
        <v>124</v>
      </c>
      <c r="W463" s="236" t="s">
        <v>275</v>
      </c>
      <c r="X463" s="66">
        <v>43226</v>
      </c>
      <c r="Y463" s="60">
        <v>43239</v>
      </c>
      <c r="Z463" s="39">
        <f t="shared" ca="1" si="1523"/>
        <v>13</v>
      </c>
      <c r="AA463" s="39" t="s">
        <v>125</v>
      </c>
      <c r="AB463" s="25" t="s">
        <v>275</v>
      </c>
      <c r="AC463" s="66">
        <v>43255</v>
      </c>
      <c r="AD463" s="76">
        <v>43264</v>
      </c>
      <c r="AE463" s="39">
        <f t="shared" ref="AE463:AE467" ca="1" si="1540">IF(AC463="","",IF(AD463="",TODAY()-AC463,AD463-AC463))</f>
        <v>9</v>
      </c>
      <c r="AF463" s="39" t="s">
        <v>126</v>
      </c>
      <c r="AG463" s="25" t="s">
        <v>275</v>
      </c>
      <c r="AH463" s="66">
        <v>43299</v>
      </c>
      <c r="AI463" s="76">
        <v>43305</v>
      </c>
      <c r="AJ463" s="25">
        <f t="shared" ref="AJ463" ca="1" si="1541">IF(AH463="","",IF(AI463="",TODAY()-AH463,AI463-AH463))</f>
        <v>6</v>
      </c>
      <c r="AK463" s="39" t="s">
        <v>125</v>
      </c>
      <c r="AL463" s="22" t="s">
        <v>275</v>
      </c>
      <c r="AM463" s="66"/>
      <c r="AN463" s="76"/>
      <c r="AO463" s="77"/>
      <c r="AP463" s="78"/>
      <c r="AQ463" s="79"/>
      <c r="AR463" s="66"/>
      <c r="AS463" s="76"/>
      <c r="AT463" s="77"/>
      <c r="AU463" s="78"/>
      <c r="AV463" s="79"/>
      <c r="AW463" s="66"/>
      <c r="AX463" s="76"/>
      <c r="AY463" s="77"/>
      <c r="AZ463" s="78"/>
      <c r="BA463" s="79"/>
      <c r="BB463" s="66"/>
      <c r="BC463" s="76"/>
      <c r="BD463" s="77"/>
      <c r="BE463" s="78"/>
      <c r="BF463" s="79"/>
      <c r="BG463" s="56">
        <f t="shared" si="1524"/>
        <v>43299</v>
      </c>
      <c r="BH463" s="80">
        <f t="shared" si="1525"/>
        <v>43305</v>
      </c>
      <c r="BI463" s="81">
        <f t="shared" ca="1" si="1526"/>
        <v>6</v>
      </c>
      <c r="BJ463" s="82" t="str">
        <f t="shared" si="1527"/>
        <v>B</v>
      </c>
      <c r="BK463" s="83" t="str">
        <f t="shared" ca="1" si="1528"/>
        <v>Rev-5</v>
      </c>
      <c r="BL463" s="252" t="s">
        <v>124</v>
      </c>
      <c r="BM463" s="252" t="s">
        <v>784</v>
      </c>
      <c r="BN463" s="252"/>
      <c r="BO463" s="243"/>
      <c r="BP463" s="161"/>
      <c r="BQ463" s="82"/>
    </row>
    <row r="464" spans="1:69" ht="54" customHeight="1" x14ac:dyDescent="0.25">
      <c r="A464" s="62">
        <f t="shared" ref="A464" ca="1" si="1542">OFFSET(A464,-1,0)+1</f>
        <v>403</v>
      </c>
      <c r="B464" s="20" t="s">
        <v>837</v>
      </c>
      <c r="C464" s="20"/>
      <c r="D464" s="124" t="s">
        <v>1553</v>
      </c>
      <c r="E464" s="21" t="s">
        <v>1554</v>
      </c>
      <c r="F464" s="147" t="s">
        <v>416</v>
      </c>
      <c r="G464" s="22" t="s">
        <v>425</v>
      </c>
      <c r="H464" s="23">
        <v>42782</v>
      </c>
      <c r="I464" s="66">
        <v>42792</v>
      </c>
      <c r="J464" s="76">
        <v>42801</v>
      </c>
      <c r="K464" s="25">
        <f t="shared" ca="1" si="1537"/>
        <v>9</v>
      </c>
      <c r="L464" s="39" t="s">
        <v>126</v>
      </c>
      <c r="M464" s="236" t="s">
        <v>275</v>
      </c>
      <c r="N464" s="60">
        <v>42831</v>
      </c>
      <c r="O464" s="60">
        <v>42844</v>
      </c>
      <c r="P464" s="39">
        <f t="shared" ca="1" si="1538"/>
        <v>13</v>
      </c>
      <c r="Q464" s="236" t="s">
        <v>125</v>
      </c>
      <c r="R464" s="25" t="s">
        <v>275</v>
      </c>
      <c r="S464" s="66">
        <v>42871</v>
      </c>
      <c r="T464" s="76">
        <v>42879</v>
      </c>
      <c r="U464" s="25">
        <f t="shared" ca="1" si="1539"/>
        <v>8</v>
      </c>
      <c r="V464" s="25" t="s">
        <v>124</v>
      </c>
      <c r="W464" s="236" t="s">
        <v>275</v>
      </c>
      <c r="X464" s="66">
        <v>43226</v>
      </c>
      <c r="Y464" s="60">
        <v>43239</v>
      </c>
      <c r="Z464" s="39">
        <f t="shared" ca="1" si="1523"/>
        <v>13</v>
      </c>
      <c r="AA464" s="39" t="s">
        <v>126</v>
      </c>
      <c r="AB464" s="25" t="s">
        <v>275</v>
      </c>
      <c r="AC464" s="66">
        <v>43255</v>
      </c>
      <c r="AD464" s="76">
        <v>43264</v>
      </c>
      <c r="AE464" s="39">
        <f t="shared" ca="1" si="1540"/>
        <v>9</v>
      </c>
      <c r="AF464" s="39" t="s">
        <v>125</v>
      </c>
      <c r="AG464" s="25" t="s">
        <v>275</v>
      </c>
      <c r="AH464" s="66"/>
      <c r="AI464" s="76"/>
      <c r="AJ464" s="77"/>
      <c r="AK464" s="78"/>
      <c r="AL464" s="79"/>
      <c r="AM464" s="66"/>
      <c r="AN464" s="76"/>
      <c r="AO464" s="77"/>
      <c r="AP464" s="78"/>
      <c r="AQ464" s="79"/>
      <c r="AR464" s="66"/>
      <c r="AS464" s="76"/>
      <c r="AT464" s="77"/>
      <c r="AU464" s="78"/>
      <c r="AV464" s="79"/>
      <c r="AW464" s="66"/>
      <c r="AX464" s="76"/>
      <c r="AY464" s="77"/>
      <c r="AZ464" s="78"/>
      <c r="BA464" s="79"/>
      <c r="BB464" s="66"/>
      <c r="BC464" s="76"/>
      <c r="BD464" s="77"/>
      <c r="BE464" s="78"/>
      <c r="BF464" s="79"/>
      <c r="BG464" s="56">
        <f t="shared" si="1524"/>
        <v>43255</v>
      </c>
      <c r="BH464" s="80">
        <f t="shared" si="1525"/>
        <v>43264</v>
      </c>
      <c r="BI464" s="81">
        <f t="shared" ca="1" si="1526"/>
        <v>9</v>
      </c>
      <c r="BJ464" s="82" t="str">
        <f t="shared" si="1527"/>
        <v>B</v>
      </c>
      <c r="BK464" s="83" t="str">
        <f t="shared" ca="1" si="1528"/>
        <v>Rev-4</v>
      </c>
      <c r="BL464" s="252" t="s">
        <v>124</v>
      </c>
      <c r="BM464" s="252" t="s">
        <v>784</v>
      </c>
      <c r="BN464" s="252"/>
      <c r="BO464" s="243"/>
      <c r="BP464" s="161"/>
      <c r="BQ464" s="82"/>
    </row>
    <row r="465" spans="1:69" ht="54" customHeight="1" x14ac:dyDescent="0.25">
      <c r="A465" s="62">
        <f t="shared" ref="A465" ca="1" si="1543">OFFSET(A465,-2,0)+1</f>
        <v>403</v>
      </c>
      <c r="B465" s="20" t="s">
        <v>837</v>
      </c>
      <c r="C465" s="20"/>
      <c r="D465" s="124" t="s">
        <v>1542</v>
      </c>
      <c r="E465" s="21" t="s">
        <v>487</v>
      </c>
      <c r="F465" s="147" t="s">
        <v>417</v>
      </c>
      <c r="G465" s="22" t="s">
        <v>431</v>
      </c>
      <c r="H465" s="113">
        <v>42785</v>
      </c>
      <c r="I465" s="66">
        <v>42792</v>
      </c>
      <c r="J465" s="76">
        <v>42801</v>
      </c>
      <c r="K465" s="25">
        <f t="shared" ca="1" si="1537"/>
        <v>9</v>
      </c>
      <c r="L465" s="39" t="s">
        <v>126</v>
      </c>
      <c r="M465" s="236" t="s">
        <v>275</v>
      </c>
      <c r="N465" s="60">
        <v>42831</v>
      </c>
      <c r="O465" s="60">
        <v>42844</v>
      </c>
      <c r="P465" s="39">
        <f t="shared" ca="1" si="1538"/>
        <v>13</v>
      </c>
      <c r="Q465" s="236" t="s">
        <v>126</v>
      </c>
      <c r="R465" s="25" t="s">
        <v>275</v>
      </c>
      <c r="S465" s="66">
        <v>42871</v>
      </c>
      <c r="T465" s="76">
        <v>42879</v>
      </c>
      <c r="U465" s="25">
        <f t="shared" ca="1" si="1539"/>
        <v>8</v>
      </c>
      <c r="V465" s="25" t="s">
        <v>124</v>
      </c>
      <c r="W465" s="236" t="s">
        <v>275</v>
      </c>
      <c r="X465" s="66">
        <v>43226</v>
      </c>
      <c r="Y465" s="60">
        <v>43239</v>
      </c>
      <c r="Z465" s="39">
        <f t="shared" ca="1" si="1523"/>
        <v>13</v>
      </c>
      <c r="AA465" s="39" t="s">
        <v>126</v>
      </c>
      <c r="AB465" s="25" t="s">
        <v>275</v>
      </c>
      <c r="AC465" s="66">
        <v>43255</v>
      </c>
      <c r="AD465" s="76">
        <v>43264</v>
      </c>
      <c r="AE465" s="39">
        <f t="shared" ca="1" si="1540"/>
        <v>9</v>
      </c>
      <c r="AF465" s="39" t="s">
        <v>125</v>
      </c>
      <c r="AG465" s="25" t="s">
        <v>275</v>
      </c>
      <c r="AH465" s="66"/>
      <c r="AI465" s="76"/>
      <c r="AJ465" s="77"/>
      <c r="AK465" s="78"/>
      <c r="AL465" s="79"/>
      <c r="AM465" s="66"/>
      <c r="AN465" s="76"/>
      <c r="AO465" s="77"/>
      <c r="AP465" s="78"/>
      <c r="AQ465" s="79"/>
      <c r="AR465" s="66"/>
      <c r="AS465" s="76"/>
      <c r="AT465" s="77"/>
      <c r="AU465" s="78"/>
      <c r="AV465" s="79"/>
      <c r="AW465" s="66"/>
      <c r="AX465" s="76"/>
      <c r="AY465" s="77"/>
      <c r="AZ465" s="78"/>
      <c r="BA465" s="79"/>
      <c r="BB465" s="66"/>
      <c r="BC465" s="76"/>
      <c r="BD465" s="77"/>
      <c r="BE465" s="78"/>
      <c r="BF465" s="79"/>
      <c r="BG465" s="56">
        <f t="shared" si="1524"/>
        <v>43255</v>
      </c>
      <c r="BH465" s="80">
        <f t="shared" si="1525"/>
        <v>43264</v>
      </c>
      <c r="BI465" s="81">
        <f t="shared" ca="1" si="1526"/>
        <v>9</v>
      </c>
      <c r="BJ465" s="82" t="str">
        <f t="shared" si="1527"/>
        <v>B</v>
      </c>
      <c r="BK465" s="83" t="str">
        <f t="shared" ca="1" si="1528"/>
        <v>Rev-4</v>
      </c>
      <c r="BL465" s="252" t="s">
        <v>125</v>
      </c>
      <c r="BM465" s="252" t="s">
        <v>784</v>
      </c>
      <c r="BN465" s="252"/>
      <c r="BO465" s="243"/>
      <c r="BP465" s="161"/>
      <c r="BQ465" s="82"/>
    </row>
    <row r="466" spans="1:69" ht="54" customHeight="1" x14ac:dyDescent="0.25">
      <c r="A466" s="62">
        <f t="shared" ref="A466" ca="1" si="1544">OFFSET(A466,-1,0)+1</f>
        <v>404</v>
      </c>
      <c r="B466" s="20" t="s">
        <v>837</v>
      </c>
      <c r="C466" s="20"/>
      <c r="D466" s="124" t="s">
        <v>1542</v>
      </c>
      <c r="E466" s="21" t="s">
        <v>488</v>
      </c>
      <c r="F466" s="147" t="s">
        <v>417</v>
      </c>
      <c r="G466" s="22" t="s">
        <v>432</v>
      </c>
      <c r="H466" s="113">
        <v>42785</v>
      </c>
      <c r="I466" s="66">
        <v>42792</v>
      </c>
      <c r="J466" s="76">
        <v>42801</v>
      </c>
      <c r="K466" s="25">
        <f t="shared" ca="1" si="1537"/>
        <v>9</v>
      </c>
      <c r="L466" s="39" t="s">
        <v>126</v>
      </c>
      <c r="M466" s="236" t="s">
        <v>275</v>
      </c>
      <c r="N466" s="60">
        <v>42831</v>
      </c>
      <c r="O466" s="60">
        <v>42844</v>
      </c>
      <c r="P466" s="39">
        <f t="shared" ca="1" si="1538"/>
        <v>13</v>
      </c>
      <c r="Q466" s="236" t="s">
        <v>126</v>
      </c>
      <c r="R466" s="25" t="s">
        <v>275</v>
      </c>
      <c r="S466" s="66">
        <v>42871</v>
      </c>
      <c r="T466" s="76">
        <v>42879</v>
      </c>
      <c r="U466" s="25">
        <f t="shared" ca="1" si="1539"/>
        <v>8</v>
      </c>
      <c r="V466" s="25" t="s">
        <v>125</v>
      </c>
      <c r="W466" s="236" t="s">
        <v>275</v>
      </c>
      <c r="X466" s="66">
        <v>43226</v>
      </c>
      <c r="Y466" s="60">
        <v>43239</v>
      </c>
      <c r="Z466" s="39">
        <f t="shared" ca="1" si="1523"/>
        <v>13</v>
      </c>
      <c r="AA466" s="39" t="s">
        <v>126</v>
      </c>
      <c r="AB466" s="25" t="s">
        <v>275</v>
      </c>
      <c r="AC466" s="66">
        <v>43255</v>
      </c>
      <c r="AD466" s="76">
        <v>43264</v>
      </c>
      <c r="AE466" s="39">
        <f t="shared" ca="1" si="1540"/>
        <v>9</v>
      </c>
      <c r="AF466" s="39" t="s">
        <v>125</v>
      </c>
      <c r="AG466" s="25" t="s">
        <v>275</v>
      </c>
      <c r="AH466" s="66"/>
      <c r="AI466" s="76"/>
      <c r="AJ466" s="77"/>
      <c r="AK466" s="78"/>
      <c r="AL466" s="79"/>
      <c r="AM466" s="66"/>
      <c r="AN466" s="76"/>
      <c r="AO466" s="77"/>
      <c r="AP466" s="78"/>
      <c r="AQ466" s="79"/>
      <c r="AR466" s="66"/>
      <c r="AS466" s="76"/>
      <c r="AT466" s="77"/>
      <c r="AU466" s="78"/>
      <c r="AV466" s="79"/>
      <c r="AW466" s="66"/>
      <c r="AX466" s="76"/>
      <c r="AY466" s="77"/>
      <c r="AZ466" s="78"/>
      <c r="BA466" s="79"/>
      <c r="BB466" s="66"/>
      <c r="BC466" s="76"/>
      <c r="BD466" s="77"/>
      <c r="BE466" s="78"/>
      <c r="BF466" s="79"/>
      <c r="BG466" s="56">
        <f t="shared" ref="BG466" si="1545">IF(AW466&lt;&gt;"",AW466,IF(AR466&lt;&gt;"",AR466,IF(AM466&lt;&gt;"",AM466,IF(AH466&lt;&gt;"",AH466,IF(AC466&lt;&gt;"",AC466,IF(X466&lt;&gt;"",X466,IF(S466&lt;&gt;"",S466,IF(N466&lt;&gt;"",N466,IF(I466&lt;&gt;"",I466,"")))))))))</f>
        <v>43255</v>
      </c>
      <c r="BH466" s="80">
        <f t="shared" ref="BH466" si="1546">IF(BJ466="P","",IF(BJ466="OD","",IF(AX466&lt;&gt;"",AX466,IF(AS466&lt;&gt;"",AS466,IF(AN466&lt;&gt;"",AN466,IF(AI466&lt;&gt;"",AI466,IF(AD466&lt;&gt;"",AD466,IF(Y466&lt;&gt;"",Y466,IF(T466&lt;&gt;"",T466,IF(O466&lt;&gt;"",O466,IF(J466&lt;&gt;"",J466,"")))))))))))</f>
        <v>43264</v>
      </c>
      <c r="BI466" s="81">
        <f t="shared" ref="BI466" ca="1" si="1547">IF(AY466&lt;&gt;"",AY466,IF(AT466&lt;&gt;"",AT466,IF(AO466&lt;&gt;"",AO466,IF(AJ466&lt;&gt;"",AJ466,IF(AE466&lt;&gt;"",AE466,IF(Z466&lt;&gt;"",Z466,IF(U466&lt;&gt;"",U466,IF(P466&lt;&gt;"",P466,IF(K466&lt;&gt;"",K466,"")))))))))</f>
        <v>9</v>
      </c>
      <c r="BJ466" s="82" t="str">
        <f t="shared" ref="BJ466" si="1548">IF(AZ466&lt;&gt;"",AZ466,IF(AU466&lt;&gt;"",AU466,IF(AP466&lt;&gt;"",AP466,IF(AK466&lt;&gt;"",AK466,IF(AF466&lt;&gt;"",AF466,IF(AA466&lt;&gt;"",AA466,IF(V466&lt;&gt;"",V466,IF(Q466&lt;&gt;"",Q466,IF(L466&lt;&gt;"",L466,0)))))))))</f>
        <v>B</v>
      </c>
      <c r="BK466" s="83" t="str">
        <f t="shared" ref="BK466" ca="1" si="1549">IF(BG466="","","Rev-"&amp;IF((COUNTIF(I466:BA466,"MKM")-1)&lt;1,0,(COUNTIF(I466:BA466,"MKM")-1)))</f>
        <v>Rev-4</v>
      </c>
      <c r="BL466" s="252" t="s">
        <v>124</v>
      </c>
      <c r="BM466" s="252" t="s">
        <v>784</v>
      </c>
      <c r="BN466" s="252"/>
      <c r="BO466" s="243"/>
      <c r="BP466" s="161"/>
      <c r="BQ466" s="82"/>
    </row>
    <row r="467" spans="1:69" ht="54" customHeight="1" x14ac:dyDescent="0.25">
      <c r="A467" s="62">
        <f t="shared" ref="A467" ca="1" si="1550">OFFSET(A467,-2,0)+1</f>
        <v>404</v>
      </c>
      <c r="B467" s="20" t="s">
        <v>960</v>
      </c>
      <c r="C467" s="20"/>
      <c r="D467" s="124" t="s">
        <v>1443</v>
      </c>
      <c r="E467" s="21" t="s">
        <v>1548</v>
      </c>
      <c r="F467" s="147" t="s">
        <v>417</v>
      </c>
      <c r="G467" s="22" t="s">
        <v>433</v>
      </c>
      <c r="H467" s="113">
        <v>42785</v>
      </c>
      <c r="I467" s="66">
        <v>42792</v>
      </c>
      <c r="J467" s="76">
        <v>42801</v>
      </c>
      <c r="K467" s="25">
        <f t="shared" ca="1" si="1537"/>
        <v>9</v>
      </c>
      <c r="L467" s="39" t="s">
        <v>126</v>
      </c>
      <c r="M467" s="236" t="s">
        <v>275</v>
      </c>
      <c r="N467" s="60">
        <v>42831</v>
      </c>
      <c r="O467" s="60">
        <v>42844</v>
      </c>
      <c r="P467" s="39">
        <f t="shared" ca="1" si="1538"/>
        <v>13</v>
      </c>
      <c r="Q467" s="236" t="s">
        <v>126</v>
      </c>
      <c r="R467" s="25" t="s">
        <v>275</v>
      </c>
      <c r="S467" s="66">
        <v>42871</v>
      </c>
      <c r="T467" s="76">
        <v>42879</v>
      </c>
      <c r="U467" s="25">
        <f t="shared" ca="1" si="1539"/>
        <v>8</v>
      </c>
      <c r="V467" s="25" t="s">
        <v>124</v>
      </c>
      <c r="W467" s="236" t="s">
        <v>275</v>
      </c>
      <c r="X467" s="66">
        <v>43226</v>
      </c>
      <c r="Y467" s="60">
        <v>43239</v>
      </c>
      <c r="Z467" s="39">
        <f t="shared" ca="1" si="1523"/>
        <v>13</v>
      </c>
      <c r="AA467" s="39" t="s">
        <v>126</v>
      </c>
      <c r="AB467" s="25" t="s">
        <v>275</v>
      </c>
      <c r="AC467" s="66">
        <v>43255</v>
      </c>
      <c r="AD467" s="76">
        <v>43264</v>
      </c>
      <c r="AE467" s="39">
        <f t="shared" ca="1" si="1540"/>
        <v>9</v>
      </c>
      <c r="AF467" s="39" t="s">
        <v>126</v>
      </c>
      <c r="AG467" s="25" t="s">
        <v>275</v>
      </c>
      <c r="AH467" s="66">
        <v>43299</v>
      </c>
      <c r="AI467" s="76">
        <v>43305</v>
      </c>
      <c r="AJ467" s="25">
        <f t="shared" ref="AJ467" ca="1" si="1551">IF(AH467="","",IF(AI467="",TODAY()-AH467,AI467-AH467))</f>
        <v>6</v>
      </c>
      <c r="AK467" s="39" t="s">
        <v>126</v>
      </c>
      <c r="AL467" s="22" t="s">
        <v>275</v>
      </c>
      <c r="AM467" s="66">
        <v>43310</v>
      </c>
      <c r="AN467" s="24">
        <v>43314</v>
      </c>
      <c r="AO467" s="25">
        <f ca="1">IF(AM467="","",IF(AN467="",TODAY()-AM467,AN467-AM467))</f>
        <v>4</v>
      </c>
      <c r="AP467" s="39" t="s">
        <v>125</v>
      </c>
      <c r="AQ467" s="22" t="s">
        <v>275</v>
      </c>
      <c r="AR467" s="66"/>
      <c r="AS467" s="76"/>
      <c r="AT467" s="77"/>
      <c r="AU467" s="78"/>
      <c r="AV467" s="79"/>
      <c r="AW467" s="66"/>
      <c r="AX467" s="76"/>
      <c r="AY467" s="77"/>
      <c r="AZ467" s="78"/>
      <c r="BA467" s="79"/>
      <c r="BB467" s="66"/>
      <c r="BC467" s="76"/>
      <c r="BD467" s="77"/>
      <c r="BE467" s="78"/>
      <c r="BF467" s="79"/>
      <c r="BG467" s="56">
        <f t="shared" ref="BG467" si="1552">IF(AW467&lt;&gt;"",AW467,IF(AR467&lt;&gt;"",AR467,IF(AM467&lt;&gt;"",AM467,IF(AH467&lt;&gt;"",AH467,IF(AC467&lt;&gt;"",AC467,IF(X467&lt;&gt;"",X467,IF(S467&lt;&gt;"",S467,IF(N467&lt;&gt;"",N467,IF(I467&lt;&gt;"",I467,"")))))))))</f>
        <v>43310</v>
      </c>
      <c r="BH467" s="80">
        <f t="shared" ref="BH467" si="1553">IF(BJ467="P","",IF(BJ467="OD","",IF(AX467&lt;&gt;"",AX467,IF(AS467&lt;&gt;"",AS467,IF(AN467&lt;&gt;"",AN467,IF(AI467&lt;&gt;"",AI467,IF(AD467&lt;&gt;"",AD467,IF(Y467&lt;&gt;"",Y467,IF(T467&lt;&gt;"",T467,IF(O467&lt;&gt;"",O467,IF(J467&lt;&gt;"",J467,"")))))))))))</f>
        <v>43314</v>
      </c>
      <c r="BI467" s="81">
        <f t="shared" ref="BI467" ca="1" si="1554">IF(AY467&lt;&gt;"",AY467,IF(AT467&lt;&gt;"",AT467,IF(AO467&lt;&gt;"",AO467,IF(AJ467&lt;&gt;"",AJ467,IF(AE467&lt;&gt;"",AE467,IF(Z467&lt;&gt;"",Z467,IF(U467&lt;&gt;"",U467,IF(P467&lt;&gt;"",P467,IF(K467&lt;&gt;"",K467,"")))))))))</f>
        <v>4</v>
      </c>
      <c r="BJ467" s="82" t="str">
        <f t="shared" ref="BJ467" si="1555">IF(AZ467&lt;&gt;"",AZ467,IF(AU467&lt;&gt;"",AU467,IF(AP467&lt;&gt;"",AP467,IF(AK467&lt;&gt;"",AK467,IF(AF467&lt;&gt;"",AF467,IF(AA467&lt;&gt;"",AA467,IF(V467&lt;&gt;"",V467,IF(Q467&lt;&gt;"",Q467,IF(L467&lt;&gt;"",L467,0)))))))))</f>
        <v>B</v>
      </c>
      <c r="BK467" s="83" t="str">
        <f t="shared" ref="BK467" ca="1" si="1556">IF(BG467="","","Rev-"&amp;IF((COUNTIF(I467:BA467,"MKM")-1)&lt;1,0,(COUNTIF(I467:BA467,"MKM")-1)))</f>
        <v>Rev-6</v>
      </c>
      <c r="BL467" s="252" t="s">
        <v>125</v>
      </c>
      <c r="BM467" s="252" t="s">
        <v>784</v>
      </c>
      <c r="BN467" s="252"/>
      <c r="BO467" s="243"/>
      <c r="BP467" s="161"/>
      <c r="BQ467" s="82"/>
    </row>
    <row r="468" spans="1:69" ht="54" customHeight="1" x14ac:dyDescent="0.25">
      <c r="A468" s="62">
        <f t="shared" ref="A468" ca="1" si="1557">OFFSET(A468,-1,0)+1</f>
        <v>405</v>
      </c>
      <c r="B468" s="20" t="s">
        <v>1209</v>
      </c>
      <c r="C468" s="20" t="s">
        <v>1210</v>
      </c>
      <c r="D468" s="124" t="s">
        <v>1546</v>
      </c>
      <c r="E468" s="21" t="s">
        <v>1547</v>
      </c>
      <c r="F468" s="147" t="s">
        <v>418</v>
      </c>
      <c r="G468" s="22" t="s">
        <v>425</v>
      </c>
      <c r="H468" s="23">
        <v>42780</v>
      </c>
      <c r="I468" s="66">
        <v>42792</v>
      </c>
      <c r="J468" s="76">
        <v>42801</v>
      </c>
      <c r="K468" s="25">
        <f t="shared" ca="1" si="1537"/>
        <v>9</v>
      </c>
      <c r="L468" s="39" t="s">
        <v>125</v>
      </c>
      <c r="M468" s="236" t="s">
        <v>275</v>
      </c>
      <c r="N468" s="60">
        <v>42831</v>
      </c>
      <c r="O468" s="60">
        <v>42844</v>
      </c>
      <c r="P468" s="39">
        <f t="shared" ca="1" si="1538"/>
        <v>13</v>
      </c>
      <c r="Q468" s="236" t="s">
        <v>125</v>
      </c>
      <c r="R468" s="25" t="s">
        <v>275</v>
      </c>
      <c r="S468" s="66">
        <v>42871</v>
      </c>
      <c r="T468" s="76">
        <v>42879</v>
      </c>
      <c r="U468" s="25">
        <f t="shared" ca="1" si="1539"/>
        <v>8</v>
      </c>
      <c r="V468" s="25" t="s">
        <v>124</v>
      </c>
      <c r="W468" s="236" t="s">
        <v>275</v>
      </c>
      <c r="X468" s="66">
        <v>43138</v>
      </c>
      <c r="Y468" s="76">
        <v>43146</v>
      </c>
      <c r="Z468" s="25">
        <f t="shared" ref="Z468" ca="1" si="1558">IF(X468="","",IF(Y468="",TODAY()-X468,Y468-X468))</f>
        <v>8</v>
      </c>
      <c r="AA468" s="39" t="s">
        <v>125</v>
      </c>
      <c r="AB468" s="236" t="s">
        <v>275</v>
      </c>
      <c r="AC468" s="66">
        <v>43226</v>
      </c>
      <c r="AD468" s="60">
        <v>43239</v>
      </c>
      <c r="AE468" s="39">
        <f ca="1">IF(AC468="","",IF(AD468="",TODAY()-AC468,AD468-AC468))</f>
        <v>13</v>
      </c>
      <c r="AF468" s="39" t="s">
        <v>126</v>
      </c>
      <c r="AG468" s="25" t="s">
        <v>275</v>
      </c>
      <c r="AH468" s="66">
        <v>43255</v>
      </c>
      <c r="AI468" s="76">
        <v>43264</v>
      </c>
      <c r="AJ468" s="39">
        <f ca="1">IF(AH468="","",IF(AI468="",TODAY()-AH468,AI468-AH468))</f>
        <v>9</v>
      </c>
      <c r="AK468" s="39" t="s">
        <v>126</v>
      </c>
      <c r="AL468" s="25" t="s">
        <v>275</v>
      </c>
      <c r="AM468" s="66">
        <v>43299</v>
      </c>
      <c r="AN468" s="76">
        <v>43305</v>
      </c>
      <c r="AO468" s="25">
        <f t="shared" ref="AO468" ca="1" si="1559">IF(AM468="","",IF(AN468="",TODAY()-AM468,AN468-AM468))</f>
        <v>6</v>
      </c>
      <c r="AP468" s="39" t="s">
        <v>125</v>
      </c>
      <c r="AQ468" s="22" t="s">
        <v>275</v>
      </c>
      <c r="AR468" s="66">
        <v>43382</v>
      </c>
      <c r="AS468" s="76">
        <v>43394</v>
      </c>
      <c r="AT468" s="25">
        <f t="shared" ref="AT468" ca="1" si="1560">IF(AR468="","",IF(AS468="",TODAY()-AR468,AS468-AR468))</f>
        <v>12</v>
      </c>
      <c r="AU468" s="39" t="s">
        <v>125</v>
      </c>
      <c r="AV468" s="236" t="s">
        <v>275</v>
      </c>
      <c r="AW468" s="66"/>
      <c r="AX468" s="76"/>
      <c r="AY468" s="77"/>
      <c r="AZ468" s="78"/>
      <c r="BA468" s="79"/>
      <c r="BB468" s="66"/>
      <c r="BC468" s="76"/>
      <c r="BD468" s="77"/>
      <c r="BE468" s="78"/>
      <c r="BF468" s="79"/>
      <c r="BG468" s="56">
        <f t="shared" si="1524"/>
        <v>43382</v>
      </c>
      <c r="BH468" s="80">
        <f t="shared" si="1525"/>
        <v>43394</v>
      </c>
      <c r="BI468" s="81">
        <f t="shared" ca="1" si="1526"/>
        <v>12</v>
      </c>
      <c r="BJ468" s="82" t="str">
        <f t="shared" si="1527"/>
        <v>B</v>
      </c>
      <c r="BK468" s="83" t="str">
        <f t="shared" ca="1" si="1528"/>
        <v>Rev-7</v>
      </c>
      <c r="BL468" s="252" t="s">
        <v>125</v>
      </c>
      <c r="BM468" s="252" t="s">
        <v>784</v>
      </c>
      <c r="BN468" s="252"/>
      <c r="BO468" s="243"/>
      <c r="BP468" s="161" t="s">
        <v>82</v>
      </c>
      <c r="BQ468" s="82" t="str">
        <f t="shared" si="1529"/>
        <v>MKM</v>
      </c>
    </row>
    <row r="469" spans="1:69" ht="33" customHeight="1" x14ac:dyDescent="0.25">
      <c r="A469" s="62">
        <f t="shared" ref="A469" ca="1" si="1561">OFFSET(A469,-2,0)+1</f>
        <v>405</v>
      </c>
      <c r="B469" s="20" t="s">
        <v>535</v>
      </c>
      <c r="C469" s="20"/>
      <c r="D469" s="124" t="s">
        <v>1438</v>
      </c>
      <c r="E469" s="21" t="s">
        <v>1569</v>
      </c>
      <c r="F469" s="147" t="s">
        <v>537</v>
      </c>
      <c r="G469" s="22" t="s">
        <v>507</v>
      </c>
      <c r="H469" s="23"/>
      <c r="I469" s="66">
        <v>42905</v>
      </c>
      <c r="J469" s="76">
        <v>42914</v>
      </c>
      <c r="K469" s="25">
        <f t="shared" ca="1" si="1537"/>
        <v>9</v>
      </c>
      <c r="L469" s="39" t="s">
        <v>125</v>
      </c>
      <c r="M469" s="236" t="s">
        <v>275</v>
      </c>
      <c r="N469" s="60"/>
      <c r="O469" s="60"/>
      <c r="P469" s="39"/>
      <c r="Q469" s="236"/>
      <c r="R469" s="25"/>
      <c r="S469" s="66"/>
      <c r="T469" s="76"/>
      <c r="U469" s="25"/>
      <c r="V469" s="25"/>
      <c r="W469" s="236"/>
      <c r="X469" s="66"/>
      <c r="Y469" s="76"/>
      <c r="Z469" s="77"/>
      <c r="AA469" s="78"/>
      <c r="AB469" s="79"/>
      <c r="AC469" s="66"/>
      <c r="AD469" s="76"/>
      <c r="AE469" s="77"/>
      <c r="AF469" s="78"/>
      <c r="AG469" s="79"/>
      <c r="AH469" s="66"/>
      <c r="AI469" s="76"/>
      <c r="AJ469" s="77"/>
      <c r="AK469" s="78"/>
      <c r="AL469" s="79"/>
      <c r="AM469" s="66"/>
      <c r="AN469" s="76"/>
      <c r="AO469" s="77"/>
      <c r="AP469" s="78"/>
      <c r="AQ469" s="79"/>
      <c r="AR469" s="66"/>
      <c r="AS469" s="76"/>
      <c r="AT469" s="77"/>
      <c r="AU469" s="78"/>
      <c r="AV469" s="79"/>
      <c r="AW469" s="66"/>
      <c r="AX469" s="76"/>
      <c r="AY469" s="77"/>
      <c r="AZ469" s="78"/>
      <c r="BA469" s="79"/>
      <c r="BB469" s="66"/>
      <c r="BC469" s="76"/>
      <c r="BD469" s="77"/>
      <c r="BE469" s="78"/>
      <c r="BF469" s="79"/>
      <c r="BG469" s="56">
        <f t="shared" ref="BG469:BG472" si="1562">IF(AW469&lt;&gt;"",AW469,IF(AR469&lt;&gt;"",AR469,IF(AM469&lt;&gt;"",AM469,IF(AH469&lt;&gt;"",AH469,IF(AC469&lt;&gt;"",AC469,IF(X469&lt;&gt;"",X469,IF(S469&lt;&gt;"",S469,IF(N469&lt;&gt;"",N469,IF(I469&lt;&gt;"",I469,"")))))))))</f>
        <v>42905</v>
      </c>
      <c r="BH469" s="80">
        <f t="shared" ref="BH469:BH472" si="1563">IF(BJ469="P","",IF(BJ469="OD","",IF(AX469&lt;&gt;"",AX469,IF(AS469&lt;&gt;"",AS469,IF(AN469&lt;&gt;"",AN469,IF(AI469&lt;&gt;"",AI469,IF(AD469&lt;&gt;"",AD469,IF(Y469&lt;&gt;"",Y469,IF(T469&lt;&gt;"",T469,IF(O469&lt;&gt;"",O469,IF(J469&lt;&gt;"",J469,"")))))))))))</f>
        <v>42914</v>
      </c>
      <c r="BI469" s="81">
        <f t="shared" ref="BI469:BI472" ca="1" si="1564">IF(AY469&lt;&gt;"",AY469,IF(AT469&lt;&gt;"",AT469,IF(AO469&lt;&gt;"",AO469,IF(AJ469&lt;&gt;"",AJ469,IF(AE469&lt;&gt;"",AE469,IF(Z469&lt;&gt;"",Z469,IF(U469&lt;&gt;"",U469,IF(P469&lt;&gt;"",P469,IF(K469&lt;&gt;"",K469,"")))))))))</f>
        <v>9</v>
      </c>
      <c r="BJ469" s="82" t="str">
        <f t="shared" ref="BJ469:BJ472" si="1565">IF(AZ469&lt;&gt;"",AZ469,IF(AU469&lt;&gt;"",AU469,IF(AP469&lt;&gt;"",AP469,IF(AK469&lt;&gt;"",AK469,IF(AF469&lt;&gt;"",AF469,IF(AA469&lt;&gt;"",AA469,IF(V469&lt;&gt;"",V469,IF(Q469&lt;&gt;"",Q469,IF(L469&lt;&gt;"",L469,0)))))))))</f>
        <v>B</v>
      </c>
      <c r="BK469" s="83" t="str">
        <f t="shared" ref="BK469:BK472" ca="1" si="1566">IF(BG469="","","Rev-"&amp;IF((COUNTIF(I469:BA469,"MKM")-1)&lt;1,0,(COUNTIF(I469:BA469,"MKM")-1)))</f>
        <v>Rev-0</v>
      </c>
      <c r="BL469" s="252" t="s">
        <v>125</v>
      </c>
      <c r="BM469" s="252" t="s">
        <v>784</v>
      </c>
      <c r="BN469" s="252"/>
      <c r="BO469" s="243"/>
      <c r="BP469" s="161"/>
      <c r="BQ469" s="204"/>
    </row>
    <row r="470" spans="1:69" ht="33" customHeight="1" x14ac:dyDescent="0.25">
      <c r="A470" s="62">
        <f t="shared" ref="A470" ca="1" si="1567">OFFSET(A470,-1,0)+1</f>
        <v>406</v>
      </c>
      <c r="B470" s="20" t="s">
        <v>535</v>
      </c>
      <c r="C470" s="20"/>
      <c r="D470" s="124" t="s">
        <v>1438</v>
      </c>
      <c r="E470" s="21" t="s">
        <v>536</v>
      </c>
      <c r="F470" s="147" t="s">
        <v>537</v>
      </c>
      <c r="G470" s="22" t="s">
        <v>508</v>
      </c>
      <c r="H470" s="23"/>
      <c r="I470" s="66">
        <v>42905</v>
      </c>
      <c r="J470" s="76">
        <v>42914</v>
      </c>
      <c r="K470" s="25">
        <f t="shared" ref="K470:K472" ca="1" si="1568">IF(I470="","",IF(J470="",TODAY()-I470,J470-I470))</f>
        <v>9</v>
      </c>
      <c r="L470" s="39" t="s">
        <v>125</v>
      </c>
      <c r="M470" s="236" t="s">
        <v>275</v>
      </c>
      <c r="N470" s="60"/>
      <c r="O470" s="60"/>
      <c r="P470" s="39"/>
      <c r="Q470" s="236"/>
      <c r="R470" s="25"/>
      <c r="S470" s="66"/>
      <c r="T470" s="76"/>
      <c r="U470" s="25"/>
      <c r="V470" s="25"/>
      <c r="W470" s="236"/>
      <c r="X470" s="66"/>
      <c r="Y470" s="76"/>
      <c r="Z470" s="77"/>
      <c r="AA470" s="78"/>
      <c r="AB470" s="79"/>
      <c r="AC470" s="66"/>
      <c r="AD470" s="76"/>
      <c r="AE470" s="77"/>
      <c r="AF470" s="78"/>
      <c r="AG470" s="79"/>
      <c r="AH470" s="66"/>
      <c r="AI470" s="76"/>
      <c r="AJ470" s="77"/>
      <c r="AK470" s="78"/>
      <c r="AL470" s="79"/>
      <c r="AM470" s="66"/>
      <c r="AN470" s="76"/>
      <c r="AO470" s="77"/>
      <c r="AP470" s="78"/>
      <c r="AQ470" s="79"/>
      <c r="AR470" s="66"/>
      <c r="AS470" s="76"/>
      <c r="AT470" s="77"/>
      <c r="AU470" s="78"/>
      <c r="AV470" s="79"/>
      <c r="AW470" s="66"/>
      <c r="AX470" s="76"/>
      <c r="AY470" s="77"/>
      <c r="AZ470" s="78"/>
      <c r="BA470" s="79"/>
      <c r="BB470" s="66"/>
      <c r="BC470" s="76"/>
      <c r="BD470" s="77"/>
      <c r="BE470" s="78"/>
      <c r="BF470" s="79"/>
      <c r="BG470" s="56">
        <f t="shared" si="1562"/>
        <v>42905</v>
      </c>
      <c r="BH470" s="80">
        <f t="shared" si="1563"/>
        <v>42914</v>
      </c>
      <c r="BI470" s="81">
        <f t="shared" ca="1" si="1564"/>
        <v>9</v>
      </c>
      <c r="BJ470" s="82" t="str">
        <f t="shared" si="1565"/>
        <v>B</v>
      </c>
      <c r="BK470" s="83" t="str">
        <f t="shared" ca="1" si="1566"/>
        <v>Rev-0</v>
      </c>
      <c r="BL470" s="252" t="s">
        <v>125</v>
      </c>
      <c r="BM470" s="252" t="s">
        <v>784</v>
      </c>
      <c r="BN470" s="252"/>
      <c r="BO470" s="243"/>
      <c r="BP470" s="161"/>
      <c r="BQ470" s="204"/>
    </row>
    <row r="471" spans="1:69" ht="33" customHeight="1" x14ac:dyDescent="0.25">
      <c r="A471" s="62">
        <f t="shared" ref="A471" ca="1" si="1569">OFFSET(A471,-2,0)+1</f>
        <v>406</v>
      </c>
      <c r="B471" s="20" t="s">
        <v>535</v>
      </c>
      <c r="C471" s="20"/>
      <c r="D471" s="124" t="s">
        <v>1438</v>
      </c>
      <c r="E471" s="21" t="s">
        <v>536</v>
      </c>
      <c r="F471" s="147" t="s">
        <v>537</v>
      </c>
      <c r="G471" s="22" t="s">
        <v>509</v>
      </c>
      <c r="H471" s="23"/>
      <c r="I471" s="66">
        <v>42905</v>
      </c>
      <c r="J471" s="76">
        <v>42914</v>
      </c>
      <c r="K471" s="25">
        <f t="shared" ca="1" si="1568"/>
        <v>9</v>
      </c>
      <c r="L471" s="39" t="s">
        <v>125</v>
      </c>
      <c r="M471" s="236" t="s">
        <v>275</v>
      </c>
      <c r="N471" s="60"/>
      <c r="O471" s="60"/>
      <c r="P471" s="39"/>
      <c r="Q471" s="236"/>
      <c r="R471" s="25"/>
      <c r="S471" s="66"/>
      <c r="T471" s="76"/>
      <c r="U471" s="25"/>
      <c r="V471" s="25"/>
      <c r="W471" s="236"/>
      <c r="X471" s="66"/>
      <c r="Y471" s="76"/>
      <c r="Z471" s="77"/>
      <c r="AA471" s="78"/>
      <c r="AB471" s="79"/>
      <c r="AC471" s="66"/>
      <c r="AD471" s="76"/>
      <c r="AE471" s="77"/>
      <c r="AF471" s="78"/>
      <c r="AG471" s="79"/>
      <c r="AH471" s="66"/>
      <c r="AI471" s="76"/>
      <c r="AJ471" s="77"/>
      <c r="AK471" s="78"/>
      <c r="AL471" s="79"/>
      <c r="AM471" s="66"/>
      <c r="AN471" s="76"/>
      <c r="AO471" s="77"/>
      <c r="AP471" s="78"/>
      <c r="AQ471" s="79"/>
      <c r="AR471" s="66"/>
      <c r="AS471" s="76"/>
      <c r="AT471" s="77"/>
      <c r="AU471" s="78"/>
      <c r="AV471" s="79"/>
      <c r="AW471" s="66"/>
      <c r="AX471" s="76"/>
      <c r="AY471" s="77"/>
      <c r="AZ471" s="78"/>
      <c r="BA471" s="79"/>
      <c r="BB471" s="66"/>
      <c r="BC471" s="76"/>
      <c r="BD471" s="77"/>
      <c r="BE471" s="78"/>
      <c r="BF471" s="79"/>
      <c r="BG471" s="56">
        <f t="shared" si="1562"/>
        <v>42905</v>
      </c>
      <c r="BH471" s="80">
        <f t="shared" si="1563"/>
        <v>42914</v>
      </c>
      <c r="BI471" s="81">
        <f t="shared" ca="1" si="1564"/>
        <v>9</v>
      </c>
      <c r="BJ471" s="82" t="str">
        <f t="shared" si="1565"/>
        <v>B</v>
      </c>
      <c r="BK471" s="83" t="str">
        <f t="shared" ca="1" si="1566"/>
        <v>Rev-0</v>
      </c>
      <c r="BL471" s="252" t="s">
        <v>125</v>
      </c>
      <c r="BM471" s="252" t="s">
        <v>784</v>
      </c>
      <c r="BN471" s="252"/>
      <c r="BO471" s="243"/>
      <c r="BP471" s="161"/>
      <c r="BQ471" s="204"/>
    </row>
    <row r="472" spans="1:69" ht="33" customHeight="1" x14ac:dyDescent="0.25">
      <c r="A472" s="62">
        <f t="shared" ref="A472" ca="1" si="1570">OFFSET(A472,-1,0)+1</f>
        <v>407</v>
      </c>
      <c r="B472" s="20" t="s">
        <v>535</v>
      </c>
      <c r="C472" s="20"/>
      <c r="D472" s="124" t="s">
        <v>1438</v>
      </c>
      <c r="E472" s="21" t="s">
        <v>536</v>
      </c>
      <c r="F472" s="147" t="s">
        <v>537</v>
      </c>
      <c r="G472" s="22" t="s">
        <v>510</v>
      </c>
      <c r="H472" s="23"/>
      <c r="I472" s="66">
        <v>42905</v>
      </c>
      <c r="J472" s="76">
        <v>42914</v>
      </c>
      <c r="K472" s="25">
        <f t="shared" ca="1" si="1568"/>
        <v>9</v>
      </c>
      <c r="L472" s="39" t="s">
        <v>125</v>
      </c>
      <c r="M472" s="236" t="s">
        <v>275</v>
      </c>
      <c r="N472" s="60"/>
      <c r="O472" s="60"/>
      <c r="P472" s="39"/>
      <c r="Q472" s="236"/>
      <c r="R472" s="25"/>
      <c r="S472" s="66"/>
      <c r="T472" s="76"/>
      <c r="U472" s="25"/>
      <c r="V472" s="25"/>
      <c r="W472" s="236"/>
      <c r="X472" s="66"/>
      <c r="Y472" s="76"/>
      <c r="Z472" s="77"/>
      <c r="AA472" s="78"/>
      <c r="AB472" s="79"/>
      <c r="AC472" s="66"/>
      <c r="AD472" s="76"/>
      <c r="AE472" s="77"/>
      <c r="AF472" s="78"/>
      <c r="AG472" s="79"/>
      <c r="AH472" s="66"/>
      <c r="AI472" s="76"/>
      <c r="AJ472" s="77"/>
      <c r="AK472" s="78"/>
      <c r="AL472" s="79"/>
      <c r="AM472" s="66"/>
      <c r="AN472" s="76"/>
      <c r="AO472" s="77"/>
      <c r="AP472" s="78"/>
      <c r="AQ472" s="79"/>
      <c r="AR472" s="66"/>
      <c r="AS472" s="76"/>
      <c r="AT472" s="77"/>
      <c r="AU472" s="78"/>
      <c r="AV472" s="79"/>
      <c r="AW472" s="66"/>
      <c r="AX472" s="76"/>
      <c r="AY472" s="77"/>
      <c r="AZ472" s="78"/>
      <c r="BA472" s="79"/>
      <c r="BB472" s="66"/>
      <c r="BC472" s="76"/>
      <c r="BD472" s="77"/>
      <c r="BE472" s="78"/>
      <c r="BF472" s="79"/>
      <c r="BG472" s="56">
        <f t="shared" si="1562"/>
        <v>42905</v>
      </c>
      <c r="BH472" s="80">
        <f t="shared" si="1563"/>
        <v>42914</v>
      </c>
      <c r="BI472" s="81">
        <f t="shared" ca="1" si="1564"/>
        <v>9</v>
      </c>
      <c r="BJ472" s="82" t="str">
        <f t="shared" si="1565"/>
        <v>B</v>
      </c>
      <c r="BK472" s="83" t="str">
        <f t="shared" ca="1" si="1566"/>
        <v>Rev-0</v>
      </c>
      <c r="BL472" s="252"/>
      <c r="BM472" s="252"/>
      <c r="BN472" s="252"/>
      <c r="BO472" s="243"/>
      <c r="BP472" s="161"/>
      <c r="BQ472" s="204"/>
    </row>
    <row r="473" spans="1:69" ht="40.5" x14ac:dyDescent="0.3">
      <c r="A473" s="67" t="s">
        <v>853</v>
      </c>
      <c r="B473" s="52"/>
      <c r="C473" s="52"/>
      <c r="D473" s="123"/>
      <c r="E473" s="53"/>
      <c r="F473" s="146"/>
      <c r="G473" s="52"/>
      <c r="H473" s="114"/>
      <c r="I473" s="84"/>
      <c r="J473" s="84"/>
      <c r="K473" s="85"/>
      <c r="L473" s="86"/>
      <c r="M473" s="87"/>
      <c r="N473" s="84"/>
      <c r="O473" s="84"/>
      <c r="P473" s="85"/>
      <c r="Q473" s="86"/>
      <c r="R473" s="87"/>
      <c r="S473" s="84"/>
      <c r="T473" s="84"/>
      <c r="U473" s="85"/>
      <c r="V473" s="86"/>
      <c r="W473" s="87"/>
      <c r="X473" s="84"/>
      <c r="Y473" s="84"/>
      <c r="Z473" s="85"/>
      <c r="AA473" s="86"/>
      <c r="AB473" s="84"/>
      <c r="AC473" s="84"/>
      <c r="AD473" s="84"/>
      <c r="AE473" s="85"/>
      <c r="AF473" s="86"/>
      <c r="AG473" s="84"/>
      <c r="AH473" s="84"/>
      <c r="AI473" s="84"/>
      <c r="AJ473" s="85"/>
      <c r="AK473" s="86"/>
      <c r="AL473" s="84"/>
      <c r="AM473" s="84"/>
      <c r="AN473" s="84"/>
      <c r="AO473" s="85"/>
      <c r="AP473" s="86"/>
      <c r="AQ473" s="84"/>
      <c r="AR473" s="84"/>
      <c r="AS473" s="84"/>
      <c r="AT473" s="85"/>
      <c r="AU473" s="86"/>
      <c r="AV473" s="84"/>
      <c r="AW473" s="84"/>
      <c r="AX473" s="84"/>
      <c r="AY473" s="85"/>
      <c r="AZ473" s="86"/>
      <c r="BA473" s="84"/>
      <c r="BB473" s="84"/>
      <c r="BC473" s="84"/>
      <c r="BD473" s="85"/>
      <c r="BE473" s="86"/>
      <c r="BF473" s="84"/>
      <c r="BG473" s="237"/>
      <c r="BH473" s="89"/>
      <c r="BI473" s="90"/>
      <c r="BJ473" s="91"/>
      <c r="BK473" s="238"/>
      <c r="BL473" s="252" t="s">
        <v>125</v>
      </c>
      <c r="BM473" s="252" t="s">
        <v>784</v>
      </c>
      <c r="BN473" s="252"/>
      <c r="BO473" s="243"/>
      <c r="BP473" s="145" t="s">
        <v>111</v>
      </c>
    </row>
    <row r="474" spans="1:69" ht="54" customHeight="1" x14ac:dyDescent="0.25">
      <c r="A474" s="62">
        <f ca="1">OFFSET(A474,-2,0)+1</f>
        <v>408</v>
      </c>
      <c r="B474" s="20" t="s">
        <v>1285</v>
      </c>
      <c r="C474" s="20" t="s">
        <v>1286</v>
      </c>
      <c r="D474" s="124" t="s">
        <v>1471</v>
      </c>
      <c r="E474" s="21" t="s">
        <v>1556</v>
      </c>
      <c r="F474" s="147" t="s">
        <v>419</v>
      </c>
      <c r="G474" s="22" t="s">
        <v>331</v>
      </c>
      <c r="H474" s="23">
        <v>42781</v>
      </c>
      <c r="I474" s="66">
        <v>42792</v>
      </c>
      <c r="J474" s="76">
        <v>42807</v>
      </c>
      <c r="K474" s="25">
        <f t="shared" ref="K474:K482" ca="1" si="1571">IF(I474="","",IF(J474="",TODAY()-I474,J474-I474))</f>
        <v>15</v>
      </c>
      <c r="L474" s="39" t="s">
        <v>126</v>
      </c>
      <c r="M474" s="236" t="s">
        <v>275</v>
      </c>
      <c r="N474" s="60">
        <v>42836</v>
      </c>
      <c r="O474" s="76">
        <v>42849</v>
      </c>
      <c r="P474" s="25">
        <f t="shared" ref="P474" ca="1" si="1572">IF(N474="","",IF(O474="",TODAY()-N474,O474-N474))</f>
        <v>13</v>
      </c>
      <c r="Q474" s="39" t="s">
        <v>126</v>
      </c>
      <c r="R474" s="236" t="s">
        <v>275</v>
      </c>
      <c r="S474" s="66">
        <v>42893</v>
      </c>
      <c r="T474" s="76">
        <v>42905</v>
      </c>
      <c r="U474" s="25">
        <f t="shared" ref="U474:U475" ca="1" si="1573">IF(S474="","",IF(T474="",TODAY()-S474,T474-S474))</f>
        <v>12</v>
      </c>
      <c r="V474" s="39" t="s">
        <v>125</v>
      </c>
      <c r="W474" s="236" t="s">
        <v>275</v>
      </c>
      <c r="X474" s="66">
        <v>43264</v>
      </c>
      <c r="Y474" s="76">
        <v>43275</v>
      </c>
      <c r="Z474" s="77">
        <f ca="1">IF(X474="","",IF(Y474="",TODAY()-X474,Y474-X474))</f>
        <v>11</v>
      </c>
      <c r="AA474" s="39" t="s">
        <v>125</v>
      </c>
      <c r="AB474" s="22" t="s">
        <v>275</v>
      </c>
      <c r="AC474" s="66">
        <v>43411</v>
      </c>
      <c r="AD474" s="76">
        <v>43451</v>
      </c>
      <c r="AE474" s="25">
        <f t="shared" ref="AE474" ca="1" si="1574">IF(AC474="","",IF(AD474="",TODAY()-AC474,AD474-AC474))</f>
        <v>40</v>
      </c>
      <c r="AF474" s="39" t="s">
        <v>125</v>
      </c>
      <c r="AG474" s="236" t="s">
        <v>275</v>
      </c>
      <c r="AH474" s="66"/>
      <c r="AI474" s="76"/>
      <c r="AJ474" s="77"/>
      <c r="AK474" s="78"/>
      <c r="AL474" s="79"/>
      <c r="AM474" s="66"/>
      <c r="AN474" s="76"/>
      <c r="AO474" s="77"/>
      <c r="AP474" s="78"/>
      <c r="AQ474" s="79"/>
      <c r="AR474" s="66"/>
      <c r="AS474" s="76"/>
      <c r="AT474" s="77"/>
      <c r="AU474" s="78"/>
      <c r="AV474" s="79"/>
      <c r="AW474" s="66"/>
      <c r="AX474" s="76"/>
      <c r="AY474" s="77"/>
      <c r="AZ474" s="78"/>
      <c r="BA474" s="79"/>
      <c r="BB474" s="66"/>
      <c r="BC474" s="76"/>
      <c r="BD474" s="77"/>
      <c r="BE474" s="78"/>
      <c r="BF474" s="79"/>
      <c r="BG474" s="56">
        <f t="shared" si="1524"/>
        <v>43411</v>
      </c>
      <c r="BH474" s="80">
        <f t="shared" si="1525"/>
        <v>43451</v>
      </c>
      <c r="BI474" s="81">
        <f t="shared" ca="1" si="1526"/>
        <v>40</v>
      </c>
      <c r="BJ474" s="82" t="str">
        <f t="shared" si="1527"/>
        <v>B</v>
      </c>
      <c r="BK474" s="83" t="str">
        <f t="shared" ca="1" si="1528"/>
        <v>Rev-4</v>
      </c>
      <c r="BL474" s="252" t="s">
        <v>124</v>
      </c>
      <c r="BM474" s="252" t="s">
        <v>784</v>
      </c>
      <c r="BN474" s="252"/>
      <c r="BO474" s="243"/>
      <c r="BP474" s="161"/>
      <c r="BQ474" s="82"/>
    </row>
    <row r="475" spans="1:69" ht="54" customHeight="1" x14ac:dyDescent="0.25">
      <c r="A475" s="62">
        <f ca="1">OFFSET(A475,-1,0)+1</f>
        <v>409</v>
      </c>
      <c r="B475" s="20" t="s">
        <v>1288</v>
      </c>
      <c r="C475" s="20"/>
      <c r="D475" s="124" t="s">
        <v>1471</v>
      </c>
      <c r="E475" s="21" t="s">
        <v>1556</v>
      </c>
      <c r="F475" s="147" t="s">
        <v>419</v>
      </c>
      <c r="G475" s="22" t="s">
        <v>332</v>
      </c>
      <c r="H475" s="23">
        <v>42781</v>
      </c>
      <c r="I475" s="60">
        <v>42836</v>
      </c>
      <c r="J475" s="76">
        <v>42849</v>
      </c>
      <c r="K475" s="25">
        <f t="shared" ca="1" si="1571"/>
        <v>13</v>
      </c>
      <c r="L475" s="39" t="s">
        <v>126</v>
      </c>
      <c r="M475" s="236" t="s">
        <v>275</v>
      </c>
      <c r="N475" s="66">
        <v>42893</v>
      </c>
      <c r="O475" s="76"/>
      <c r="P475" s="25">
        <f ca="1">IF(N475="","",IF(O475="",TODAY()-N475,O475-N475))</f>
        <v>810</v>
      </c>
      <c r="Q475" s="39" t="str">
        <f ca="1">IF(((TODAY())-N475)&gt;14,"OD","P")</f>
        <v>OD</v>
      </c>
      <c r="R475" s="236" t="s">
        <v>275</v>
      </c>
      <c r="S475" s="66">
        <v>42893</v>
      </c>
      <c r="T475" s="76">
        <v>42905</v>
      </c>
      <c r="U475" s="25">
        <f t="shared" ca="1" si="1573"/>
        <v>12</v>
      </c>
      <c r="V475" s="25" t="s">
        <v>124</v>
      </c>
      <c r="W475" s="236" t="s">
        <v>275</v>
      </c>
      <c r="X475" s="66">
        <v>43264</v>
      </c>
      <c r="Y475" s="76">
        <v>43275</v>
      </c>
      <c r="Z475" s="77">
        <f ca="1">IF(X475="","",IF(Y475="",TODAY()-X475,Y475-X475))</f>
        <v>11</v>
      </c>
      <c r="AA475" s="39" t="s">
        <v>125</v>
      </c>
      <c r="AB475" s="22" t="s">
        <v>275</v>
      </c>
      <c r="AC475" s="66">
        <v>43292</v>
      </c>
      <c r="AD475" s="76">
        <v>43298</v>
      </c>
      <c r="AE475" s="39">
        <f t="shared" ref="AE475" ca="1" si="1575">IF(AC475="","",IF(AD475="",TODAY()-AC475,AD475-AC475))</f>
        <v>6</v>
      </c>
      <c r="AF475" s="39" t="s">
        <v>124</v>
      </c>
      <c r="AG475" s="25" t="s">
        <v>275</v>
      </c>
      <c r="AH475" s="66">
        <v>43307</v>
      </c>
      <c r="AI475" s="24">
        <v>43330</v>
      </c>
      <c r="AJ475" s="25">
        <f ca="1">IF(AH475="","",IF(AI475="",TODAY()-AH475,AI475-AH475))</f>
        <v>23</v>
      </c>
      <c r="AK475" s="39" t="s">
        <v>125</v>
      </c>
      <c r="AL475" s="22" t="s">
        <v>275</v>
      </c>
      <c r="AM475" s="66"/>
      <c r="AN475" s="76"/>
      <c r="AO475" s="77"/>
      <c r="AP475" s="78"/>
      <c r="AQ475" s="79"/>
      <c r="AR475" s="66"/>
      <c r="AS475" s="76"/>
      <c r="AT475" s="77"/>
      <c r="AU475" s="78"/>
      <c r="AV475" s="79"/>
      <c r="AW475" s="66"/>
      <c r="AX475" s="76"/>
      <c r="AY475" s="77"/>
      <c r="AZ475" s="78"/>
      <c r="BA475" s="79"/>
      <c r="BB475" s="66"/>
      <c r="BC475" s="76"/>
      <c r="BD475" s="77"/>
      <c r="BE475" s="78"/>
      <c r="BF475" s="79"/>
      <c r="BG475" s="56">
        <f t="shared" ref="BG475" si="1576">IF(AW475&lt;&gt;"",AW475,IF(AR475&lt;&gt;"",AR475,IF(AM475&lt;&gt;"",AM475,IF(AH475&lt;&gt;"",AH475,IF(AC475&lt;&gt;"",AC475,IF(X475&lt;&gt;"",X475,IF(S475&lt;&gt;"",S475,IF(N475&lt;&gt;"",N475,IF(I475&lt;&gt;"",I475,"")))))))))</f>
        <v>43307</v>
      </c>
      <c r="BH475" s="80">
        <f t="shared" ref="BH475" si="1577">IF(BJ475="P","",IF(BJ475="OD","",IF(AX475&lt;&gt;"",AX475,IF(AS475&lt;&gt;"",AS475,IF(AN475&lt;&gt;"",AN475,IF(AI475&lt;&gt;"",AI475,IF(AD475&lt;&gt;"",AD475,IF(Y475&lt;&gt;"",Y475,IF(T475&lt;&gt;"",T475,IF(O475&lt;&gt;"",O475,IF(J475&lt;&gt;"",J475,"")))))))))))</f>
        <v>43330</v>
      </c>
      <c r="BI475" s="81">
        <f t="shared" ref="BI475" ca="1" si="1578">IF(AY475&lt;&gt;"",AY475,IF(AT475&lt;&gt;"",AT475,IF(AO475&lt;&gt;"",AO475,IF(AJ475&lt;&gt;"",AJ475,IF(AE475&lt;&gt;"",AE475,IF(Z475&lt;&gt;"",Z475,IF(U475&lt;&gt;"",U475,IF(P475&lt;&gt;"",P475,IF(K475&lt;&gt;"",K475,"")))))))))</f>
        <v>23</v>
      </c>
      <c r="BJ475" s="82" t="str">
        <f t="shared" ref="BJ475" si="1579">IF(AZ475&lt;&gt;"",AZ475,IF(AU475&lt;&gt;"",AU475,IF(AP475&lt;&gt;"",AP475,IF(AK475&lt;&gt;"",AK475,IF(AF475&lt;&gt;"",AF475,IF(AA475&lt;&gt;"",AA475,IF(V475&lt;&gt;"",V475,IF(Q475&lt;&gt;"",Q475,IF(L475&lt;&gt;"",L475,0)))))))))</f>
        <v>B</v>
      </c>
      <c r="BK475" s="83" t="str">
        <f t="shared" ref="BK475" ca="1" si="1580">IF(BG475="","","Rev-"&amp;IF((COUNTIF(I475:BA475,"MKM")-1)&lt;1,0,(COUNTIF(I475:BA475,"MKM")-1)))</f>
        <v>Rev-5</v>
      </c>
      <c r="BL475" s="252" t="s">
        <v>125</v>
      </c>
      <c r="BM475" s="252" t="s">
        <v>784</v>
      </c>
      <c r="BN475" s="252"/>
      <c r="BO475" s="243"/>
      <c r="BP475" s="161"/>
      <c r="BQ475" s="82"/>
    </row>
    <row r="476" spans="1:69" ht="54" customHeight="1" x14ac:dyDescent="0.25">
      <c r="A476" s="62">
        <f t="shared" ref="A476:A482" ca="1" si="1581">OFFSET(A476,-1,0)+1</f>
        <v>410</v>
      </c>
      <c r="B476" s="20" t="s">
        <v>1287</v>
      </c>
      <c r="C476" s="20"/>
      <c r="D476" s="124" t="s">
        <v>1471</v>
      </c>
      <c r="E476" s="21" t="s">
        <v>1555</v>
      </c>
      <c r="F476" s="147" t="s">
        <v>420</v>
      </c>
      <c r="G476" s="22" t="s">
        <v>425</v>
      </c>
      <c r="H476" s="23">
        <v>42782</v>
      </c>
      <c r="I476" s="66">
        <v>42792</v>
      </c>
      <c r="J476" s="76">
        <v>42807</v>
      </c>
      <c r="K476" s="25">
        <f t="shared" ca="1" si="1571"/>
        <v>15</v>
      </c>
      <c r="L476" s="39" t="s">
        <v>126</v>
      </c>
      <c r="M476" s="236" t="s">
        <v>275</v>
      </c>
      <c r="N476" s="60">
        <v>42836</v>
      </c>
      <c r="O476" s="76">
        <v>42849</v>
      </c>
      <c r="P476" s="25">
        <f t="shared" ref="P476:P482" ca="1" si="1582">IF(N476="","",IF(O476="",TODAY()-N476,O476-N476))</f>
        <v>13</v>
      </c>
      <c r="Q476" s="39" t="s">
        <v>125</v>
      </c>
      <c r="R476" s="236" t="s">
        <v>275</v>
      </c>
      <c r="S476" s="66">
        <v>42893</v>
      </c>
      <c r="T476" s="76">
        <v>42905</v>
      </c>
      <c r="U476" s="25">
        <f t="shared" ref="U476:U482" ca="1" si="1583">IF(S476="","",IF(T476="",TODAY()-S476,T476-S476))</f>
        <v>12</v>
      </c>
      <c r="V476" s="39" t="s">
        <v>125</v>
      </c>
      <c r="W476" s="236" t="s">
        <v>275</v>
      </c>
      <c r="X476" s="66">
        <v>43264</v>
      </c>
      <c r="Y476" s="76">
        <v>43275</v>
      </c>
      <c r="Z476" s="77">
        <f ca="1">IF(X476="","",IF(Y476="",TODAY()-X476,Y476-X476))</f>
        <v>11</v>
      </c>
      <c r="AA476" s="39" t="s">
        <v>126</v>
      </c>
      <c r="AB476" s="22" t="s">
        <v>275</v>
      </c>
      <c r="AC476" s="66">
        <v>43285</v>
      </c>
      <c r="AD476" s="76">
        <v>43292</v>
      </c>
      <c r="AE476" s="25">
        <f ca="1">IF(AC476="","",IF(AD476="",TODAY()-AC476,AD476-AC476))</f>
        <v>7</v>
      </c>
      <c r="AF476" s="39" t="s">
        <v>126</v>
      </c>
      <c r="AG476" s="236" t="s">
        <v>275</v>
      </c>
      <c r="AH476" s="66">
        <v>43298</v>
      </c>
      <c r="AI476" s="76">
        <v>43305</v>
      </c>
      <c r="AJ476" s="25">
        <f t="shared" ref="AJ476" ca="1" si="1584">IF(AH476="","",IF(AI476="",TODAY()-AH476,AI476-AH476))</f>
        <v>7</v>
      </c>
      <c r="AK476" s="39" t="s">
        <v>124</v>
      </c>
      <c r="AL476" s="22" t="s">
        <v>275</v>
      </c>
      <c r="AM476" s="60">
        <v>43340</v>
      </c>
      <c r="AN476" s="76">
        <v>43346</v>
      </c>
      <c r="AO476" s="25">
        <f t="shared" ref="AO476" ca="1" si="1585">IF(AM476="","",IF(AN476="",TODAY()-AM476,AN476-AM476))</f>
        <v>6</v>
      </c>
      <c r="AP476" s="39" t="s">
        <v>125</v>
      </c>
      <c r="AQ476" s="236" t="s">
        <v>275</v>
      </c>
      <c r="AR476" s="66"/>
      <c r="AS476" s="76"/>
      <c r="AT476" s="77"/>
      <c r="AU476" s="78"/>
      <c r="AV476" s="79"/>
      <c r="AW476" s="66"/>
      <c r="AX476" s="76"/>
      <c r="AY476" s="77"/>
      <c r="AZ476" s="78"/>
      <c r="BA476" s="79"/>
      <c r="BB476" s="66"/>
      <c r="BC476" s="76"/>
      <c r="BD476" s="77"/>
      <c r="BE476" s="78"/>
      <c r="BF476" s="79"/>
      <c r="BG476" s="56">
        <f t="shared" si="1524"/>
        <v>43340</v>
      </c>
      <c r="BH476" s="80">
        <f t="shared" si="1525"/>
        <v>43346</v>
      </c>
      <c r="BI476" s="81">
        <f t="shared" ca="1" si="1526"/>
        <v>6</v>
      </c>
      <c r="BJ476" s="82" t="str">
        <f t="shared" si="1527"/>
        <v>B</v>
      </c>
      <c r="BK476" s="83" t="str">
        <f t="shared" ca="1" si="1528"/>
        <v>Rev-6</v>
      </c>
      <c r="BL476" s="252" t="s">
        <v>124</v>
      </c>
      <c r="BM476" s="252" t="s">
        <v>784</v>
      </c>
      <c r="BN476" s="252"/>
      <c r="BO476" s="243"/>
      <c r="BP476" s="161"/>
      <c r="BQ476" s="82"/>
    </row>
    <row r="477" spans="1:69" ht="54" customHeight="1" x14ac:dyDescent="0.25">
      <c r="A477" s="62">
        <f t="shared" ca="1" si="1581"/>
        <v>411</v>
      </c>
      <c r="B477" s="20" t="s">
        <v>1285</v>
      </c>
      <c r="C477" s="20" t="s">
        <v>1286</v>
      </c>
      <c r="D477" s="124" t="s">
        <v>1471</v>
      </c>
      <c r="E477" s="21" t="s">
        <v>1557</v>
      </c>
      <c r="F477" s="147" t="s">
        <v>483</v>
      </c>
      <c r="G477" s="22" t="s">
        <v>489</v>
      </c>
      <c r="H477" s="23">
        <v>42785</v>
      </c>
      <c r="I477" s="66">
        <v>42792</v>
      </c>
      <c r="J477" s="76">
        <v>42807</v>
      </c>
      <c r="K477" s="25">
        <f t="shared" ca="1" si="1571"/>
        <v>15</v>
      </c>
      <c r="L477" s="39" t="s">
        <v>126</v>
      </c>
      <c r="M477" s="236" t="s">
        <v>275</v>
      </c>
      <c r="N477" s="60">
        <v>42836</v>
      </c>
      <c r="O477" s="76">
        <v>42849</v>
      </c>
      <c r="P477" s="25">
        <f t="shared" ca="1" si="1582"/>
        <v>13</v>
      </c>
      <c r="Q477" s="39" t="s">
        <v>125</v>
      </c>
      <c r="R477" s="236" t="s">
        <v>275</v>
      </c>
      <c r="S477" s="66">
        <v>42893</v>
      </c>
      <c r="T477" s="76">
        <v>42905</v>
      </c>
      <c r="U477" s="25">
        <f t="shared" ca="1" si="1583"/>
        <v>12</v>
      </c>
      <c r="V477" s="25" t="s">
        <v>124</v>
      </c>
      <c r="W477" s="236" t="s">
        <v>275</v>
      </c>
      <c r="X477" s="66">
        <v>43264</v>
      </c>
      <c r="Y477" s="76">
        <v>43275</v>
      </c>
      <c r="Z477" s="77">
        <f t="shared" ref="Z477:Z482" ca="1" si="1586">IF(X477="","",IF(Y477="",TODAY()-X477,Y477-X477))</f>
        <v>11</v>
      </c>
      <c r="AA477" s="39" t="s">
        <v>125</v>
      </c>
      <c r="AB477" s="22" t="s">
        <v>275</v>
      </c>
      <c r="AC477" s="66">
        <v>43411</v>
      </c>
      <c r="AD477" s="76">
        <v>43451</v>
      </c>
      <c r="AE477" s="25">
        <f t="shared" ref="AE477:AE482" ca="1" si="1587">IF(AC477="","",IF(AD477="",TODAY()-AC477,AD477-AC477))</f>
        <v>40</v>
      </c>
      <c r="AF477" s="39" t="s">
        <v>125</v>
      </c>
      <c r="AG477" s="236" t="s">
        <v>275</v>
      </c>
      <c r="AH477" s="66"/>
      <c r="AI477" s="76"/>
      <c r="AJ477" s="77"/>
      <c r="AK477" s="78"/>
      <c r="AL477" s="79"/>
      <c r="AM477" s="66"/>
      <c r="AN477" s="76"/>
      <c r="AO477" s="77"/>
      <c r="AP477" s="78"/>
      <c r="AQ477" s="79"/>
      <c r="AR477" s="66"/>
      <c r="AS477" s="76"/>
      <c r="AT477" s="77"/>
      <c r="AU477" s="78"/>
      <c r="AV477" s="79"/>
      <c r="AW477" s="66"/>
      <c r="AX477" s="76"/>
      <c r="AY477" s="77"/>
      <c r="AZ477" s="78"/>
      <c r="BA477" s="79"/>
      <c r="BB477" s="66"/>
      <c r="BC477" s="76"/>
      <c r="BD477" s="77"/>
      <c r="BE477" s="78"/>
      <c r="BF477" s="79"/>
      <c r="BG477" s="56">
        <f t="shared" si="1524"/>
        <v>43411</v>
      </c>
      <c r="BH477" s="80">
        <f t="shared" si="1525"/>
        <v>43451</v>
      </c>
      <c r="BI477" s="81">
        <f t="shared" ca="1" si="1526"/>
        <v>40</v>
      </c>
      <c r="BJ477" s="82" t="str">
        <f t="shared" si="1527"/>
        <v>B</v>
      </c>
      <c r="BK477" s="83" t="str">
        <f t="shared" ca="1" si="1528"/>
        <v>Rev-4</v>
      </c>
      <c r="BL477" s="252" t="s">
        <v>124</v>
      </c>
      <c r="BM477" s="252" t="s">
        <v>784</v>
      </c>
      <c r="BN477" s="252"/>
      <c r="BO477" s="243"/>
      <c r="BP477" s="161"/>
      <c r="BQ477" s="82"/>
    </row>
    <row r="478" spans="1:69" ht="54" customHeight="1" x14ac:dyDescent="0.25">
      <c r="A478" s="62">
        <f t="shared" ca="1" si="1581"/>
        <v>412</v>
      </c>
      <c r="B478" s="20" t="s">
        <v>1285</v>
      </c>
      <c r="C478" s="20" t="s">
        <v>1286</v>
      </c>
      <c r="D478" s="124" t="s">
        <v>1471</v>
      </c>
      <c r="E478" s="21" t="s">
        <v>1558</v>
      </c>
      <c r="F478" s="147" t="s">
        <v>483</v>
      </c>
      <c r="G478" s="22" t="s">
        <v>490</v>
      </c>
      <c r="H478" s="23">
        <v>42785</v>
      </c>
      <c r="I478" s="66">
        <v>42792</v>
      </c>
      <c r="J478" s="76">
        <v>42807</v>
      </c>
      <c r="K478" s="25">
        <f t="shared" ca="1" si="1571"/>
        <v>15</v>
      </c>
      <c r="L478" s="39" t="s">
        <v>126</v>
      </c>
      <c r="M478" s="236" t="s">
        <v>275</v>
      </c>
      <c r="N478" s="60">
        <v>42836</v>
      </c>
      <c r="O478" s="76">
        <v>42849</v>
      </c>
      <c r="P478" s="25">
        <f t="shared" ca="1" si="1582"/>
        <v>13</v>
      </c>
      <c r="Q478" s="39" t="s">
        <v>126</v>
      </c>
      <c r="R478" s="236" t="s">
        <v>275</v>
      </c>
      <c r="S478" s="66">
        <v>42893</v>
      </c>
      <c r="T478" s="76">
        <v>42905</v>
      </c>
      <c r="U478" s="25">
        <f t="shared" ca="1" si="1583"/>
        <v>12</v>
      </c>
      <c r="V478" s="25" t="s">
        <v>124</v>
      </c>
      <c r="W478" s="236" t="s">
        <v>275</v>
      </c>
      <c r="X478" s="66">
        <v>43264</v>
      </c>
      <c r="Y478" s="76">
        <v>43275</v>
      </c>
      <c r="Z478" s="77">
        <f t="shared" ca="1" si="1586"/>
        <v>11</v>
      </c>
      <c r="AA478" s="39" t="s">
        <v>125</v>
      </c>
      <c r="AB478" s="22" t="s">
        <v>275</v>
      </c>
      <c r="AC478" s="66">
        <v>43411</v>
      </c>
      <c r="AD478" s="76">
        <v>43451</v>
      </c>
      <c r="AE478" s="25">
        <f t="shared" ca="1" si="1587"/>
        <v>40</v>
      </c>
      <c r="AF478" s="39" t="s">
        <v>125</v>
      </c>
      <c r="AG478" s="236" t="s">
        <v>275</v>
      </c>
      <c r="AH478" s="66"/>
      <c r="AI478" s="76"/>
      <c r="AJ478" s="77"/>
      <c r="AK478" s="78"/>
      <c r="AL478" s="79"/>
      <c r="AM478" s="66"/>
      <c r="AN478" s="76"/>
      <c r="AO478" s="77"/>
      <c r="AP478" s="78"/>
      <c r="AQ478" s="79"/>
      <c r="AR478" s="66"/>
      <c r="AS478" s="76"/>
      <c r="AT478" s="77"/>
      <c r="AU478" s="78"/>
      <c r="AV478" s="79"/>
      <c r="AW478" s="66"/>
      <c r="AX478" s="76"/>
      <c r="AY478" s="77"/>
      <c r="AZ478" s="78"/>
      <c r="BA478" s="79"/>
      <c r="BB478" s="66"/>
      <c r="BC478" s="76"/>
      <c r="BD478" s="77"/>
      <c r="BE478" s="78"/>
      <c r="BF478" s="79"/>
      <c r="BG478" s="56">
        <f t="shared" ref="BG478" si="1588">IF(AW478&lt;&gt;"",AW478,IF(AR478&lt;&gt;"",AR478,IF(AM478&lt;&gt;"",AM478,IF(AH478&lt;&gt;"",AH478,IF(AC478&lt;&gt;"",AC478,IF(X478&lt;&gt;"",X478,IF(S478&lt;&gt;"",S478,IF(N478&lt;&gt;"",N478,IF(I478&lt;&gt;"",I478,"")))))))))</f>
        <v>43411</v>
      </c>
      <c r="BH478" s="80">
        <f t="shared" ref="BH478" si="1589">IF(BJ478="P","",IF(BJ478="OD","",IF(AX478&lt;&gt;"",AX478,IF(AS478&lt;&gt;"",AS478,IF(AN478&lt;&gt;"",AN478,IF(AI478&lt;&gt;"",AI478,IF(AD478&lt;&gt;"",AD478,IF(Y478&lt;&gt;"",Y478,IF(T478&lt;&gt;"",T478,IF(O478&lt;&gt;"",O478,IF(J478&lt;&gt;"",J478,"")))))))))))</f>
        <v>43451</v>
      </c>
      <c r="BI478" s="81">
        <f t="shared" ref="BI478" ca="1" si="1590">IF(AY478&lt;&gt;"",AY478,IF(AT478&lt;&gt;"",AT478,IF(AO478&lt;&gt;"",AO478,IF(AJ478&lt;&gt;"",AJ478,IF(AE478&lt;&gt;"",AE478,IF(Z478&lt;&gt;"",Z478,IF(U478&lt;&gt;"",U478,IF(P478&lt;&gt;"",P478,IF(K478&lt;&gt;"",K478,"")))))))))</f>
        <v>40</v>
      </c>
      <c r="BJ478" s="82" t="str">
        <f t="shared" ref="BJ478" si="1591">IF(AZ478&lt;&gt;"",AZ478,IF(AU478&lt;&gt;"",AU478,IF(AP478&lt;&gt;"",AP478,IF(AK478&lt;&gt;"",AK478,IF(AF478&lt;&gt;"",AF478,IF(AA478&lt;&gt;"",AA478,IF(V478&lt;&gt;"",V478,IF(Q478&lt;&gt;"",Q478,IF(L478&lt;&gt;"",L478,0)))))))))</f>
        <v>B</v>
      </c>
      <c r="BK478" s="83" t="str">
        <f t="shared" ref="BK478" ca="1" si="1592">IF(BG478="","","Rev-"&amp;IF((COUNTIF(I478:BA478,"MKM")-1)&lt;1,0,(COUNTIF(I478:BA478,"MKM")-1)))</f>
        <v>Rev-4</v>
      </c>
      <c r="BL478" s="252" t="s">
        <v>124</v>
      </c>
      <c r="BM478" s="252" t="s">
        <v>784</v>
      </c>
      <c r="BN478" s="252"/>
      <c r="BO478" s="243"/>
      <c r="BP478" s="161"/>
      <c r="BQ478" s="82"/>
    </row>
    <row r="479" spans="1:69" ht="54" customHeight="1" x14ac:dyDescent="0.25">
      <c r="A479" s="62">
        <f t="shared" ca="1" si="1581"/>
        <v>413</v>
      </c>
      <c r="B479" s="20" t="s">
        <v>1285</v>
      </c>
      <c r="C479" s="20" t="s">
        <v>1286</v>
      </c>
      <c r="D479" s="124" t="s">
        <v>1471</v>
      </c>
      <c r="E479" s="21" t="s">
        <v>1559</v>
      </c>
      <c r="F479" s="147" t="s">
        <v>483</v>
      </c>
      <c r="G479" s="22" t="s">
        <v>491</v>
      </c>
      <c r="H479" s="23">
        <v>42785</v>
      </c>
      <c r="I479" s="66">
        <v>42792</v>
      </c>
      <c r="J479" s="76">
        <v>42807</v>
      </c>
      <c r="K479" s="25">
        <f t="shared" ca="1" si="1571"/>
        <v>15</v>
      </c>
      <c r="L479" s="39" t="s">
        <v>126</v>
      </c>
      <c r="M479" s="236" t="s">
        <v>275</v>
      </c>
      <c r="N479" s="60">
        <v>42836</v>
      </c>
      <c r="O479" s="76">
        <v>42849</v>
      </c>
      <c r="P479" s="25">
        <f t="shared" ca="1" si="1582"/>
        <v>13</v>
      </c>
      <c r="Q479" s="39" t="s">
        <v>125</v>
      </c>
      <c r="R479" s="236" t="s">
        <v>275</v>
      </c>
      <c r="S479" s="66">
        <v>42893</v>
      </c>
      <c r="T479" s="76">
        <v>42905</v>
      </c>
      <c r="U479" s="25">
        <f t="shared" ca="1" si="1583"/>
        <v>12</v>
      </c>
      <c r="V479" s="25" t="s">
        <v>124</v>
      </c>
      <c r="W479" s="236" t="s">
        <v>275</v>
      </c>
      <c r="X479" s="66">
        <v>43264</v>
      </c>
      <c r="Y479" s="76">
        <v>43275</v>
      </c>
      <c r="Z479" s="77">
        <f t="shared" ca="1" si="1586"/>
        <v>11</v>
      </c>
      <c r="AA479" s="39" t="s">
        <v>125</v>
      </c>
      <c r="AB479" s="22" t="s">
        <v>275</v>
      </c>
      <c r="AC479" s="66">
        <v>43411</v>
      </c>
      <c r="AD479" s="76">
        <v>43451</v>
      </c>
      <c r="AE479" s="25">
        <f t="shared" ca="1" si="1587"/>
        <v>40</v>
      </c>
      <c r="AF479" s="39" t="s">
        <v>125</v>
      </c>
      <c r="AG479" s="236" t="s">
        <v>275</v>
      </c>
      <c r="AH479" s="66"/>
      <c r="AI479" s="76"/>
      <c r="AJ479" s="77"/>
      <c r="AK479" s="78"/>
      <c r="AL479" s="79"/>
      <c r="AM479" s="66"/>
      <c r="AN479" s="76"/>
      <c r="AO479" s="77"/>
      <c r="AP479" s="78"/>
      <c r="AQ479" s="79"/>
      <c r="AR479" s="66"/>
      <c r="AS479" s="76"/>
      <c r="AT479" s="77"/>
      <c r="AU479" s="78"/>
      <c r="AV479" s="79"/>
      <c r="AW479" s="66"/>
      <c r="AX479" s="76"/>
      <c r="AY479" s="77"/>
      <c r="AZ479" s="78"/>
      <c r="BA479" s="79"/>
      <c r="BB479" s="66"/>
      <c r="BC479" s="76"/>
      <c r="BD479" s="77"/>
      <c r="BE479" s="78"/>
      <c r="BF479" s="79"/>
      <c r="BG479" s="56">
        <f t="shared" ref="BG479" si="1593">IF(AW479&lt;&gt;"",AW479,IF(AR479&lt;&gt;"",AR479,IF(AM479&lt;&gt;"",AM479,IF(AH479&lt;&gt;"",AH479,IF(AC479&lt;&gt;"",AC479,IF(X479&lt;&gt;"",X479,IF(S479&lt;&gt;"",S479,IF(N479&lt;&gt;"",N479,IF(I479&lt;&gt;"",I479,"")))))))))</f>
        <v>43411</v>
      </c>
      <c r="BH479" s="80">
        <f t="shared" ref="BH479" si="1594">IF(BJ479="P","",IF(BJ479="OD","",IF(AX479&lt;&gt;"",AX479,IF(AS479&lt;&gt;"",AS479,IF(AN479&lt;&gt;"",AN479,IF(AI479&lt;&gt;"",AI479,IF(AD479&lt;&gt;"",AD479,IF(Y479&lt;&gt;"",Y479,IF(T479&lt;&gt;"",T479,IF(O479&lt;&gt;"",O479,IF(J479&lt;&gt;"",J479,"")))))))))))</f>
        <v>43451</v>
      </c>
      <c r="BI479" s="81">
        <f t="shared" ref="BI479" ca="1" si="1595">IF(AY479&lt;&gt;"",AY479,IF(AT479&lt;&gt;"",AT479,IF(AO479&lt;&gt;"",AO479,IF(AJ479&lt;&gt;"",AJ479,IF(AE479&lt;&gt;"",AE479,IF(Z479&lt;&gt;"",Z479,IF(U479&lt;&gt;"",U479,IF(P479&lt;&gt;"",P479,IF(K479&lt;&gt;"",K479,"")))))))))</f>
        <v>40</v>
      </c>
      <c r="BJ479" s="82" t="str">
        <f t="shared" ref="BJ479" si="1596">IF(AZ479&lt;&gt;"",AZ479,IF(AU479&lt;&gt;"",AU479,IF(AP479&lt;&gt;"",AP479,IF(AK479&lt;&gt;"",AK479,IF(AF479&lt;&gt;"",AF479,IF(AA479&lt;&gt;"",AA479,IF(V479&lt;&gt;"",V479,IF(Q479&lt;&gt;"",Q479,IF(L479&lt;&gt;"",L479,0)))))))))</f>
        <v>B</v>
      </c>
      <c r="BK479" s="83" t="str">
        <f t="shared" ref="BK479" ca="1" si="1597">IF(BG479="","","Rev-"&amp;IF((COUNTIF(I479:BA479,"MKM")-1)&lt;1,0,(COUNTIF(I479:BA479,"MKM")-1)))</f>
        <v>Rev-4</v>
      </c>
      <c r="BL479" s="252" t="s">
        <v>124</v>
      </c>
      <c r="BM479" s="252" t="s">
        <v>784</v>
      </c>
      <c r="BN479" s="252"/>
      <c r="BO479" s="243"/>
      <c r="BP479" s="161"/>
      <c r="BQ479" s="82"/>
    </row>
    <row r="480" spans="1:69" ht="54" customHeight="1" x14ac:dyDescent="0.25">
      <c r="A480" s="62">
        <f t="shared" ca="1" si="1581"/>
        <v>414</v>
      </c>
      <c r="B480" s="20" t="s">
        <v>1285</v>
      </c>
      <c r="C480" s="20" t="s">
        <v>1286</v>
      </c>
      <c r="D480" s="124" t="s">
        <v>1471</v>
      </c>
      <c r="E480" s="21" t="s">
        <v>1560</v>
      </c>
      <c r="F480" s="147" t="s">
        <v>483</v>
      </c>
      <c r="G480" s="22" t="s">
        <v>492</v>
      </c>
      <c r="H480" s="23">
        <v>42785</v>
      </c>
      <c r="I480" s="66">
        <v>42792</v>
      </c>
      <c r="J480" s="76">
        <v>42807</v>
      </c>
      <c r="K480" s="25">
        <f t="shared" ca="1" si="1571"/>
        <v>15</v>
      </c>
      <c r="L480" s="39" t="s">
        <v>126</v>
      </c>
      <c r="M480" s="236" t="s">
        <v>275</v>
      </c>
      <c r="N480" s="60">
        <v>42836</v>
      </c>
      <c r="O480" s="76">
        <v>42849</v>
      </c>
      <c r="P480" s="25">
        <f t="shared" ca="1" si="1582"/>
        <v>13</v>
      </c>
      <c r="Q480" s="39" t="s">
        <v>125</v>
      </c>
      <c r="R480" s="236" t="s">
        <v>275</v>
      </c>
      <c r="S480" s="66">
        <v>42893</v>
      </c>
      <c r="T480" s="76">
        <v>42905</v>
      </c>
      <c r="U480" s="25">
        <f t="shared" ca="1" si="1583"/>
        <v>12</v>
      </c>
      <c r="V480" s="25" t="s">
        <v>124</v>
      </c>
      <c r="W480" s="236" t="s">
        <v>275</v>
      </c>
      <c r="X480" s="66">
        <v>43264</v>
      </c>
      <c r="Y480" s="76">
        <v>43275</v>
      </c>
      <c r="Z480" s="77">
        <f t="shared" ca="1" si="1586"/>
        <v>11</v>
      </c>
      <c r="AA480" s="39" t="s">
        <v>125</v>
      </c>
      <c r="AB480" s="22" t="s">
        <v>275</v>
      </c>
      <c r="AC480" s="66">
        <v>43411</v>
      </c>
      <c r="AD480" s="76">
        <v>43451</v>
      </c>
      <c r="AE480" s="25">
        <f t="shared" ca="1" si="1587"/>
        <v>40</v>
      </c>
      <c r="AF480" s="39" t="s">
        <v>125</v>
      </c>
      <c r="AG480" s="236" t="s">
        <v>275</v>
      </c>
      <c r="AH480" s="66"/>
      <c r="AI480" s="76"/>
      <c r="AJ480" s="77"/>
      <c r="AK480" s="78"/>
      <c r="AL480" s="79"/>
      <c r="AM480" s="66"/>
      <c r="AN480" s="76"/>
      <c r="AO480" s="77"/>
      <c r="AP480" s="78"/>
      <c r="AQ480" s="79"/>
      <c r="AR480" s="66"/>
      <c r="AS480" s="76"/>
      <c r="AT480" s="77"/>
      <c r="AU480" s="78"/>
      <c r="AV480" s="79"/>
      <c r="AW480" s="66"/>
      <c r="AX480" s="76"/>
      <c r="AY480" s="77"/>
      <c r="AZ480" s="78"/>
      <c r="BA480" s="79"/>
      <c r="BB480" s="66"/>
      <c r="BC480" s="76"/>
      <c r="BD480" s="77"/>
      <c r="BE480" s="78"/>
      <c r="BF480" s="79"/>
      <c r="BG480" s="56">
        <f t="shared" ref="BG480" si="1598">IF(AW480&lt;&gt;"",AW480,IF(AR480&lt;&gt;"",AR480,IF(AM480&lt;&gt;"",AM480,IF(AH480&lt;&gt;"",AH480,IF(AC480&lt;&gt;"",AC480,IF(X480&lt;&gt;"",X480,IF(S480&lt;&gt;"",S480,IF(N480&lt;&gt;"",N480,IF(I480&lt;&gt;"",I480,"")))))))))</f>
        <v>43411</v>
      </c>
      <c r="BH480" s="80">
        <f t="shared" ref="BH480" si="1599">IF(BJ480="P","",IF(BJ480="OD","",IF(AX480&lt;&gt;"",AX480,IF(AS480&lt;&gt;"",AS480,IF(AN480&lt;&gt;"",AN480,IF(AI480&lt;&gt;"",AI480,IF(AD480&lt;&gt;"",AD480,IF(Y480&lt;&gt;"",Y480,IF(T480&lt;&gt;"",T480,IF(O480&lt;&gt;"",O480,IF(J480&lt;&gt;"",J480,"")))))))))))</f>
        <v>43451</v>
      </c>
      <c r="BI480" s="81">
        <f t="shared" ref="BI480" ca="1" si="1600">IF(AY480&lt;&gt;"",AY480,IF(AT480&lt;&gt;"",AT480,IF(AO480&lt;&gt;"",AO480,IF(AJ480&lt;&gt;"",AJ480,IF(AE480&lt;&gt;"",AE480,IF(Z480&lt;&gt;"",Z480,IF(U480&lt;&gt;"",U480,IF(P480&lt;&gt;"",P480,IF(K480&lt;&gt;"",K480,"")))))))))</f>
        <v>40</v>
      </c>
      <c r="BJ480" s="82" t="str">
        <f t="shared" ref="BJ480" si="1601">IF(AZ480&lt;&gt;"",AZ480,IF(AU480&lt;&gt;"",AU480,IF(AP480&lt;&gt;"",AP480,IF(AK480&lt;&gt;"",AK480,IF(AF480&lt;&gt;"",AF480,IF(AA480&lt;&gt;"",AA480,IF(V480&lt;&gt;"",V480,IF(Q480&lt;&gt;"",Q480,IF(L480&lt;&gt;"",L480,0)))))))))</f>
        <v>B</v>
      </c>
      <c r="BK480" s="83" t="str">
        <f t="shared" ref="BK480" ca="1" si="1602">IF(BG480="","","Rev-"&amp;IF((COUNTIF(I480:BA480,"MKM")-1)&lt;1,0,(COUNTIF(I480:BA480,"MKM")-1)))</f>
        <v>Rev-4</v>
      </c>
      <c r="BL480" s="252" t="s">
        <v>124</v>
      </c>
      <c r="BM480" s="252" t="s">
        <v>784</v>
      </c>
      <c r="BN480" s="252"/>
      <c r="BO480" s="243"/>
      <c r="BP480" s="161"/>
      <c r="BQ480" s="82"/>
    </row>
    <row r="481" spans="1:69" ht="54" customHeight="1" x14ac:dyDescent="0.25">
      <c r="A481" s="62">
        <f t="shared" ca="1" si="1581"/>
        <v>415</v>
      </c>
      <c r="B481" s="20" t="s">
        <v>1285</v>
      </c>
      <c r="C481" s="20" t="s">
        <v>1286</v>
      </c>
      <c r="D481" s="124" t="s">
        <v>1471</v>
      </c>
      <c r="E481" s="21" t="s">
        <v>1561</v>
      </c>
      <c r="F481" s="147" t="s">
        <v>483</v>
      </c>
      <c r="G481" s="22" t="s">
        <v>493</v>
      </c>
      <c r="H481" s="23">
        <v>42785</v>
      </c>
      <c r="I481" s="66">
        <v>42792</v>
      </c>
      <c r="J481" s="76">
        <v>42807</v>
      </c>
      <c r="K481" s="25">
        <f t="shared" ca="1" si="1571"/>
        <v>15</v>
      </c>
      <c r="L481" s="39" t="s">
        <v>126</v>
      </c>
      <c r="M481" s="236" t="s">
        <v>275</v>
      </c>
      <c r="N481" s="60">
        <v>42836</v>
      </c>
      <c r="O481" s="76">
        <v>42849</v>
      </c>
      <c r="P481" s="25">
        <f t="shared" ca="1" si="1582"/>
        <v>13</v>
      </c>
      <c r="Q481" s="39" t="s">
        <v>125</v>
      </c>
      <c r="R481" s="236" t="s">
        <v>275</v>
      </c>
      <c r="S481" s="66">
        <v>42893</v>
      </c>
      <c r="T481" s="76">
        <v>42905</v>
      </c>
      <c r="U481" s="25">
        <f t="shared" ca="1" si="1583"/>
        <v>12</v>
      </c>
      <c r="V481" s="25" t="s">
        <v>124</v>
      </c>
      <c r="W481" s="236" t="s">
        <v>275</v>
      </c>
      <c r="X481" s="66">
        <v>43264</v>
      </c>
      <c r="Y481" s="76">
        <v>43275</v>
      </c>
      <c r="Z481" s="77">
        <f t="shared" ca="1" si="1586"/>
        <v>11</v>
      </c>
      <c r="AA481" s="39" t="s">
        <v>125</v>
      </c>
      <c r="AB481" s="22" t="s">
        <v>275</v>
      </c>
      <c r="AC481" s="66">
        <v>43411</v>
      </c>
      <c r="AD481" s="76">
        <v>43451</v>
      </c>
      <c r="AE481" s="25">
        <f t="shared" ca="1" si="1587"/>
        <v>40</v>
      </c>
      <c r="AF481" s="39" t="s">
        <v>125</v>
      </c>
      <c r="AG481" s="236" t="s">
        <v>275</v>
      </c>
      <c r="AH481" s="66"/>
      <c r="AI481" s="76"/>
      <c r="AJ481" s="77"/>
      <c r="AK481" s="78"/>
      <c r="AL481" s="79"/>
      <c r="AM481" s="66"/>
      <c r="AN481" s="76"/>
      <c r="AO481" s="77"/>
      <c r="AP481" s="78"/>
      <c r="AQ481" s="79"/>
      <c r="AR481" s="66"/>
      <c r="AS481" s="76"/>
      <c r="AT481" s="77"/>
      <c r="AU481" s="78"/>
      <c r="AV481" s="79"/>
      <c r="AW481" s="66"/>
      <c r="AX481" s="76"/>
      <c r="AY481" s="77"/>
      <c r="AZ481" s="78"/>
      <c r="BA481" s="79"/>
      <c r="BB481" s="66"/>
      <c r="BC481" s="76"/>
      <c r="BD481" s="77"/>
      <c r="BE481" s="78"/>
      <c r="BF481" s="79"/>
      <c r="BG481" s="56">
        <f t="shared" ref="BG481" si="1603">IF(AW481&lt;&gt;"",AW481,IF(AR481&lt;&gt;"",AR481,IF(AM481&lt;&gt;"",AM481,IF(AH481&lt;&gt;"",AH481,IF(AC481&lt;&gt;"",AC481,IF(X481&lt;&gt;"",X481,IF(S481&lt;&gt;"",S481,IF(N481&lt;&gt;"",N481,IF(I481&lt;&gt;"",I481,"")))))))))</f>
        <v>43411</v>
      </c>
      <c r="BH481" s="80">
        <f t="shared" ref="BH481" si="1604">IF(BJ481="P","",IF(BJ481="OD","",IF(AX481&lt;&gt;"",AX481,IF(AS481&lt;&gt;"",AS481,IF(AN481&lt;&gt;"",AN481,IF(AI481&lt;&gt;"",AI481,IF(AD481&lt;&gt;"",AD481,IF(Y481&lt;&gt;"",Y481,IF(T481&lt;&gt;"",T481,IF(O481&lt;&gt;"",O481,IF(J481&lt;&gt;"",J481,"")))))))))))</f>
        <v>43451</v>
      </c>
      <c r="BI481" s="81">
        <f t="shared" ref="BI481" ca="1" si="1605">IF(AY481&lt;&gt;"",AY481,IF(AT481&lt;&gt;"",AT481,IF(AO481&lt;&gt;"",AO481,IF(AJ481&lt;&gt;"",AJ481,IF(AE481&lt;&gt;"",AE481,IF(Z481&lt;&gt;"",Z481,IF(U481&lt;&gt;"",U481,IF(P481&lt;&gt;"",P481,IF(K481&lt;&gt;"",K481,"")))))))))</f>
        <v>40</v>
      </c>
      <c r="BJ481" s="82" t="str">
        <f t="shared" ref="BJ481" si="1606">IF(AZ481&lt;&gt;"",AZ481,IF(AU481&lt;&gt;"",AU481,IF(AP481&lt;&gt;"",AP481,IF(AK481&lt;&gt;"",AK481,IF(AF481&lt;&gt;"",AF481,IF(AA481&lt;&gt;"",AA481,IF(V481&lt;&gt;"",V481,IF(Q481&lt;&gt;"",Q481,IF(L481&lt;&gt;"",L481,0)))))))))</f>
        <v>B</v>
      </c>
      <c r="BK481" s="83" t="str">
        <f t="shared" ref="BK481" ca="1" si="1607">IF(BG481="","","Rev-"&amp;IF((COUNTIF(I481:BA481,"MKM")-1)&lt;1,0,(COUNTIF(I481:BA481,"MKM")-1)))</f>
        <v>Rev-4</v>
      </c>
      <c r="BL481" s="252" t="s">
        <v>124</v>
      </c>
      <c r="BM481" s="252" t="s">
        <v>784</v>
      </c>
      <c r="BN481" s="252"/>
      <c r="BO481" s="243"/>
      <c r="BP481" s="161"/>
      <c r="BQ481" s="82"/>
    </row>
    <row r="482" spans="1:69" ht="54" customHeight="1" x14ac:dyDescent="0.25">
      <c r="A482" s="62">
        <f t="shared" ca="1" si="1581"/>
        <v>416</v>
      </c>
      <c r="B482" s="20" t="s">
        <v>1285</v>
      </c>
      <c r="C482" s="20" t="s">
        <v>1286</v>
      </c>
      <c r="D482" s="124" t="s">
        <v>1471</v>
      </c>
      <c r="E482" s="21" t="s">
        <v>1562</v>
      </c>
      <c r="F482" s="147" t="s">
        <v>483</v>
      </c>
      <c r="G482" s="22" t="s">
        <v>494</v>
      </c>
      <c r="H482" s="23">
        <v>42785</v>
      </c>
      <c r="I482" s="66">
        <v>42792</v>
      </c>
      <c r="J482" s="76">
        <v>42807</v>
      </c>
      <c r="K482" s="25">
        <f t="shared" ca="1" si="1571"/>
        <v>15</v>
      </c>
      <c r="L482" s="39" t="s">
        <v>126</v>
      </c>
      <c r="M482" s="236" t="s">
        <v>275</v>
      </c>
      <c r="N482" s="60">
        <v>42836</v>
      </c>
      <c r="O482" s="76">
        <v>42849</v>
      </c>
      <c r="P482" s="25">
        <f t="shared" ca="1" si="1582"/>
        <v>13</v>
      </c>
      <c r="Q482" s="39" t="s">
        <v>125</v>
      </c>
      <c r="R482" s="236" t="s">
        <v>275</v>
      </c>
      <c r="S482" s="66">
        <v>42893</v>
      </c>
      <c r="T482" s="76">
        <v>42905</v>
      </c>
      <c r="U482" s="25">
        <f t="shared" ca="1" si="1583"/>
        <v>12</v>
      </c>
      <c r="V482" s="25" t="s">
        <v>124</v>
      </c>
      <c r="W482" s="236" t="s">
        <v>275</v>
      </c>
      <c r="X482" s="66">
        <v>43264</v>
      </c>
      <c r="Y482" s="76">
        <v>43275</v>
      </c>
      <c r="Z482" s="77">
        <f t="shared" ca="1" si="1586"/>
        <v>11</v>
      </c>
      <c r="AA482" s="39" t="s">
        <v>125</v>
      </c>
      <c r="AB482" s="22" t="s">
        <v>275</v>
      </c>
      <c r="AC482" s="66">
        <v>43411</v>
      </c>
      <c r="AD482" s="76">
        <v>43451</v>
      </c>
      <c r="AE482" s="25">
        <f t="shared" ca="1" si="1587"/>
        <v>40</v>
      </c>
      <c r="AF482" s="39" t="s">
        <v>125</v>
      </c>
      <c r="AG482" s="236" t="s">
        <v>275</v>
      </c>
      <c r="AH482" s="66"/>
      <c r="AI482" s="76"/>
      <c r="AJ482" s="77"/>
      <c r="AK482" s="78"/>
      <c r="AL482" s="79"/>
      <c r="AM482" s="66"/>
      <c r="AN482" s="76"/>
      <c r="AO482" s="77"/>
      <c r="AP482" s="78"/>
      <c r="AQ482" s="79"/>
      <c r="AR482" s="66"/>
      <c r="AS482" s="76"/>
      <c r="AT482" s="77"/>
      <c r="AU482" s="78"/>
      <c r="AV482" s="79"/>
      <c r="AW482" s="66"/>
      <c r="AX482" s="76"/>
      <c r="AY482" s="77"/>
      <c r="AZ482" s="78"/>
      <c r="BA482" s="79"/>
      <c r="BB482" s="66"/>
      <c r="BC482" s="76"/>
      <c r="BD482" s="77"/>
      <c r="BE482" s="78"/>
      <c r="BF482" s="79"/>
      <c r="BG482" s="56">
        <f t="shared" ref="BG482" si="1608">IF(AW482&lt;&gt;"",AW482,IF(AR482&lt;&gt;"",AR482,IF(AM482&lt;&gt;"",AM482,IF(AH482&lt;&gt;"",AH482,IF(AC482&lt;&gt;"",AC482,IF(X482&lt;&gt;"",X482,IF(S482&lt;&gt;"",S482,IF(N482&lt;&gt;"",N482,IF(I482&lt;&gt;"",I482,"")))))))))</f>
        <v>43411</v>
      </c>
      <c r="BH482" s="80">
        <f t="shared" ref="BH482" si="1609">IF(BJ482="P","",IF(BJ482="OD","",IF(AX482&lt;&gt;"",AX482,IF(AS482&lt;&gt;"",AS482,IF(AN482&lt;&gt;"",AN482,IF(AI482&lt;&gt;"",AI482,IF(AD482&lt;&gt;"",AD482,IF(Y482&lt;&gt;"",Y482,IF(T482&lt;&gt;"",T482,IF(O482&lt;&gt;"",O482,IF(J482&lt;&gt;"",J482,"")))))))))))</f>
        <v>43451</v>
      </c>
      <c r="BI482" s="81">
        <f t="shared" ref="BI482" ca="1" si="1610">IF(AY482&lt;&gt;"",AY482,IF(AT482&lt;&gt;"",AT482,IF(AO482&lt;&gt;"",AO482,IF(AJ482&lt;&gt;"",AJ482,IF(AE482&lt;&gt;"",AE482,IF(Z482&lt;&gt;"",Z482,IF(U482&lt;&gt;"",U482,IF(P482&lt;&gt;"",P482,IF(K482&lt;&gt;"",K482,"")))))))))</f>
        <v>40</v>
      </c>
      <c r="BJ482" s="82" t="str">
        <f t="shared" ref="BJ482" si="1611">IF(AZ482&lt;&gt;"",AZ482,IF(AU482&lt;&gt;"",AU482,IF(AP482&lt;&gt;"",AP482,IF(AK482&lt;&gt;"",AK482,IF(AF482&lt;&gt;"",AF482,IF(AA482&lt;&gt;"",AA482,IF(V482&lt;&gt;"",V482,IF(Q482&lt;&gt;"",Q482,IF(L482&lt;&gt;"",L482,0)))))))))</f>
        <v>B</v>
      </c>
      <c r="BK482" s="83" t="str">
        <f t="shared" ref="BK482" ca="1" si="1612">IF(BG482="","","Rev-"&amp;IF((COUNTIF(I482:BA482,"MKM")-1)&lt;1,0,(COUNTIF(I482:BA482,"MKM")-1)))</f>
        <v>Rev-4</v>
      </c>
      <c r="BL482" s="252"/>
      <c r="BM482" s="252"/>
      <c r="BN482" s="252"/>
      <c r="BO482" s="243"/>
      <c r="BP482" s="161"/>
      <c r="BQ482" s="82"/>
    </row>
    <row r="483" spans="1:69" ht="40.5" x14ac:dyDescent="0.3">
      <c r="A483" s="67" t="s">
        <v>850</v>
      </c>
      <c r="B483" s="52"/>
      <c r="C483" s="52"/>
      <c r="D483" s="123"/>
      <c r="E483" s="53"/>
      <c r="F483" s="146"/>
      <c r="G483" s="52"/>
      <c r="H483" s="114"/>
      <c r="I483" s="84"/>
      <c r="J483" s="84"/>
      <c r="K483" s="85"/>
      <c r="L483" s="86"/>
      <c r="M483" s="87"/>
      <c r="N483" s="84"/>
      <c r="O483" s="84"/>
      <c r="P483" s="85"/>
      <c r="Q483" s="86"/>
      <c r="R483" s="87"/>
      <c r="S483" s="84"/>
      <c r="T483" s="84"/>
      <c r="U483" s="85"/>
      <c r="V483" s="86"/>
      <c r="W483" s="87"/>
      <c r="X483" s="84"/>
      <c r="Y483" s="84"/>
      <c r="Z483" s="85"/>
      <c r="AA483" s="86"/>
      <c r="AB483" s="84"/>
      <c r="AC483" s="84"/>
      <c r="AD483" s="84"/>
      <c r="AE483" s="85"/>
      <c r="AF483" s="86"/>
      <c r="AG483" s="84"/>
      <c r="AH483" s="84"/>
      <c r="AI483" s="84"/>
      <c r="AJ483" s="85"/>
      <c r="AK483" s="86"/>
      <c r="AL483" s="84"/>
      <c r="AM483" s="84"/>
      <c r="AN483" s="84"/>
      <c r="AO483" s="85"/>
      <c r="AP483" s="86"/>
      <c r="AQ483" s="84"/>
      <c r="AR483" s="84"/>
      <c r="AS483" s="84"/>
      <c r="AT483" s="85"/>
      <c r="AU483" s="86"/>
      <c r="AV483" s="84"/>
      <c r="AW483" s="84"/>
      <c r="AX483" s="84"/>
      <c r="AY483" s="85"/>
      <c r="AZ483" s="86"/>
      <c r="BA483" s="84"/>
      <c r="BB483" s="84"/>
      <c r="BC483" s="84"/>
      <c r="BD483" s="85"/>
      <c r="BE483" s="86"/>
      <c r="BF483" s="84"/>
      <c r="BG483" s="237"/>
      <c r="BH483" s="89"/>
      <c r="BI483" s="90"/>
      <c r="BJ483" s="91"/>
      <c r="BK483" s="238"/>
      <c r="BL483" s="252" t="s">
        <v>124</v>
      </c>
      <c r="BM483" s="252" t="s">
        <v>784</v>
      </c>
      <c r="BN483" s="252"/>
      <c r="BO483" s="243"/>
      <c r="BP483" s="145" t="s">
        <v>111</v>
      </c>
    </row>
    <row r="484" spans="1:69" ht="48.75" customHeight="1" x14ac:dyDescent="0.25">
      <c r="A484" s="62">
        <f ca="1">OFFSET(A484,-2,0)+1</f>
        <v>417</v>
      </c>
      <c r="B484" s="20" t="s">
        <v>1283</v>
      </c>
      <c r="C484" s="20" t="s">
        <v>1284</v>
      </c>
      <c r="D484" s="124" t="s">
        <v>549</v>
      </c>
      <c r="E484" s="21" t="s">
        <v>1564</v>
      </c>
      <c r="F484" s="147" t="s">
        <v>484</v>
      </c>
      <c r="G484" s="22" t="s">
        <v>331</v>
      </c>
      <c r="H484" s="23">
        <v>42785</v>
      </c>
      <c r="I484" s="66">
        <v>42802</v>
      </c>
      <c r="J484" s="76">
        <v>42821</v>
      </c>
      <c r="K484" s="25">
        <f t="shared" ref="K484" ca="1" si="1613">IF(I484="","",IF(J484="",TODAY()-I484,J484-I484))</f>
        <v>19</v>
      </c>
      <c r="L484" s="39" t="s">
        <v>126</v>
      </c>
      <c r="M484" s="236" t="s">
        <v>275</v>
      </c>
      <c r="N484" s="60">
        <v>42836</v>
      </c>
      <c r="O484" s="76">
        <v>42850</v>
      </c>
      <c r="P484" s="25">
        <f ca="1">IF(N484="","",IF(O484="",TODAY()-N484,O484-N484))</f>
        <v>14</v>
      </c>
      <c r="Q484" s="39" t="s">
        <v>126</v>
      </c>
      <c r="R484" s="236" t="s">
        <v>275</v>
      </c>
      <c r="S484" s="66">
        <v>42942</v>
      </c>
      <c r="T484" s="76">
        <v>42992</v>
      </c>
      <c r="U484" s="25">
        <f t="shared" ref="U484" ca="1" si="1614">IF(S484="","",IF(T484="",TODAY()-S484,T484-S484))</f>
        <v>50</v>
      </c>
      <c r="V484" s="39" t="s">
        <v>124</v>
      </c>
      <c r="W484" s="236" t="s">
        <v>275</v>
      </c>
      <c r="X484" s="66">
        <v>43411</v>
      </c>
      <c r="Y484" s="76">
        <v>43451</v>
      </c>
      <c r="Z484" s="25">
        <f t="shared" ref="Z484" ca="1" si="1615">IF(X484="","",IF(Y484="",TODAY()-X484,Y484-X484))</f>
        <v>40</v>
      </c>
      <c r="AA484" s="39" t="s">
        <v>125</v>
      </c>
      <c r="AB484" s="236" t="s">
        <v>275</v>
      </c>
      <c r="AC484" s="66"/>
      <c r="AD484" s="76"/>
      <c r="AE484" s="77"/>
      <c r="AF484" s="78"/>
      <c r="AG484" s="79"/>
      <c r="AH484" s="66"/>
      <c r="AI484" s="76"/>
      <c r="AJ484" s="77"/>
      <c r="AK484" s="78"/>
      <c r="AL484" s="79"/>
      <c r="AM484" s="66"/>
      <c r="AN484" s="76"/>
      <c r="AO484" s="77"/>
      <c r="AP484" s="78"/>
      <c r="AQ484" s="79"/>
      <c r="AR484" s="66"/>
      <c r="AS484" s="76"/>
      <c r="AT484" s="77"/>
      <c r="AU484" s="78"/>
      <c r="AV484" s="79"/>
      <c r="AW484" s="66"/>
      <c r="AX484" s="76"/>
      <c r="AY484" s="77"/>
      <c r="AZ484" s="78"/>
      <c r="BA484" s="79"/>
      <c r="BB484" s="66"/>
      <c r="BC484" s="76"/>
      <c r="BD484" s="77"/>
      <c r="BE484" s="78"/>
      <c r="BF484" s="79"/>
      <c r="BG484" s="56">
        <f t="shared" si="1524"/>
        <v>43411</v>
      </c>
      <c r="BH484" s="80">
        <f t="shared" si="1525"/>
        <v>43451</v>
      </c>
      <c r="BI484" s="81">
        <f t="shared" ca="1" si="1526"/>
        <v>40</v>
      </c>
      <c r="BJ484" s="82" t="str">
        <f t="shared" si="1527"/>
        <v>B</v>
      </c>
      <c r="BK484" s="83" t="str">
        <f t="shared" ca="1" si="1528"/>
        <v>Rev-3</v>
      </c>
      <c r="BL484" s="252" t="s">
        <v>124</v>
      </c>
      <c r="BM484" s="252" t="s">
        <v>784</v>
      </c>
      <c r="BN484" s="252"/>
      <c r="BO484" s="243"/>
      <c r="BP484" s="161"/>
      <c r="BQ484" s="82"/>
    </row>
    <row r="485" spans="1:69" ht="48.75" customHeight="1" x14ac:dyDescent="0.25">
      <c r="A485" s="62">
        <f ca="1">OFFSET(A485,-1,0)+1</f>
        <v>418</v>
      </c>
      <c r="B485" s="20" t="s">
        <v>1283</v>
      </c>
      <c r="C485" s="20" t="s">
        <v>1284</v>
      </c>
      <c r="D485" s="124" t="s">
        <v>549</v>
      </c>
      <c r="E485" s="21" t="s">
        <v>1564</v>
      </c>
      <c r="F485" s="147" t="s">
        <v>484</v>
      </c>
      <c r="G485" s="22" t="s">
        <v>332</v>
      </c>
      <c r="H485" s="23">
        <v>42785</v>
      </c>
      <c r="I485" s="66">
        <v>42802</v>
      </c>
      <c r="J485" s="76">
        <v>42821</v>
      </c>
      <c r="K485" s="25">
        <f t="shared" ref="K485" ca="1" si="1616">IF(I485="","",IF(J485="",TODAY()-I485,J485-I485))</f>
        <v>19</v>
      </c>
      <c r="L485" s="39" t="s">
        <v>126</v>
      </c>
      <c r="M485" s="236" t="s">
        <v>275</v>
      </c>
      <c r="N485" s="60">
        <v>42836</v>
      </c>
      <c r="O485" s="76">
        <v>42850</v>
      </c>
      <c r="P485" s="25">
        <f ca="1">IF(N485="","",IF(O485="",TODAY()-N485,O485-N485))</f>
        <v>14</v>
      </c>
      <c r="Q485" s="39" t="s">
        <v>126</v>
      </c>
      <c r="R485" s="236" t="s">
        <v>275</v>
      </c>
      <c r="S485" s="66">
        <v>42942</v>
      </c>
      <c r="T485" s="76">
        <v>42992</v>
      </c>
      <c r="U485" s="25">
        <f t="shared" ref="U485" ca="1" si="1617">IF(S485="","",IF(T485="",TODAY()-S485,T485-S485))</f>
        <v>50</v>
      </c>
      <c r="V485" s="39" t="s">
        <v>124</v>
      </c>
      <c r="W485" s="236" t="s">
        <v>275</v>
      </c>
      <c r="X485" s="66">
        <v>43411</v>
      </c>
      <c r="Y485" s="76">
        <v>43451</v>
      </c>
      <c r="Z485" s="25">
        <f t="shared" ref="Z485" ca="1" si="1618">IF(X485="","",IF(Y485="",TODAY()-X485,Y485-X485))</f>
        <v>40</v>
      </c>
      <c r="AA485" s="39" t="s">
        <v>124</v>
      </c>
      <c r="AB485" s="236" t="s">
        <v>275</v>
      </c>
      <c r="AC485" s="66"/>
      <c r="AD485" s="76"/>
      <c r="AE485" s="77"/>
      <c r="AF485" s="78"/>
      <c r="AG485" s="79"/>
      <c r="AH485" s="66"/>
      <c r="AI485" s="76"/>
      <c r="AJ485" s="77"/>
      <c r="AK485" s="78"/>
      <c r="AL485" s="79"/>
      <c r="AM485" s="66"/>
      <c r="AN485" s="76"/>
      <c r="AO485" s="77"/>
      <c r="AP485" s="78"/>
      <c r="AQ485" s="79"/>
      <c r="AR485" s="66"/>
      <c r="AS485" s="76"/>
      <c r="AT485" s="77"/>
      <c r="AU485" s="78"/>
      <c r="AV485" s="79"/>
      <c r="AW485" s="66"/>
      <c r="AX485" s="76"/>
      <c r="AY485" s="77"/>
      <c r="AZ485" s="78"/>
      <c r="BA485" s="79"/>
      <c r="BB485" s="66"/>
      <c r="BC485" s="76"/>
      <c r="BD485" s="77"/>
      <c r="BE485" s="78"/>
      <c r="BF485" s="79"/>
      <c r="BG485" s="56">
        <f t="shared" ref="BG485" si="1619">IF(AW485&lt;&gt;"",AW485,IF(AR485&lt;&gt;"",AR485,IF(AM485&lt;&gt;"",AM485,IF(AH485&lt;&gt;"",AH485,IF(AC485&lt;&gt;"",AC485,IF(X485&lt;&gt;"",X485,IF(S485&lt;&gt;"",S485,IF(N485&lt;&gt;"",N485,IF(I485&lt;&gt;"",I485,"")))))))))</f>
        <v>43411</v>
      </c>
      <c r="BH485" s="80">
        <f t="shared" ref="BH485" si="1620">IF(BJ485="P","",IF(BJ485="OD","",IF(AX485&lt;&gt;"",AX485,IF(AS485&lt;&gt;"",AS485,IF(AN485&lt;&gt;"",AN485,IF(AI485&lt;&gt;"",AI485,IF(AD485&lt;&gt;"",AD485,IF(Y485&lt;&gt;"",Y485,IF(T485&lt;&gt;"",T485,IF(O485&lt;&gt;"",O485,IF(J485&lt;&gt;"",J485,"")))))))))))</f>
        <v>43451</v>
      </c>
      <c r="BI485" s="81">
        <f t="shared" ref="BI485" ca="1" si="1621">IF(AY485&lt;&gt;"",AY485,IF(AT485&lt;&gt;"",AT485,IF(AO485&lt;&gt;"",AO485,IF(AJ485&lt;&gt;"",AJ485,IF(AE485&lt;&gt;"",AE485,IF(Z485&lt;&gt;"",Z485,IF(U485&lt;&gt;"",U485,IF(P485&lt;&gt;"",P485,IF(K485&lt;&gt;"",K485,"")))))))))</f>
        <v>40</v>
      </c>
      <c r="BJ485" s="82" t="str">
        <f t="shared" ref="BJ485" si="1622">IF(AZ485&lt;&gt;"",AZ485,IF(AU485&lt;&gt;"",AU485,IF(AP485&lt;&gt;"",AP485,IF(AK485&lt;&gt;"",AK485,IF(AF485&lt;&gt;"",AF485,IF(AA485&lt;&gt;"",AA485,IF(V485&lt;&gt;"",V485,IF(Q485&lt;&gt;"",Q485,IF(L485&lt;&gt;"",L485,0)))))))))</f>
        <v>A</v>
      </c>
      <c r="BK485" s="83" t="str">
        <f t="shared" ref="BK485" ca="1" si="1623">IF(BG485="","","Rev-"&amp;IF((COUNTIF(I485:BA485,"MKM")-1)&lt;1,0,(COUNTIF(I485:BA485,"MKM")-1)))</f>
        <v>Rev-3</v>
      </c>
      <c r="BL485" s="252" t="s">
        <v>124</v>
      </c>
      <c r="BM485" s="252" t="s">
        <v>784</v>
      </c>
      <c r="BN485" s="252"/>
      <c r="BO485" s="243"/>
      <c r="BP485" s="161"/>
      <c r="BQ485" s="82"/>
    </row>
    <row r="486" spans="1:69" ht="48.75" customHeight="1" x14ac:dyDescent="0.25">
      <c r="A486" s="62">
        <f ca="1">OFFSET(A486,-1,0)+1</f>
        <v>419</v>
      </c>
      <c r="B486" s="20" t="s">
        <v>544</v>
      </c>
      <c r="C486" s="20"/>
      <c r="D486" s="124" t="s">
        <v>549</v>
      </c>
      <c r="E486" s="21" t="s">
        <v>1565</v>
      </c>
      <c r="F486" s="147" t="s">
        <v>485</v>
      </c>
      <c r="G486" s="22" t="s">
        <v>425</v>
      </c>
      <c r="H486" s="23">
        <v>42786</v>
      </c>
      <c r="I486" s="66">
        <v>42802</v>
      </c>
      <c r="J486" s="76">
        <v>42821</v>
      </c>
      <c r="K486" s="25">
        <f t="shared" ref="K486:K491" ca="1" si="1624">IF(I486="","",IF(J486="",TODAY()-I486,J486-I486))</f>
        <v>19</v>
      </c>
      <c r="L486" s="39" t="s">
        <v>126</v>
      </c>
      <c r="M486" s="236" t="s">
        <v>275</v>
      </c>
      <c r="N486" s="60">
        <v>42836</v>
      </c>
      <c r="O486" s="76">
        <v>42850</v>
      </c>
      <c r="P486" s="25">
        <f t="shared" ref="P486:P491" ca="1" si="1625">IF(N486="","",IF(O486="",TODAY()-N486,O486-N486))</f>
        <v>14</v>
      </c>
      <c r="Q486" s="39" t="s">
        <v>126</v>
      </c>
      <c r="R486" s="236" t="s">
        <v>275</v>
      </c>
      <c r="S486" s="66">
        <v>42942</v>
      </c>
      <c r="T486" s="76">
        <v>42992</v>
      </c>
      <c r="U486" s="25">
        <f t="shared" ref="U486" ca="1" si="1626">IF(S486="","",IF(T486="",TODAY()-S486,T486-S486))</f>
        <v>50</v>
      </c>
      <c r="V486" s="39" t="s">
        <v>124</v>
      </c>
      <c r="W486" s="236" t="s">
        <v>275</v>
      </c>
      <c r="X486" s="66"/>
      <c r="Y486" s="76"/>
      <c r="Z486" s="77"/>
      <c r="AA486" s="78"/>
      <c r="AB486" s="79"/>
      <c r="AC486" s="66"/>
      <c r="AD486" s="76"/>
      <c r="AE486" s="77"/>
      <c r="AF486" s="78"/>
      <c r="AG486" s="79"/>
      <c r="AH486" s="66"/>
      <c r="AI486" s="76"/>
      <c r="AJ486" s="77"/>
      <c r="AK486" s="78"/>
      <c r="AL486" s="79"/>
      <c r="AM486" s="66"/>
      <c r="AN486" s="76"/>
      <c r="AO486" s="77"/>
      <c r="AP486" s="78"/>
      <c r="AQ486" s="79"/>
      <c r="AR486" s="66"/>
      <c r="AS486" s="76"/>
      <c r="AT486" s="77"/>
      <c r="AU486" s="78"/>
      <c r="AV486" s="79"/>
      <c r="AW486" s="66"/>
      <c r="AX486" s="76"/>
      <c r="AY486" s="77"/>
      <c r="AZ486" s="78"/>
      <c r="BA486" s="79"/>
      <c r="BB486" s="66"/>
      <c r="BC486" s="76"/>
      <c r="BD486" s="77"/>
      <c r="BE486" s="78"/>
      <c r="BF486" s="79"/>
      <c r="BG486" s="56">
        <f t="shared" si="1524"/>
        <v>42942</v>
      </c>
      <c r="BH486" s="80">
        <f t="shared" si="1525"/>
        <v>42992</v>
      </c>
      <c r="BI486" s="81">
        <f t="shared" ca="1" si="1526"/>
        <v>50</v>
      </c>
      <c r="BJ486" s="82" t="str">
        <f t="shared" si="1527"/>
        <v>A</v>
      </c>
      <c r="BK486" s="83" t="str">
        <f t="shared" ca="1" si="1528"/>
        <v>Rev-2</v>
      </c>
      <c r="BL486" s="252" t="s">
        <v>124</v>
      </c>
      <c r="BM486" s="252" t="s">
        <v>784</v>
      </c>
      <c r="BN486" s="252"/>
      <c r="BO486" s="243"/>
      <c r="BP486" s="161" t="s">
        <v>82</v>
      </c>
      <c r="BQ486" s="82" t="str">
        <f t="shared" si="1529"/>
        <v>MKM</v>
      </c>
    </row>
    <row r="487" spans="1:69" ht="48.75" customHeight="1" x14ac:dyDescent="0.25">
      <c r="A487" s="62">
        <f t="shared" ref="A487:A494" ca="1" si="1627">OFFSET(A487,-1,0)+1</f>
        <v>420</v>
      </c>
      <c r="B487" s="20" t="s">
        <v>1283</v>
      </c>
      <c r="C487" s="20" t="s">
        <v>1284</v>
      </c>
      <c r="D487" s="124" t="s">
        <v>549</v>
      </c>
      <c r="E487" s="21" t="s">
        <v>1557</v>
      </c>
      <c r="F487" s="147" t="s">
        <v>486</v>
      </c>
      <c r="G487" s="22" t="s">
        <v>500</v>
      </c>
      <c r="H487" s="23">
        <v>42786</v>
      </c>
      <c r="I487" s="66">
        <v>42802</v>
      </c>
      <c r="J487" s="76">
        <v>42821</v>
      </c>
      <c r="K487" s="25">
        <f t="shared" ca="1" si="1624"/>
        <v>19</v>
      </c>
      <c r="L487" s="39" t="s">
        <v>126</v>
      </c>
      <c r="M487" s="236" t="s">
        <v>275</v>
      </c>
      <c r="N487" s="60">
        <v>42836</v>
      </c>
      <c r="O487" s="76">
        <v>42850</v>
      </c>
      <c r="P487" s="25">
        <f t="shared" ca="1" si="1625"/>
        <v>14</v>
      </c>
      <c r="Q487" s="39" t="s">
        <v>125</v>
      </c>
      <c r="R487" s="236" t="s">
        <v>275</v>
      </c>
      <c r="S487" s="66">
        <v>42942</v>
      </c>
      <c r="T487" s="76">
        <v>42992</v>
      </c>
      <c r="U487" s="25">
        <f t="shared" ref="U487:U491" ca="1" si="1628">IF(S487="","",IF(T487="",TODAY()-S487,T487-S487))</f>
        <v>50</v>
      </c>
      <c r="V487" s="39" t="s">
        <v>124</v>
      </c>
      <c r="W487" s="236" t="s">
        <v>275</v>
      </c>
      <c r="X487" s="66">
        <v>43411</v>
      </c>
      <c r="Y487" s="76">
        <v>43451</v>
      </c>
      <c r="Z487" s="25">
        <f t="shared" ref="Z487:Z489" ca="1" si="1629">IF(X487="","",IF(Y487="",TODAY()-X487,Y487-X487))</f>
        <v>40</v>
      </c>
      <c r="AA487" s="39" t="s">
        <v>125</v>
      </c>
      <c r="AB487" s="236" t="s">
        <v>275</v>
      </c>
      <c r="AC487" s="66"/>
      <c r="AD487" s="76"/>
      <c r="AE487" s="77"/>
      <c r="AF487" s="78"/>
      <c r="AG487" s="79"/>
      <c r="AH487" s="66"/>
      <c r="AI487" s="76"/>
      <c r="AJ487" s="77"/>
      <c r="AK487" s="78"/>
      <c r="AL487" s="79"/>
      <c r="AM487" s="66"/>
      <c r="AN487" s="76"/>
      <c r="AO487" s="77"/>
      <c r="AP487" s="78"/>
      <c r="AQ487" s="79"/>
      <c r="AR487" s="66"/>
      <c r="AS487" s="76"/>
      <c r="AT487" s="77"/>
      <c r="AU487" s="78"/>
      <c r="AV487" s="79"/>
      <c r="AW487" s="66"/>
      <c r="AX487" s="76"/>
      <c r="AY487" s="77"/>
      <c r="AZ487" s="78"/>
      <c r="BA487" s="79"/>
      <c r="BB487" s="66"/>
      <c r="BC487" s="76"/>
      <c r="BD487" s="77"/>
      <c r="BE487" s="78"/>
      <c r="BF487" s="79"/>
      <c r="BG487" s="56">
        <f t="shared" si="1524"/>
        <v>43411</v>
      </c>
      <c r="BH487" s="80">
        <f t="shared" si="1525"/>
        <v>43451</v>
      </c>
      <c r="BI487" s="81">
        <f t="shared" ca="1" si="1526"/>
        <v>40</v>
      </c>
      <c r="BJ487" s="82" t="str">
        <f t="shared" si="1527"/>
        <v>B</v>
      </c>
      <c r="BK487" s="83" t="str">
        <f t="shared" ca="1" si="1528"/>
        <v>Rev-3</v>
      </c>
      <c r="BL487" s="252" t="s">
        <v>124</v>
      </c>
      <c r="BM487" s="252" t="s">
        <v>784</v>
      </c>
      <c r="BN487" s="252"/>
      <c r="BO487" s="243"/>
      <c r="BP487" s="161"/>
      <c r="BQ487" s="204"/>
    </row>
    <row r="488" spans="1:69" ht="48.75" customHeight="1" x14ac:dyDescent="0.25">
      <c r="A488" s="62">
        <f t="shared" ca="1" si="1627"/>
        <v>421</v>
      </c>
      <c r="B488" s="20" t="s">
        <v>1283</v>
      </c>
      <c r="C488" s="20" t="s">
        <v>1284</v>
      </c>
      <c r="D488" s="124" t="s">
        <v>549</v>
      </c>
      <c r="E488" s="21" t="s">
        <v>1558</v>
      </c>
      <c r="F488" s="147" t="s">
        <v>486</v>
      </c>
      <c r="G488" s="22" t="s">
        <v>501</v>
      </c>
      <c r="H488" s="23">
        <v>42786</v>
      </c>
      <c r="I488" s="66">
        <v>42802</v>
      </c>
      <c r="J488" s="76">
        <v>42821</v>
      </c>
      <c r="K488" s="25">
        <f t="shared" ca="1" si="1624"/>
        <v>19</v>
      </c>
      <c r="L488" s="39" t="s">
        <v>126</v>
      </c>
      <c r="M488" s="236" t="s">
        <v>275</v>
      </c>
      <c r="N488" s="60">
        <v>42836</v>
      </c>
      <c r="O488" s="76">
        <v>42850</v>
      </c>
      <c r="P488" s="25">
        <f t="shared" ca="1" si="1625"/>
        <v>14</v>
      </c>
      <c r="Q488" s="39" t="s">
        <v>125</v>
      </c>
      <c r="R488" s="236" t="s">
        <v>275</v>
      </c>
      <c r="S488" s="66">
        <v>42942</v>
      </c>
      <c r="T488" s="76">
        <v>42992</v>
      </c>
      <c r="U488" s="25">
        <f t="shared" ca="1" si="1628"/>
        <v>50</v>
      </c>
      <c r="V488" s="39" t="s">
        <v>124</v>
      </c>
      <c r="W488" s="236" t="s">
        <v>275</v>
      </c>
      <c r="X488" s="66">
        <v>43411</v>
      </c>
      <c r="Y488" s="76">
        <v>43451</v>
      </c>
      <c r="Z488" s="25">
        <f t="shared" ca="1" si="1629"/>
        <v>40</v>
      </c>
      <c r="AA488" s="39" t="s">
        <v>125</v>
      </c>
      <c r="AB488" s="236" t="s">
        <v>275</v>
      </c>
      <c r="AC488" s="66"/>
      <c r="AD488" s="76"/>
      <c r="AE488" s="77"/>
      <c r="AF488" s="78"/>
      <c r="AG488" s="79"/>
      <c r="AH488" s="66"/>
      <c r="AI488" s="76"/>
      <c r="AJ488" s="77"/>
      <c r="AK488" s="78"/>
      <c r="AL488" s="79"/>
      <c r="AM488" s="66"/>
      <c r="AN488" s="76"/>
      <c r="AO488" s="77"/>
      <c r="AP488" s="78"/>
      <c r="AQ488" s="79"/>
      <c r="AR488" s="66"/>
      <c r="AS488" s="76"/>
      <c r="AT488" s="77"/>
      <c r="AU488" s="78"/>
      <c r="AV488" s="79"/>
      <c r="AW488" s="66"/>
      <c r="AX488" s="76"/>
      <c r="AY488" s="77"/>
      <c r="AZ488" s="78"/>
      <c r="BA488" s="79"/>
      <c r="BB488" s="66"/>
      <c r="BC488" s="76"/>
      <c r="BD488" s="77"/>
      <c r="BE488" s="78"/>
      <c r="BF488" s="79"/>
      <c r="BG488" s="56">
        <f t="shared" ref="BG488" si="1630">IF(AW488&lt;&gt;"",AW488,IF(AR488&lt;&gt;"",AR488,IF(AM488&lt;&gt;"",AM488,IF(AH488&lt;&gt;"",AH488,IF(AC488&lt;&gt;"",AC488,IF(X488&lt;&gt;"",X488,IF(S488&lt;&gt;"",S488,IF(N488&lt;&gt;"",N488,IF(I488&lt;&gt;"",I488,"")))))))))</f>
        <v>43411</v>
      </c>
      <c r="BH488" s="80">
        <f t="shared" ref="BH488" si="1631">IF(BJ488="P","",IF(BJ488="OD","",IF(AX488&lt;&gt;"",AX488,IF(AS488&lt;&gt;"",AS488,IF(AN488&lt;&gt;"",AN488,IF(AI488&lt;&gt;"",AI488,IF(AD488&lt;&gt;"",AD488,IF(Y488&lt;&gt;"",Y488,IF(T488&lt;&gt;"",T488,IF(O488&lt;&gt;"",O488,IF(J488&lt;&gt;"",J488,"")))))))))))</f>
        <v>43451</v>
      </c>
      <c r="BI488" s="81">
        <f t="shared" ref="BI488" ca="1" si="1632">IF(AY488&lt;&gt;"",AY488,IF(AT488&lt;&gt;"",AT488,IF(AO488&lt;&gt;"",AO488,IF(AJ488&lt;&gt;"",AJ488,IF(AE488&lt;&gt;"",AE488,IF(Z488&lt;&gt;"",Z488,IF(U488&lt;&gt;"",U488,IF(P488&lt;&gt;"",P488,IF(K488&lt;&gt;"",K488,"")))))))))</f>
        <v>40</v>
      </c>
      <c r="BJ488" s="82" t="str">
        <f t="shared" ref="BJ488" si="1633">IF(AZ488&lt;&gt;"",AZ488,IF(AU488&lt;&gt;"",AU488,IF(AP488&lt;&gt;"",AP488,IF(AK488&lt;&gt;"",AK488,IF(AF488&lt;&gt;"",AF488,IF(AA488&lt;&gt;"",AA488,IF(V488&lt;&gt;"",V488,IF(Q488&lt;&gt;"",Q488,IF(L488&lt;&gt;"",L488,0)))))))))</f>
        <v>B</v>
      </c>
      <c r="BK488" s="83" t="str">
        <f t="shared" ref="BK488" ca="1" si="1634">IF(BG488="","","Rev-"&amp;IF((COUNTIF(I488:BA488,"MKM")-1)&lt;1,0,(COUNTIF(I488:BA488,"MKM")-1)))</f>
        <v>Rev-3</v>
      </c>
      <c r="BL488" s="252" t="s">
        <v>124</v>
      </c>
      <c r="BM488" s="252" t="s">
        <v>784</v>
      </c>
      <c r="BN488" s="252"/>
      <c r="BO488" s="243"/>
      <c r="BP488" s="161"/>
      <c r="BQ488" s="204"/>
    </row>
    <row r="489" spans="1:69" ht="48.75" customHeight="1" x14ac:dyDescent="0.25">
      <c r="A489" s="62">
        <f t="shared" ca="1" si="1627"/>
        <v>422</v>
      </c>
      <c r="B489" s="20" t="s">
        <v>1283</v>
      </c>
      <c r="C489" s="20" t="s">
        <v>1284</v>
      </c>
      <c r="D489" s="124" t="s">
        <v>549</v>
      </c>
      <c r="E489" s="21" t="s">
        <v>1559</v>
      </c>
      <c r="F489" s="147" t="s">
        <v>486</v>
      </c>
      <c r="G489" s="22" t="s">
        <v>502</v>
      </c>
      <c r="H489" s="23">
        <v>42786</v>
      </c>
      <c r="I489" s="66">
        <v>42802</v>
      </c>
      <c r="J489" s="76">
        <v>42821</v>
      </c>
      <c r="K489" s="25">
        <f t="shared" ca="1" si="1624"/>
        <v>19</v>
      </c>
      <c r="L489" s="39" t="s">
        <v>126</v>
      </c>
      <c r="M489" s="236" t="s">
        <v>275</v>
      </c>
      <c r="N489" s="60">
        <v>42836</v>
      </c>
      <c r="O489" s="76">
        <v>42850</v>
      </c>
      <c r="P489" s="25">
        <f t="shared" ca="1" si="1625"/>
        <v>14</v>
      </c>
      <c r="Q489" s="39" t="s">
        <v>125</v>
      </c>
      <c r="R489" s="236" t="s">
        <v>275</v>
      </c>
      <c r="S489" s="66">
        <v>42942</v>
      </c>
      <c r="T489" s="76">
        <v>42992</v>
      </c>
      <c r="U489" s="25">
        <f t="shared" ca="1" si="1628"/>
        <v>50</v>
      </c>
      <c r="V489" s="39" t="s">
        <v>124</v>
      </c>
      <c r="W489" s="236" t="s">
        <v>275</v>
      </c>
      <c r="X489" s="66">
        <v>43411</v>
      </c>
      <c r="Y489" s="76">
        <v>43451</v>
      </c>
      <c r="Z489" s="25">
        <f t="shared" ca="1" si="1629"/>
        <v>40</v>
      </c>
      <c r="AA489" s="39" t="s">
        <v>125</v>
      </c>
      <c r="AB489" s="236" t="s">
        <v>275</v>
      </c>
      <c r="AC489" s="66"/>
      <c r="AD489" s="76"/>
      <c r="AE489" s="77"/>
      <c r="AF489" s="78"/>
      <c r="AG489" s="79"/>
      <c r="AH489" s="66"/>
      <c r="AI489" s="76"/>
      <c r="AJ489" s="77"/>
      <c r="AK489" s="78"/>
      <c r="AL489" s="79"/>
      <c r="AM489" s="66"/>
      <c r="AN489" s="76"/>
      <c r="AO489" s="77"/>
      <c r="AP489" s="78"/>
      <c r="AQ489" s="79"/>
      <c r="AR489" s="66"/>
      <c r="AS489" s="76"/>
      <c r="AT489" s="77"/>
      <c r="AU489" s="78"/>
      <c r="AV489" s="79"/>
      <c r="AW489" s="66"/>
      <c r="AX489" s="76"/>
      <c r="AY489" s="77"/>
      <c r="AZ489" s="78"/>
      <c r="BA489" s="79"/>
      <c r="BB489" s="66"/>
      <c r="BC489" s="76"/>
      <c r="BD489" s="77"/>
      <c r="BE489" s="78"/>
      <c r="BF489" s="79"/>
      <c r="BG489" s="56">
        <f t="shared" ref="BG489" si="1635">IF(AW489&lt;&gt;"",AW489,IF(AR489&lt;&gt;"",AR489,IF(AM489&lt;&gt;"",AM489,IF(AH489&lt;&gt;"",AH489,IF(AC489&lt;&gt;"",AC489,IF(X489&lt;&gt;"",X489,IF(S489&lt;&gt;"",S489,IF(N489&lt;&gt;"",N489,IF(I489&lt;&gt;"",I489,"")))))))))</f>
        <v>43411</v>
      </c>
      <c r="BH489" s="80">
        <f t="shared" ref="BH489" si="1636">IF(BJ489="P","",IF(BJ489="OD","",IF(AX489&lt;&gt;"",AX489,IF(AS489&lt;&gt;"",AS489,IF(AN489&lt;&gt;"",AN489,IF(AI489&lt;&gt;"",AI489,IF(AD489&lt;&gt;"",AD489,IF(Y489&lt;&gt;"",Y489,IF(T489&lt;&gt;"",T489,IF(O489&lt;&gt;"",O489,IF(J489&lt;&gt;"",J489,"")))))))))))</f>
        <v>43451</v>
      </c>
      <c r="BI489" s="81">
        <f t="shared" ref="BI489" ca="1" si="1637">IF(AY489&lt;&gt;"",AY489,IF(AT489&lt;&gt;"",AT489,IF(AO489&lt;&gt;"",AO489,IF(AJ489&lt;&gt;"",AJ489,IF(AE489&lt;&gt;"",AE489,IF(Z489&lt;&gt;"",Z489,IF(U489&lt;&gt;"",U489,IF(P489&lt;&gt;"",P489,IF(K489&lt;&gt;"",K489,"")))))))))</f>
        <v>40</v>
      </c>
      <c r="BJ489" s="82" t="str">
        <f t="shared" ref="BJ489" si="1638">IF(AZ489&lt;&gt;"",AZ489,IF(AU489&lt;&gt;"",AU489,IF(AP489&lt;&gt;"",AP489,IF(AK489&lt;&gt;"",AK489,IF(AF489&lt;&gt;"",AF489,IF(AA489&lt;&gt;"",AA489,IF(V489&lt;&gt;"",V489,IF(Q489&lt;&gt;"",Q489,IF(L489&lt;&gt;"",L489,0)))))))))</f>
        <v>B</v>
      </c>
      <c r="BK489" s="83" t="str">
        <f t="shared" ref="BK489" ca="1" si="1639">IF(BG489="","","Rev-"&amp;IF((COUNTIF(I489:BA489,"MKM")-1)&lt;1,0,(COUNTIF(I489:BA489,"MKM")-1)))</f>
        <v>Rev-3</v>
      </c>
      <c r="BL489" s="252" t="s">
        <v>124</v>
      </c>
      <c r="BM489" s="252" t="s">
        <v>784</v>
      </c>
      <c r="BN489" s="252"/>
      <c r="BO489" s="243"/>
      <c r="BP489" s="161"/>
      <c r="BQ489" s="204"/>
    </row>
    <row r="490" spans="1:69" ht="48.75" customHeight="1" x14ac:dyDescent="0.25">
      <c r="A490" s="62">
        <f t="shared" ca="1" si="1627"/>
        <v>423</v>
      </c>
      <c r="B490" s="20" t="s">
        <v>1283</v>
      </c>
      <c r="C490" s="20" t="s">
        <v>1284</v>
      </c>
      <c r="D490" s="124" t="s">
        <v>549</v>
      </c>
      <c r="E490" s="21" t="s">
        <v>1563</v>
      </c>
      <c r="F490" s="147" t="s">
        <v>486</v>
      </c>
      <c r="G490" s="22" t="s">
        <v>503</v>
      </c>
      <c r="H490" s="23">
        <v>42786</v>
      </c>
      <c r="I490" s="66">
        <v>42802</v>
      </c>
      <c r="J490" s="76">
        <v>42821</v>
      </c>
      <c r="K490" s="25">
        <f t="shared" ca="1" si="1624"/>
        <v>19</v>
      </c>
      <c r="L490" s="39" t="s">
        <v>126</v>
      </c>
      <c r="M490" s="236" t="s">
        <v>275</v>
      </c>
      <c r="N490" s="60">
        <v>42836</v>
      </c>
      <c r="O490" s="76">
        <v>42850</v>
      </c>
      <c r="P490" s="25">
        <f t="shared" ca="1" si="1625"/>
        <v>14</v>
      </c>
      <c r="Q490" s="39" t="s">
        <v>125</v>
      </c>
      <c r="R490" s="236" t="s">
        <v>275</v>
      </c>
      <c r="S490" s="66">
        <v>42942</v>
      </c>
      <c r="T490" s="76">
        <v>42992</v>
      </c>
      <c r="U490" s="25">
        <f t="shared" ca="1" si="1628"/>
        <v>50</v>
      </c>
      <c r="V490" s="39" t="s">
        <v>126</v>
      </c>
      <c r="W490" s="236" t="s">
        <v>275</v>
      </c>
      <c r="X490" s="66">
        <v>43073</v>
      </c>
      <c r="Y490" s="76">
        <v>43074</v>
      </c>
      <c r="Z490" s="25">
        <f ca="1">IF(X490="","",IF(Y490="",TODAY()-X490,Y490-X490))</f>
        <v>1</v>
      </c>
      <c r="AA490" s="39" t="s">
        <v>124</v>
      </c>
      <c r="AB490" s="236" t="s">
        <v>275</v>
      </c>
      <c r="AC490" s="66">
        <v>43411</v>
      </c>
      <c r="AD490" s="76">
        <v>43451</v>
      </c>
      <c r="AE490" s="25">
        <f t="shared" ref="AE490" ca="1" si="1640">IF(AC490="","",IF(AD490="",TODAY()-AC490,AD490-AC490))</f>
        <v>40</v>
      </c>
      <c r="AF490" s="39" t="s">
        <v>125</v>
      </c>
      <c r="AG490" s="236" t="s">
        <v>275</v>
      </c>
      <c r="AH490" s="66"/>
      <c r="AI490" s="76"/>
      <c r="AJ490" s="77"/>
      <c r="AK490" s="78"/>
      <c r="AL490" s="79"/>
      <c r="AM490" s="66"/>
      <c r="AN490" s="76"/>
      <c r="AO490" s="77"/>
      <c r="AP490" s="78"/>
      <c r="AQ490" s="79"/>
      <c r="AR490" s="66"/>
      <c r="AS490" s="76"/>
      <c r="AT490" s="77"/>
      <c r="AU490" s="78"/>
      <c r="AV490" s="79"/>
      <c r="AW490" s="66"/>
      <c r="AX490" s="76"/>
      <c r="AY490" s="77"/>
      <c r="AZ490" s="78"/>
      <c r="BA490" s="79"/>
      <c r="BB490" s="66"/>
      <c r="BC490" s="76"/>
      <c r="BD490" s="77"/>
      <c r="BE490" s="78"/>
      <c r="BF490" s="79"/>
      <c r="BG490" s="56">
        <f t="shared" ref="BG490" si="1641">IF(AW490&lt;&gt;"",AW490,IF(AR490&lt;&gt;"",AR490,IF(AM490&lt;&gt;"",AM490,IF(AH490&lt;&gt;"",AH490,IF(AC490&lt;&gt;"",AC490,IF(X490&lt;&gt;"",X490,IF(S490&lt;&gt;"",S490,IF(N490&lt;&gt;"",N490,IF(I490&lt;&gt;"",I490,"")))))))))</f>
        <v>43411</v>
      </c>
      <c r="BH490" s="80">
        <f t="shared" ref="BH490" si="1642">IF(BJ490="P","",IF(BJ490="OD","",IF(AX490&lt;&gt;"",AX490,IF(AS490&lt;&gt;"",AS490,IF(AN490&lt;&gt;"",AN490,IF(AI490&lt;&gt;"",AI490,IF(AD490&lt;&gt;"",AD490,IF(Y490&lt;&gt;"",Y490,IF(T490&lt;&gt;"",T490,IF(O490&lt;&gt;"",O490,IF(J490&lt;&gt;"",J490,"")))))))))))</f>
        <v>43451</v>
      </c>
      <c r="BI490" s="81">
        <f t="shared" ref="BI490" ca="1" si="1643">IF(AY490&lt;&gt;"",AY490,IF(AT490&lt;&gt;"",AT490,IF(AO490&lt;&gt;"",AO490,IF(AJ490&lt;&gt;"",AJ490,IF(AE490&lt;&gt;"",AE490,IF(Z490&lt;&gt;"",Z490,IF(U490&lt;&gt;"",U490,IF(P490&lt;&gt;"",P490,IF(K490&lt;&gt;"",K490,"")))))))))</f>
        <v>40</v>
      </c>
      <c r="BJ490" s="82" t="str">
        <f t="shared" ref="BJ490" si="1644">IF(AZ490&lt;&gt;"",AZ490,IF(AU490&lt;&gt;"",AU490,IF(AP490&lt;&gt;"",AP490,IF(AK490&lt;&gt;"",AK490,IF(AF490&lt;&gt;"",AF490,IF(AA490&lt;&gt;"",AA490,IF(V490&lt;&gt;"",V490,IF(Q490&lt;&gt;"",Q490,IF(L490&lt;&gt;"",L490,0)))))))))</f>
        <v>B</v>
      </c>
      <c r="BK490" s="83" t="str">
        <f t="shared" ref="BK490" ca="1" si="1645">IF(BG490="","","Rev-"&amp;IF((COUNTIF(I490:BA490,"MKM")-1)&lt;1,0,(COUNTIF(I490:BA490,"MKM")-1)))</f>
        <v>Rev-4</v>
      </c>
      <c r="BL490" s="252" t="s">
        <v>124</v>
      </c>
      <c r="BM490" s="252" t="s">
        <v>784</v>
      </c>
      <c r="BN490" s="252"/>
      <c r="BO490" s="243"/>
      <c r="BP490" s="161"/>
      <c r="BQ490" s="204"/>
    </row>
    <row r="491" spans="1:69" ht="48.75" customHeight="1" x14ac:dyDescent="0.25">
      <c r="A491" s="62">
        <f t="shared" ca="1" si="1627"/>
        <v>424</v>
      </c>
      <c r="B491" s="20" t="s">
        <v>544</v>
      </c>
      <c r="C491" s="20"/>
      <c r="D491" s="124" t="s">
        <v>549</v>
      </c>
      <c r="E491" s="21" t="s">
        <v>1566</v>
      </c>
      <c r="F491" s="147" t="s">
        <v>486</v>
      </c>
      <c r="G491" s="22" t="s">
        <v>504</v>
      </c>
      <c r="H491" s="23">
        <v>42786</v>
      </c>
      <c r="I491" s="66">
        <v>42802</v>
      </c>
      <c r="J491" s="76">
        <v>42821</v>
      </c>
      <c r="K491" s="25">
        <f t="shared" ca="1" si="1624"/>
        <v>19</v>
      </c>
      <c r="L491" s="39" t="s">
        <v>126</v>
      </c>
      <c r="M491" s="236" t="s">
        <v>275</v>
      </c>
      <c r="N491" s="60">
        <v>42836</v>
      </c>
      <c r="O491" s="76">
        <v>42850</v>
      </c>
      <c r="P491" s="25">
        <f t="shared" ca="1" si="1625"/>
        <v>14</v>
      </c>
      <c r="Q491" s="39" t="s">
        <v>125</v>
      </c>
      <c r="R491" s="236" t="s">
        <v>275</v>
      </c>
      <c r="S491" s="66">
        <v>42942</v>
      </c>
      <c r="T491" s="76">
        <v>42992</v>
      </c>
      <c r="U491" s="25">
        <f t="shared" ca="1" si="1628"/>
        <v>50</v>
      </c>
      <c r="V491" s="39" t="s">
        <v>124</v>
      </c>
      <c r="W491" s="236" t="s">
        <v>275</v>
      </c>
      <c r="X491" s="66"/>
      <c r="Y491" s="76"/>
      <c r="Z491" s="77"/>
      <c r="AA491" s="78"/>
      <c r="AB491" s="79"/>
      <c r="AC491" s="66"/>
      <c r="AD491" s="76"/>
      <c r="AE491" s="77"/>
      <c r="AF491" s="78"/>
      <c r="AG491" s="79"/>
      <c r="AH491" s="66"/>
      <c r="AI491" s="76"/>
      <c r="AJ491" s="77"/>
      <c r="AK491" s="78"/>
      <c r="AL491" s="79"/>
      <c r="AM491" s="66"/>
      <c r="AN491" s="76"/>
      <c r="AO491" s="77"/>
      <c r="AP491" s="78"/>
      <c r="AQ491" s="79"/>
      <c r="AR491" s="66"/>
      <c r="AS491" s="76"/>
      <c r="AT491" s="77"/>
      <c r="AU491" s="78"/>
      <c r="AV491" s="79"/>
      <c r="AW491" s="66"/>
      <c r="AX491" s="76"/>
      <c r="AY491" s="77"/>
      <c r="AZ491" s="78"/>
      <c r="BA491" s="79"/>
      <c r="BB491" s="66"/>
      <c r="BC491" s="76"/>
      <c r="BD491" s="77"/>
      <c r="BE491" s="78"/>
      <c r="BF491" s="79"/>
      <c r="BG491" s="56">
        <f t="shared" ref="BG491" si="1646">IF(AW491&lt;&gt;"",AW491,IF(AR491&lt;&gt;"",AR491,IF(AM491&lt;&gt;"",AM491,IF(AH491&lt;&gt;"",AH491,IF(AC491&lt;&gt;"",AC491,IF(X491&lt;&gt;"",X491,IF(S491&lt;&gt;"",S491,IF(N491&lt;&gt;"",N491,IF(I491&lt;&gt;"",I491,"")))))))))</f>
        <v>42942</v>
      </c>
      <c r="BH491" s="80">
        <f t="shared" ref="BH491" si="1647">IF(BJ491="P","",IF(BJ491="OD","",IF(AX491&lt;&gt;"",AX491,IF(AS491&lt;&gt;"",AS491,IF(AN491&lt;&gt;"",AN491,IF(AI491&lt;&gt;"",AI491,IF(AD491&lt;&gt;"",AD491,IF(Y491&lt;&gt;"",Y491,IF(T491&lt;&gt;"",T491,IF(O491&lt;&gt;"",O491,IF(J491&lt;&gt;"",J491,"")))))))))))</f>
        <v>42992</v>
      </c>
      <c r="BI491" s="81">
        <f t="shared" ref="BI491" ca="1" si="1648">IF(AY491&lt;&gt;"",AY491,IF(AT491&lt;&gt;"",AT491,IF(AO491&lt;&gt;"",AO491,IF(AJ491&lt;&gt;"",AJ491,IF(AE491&lt;&gt;"",AE491,IF(Z491&lt;&gt;"",Z491,IF(U491&lt;&gt;"",U491,IF(P491&lt;&gt;"",P491,IF(K491&lt;&gt;"",K491,"")))))))))</f>
        <v>50</v>
      </c>
      <c r="BJ491" s="82" t="str">
        <f t="shared" ref="BJ491" si="1649">IF(AZ491&lt;&gt;"",AZ491,IF(AU491&lt;&gt;"",AU491,IF(AP491&lt;&gt;"",AP491,IF(AK491&lt;&gt;"",AK491,IF(AF491&lt;&gt;"",AF491,IF(AA491&lt;&gt;"",AA491,IF(V491&lt;&gt;"",V491,IF(Q491&lt;&gt;"",Q491,IF(L491&lt;&gt;"",L491,0)))))))))</f>
        <v>A</v>
      </c>
      <c r="BK491" s="83" t="str">
        <f t="shared" ref="BK491" ca="1" si="1650">IF(BG491="","","Rev-"&amp;IF((COUNTIF(I491:BA491,"MKM")-1)&lt;1,0,(COUNTIF(I491:BA491,"MKM")-1)))</f>
        <v>Rev-2</v>
      </c>
      <c r="BL491" s="252"/>
      <c r="BM491" s="252"/>
      <c r="BN491" s="252"/>
      <c r="BO491" s="243"/>
      <c r="BP491" s="161"/>
      <c r="BQ491" s="204"/>
    </row>
    <row r="492" spans="1:69" ht="48.75" customHeight="1" x14ac:dyDescent="0.25">
      <c r="A492" s="62">
        <f t="shared" ca="1" si="1627"/>
        <v>425</v>
      </c>
      <c r="B492" s="20" t="s">
        <v>1648</v>
      </c>
      <c r="C492" s="20" t="s">
        <v>1649</v>
      </c>
      <c r="D492" s="124" t="s">
        <v>1530</v>
      </c>
      <c r="E492" s="21" t="s">
        <v>1624</v>
      </c>
      <c r="F492" s="147" t="s">
        <v>1625</v>
      </c>
      <c r="G492" s="22" t="s">
        <v>504</v>
      </c>
      <c r="H492" s="23">
        <v>42786</v>
      </c>
      <c r="I492" s="66">
        <v>42802</v>
      </c>
      <c r="J492" s="76">
        <v>42821</v>
      </c>
      <c r="K492" s="25">
        <f t="shared" ref="K492" ca="1" si="1651">IF(I492="","",IF(J492="",TODAY()-I492,J492-I492))</f>
        <v>19</v>
      </c>
      <c r="L492" s="39" t="s">
        <v>126</v>
      </c>
      <c r="M492" s="236" t="s">
        <v>275</v>
      </c>
      <c r="N492" s="60">
        <v>42836</v>
      </c>
      <c r="O492" s="76">
        <v>42850</v>
      </c>
      <c r="P492" s="25">
        <f t="shared" ref="P492" ca="1" si="1652">IF(N492="","",IF(O492="",TODAY()-N492,O492-N492))</f>
        <v>14</v>
      </c>
      <c r="Q492" s="39" t="s">
        <v>125</v>
      </c>
      <c r="R492" s="236" t="s">
        <v>275</v>
      </c>
      <c r="S492" s="66">
        <v>42942</v>
      </c>
      <c r="T492" s="76">
        <v>42992</v>
      </c>
      <c r="U492" s="25">
        <f t="shared" ref="U492" ca="1" si="1653">IF(S492="","",IF(T492="",TODAY()-S492,T492-S492))</f>
        <v>50</v>
      </c>
      <c r="V492" s="39" t="s">
        <v>124</v>
      </c>
      <c r="W492" s="236" t="s">
        <v>275</v>
      </c>
      <c r="X492" s="66">
        <v>43506</v>
      </c>
      <c r="Y492" s="76">
        <v>43523</v>
      </c>
      <c r="Z492" s="77">
        <f ca="1">IF(X492="","",IF(Y492="",TODAY()-X492,Y492-X492))</f>
        <v>17</v>
      </c>
      <c r="AA492" s="78" t="s">
        <v>126</v>
      </c>
      <c r="AB492" s="79" t="s">
        <v>275</v>
      </c>
      <c r="AC492" s="66">
        <v>43529</v>
      </c>
      <c r="AD492" s="76">
        <v>43549</v>
      </c>
      <c r="AE492" s="25">
        <f t="shared" ref="AE492:AE493" ca="1" si="1654">IF(AC492="","",IF(AD492="",TODAY()-AC492,AD492-AC492))</f>
        <v>20</v>
      </c>
      <c r="AF492" s="39" t="s">
        <v>126</v>
      </c>
      <c r="AG492" s="236" t="s">
        <v>275</v>
      </c>
      <c r="AH492" s="66">
        <v>43557</v>
      </c>
      <c r="AI492" s="76"/>
      <c r="AJ492" s="77">
        <f ca="1">IF(AH492="","",IF(AI492="",TODAY()-AH492,AI492-AH492))</f>
        <v>146</v>
      </c>
      <c r="AK492" s="78" t="s">
        <v>125</v>
      </c>
      <c r="AL492" s="79" t="s">
        <v>275</v>
      </c>
      <c r="AM492" s="66"/>
      <c r="AN492" s="76"/>
      <c r="AO492" s="77"/>
      <c r="AP492" s="78"/>
      <c r="AQ492" s="79"/>
      <c r="AR492" s="66"/>
      <c r="AS492" s="76"/>
      <c r="AT492" s="77"/>
      <c r="AU492" s="78"/>
      <c r="AV492" s="79"/>
      <c r="AW492" s="66"/>
      <c r="AX492" s="76"/>
      <c r="AY492" s="77"/>
      <c r="AZ492" s="78"/>
      <c r="BA492" s="79"/>
      <c r="BB492" s="66"/>
      <c r="BC492" s="76"/>
      <c r="BD492" s="77"/>
      <c r="BE492" s="78"/>
      <c r="BF492" s="79"/>
      <c r="BG492" s="56">
        <f t="shared" ref="BG492" si="1655">IF(AW492&lt;&gt;"",AW492,IF(AR492&lt;&gt;"",AR492,IF(AM492&lt;&gt;"",AM492,IF(AH492&lt;&gt;"",AH492,IF(AC492&lt;&gt;"",AC492,IF(X492&lt;&gt;"",X492,IF(S492&lt;&gt;"",S492,IF(N492&lt;&gt;"",N492,IF(I492&lt;&gt;"",I492,"")))))))))</f>
        <v>43557</v>
      </c>
      <c r="BH492" s="80">
        <f t="shared" ref="BH492" si="1656">IF(BJ492="P","",IF(BJ492="OD","",IF(AX492&lt;&gt;"",AX492,IF(AS492&lt;&gt;"",AS492,IF(AN492&lt;&gt;"",AN492,IF(AI492&lt;&gt;"",AI492,IF(AD492&lt;&gt;"",AD492,IF(Y492&lt;&gt;"",Y492,IF(T492&lt;&gt;"",T492,IF(O492&lt;&gt;"",O492,IF(J492&lt;&gt;"",J492,"")))))))))))</f>
        <v>43549</v>
      </c>
      <c r="BI492" s="81">
        <f t="shared" ref="BI492" ca="1" si="1657">IF(AY492&lt;&gt;"",AY492,IF(AT492&lt;&gt;"",AT492,IF(AO492&lt;&gt;"",AO492,IF(AJ492&lt;&gt;"",AJ492,IF(AE492&lt;&gt;"",AE492,IF(Z492&lt;&gt;"",Z492,IF(U492&lt;&gt;"",U492,IF(P492&lt;&gt;"",P492,IF(K492&lt;&gt;"",K492,"")))))))))</f>
        <v>146</v>
      </c>
      <c r="BJ492" s="82" t="str">
        <f t="shared" ref="BJ492" si="1658">IF(AZ492&lt;&gt;"",AZ492,IF(AU492&lt;&gt;"",AU492,IF(AP492&lt;&gt;"",AP492,IF(AK492&lt;&gt;"",AK492,IF(AF492&lt;&gt;"",AF492,IF(AA492&lt;&gt;"",AA492,IF(V492&lt;&gt;"",V492,IF(Q492&lt;&gt;"",Q492,IF(L492&lt;&gt;"",L492,0)))))))))</f>
        <v>B</v>
      </c>
      <c r="BK492" s="83" t="str">
        <f t="shared" ref="BK492" ca="1" si="1659">IF(BG492="","","Rev-"&amp;IF((COUNTIF(I492:BA492,"MKM")-1)&lt;1,0,(COUNTIF(I492:BA492,"MKM")-1)))</f>
        <v>Rev-5</v>
      </c>
      <c r="BL492" s="252"/>
      <c r="BM492" s="252"/>
      <c r="BN492" s="252"/>
      <c r="BO492" s="243"/>
      <c r="BP492" s="161"/>
      <c r="BQ492" s="204"/>
    </row>
    <row r="493" spans="1:69" ht="48.75" customHeight="1" x14ac:dyDescent="0.25">
      <c r="A493" s="62">
        <f t="shared" ca="1" si="1627"/>
        <v>426</v>
      </c>
      <c r="B493" s="20" t="s">
        <v>1648</v>
      </c>
      <c r="C493" s="20" t="s">
        <v>1649</v>
      </c>
      <c r="D493" s="124" t="s">
        <v>1530</v>
      </c>
      <c r="E493" s="21" t="s">
        <v>1624</v>
      </c>
      <c r="F493" s="147" t="s">
        <v>1625</v>
      </c>
      <c r="G493" s="22" t="s">
        <v>504</v>
      </c>
      <c r="H493" s="23">
        <v>42786</v>
      </c>
      <c r="I493" s="66">
        <v>42802</v>
      </c>
      <c r="J493" s="76">
        <v>42821</v>
      </c>
      <c r="K493" s="25">
        <f t="shared" ref="K493" ca="1" si="1660">IF(I493="","",IF(J493="",TODAY()-I493,J493-I493))</f>
        <v>19</v>
      </c>
      <c r="L493" s="39" t="s">
        <v>126</v>
      </c>
      <c r="M493" s="236" t="s">
        <v>275</v>
      </c>
      <c r="N493" s="60">
        <v>42836</v>
      </c>
      <c r="O493" s="76">
        <v>42850</v>
      </c>
      <c r="P493" s="25">
        <f t="shared" ref="P493" ca="1" si="1661">IF(N493="","",IF(O493="",TODAY()-N493,O493-N493))</f>
        <v>14</v>
      </c>
      <c r="Q493" s="39" t="s">
        <v>125</v>
      </c>
      <c r="R493" s="236" t="s">
        <v>275</v>
      </c>
      <c r="S493" s="66">
        <v>42942</v>
      </c>
      <c r="T493" s="76">
        <v>42992</v>
      </c>
      <c r="U493" s="25">
        <f t="shared" ref="U493" ca="1" si="1662">IF(S493="","",IF(T493="",TODAY()-S493,T493-S493))</f>
        <v>50</v>
      </c>
      <c r="V493" s="39" t="s">
        <v>124</v>
      </c>
      <c r="W493" s="236" t="s">
        <v>275</v>
      </c>
      <c r="X493" s="66">
        <v>43506</v>
      </c>
      <c r="Y493" s="76">
        <v>43523</v>
      </c>
      <c r="Z493" s="77">
        <f ca="1">IF(X493="","",IF(Y493="",TODAY()-X493,Y493-X493))</f>
        <v>17</v>
      </c>
      <c r="AA493" s="78" t="s">
        <v>126</v>
      </c>
      <c r="AB493" s="79" t="s">
        <v>275</v>
      </c>
      <c r="AC493" s="66">
        <v>43529</v>
      </c>
      <c r="AD493" s="76">
        <v>43549</v>
      </c>
      <c r="AE493" s="25">
        <f t="shared" ca="1" si="1654"/>
        <v>20</v>
      </c>
      <c r="AF493" s="39" t="s">
        <v>126</v>
      </c>
      <c r="AG493" s="236" t="s">
        <v>275</v>
      </c>
      <c r="AH493" s="66">
        <v>43557</v>
      </c>
      <c r="AI493" s="76"/>
      <c r="AJ493" s="77">
        <f ca="1">IF(AH493="","",IF(AI493="",TODAY()-AH493,AI493-AH493))</f>
        <v>146</v>
      </c>
      <c r="AK493" s="78" t="s">
        <v>125</v>
      </c>
      <c r="AL493" s="79" t="s">
        <v>275</v>
      </c>
      <c r="AM493" s="66"/>
      <c r="AN493" s="76"/>
      <c r="AO493" s="77"/>
      <c r="AP493" s="78"/>
      <c r="AQ493" s="79"/>
      <c r="AR493" s="66"/>
      <c r="AS493" s="76"/>
      <c r="AT493" s="77"/>
      <c r="AU493" s="78"/>
      <c r="AV493" s="79"/>
      <c r="AW493" s="66"/>
      <c r="AX493" s="76"/>
      <c r="AY493" s="77"/>
      <c r="AZ493" s="78"/>
      <c r="BA493" s="79"/>
      <c r="BB493" s="66"/>
      <c r="BC493" s="76"/>
      <c r="BD493" s="77"/>
      <c r="BE493" s="78"/>
      <c r="BF493" s="79"/>
      <c r="BG493" s="56">
        <f t="shared" ref="BG493" si="1663">IF(AW493&lt;&gt;"",AW493,IF(AR493&lt;&gt;"",AR493,IF(AM493&lt;&gt;"",AM493,IF(AH493&lt;&gt;"",AH493,IF(AC493&lt;&gt;"",AC493,IF(X493&lt;&gt;"",X493,IF(S493&lt;&gt;"",S493,IF(N493&lt;&gt;"",N493,IF(I493&lt;&gt;"",I493,"")))))))))</f>
        <v>43557</v>
      </c>
      <c r="BH493" s="80">
        <f t="shared" ref="BH493" si="1664">IF(BJ493="P","",IF(BJ493="OD","",IF(AX493&lt;&gt;"",AX493,IF(AS493&lt;&gt;"",AS493,IF(AN493&lt;&gt;"",AN493,IF(AI493&lt;&gt;"",AI493,IF(AD493&lt;&gt;"",AD493,IF(Y493&lt;&gt;"",Y493,IF(T493&lt;&gt;"",T493,IF(O493&lt;&gt;"",O493,IF(J493&lt;&gt;"",J493,"")))))))))))</f>
        <v>43549</v>
      </c>
      <c r="BI493" s="81">
        <f t="shared" ref="BI493" ca="1" si="1665">IF(AY493&lt;&gt;"",AY493,IF(AT493&lt;&gt;"",AT493,IF(AO493&lt;&gt;"",AO493,IF(AJ493&lt;&gt;"",AJ493,IF(AE493&lt;&gt;"",AE493,IF(Z493&lt;&gt;"",Z493,IF(U493&lt;&gt;"",U493,IF(P493&lt;&gt;"",P493,IF(K493&lt;&gt;"",K493,"")))))))))</f>
        <v>146</v>
      </c>
      <c r="BJ493" s="82" t="str">
        <f t="shared" ref="BJ493" si="1666">IF(AZ493&lt;&gt;"",AZ493,IF(AU493&lt;&gt;"",AU493,IF(AP493&lt;&gt;"",AP493,IF(AK493&lt;&gt;"",AK493,IF(AF493&lt;&gt;"",AF493,IF(AA493&lt;&gt;"",AA493,IF(V493&lt;&gt;"",V493,IF(Q493&lt;&gt;"",Q493,IF(L493&lt;&gt;"",L493,0)))))))))</f>
        <v>B</v>
      </c>
      <c r="BK493" s="83" t="str">
        <f t="shared" ref="BK493" ca="1" si="1667">IF(BG493="","","Rev-"&amp;IF((COUNTIF(I493:BA493,"MKM")-1)&lt;1,0,(COUNTIF(I493:BA493,"MKM")-1)))</f>
        <v>Rev-5</v>
      </c>
      <c r="BL493" s="252"/>
      <c r="BM493" s="252"/>
      <c r="BN493" s="252"/>
      <c r="BO493" s="243"/>
      <c r="BP493" s="161"/>
      <c r="BQ493" s="204"/>
    </row>
    <row r="494" spans="1:69" ht="48.75" customHeight="1" x14ac:dyDescent="0.25">
      <c r="A494" s="62">
        <f t="shared" ca="1" si="1627"/>
        <v>427</v>
      </c>
      <c r="B494" s="20" t="s">
        <v>1628</v>
      </c>
      <c r="C494" s="20" t="s">
        <v>1629</v>
      </c>
      <c r="D494" s="124" t="s">
        <v>479</v>
      </c>
      <c r="E494" s="21" t="s">
        <v>1630</v>
      </c>
      <c r="F494" s="147" t="s">
        <v>1631</v>
      </c>
      <c r="G494" s="22" t="s">
        <v>425</v>
      </c>
      <c r="H494" s="23"/>
      <c r="I494" s="66">
        <v>43528</v>
      </c>
      <c r="J494" s="76">
        <v>43538</v>
      </c>
      <c r="K494" s="25">
        <f ca="1">IF(I494="","",IF(J494="",TODAY()-I494,J494-I494))</f>
        <v>10</v>
      </c>
      <c r="L494" s="39" t="s">
        <v>125</v>
      </c>
      <c r="M494" s="236" t="s">
        <v>275</v>
      </c>
      <c r="N494" s="60"/>
      <c r="O494" s="76"/>
      <c r="P494" s="25"/>
      <c r="Q494" s="39"/>
      <c r="R494" s="236"/>
      <c r="S494" s="66"/>
      <c r="T494" s="76"/>
      <c r="U494" s="25"/>
      <c r="V494" s="39"/>
      <c r="W494" s="236"/>
      <c r="X494" s="66"/>
      <c r="Y494" s="76"/>
      <c r="Z494" s="77"/>
      <c r="AA494" s="78"/>
      <c r="AB494" s="79"/>
      <c r="AC494" s="66"/>
      <c r="AD494" s="76"/>
      <c r="AE494" s="77"/>
      <c r="AF494" s="78"/>
      <c r="AG494" s="79"/>
      <c r="AH494" s="66"/>
      <c r="AI494" s="76"/>
      <c r="AJ494" s="77"/>
      <c r="AK494" s="78"/>
      <c r="AL494" s="79"/>
      <c r="AM494" s="66"/>
      <c r="AN494" s="76"/>
      <c r="AO494" s="77"/>
      <c r="AP494" s="78"/>
      <c r="AQ494" s="79"/>
      <c r="AR494" s="66"/>
      <c r="AS494" s="76"/>
      <c r="AT494" s="77"/>
      <c r="AU494" s="78"/>
      <c r="AV494" s="79"/>
      <c r="AW494" s="66"/>
      <c r="AX494" s="76"/>
      <c r="AY494" s="77"/>
      <c r="AZ494" s="78"/>
      <c r="BA494" s="79"/>
      <c r="BB494" s="66"/>
      <c r="BC494" s="76"/>
      <c r="BD494" s="77"/>
      <c r="BE494" s="78"/>
      <c r="BF494" s="79"/>
      <c r="BG494" s="56">
        <f t="shared" ref="BG494" si="1668">IF(AW494&lt;&gt;"",AW494,IF(AR494&lt;&gt;"",AR494,IF(AM494&lt;&gt;"",AM494,IF(AH494&lt;&gt;"",AH494,IF(AC494&lt;&gt;"",AC494,IF(X494&lt;&gt;"",X494,IF(S494&lt;&gt;"",S494,IF(N494&lt;&gt;"",N494,IF(I494&lt;&gt;"",I494,"")))))))))</f>
        <v>43528</v>
      </c>
      <c r="BH494" s="80">
        <f t="shared" ref="BH494" si="1669">IF(BJ494="P","",IF(BJ494="OD","",IF(AX494&lt;&gt;"",AX494,IF(AS494&lt;&gt;"",AS494,IF(AN494&lt;&gt;"",AN494,IF(AI494&lt;&gt;"",AI494,IF(AD494&lt;&gt;"",AD494,IF(Y494&lt;&gt;"",Y494,IF(T494&lt;&gt;"",T494,IF(O494&lt;&gt;"",O494,IF(J494&lt;&gt;"",J494,"")))))))))))</f>
        <v>43538</v>
      </c>
      <c r="BI494" s="81">
        <f t="shared" ref="BI494" ca="1" si="1670">IF(AY494&lt;&gt;"",AY494,IF(AT494&lt;&gt;"",AT494,IF(AO494&lt;&gt;"",AO494,IF(AJ494&lt;&gt;"",AJ494,IF(AE494&lt;&gt;"",AE494,IF(Z494&lt;&gt;"",Z494,IF(U494&lt;&gt;"",U494,IF(P494&lt;&gt;"",P494,IF(K494&lt;&gt;"",K494,"")))))))))</f>
        <v>10</v>
      </c>
      <c r="BJ494" s="82" t="str">
        <f t="shared" ref="BJ494" si="1671">IF(AZ494&lt;&gt;"",AZ494,IF(AU494&lt;&gt;"",AU494,IF(AP494&lt;&gt;"",AP494,IF(AK494&lt;&gt;"",AK494,IF(AF494&lt;&gt;"",AF494,IF(AA494&lt;&gt;"",AA494,IF(V494&lt;&gt;"",V494,IF(Q494&lt;&gt;"",Q494,IF(L494&lt;&gt;"",L494,0)))))))))</f>
        <v>B</v>
      </c>
      <c r="BK494" s="83" t="str">
        <f t="shared" ref="BK494" ca="1" si="1672">IF(BG494="","","Rev-"&amp;IF((COUNTIF(I494:BA494,"MKM")-1)&lt;1,0,(COUNTIF(I494:BA494,"MKM")-1)))</f>
        <v>Rev-0</v>
      </c>
      <c r="BL494" s="252"/>
      <c r="BM494" s="252"/>
      <c r="BN494" s="252"/>
      <c r="BO494" s="243"/>
      <c r="BP494" s="161"/>
      <c r="BQ494" s="204"/>
    </row>
    <row r="495" spans="1:69" ht="40.5" x14ac:dyDescent="0.3">
      <c r="A495" s="67" t="s">
        <v>849</v>
      </c>
      <c r="B495" s="52"/>
      <c r="C495" s="52"/>
      <c r="D495" s="123"/>
      <c r="E495" s="53"/>
      <c r="F495" s="146"/>
      <c r="G495" s="303" t="s">
        <v>125</v>
      </c>
      <c r="H495" s="303"/>
      <c r="I495" s="303"/>
      <c r="J495" s="303"/>
      <c r="K495" s="303"/>
      <c r="L495" s="303"/>
      <c r="M495" s="303"/>
      <c r="N495" s="303"/>
      <c r="O495" s="303"/>
      <c r="P495" s="303"/>
      <c r="Q495" s="303"/>
      <c r="R495" s="303"/>
      <c r="S495" s="303"/>
      <c r="T495" s="303"/>
      <c r="U495" s="303"/>
      <c r="V495" s="303"/>
      <c r="W495" s="303"/>
      <c r="X495" s="303"/>
      <c r="Y495" s="303"/>
      <c r="Z495" s="303"/>
      <c r="AA495" s="303"/>
      <c r="AB495" s="303"/>
      <c r="AC495" s="303"/>
      <c r="AD495" s="303"/>
      <c r="AE495" s="303"/>
      <c r="AF495" s="303"/>
      <c r="AG495" s="303"/>
      <c r="AH495" s="303"/>
      <c r="AI495" s="303"/>
      <c r="AJ495" s="303"/>
      <c r="AK495" s="303"/>
      <c r="AL495" s="303"/>
      <c r="AM495" s="303"/>
      <c r="AN495" s="303"/>
      <c r="AO495" s="303"/>
      <c r="AP495" s="303"/>
      <c r="AQ495" s="303"/>
      <c r="AR495" s="303"/>
      <c r="AS495" s="303"/>
      <c r="AT495" s="303"/>
      <c r="AU495" s="303"/>
      <c r="AV495" s="303"/>
      <c r="AW495" s="303"/>
      <c r="AX495" s="303"/>
      <c r="AY495" s="303"/>
      <c r="AZ495" s="303"/>
      <c r="BA495" s="303"/>
      <c r="BB495" s="303"/>
      <c r="BC495" s="303"/>
      <c r="BD495" s="303"/>
      <c r="BE495" s="303"/>
      <c r="BF495" s="303"/>
      <c r="BG495" s="303"/>
      <c r="BH495" s="303"/>
      <c r="BI495" s="303"/>
      <c r="BJ495" s="303"/>
      <c r="BK495" s="304"/>
      <c r="BL495" s="252" t="s">
        <v>787</v>
      </c>
      <c r="BM495" s="252"/>
      <c r="BN495" s="252"/>
      <c r="BO495" s="243"/>
      <c r="BP495" s="145" t="s">
        <v>112</v>
      </c>
    </row>
    <row r="496" spans="1:69" ht="46.5" x14ac:dyDescent="0.25">
      <c r="A496" s="62">
        <f ca="1">OFFSET(A496,-2,0)+1</f>
        <v>428</v>
      </c>
      <c r="B496" s="20" t="s">
        <v>772</v>
      </c>
      <c r="C496" s="20"/>
      <c r="D496" s="124" t="s">
        <v>771</v>
      </c>
      <c r="E496" s="21" t="s">
        <v>773</v>
      </c>
      <c r="F496" s="21" t="s">
        <v>777</v>
      </c>
      <c r="G496" s="22" t="s">
        <v>331</v>
      </c>
      <c r="H496" s="113"/>
      <c r="I496" s="66">
        <v>43193</v>
      </c>
      <c r="J496" s="76">
        <v>43199</v>
      </c>
      <c r="K496" s="25">
        <f ca="1">IF(I496="","",IF(J496="",TODAY()-I496,J496-I496))</f>
        <v>6</v>
      </c>
      <c r="L496" s="39" t="s">
        <v>125</v>
      </c>
      <c r="M496" s="236" t="s">
        <v>275</v>
      </c>
      <c r="N496" s="66"/>
      <c r="O496" s="76"/>
      <c r="P496" s="77"/>
      <c r="Q496" s="78" t="s">
        <v>675</v>
      </c>
      <c r="R496" s="79" t="s">
        <v>1269</v>
      </c>
      <c r="S496" s="66"/>
      <c r="T496" s="76"/>
      <c r="U496" s="77"/>
      <c r="V496" s="78"/>
      <c r="W496" s="79"/>
      <c r="X496" s="66"/>
      <c r="Y496" s="76"/>
      <c r="Z496" s="77"/>
      <c r="AA496" s="78"/>
      <c r="AB496" s="79"/>
      <c r="AC496" s="66"/>
      <c r="AD496" s="76"/>
      <c r="AE496" s="77"/>
      <c r="AF496" s="78"/>
      <c r="AG496" s="79"/>
      <c r="AH496" s="66"/>
      <c r="AI496" s="76"/>
      <c r="AJ496" s="77"/>
      <c r="AK496" s="78"/>
      <c r="AL496" s="79"/>
      <c r="AM496" s="66"/>
      <c r="AN496" s="76"/>
      <c r="AO496" s="77"/>
      <c r="AP496" s="78"/>
      <c r="AQ496" s="79"/>
      <c r="AR496" s="66"/>
      <c r="AS496" s="76"/>
      <c r="AT496" s="77"/>
      <c r="AU496" s="78"/>
      <c r="AV496" s="79"/>
      <c r="AW496" s="66"/>
      <c r="AX496" s="76"/>
      <c r="AY496" s="77"/>
      <c r="AZ496" s="78"/>
      <c r="BA496" s="79"/>
      <c r="BB496" s="66"/>
      <c r="BC496" s="76"/>
      <c r="BD496" s="77"/>
      <c r="BE496" s="78"/>
      <c r="BF496" s="79"/>
      <c r="BG496" s="56">
        <f t="shared" ref="BG496:BG500" si="1673">IF(AW496&lt;&gt;"",AW496,IF(AR496&lt;&gt;"",AR496,IF(AM496&lt;&gt;"",AM496,IF(AH496&lt;&gt;"",AH496,IF(AC496&lt;&gt;"",AC496,IF(X496&lt;&gt;"",X496,IF(S496&lt;&gt;"",S496,IF(N496&lt;&gt;"",N496,IF(I496&lt;&gt;"",I496,"")))))))))</f>
        <v>43193</v>
      </c>
      <c r="BH496" s="80">
        <f t="shared" ref="BH496:BH500" si="1674">IF(BJ496="P","",IF(BJ496="OD","",IF(AX496&lt;&gt;"",AX496,IF(AS496&lt;&gt;"",AS496,IF(AN496&lt;&gt;"",AN496,IF(AI496&lt;&gt;"",AI496,IF(AD496&lt;&gt;"",AD496,IF(Y496&lt;&gt;"",Y496,IF(T496&lt;&gt;"",T496,IF(O496&lt;&gt;"",O496,IF(J496&lt;&gt;"",J496,"")))))))))))</f>
        <v>43199</v>
      </c>
      <c r="BI496" s="81">
        <f t="shared" ref="BI496:BI500" ca="1" si="1675">IF(AY496&lt;&gt;"",AY496,IF(AT496&lt;&gt;"",AT496,IF(AO496&lt;&gt;"",AO496,IF(AJ496&lt;&gt;"",AJ496,IF(AE496&lt;&gt;"",AE496,IF(Z496&lt;&gt;"",Z496,IF(U496&lt;&gt;"",U496,IF(P496&lt;&gt;"",P496,IF(K496&lt;&gt;"",K496,"")))))))))</f>
        <v>6</v>
      </c>
      <c r="BJ496" s="82" t="str">
        <f t="shared" ref="BJ496:BJ500" si="1676">IF(AZ496&lt;&gt;"",AZ496,IF(AU496&lt;&gt;"",AU496,IF(AP496&lt;&gt;"",AP496,IF(AK496&lt;&gt;"",AK496,IF(AF496&lt;&gt;"",AF496,IF(AA496&lt;&gt;"",AA496,IF(V496&lt;&gt;"",V496,IF(Q496&lt;&gt;"",Q496,IF(L496&lt;&gt;"",L496,0)))))))))</f>
        <v>SS</v>
      </c>
      <c r="BK496" s="83" t="str">
        <f t="shared" ref="BK496:BK500" ca="1" si="1677">IF(BG496="","","Rev-"&amp;IF((COUNTIF(I496:BA496,"MKM")-1)&lt;1,0,(COUNTIF(I496:BA496,"MKM")-1)))</f>
        <v>Rev-0</v>
      </c>
      <c r="BL496" s="252" t="s">
        <v>787</v>
      </c>
      <c r="BM496" s="252"/>
      <c r="BN496" s="252"/>
      <c r="BO496" s="243"/>
      <c r="BP496" s="161" t="s">
        <v>82</v>
      </c>
      <c r="BQ496" s="82" t="str">
        <f t="shared" ref="BQ496:BQ500" si="1678">IF(BA496&lt;&gt;"",BA496,IF(AV496&lt;&gt;"",AV496,IF(AQ496&lt;&gt;"",AQ496,IF(AL496&lt;&gt;"",AL496,IF(AG496&lt;&gt;"",AG496,IF(AB496&lt;&gt;"",AB496,IF(W496&lt;&gt;"",W496,IF(R496&lt;&gt;"",R496,IF(M496&lt;&gt;"",M496,0)))))))))</f>
        <v>AS PER RAMZI</v>
      </c>
    </row>
    <row r="497" spans="1:69" ht="46.5" x14ac:dyDescent="0.25">
      <c r="A497" s="62">
        <f ca="1">OFFSET(A497,-1,0)+1</f>
        <v>429</v>
      </c>
      <c r="B497" s="20" t="s">
        <v>772</v>
      </c>
      <c r="C497" s="20"/>
      <c r="D497" s="124" t="s">
        <v>771</v>
      </c>
      <c r="E497" s="21" t="s">
        <v>774</v>
      </c>
      <c r="F497" s="21" t="s">
        <v>777</v>
      </c>
      <c r="G497" s="22" t="s">
        <v>332</v>
      </c>
      <c r="H497" s="113"/>
      <c r="I497" s="66">
        <v>43193</v>
      </c>
      <c r="J497" s="76">
        <v>43199</v>
      </c>
      <c r="K497" s="25">
        <f t="shared" ref="K497:K498" ca="1" si="1679">IF(I497="","",IF(J497="",TODAY()-I497,J497-I497))</f>
        <v>6</v>
      </c>
      <c r="L497" s="39" t="s">
        <v>125</v>
      </c>
      <c r="M497" s="236" t="s">
        <v>275</v>
      </c>
      <c r="N497" s="66"/>
      <c r="O497" s="76"/>
      <c r="P497" s="77"/>
      <c r="Q497" s="78" t="s">
        <v>675</v>
      </c>
      <c r="R497" s="79" t="s">
        <v>1269</v>
      </c>
      <c r="S497" s="66"/>
      <c r="T497" s="76"/>
      <c r="U497" s="77"/>
      <c r="V497" s="78"/>
      <c r="W497" s="79"/>
      <c r="X497" s="66"/>
      <c r="Y497" s="76"/>
      <c r="Z497" s="77"/>
      <c r="AA497" s="78"/>
      <c r="AB497" s="79"/>
      <c r="AC497" s="66"/>
      <c r="AD497" s="76"/>
      <c r="AE497" s="77"/>
      <c r="AF497" s="78"/>
      <c r="AG497" s="79"/>
      <c r="AH497" s="66"/>
      <c r="AI497" s="76"/>
      <c r="AJ497" s="77"/>
      <c r="AK497" s="78"/>
      <c r="AL497" s="79"/>
      <c r="AM497" s="66"/>
      <c r="AN497" s="76"/>
      <c r="AO497" s="77"/>
      <c r="AP497" s="78"/>
      <c r="AQ497" s="79"/>
      <c r="AR497" s="66"/>
      <c r="AS497" s="76"/>
      <c r="AT497" s="77"/>
      <c r="AU497" s="78"/>
      <c r="AV497" s="79"/>
      <c r="AW497" s="66"/>
      <c r="AX497" s="76"/>
      <c r="AY497" s="77"/>
      <c r="AZ497" s="78"/>
      <c r="BA497" s="79"/>
      <c r="BB497" s="66"/>
      <c r="BC497" s="76"/>
      <c r="BD497" s="77"/>
      <c r="BE497" s="78"/>
      <c r="BF497" s="79"/>
      <c r="BG497" s="56">
        <f t="shared" ref="BG497" si="1680">IF(AW497&lt;&gt;"",AW497,IF(AR497&lt;&gt;"",AR497,IF(AM497&lt;&gt;"",AM497,IF(AH497&lt;&gt;"",AH497,IF(AC497&lt;&gt;"",AC497,IF(X497&lt;&gt;"",X497,IF(S497&lt;&gt;"",S497,IF(N497&lt;&gt;"",N497,IF(I497&lt;&gt;"",I497,"")))))))))</f>
        <v>43193</v>
      </c>
      <c r="BH497" s="80">
        <f t="shared" ref="BH497" si="1681">IF(BJ497="P","",IF(BJ497="OD","",IF(AX497&lt;&gt;"",AX497,IF(AS497&lt;&gt;"",AS497,IF(AN497&lt;&gt;"",AN497,IF(AI497&lt;&gt;"",AI497,IF(AD497&lt;&gt;"",AD497,IF(Y497&lt;&gt;"",Y497,IF(T497&lt;&gt;"",T497,IF(O497&lt;&gt;"",O497,IF(J497&lt;&gt;"",J497,"")))))))))))</f>
        <v>43199</v>
      </c>
      <c r="BI497" s="81">
        <f t="shared" ref="BI497" ca="1" si="1682">IF(AY497&lt;&gt;"",AY497,IF(AT497&lt;&gt;"",AT497,IF(AO497&lt;&gt;"",AO497,IF(AJ497&lt;&gt;"",AJ497,IF(AE497&lt;&gt;"",AE497,IF(Z497&lt;&gt;"",Z497,IF(U497&lt;&gt;"",U497,IF(P497&lt;&gt;"",P497,IF(K497&lt;&gt;"",K497,"")))))))))</f>
        <v>6</v>
      </c>
      <c r="BJ497" s="82" t="str">
        <f t="shared" ref="BJ497" si="1683">IF(AZ497&lt;&gt;"",AZ497,IF(AU497&lt;&gt;"",AU497,IF(AP497&lt;&gt;"",AP497,IF(AK497&lt;&gt;"",AK497,IF(AF497&lt;&gt;"",AF497,IF(AA497&lt;&gt;"",AA497,IF(V497&lt;&gt;"",V497,IF(Q497&lt;&gt;"",Q497,IF(L497&lt;&gt;"",L497,0)))))))))</f>
        <v>SS</v>
      </c>
      <c r="BK497" s="83" t="str">
        <f t="shared" ref="BK497" ca="1" si="1684">IF(BG497="","","Rev-"&amp;IF((COUNTIF(I497:BA497,"MKM")-1)&lt;1,0,(COUNTIF(I497:BA497,"MKM")-1)))</f>
        <v>Rev-0</v>
      </c>
      <c r="BL497" s="252" t="s">
        <v>787</v>
      </c>
      <c r="BM497" s="252"/>
      <c r="BN497" s="252"/>
      <c r="BO497" s="243"/>
      <c r="BP497" s="161" t="s">
        <v>82</v>
      </c>
      <c r="BQ497" s="82" t="str">
        <f t="shared" ref="BQ497" si="1685">IF(BA497&lt;&gt;"",BA497,IF(AV497&lt;&gt;"",AV497,IF(AQ497&lt;&gt;"",AQ497,IF(AL497&lt;&gt;"",AL497,IF(AG497&lt;&gt;"",AG497,IF(AB497&lt;&gt;"",AB497,IF(W497&lt;&gt;"",W497,IF(R497&lt;&gt;"",R497,IF(M497&lt;&gt;"",M497,0)))))))))</f>
        <v>AS PER RAMZI</v>
      </c>
    </row>
    <row r="498" spans="1:69" ht="46.5" x14ac:dyDescent="0.25">
      <c r="A498" s="62">
        <f ca="1">OFFSET(A498,-1,0)+1</f>
        <v>430</v>
      </c>
      <c r="B498" s="20" t="s">
        <v>772</v>
      </c>
      <c r="C498" s="20"/>
      <c r="D498" s="124" t="s">
        <v>771</v>
      </c>
      <c r="E498" s="21" t="s">
        <v>775</v>
      </c>
      <c r="F498" s="21" t="s">
        <v>778</v>
      </c>
      <c r="G498" s="22" t="s">
        <v>425</v>
      </c>
      <c r="H498" s="113"/>
      <c r="I498" s="66">
        <v>43193</v>
      </c>
      <c r="J498" s="76">
        <v>43199</v>
      </c>
      <c r="K498" s="25">
        <f t="shared" ca="1" si="1679"/>
        <v>6</v>
      </c>
      <c r="L498" s="39" t="s">
        <v>125</v>
      </c>
      <c r="M498" s="236" t="s">
        <v>275</v>
      </c>
      <c r="N498" s="66"/>
      <c r="O498" s="76"/>
      <c r="P498" s="77"/>
      <c r="Q498" s="78" t="s">
        <v>675</v>
      </c>
      <c r="R498" s="79" t="s">
        <v>1269</v>
      </c>
      <c r="S498" s="66"/>
      <c r="T498" s="76"/>
      <c r="U498" s="77"/>
      <c r="V498" s="78"/>
      <c r="W498" s="79"/>
      <c r="X498" s="66"/>
      <c r="Y498" s="76"/>
      <c r="Z498" s="77"/>
      <c r="AA498" s="78"/>
      <c r="AB498" s="79"/>
      <c r="AC498" s="66"/>
      <c r="AD498" s="76"/>
      <c r="AE498" s="77"/>
      <c r="AF498" s="78"/>
      <c r="AG498" s="79"/>
      <c r="AH498" s="66"/>
      <c r="AI498" s="76"/>
      <c r="AJ498" s="77"/>
      <c r="AK498" s="78"/>
      <c r="AL498" s="79"/>
      <c r="AM498" s="66"/>
      <c r="AN498" s="76"/>
      <c r="AO498" s="77"/>
      <c r="AP498" s="78"/>
      <c r="AQ498" s="79"/>
      <c r="AR498" s="66"/>
      <c r="AS498" s="76"/>
      <c r="AT498" s="77"/>
      <c r="AU498" s="78"/>
      <c r="AV498" s="79"/>
      <c r="AW498" s="66"/>
      <c r="AX498" s="76"/>
      <c r="AY498" s="77"/>
      <c r="AZ498" s="78"/>
      <c r="BA498" s="79"/>
      <c r="BB498" s="66"/>
      <c r="BC498" s="76"/>
      <c r="BD498" s="77"/>
      <c r="BE498" s="78"/>
      <c r="BF498" s="79"/>
      <c r="BG498" s="56">
        <f t="shared" si="1673"/>
        <v>43193</v>
      </c>
      <c r="BH498" s="80">
        <f t="shared" si="1674"/>
        <v>43199</v>
      </c>
      <c r="BI498" s="81">
        <f t="shared" ca="1" si="1675"/>
        <v>6</v>
      </c>
      <c r="BJ498" s="82" t="str">
        <f t="shared" si="1676"/>
        <v>SS</v>
      </c>
      <c r="BK498" s="83" t="str">
        <f t="shared" ca="1" si="1677"/>
        <v>Rev-0</v>
      </c>
      <c r="BL498" s="252" t="s">
        <v>787</v>
      </c>
      <c r="BM498" s="252"/>
      <c r="BN498" s="252"/>
      <c r="BO498" s="243"/>
      <c r="BP498" s="161" t="s">
        <v>82</v>
      </c>
      <c r="BQ498" s="82" t="str">
        <f t="shared" si="1678"/>
        <v>AS PER RAMZI</v>
      </c>
    </row>
    <row r="499" spans="1:69" ht="46.5" x14ac:dyDescent="0.25">
      <c r="A499" s="62">
        <f t="shared" ref="A499:A500" ca="1" si="1686">OFFSET(A499,-1,0)+1</f>
        <v>431</v>
      </c>
      <c r="B499" s="20" t="s">
        <v>772</v>
      </c>
      <c r="C499" s="20"/>
      <c r="D499" s="124" t="s">
        <v>771</v>
      </c>
      <c r="E499" s="21" t="s">
        <v>776</v>
      </c>
      <c r="F499" s="21" t="s">
        <v>779</v>
      </c>
      <c r="G499" s="22" t="s">
        <v>425</v>
      </c>
      <c r="H499" s="113"/>
      <c r="I499" s="66">
        <v>43193</v>
      </c>
      <c r="J499" s="76">
        <v>43199</v>
      </c>
      <c r="K499" s="25">
        <f t="shared" ref="K499" ca="1" si="1687">IF(I499="","",IF(J499="",TODAY()-I499,J499-I499))</f>
        <v>6</v>
      </c>
      <c r="L499" s="39" t="s">
        <v>126</v>
      </c>
      <c r="M499" s="236" t="s">
        <v>275</v>
      </c>
      <c r="N499" s="66"/>
      <c r="O499" s="76"/>
      <c r="P499" s="77"/>
      <c r="Q499" s="78" t="s">
        <v>675</v>
      </c>
      <c r="R499" s="79" t="s">
        <v>1269</v>
      </c>
      <c r="S499" s="66"/>
      <c r="T499" s="76"/>
      <c r="U499" s="77"/>
      <c r="V499" s="78"/>
      <c r="W499" s="79"/>
      <c r="X499" s="66"/>
      <c r="Y499" s="76"/>
      <c r="Z499" s="77"/>
      <c r="AA499" s="78"/>
      <c r="AB499" s="79"/>
      <c r="AC499" s="66"/>
      <c r="AD499" s="76"/>
      <c r="AE499" s="77"/>
      <c r="AF499" s="78"/>
      <c r="AG499" s="79"/>
      <c r="AH499" s="66"/>
      <c r="AI499" s="76"/>
      <c r="AJ499" s="77"/>
      <c r="AK499" s="78"/>
      <c r="AL499" s="79"/>
      <c r="AM499" s="66"/>
      <c r="AN499" s="76"/>
      <c r="AO499" s="77"/>
      <c r="AP499" s="78"/>
      <c r="AQ499" s="79"/>
      <c r="AR499" s="66"/>
      <c r="AS499" s="76"/>
      <c r="AT499" s="77"/>
      <c r="AU499" s="78"/>
      <c r="AV499" s="79"/>
      <c r="AW499" s="66"/>
      <c r="AX499" s="76"/>
      <c r="AY499" s="77"/>
      <c r="AZ499" s="78"/>
      <c r="BA499" s="79"/>
      <c r="BB499" s="66"/>
      <c r="BC499" s="76"/>
      <c r="BD499" s="77"/>
      <c r="BE499" s="78"/>
      <c r="BF499" s="79"/>
      <c r="BG499" s="56">
        <f t="shared" ref="BG499" si="1688">IF(AW499&lt;&gt;"",AW499,IF(AR499&lt;&gt;"",AR499,IF(AM499&lt;&gt;"",AM499,IF(AH499&lt;&gt;"",AH499,IF(AC499&lt;&gt;"",AC499,IF(X499&lt;&gt;"",X499,IF(S499&lt;&gt;"",S499,IF(N499&lt;&gt;"",N499,IF(I499&lt;&gt;"",I499,"")))))))))</f>
        <v>43193</v>
      </c>
      <c r="BH499" s="80">
        <f t="shared" ref="BH499" si="1689">IF(BJ499="P","",IF(BJ499="OD","",IF(AX499&lt;&gt;"",AX499,IF(AS499&lt;&gt;"",AS499,IF(AN499&lt;&gt;"",AN499,IF(AI499&lt;&gt;"",AI499,IF(AD499&lt;&gt;"",AD499,IF(Y499&lt;&gt;"",Y499,IF(T499&lt;&gt;"",T499,IF(O499&lt;&gt;"",O499,IF(J499&lt;&gt;"",J499,"")))))))))))</f>
        <v>43199</v>
      </c>
      <c r="BI499" s="81">
        <f t="shared" ref="BI499" ca="1" si="1690">IF(AY499&lt;&gt;"",AY499,IF(AT499&lt;&gt;"",AT499,IF(AO499&lt;&gt;"",AO499,IF(AJ499&lt;&gt;"",AJ499,IF(AE499&lt;&gt;"",AE499,IF(Z499&lt;&gt;"",Z499,IF(U499&lt;&gt;"",U499,IF(P499&lt;&gt;"",P499,IF(K499&lt;&gt;"",K499,"")))))))))</f>
        <v>6</v>
      </c>
      <c r="BJ499" s="82" t="str">
        <f t="shared" ref="BJ499" si="1691">IF(AZ499&lt;&gt;"",AZ499,IF(AU499&lt;&gt;"",AU499,IF(AP499&lt;&gt;"",AP499,IF(AK499&lt;&gt;"",AK499,IF(AF499&lt;&gt;"",AF499,IF(AA499&lt;&gt;"",AA499,IF(V499&lt;&gt;"",V499,IF(Q499&lt;&gt;"",Q499,IF(L499&lt;&gt;"",L499,0)))))))))</f>
        <v>SS</v>
      </c>
      <c r="BK499" s="83" t="str">
        <f t="shared" ref="BK499" ca="1" si="1692">IF(BG499="","","Rev-"&amp;IF((COUNTIF(I499:BA499,"MKM")-1)&lt;1,0,(COUNTIF(I499:BA499,"MKM")-1)))</f>
        <v>Rev-0</v>
      </c>
      <c r="BL499" s="252"/>
      <c r="BM499" s="252"/>
      <c r="BN499" s="252"/>
      <c r="BO499" s="243"/>
      <c r="BP499" s="161" t="s">
        <v>82</v>
      </c>
      <c r="BQ499" s="82" t="str">
        <f t="shared" ref="BQ499" si="1693">IF(BA499&lt;&gt;"",BA499,IF(AV499&lt;&gt;"",AV499,IF(AQ499&lt;&gt;"",AQ499,IF(AL499&lt;&gt;"",AL499,IF(AG499&lt;&gt;"",AG499,IF(AB499&lt;&gt;"",AB499,IF(W499&lt;&gt;"",W499,IF(R499&lt;&gt;"",R499,IF(M499&lt;&gt;"",M499,0)))))))))</f>
        <v>AS PER RAMZI</v>
      </c>
    </row>
    <row r="500" spans="1:69" ht="46.5" x14ac:dyDescent="0.25">
      <c r="A500" s="62">
        <f t="shared" ca="1" si="1686"/>
        <v>432</v>
      </c>
      <c r="B500" s="20" t="s">
        <v>842</v>
      </c>
      <c r="C500" s="20"/>
      <c r="D500" s="124"/>
      <c r="E500" s="21" t="s">
        <v>1613</v>
      </c>
      <c r="F500" s="21" t="s">
        <v>843</v>
      </c>
      <c r="G500" s="22" t="s">
        <v>425</v>
      </c>
      <c r="H500" s="113"/>
      <c r="I500" s="66">
        <v>43258</v>
      </c>
      <c r="J500" s="76">
        <v>43264</v>
      </c>
      <c r="K500" s="39">
        <f ca="1">IF(I500="","",IF(J500="",TODAY()-I500,J500-I500))</f>
        <v>6</v>
      </c>
      <c r="L500" s="39" t="s">
        <v>125</v>
      </c>
      <c r="M500" s="25" t="s">
        <v>275</v>
      </c>
      <c r="N500" s="66"/>
      <c r="O500" s="76"/>
      <c r="P500" s="77"/>
      <c r="Q500" s="78"/>
      <c r="R500" s="79"/>
      <c r="S500" s="66"/>
      <c r="T500" s="76"/>
      <c r="U500" s="77"/>
      <c r="V500" s="78"/>
      <c r="W500" s="79"/>
      <c r="X500" s="66"/>
      <c r="Y500" s="76"/>
      <c r="Z500" s="77"/>
      <c r="AA500" s="78"/>
      <c r="AB500" s="79"/>
      <c r="AC500" s="66"/>
      <c r="AD500" s="76"/>
      <c r="AE500" s="77"/>
      <c r="AF500" s="78"/>
      <c r="AG500" s="79"/>
      <c r="AH500" s="66"/>
      <c r="AI500" s="76"/>
      <c r="AJ500" s="77"/>
      <c r="AK500" s="78"/>
      <c r="AL500" s="79"/>
      <c r="AM500" s="66"/>
      <c r="AN500" s="76"/>
      <c r="AO500" s="77"/>
      <c r="AP500" s="78"/>
      <c r="AQ500" s="79"/>
      <c r="AR500" s="66"/>
      <c r="AS500" s="76"/>
      <c r="AT500" s="77"/>
      <c r="AU500" s="78"/>
      <c r="AV500" s="79"/>
      <c r="AW500" s="66"/>
      <c r="AX500" s="76"/>
      <c r="AY500" s="77"/>
      <c r="AZ500" s="78"/>
      <c r="BA500" s="79"/>
      <c r="BB500" s="66"/>
      <c r="BC500" s="76"/>
      <c r="BD500" s="77"/>
      <c r="BE500" s="78"/>
      <c r="BF500" s="79"/>
      <c r="BG500" s="56">
        <f t="shared" si="1673"/>
        <v>43258</v>
      </c>
      <c r="BH500" s="80">
        <f t="shared" si="1674"/>
        <v>43264</v>
      </c>
      <c r="BI500" s="81">
        <f t="shared" ca="1" si="1675"/>
        <v>6</v>
      </c>
      <c r="BJ500" s="82" t="str">
        <f t="shared" si="1676"/>
        <v>B</v>
      </c>
      <c r="BK500" s="83" t="str">
        <f t="shared" ca="1" si="1677"/>
        <v>Rev-0</v>
      </c>
      <c r="BL500" s="252"/>
      <c r="BM500" s="252"/>
      <c r="BN500" s="252"/>
      <c r="BO500" s="243"/>
      <c r="BP500" s="161" t="s">
        <v>82</v>
      </c>
      <c r="BQ500" s="82" t="str">
        <f t="shared" si="1678"/>
        <v>MKM</v>
      </c>
    </row>
    <row r="501" spans="1:69" ht="40.5" x14ac:dyDescent="0.3">
      <c r="A501" s="261" t="s">
        <v>848</v>
      </c>
      <c r="B501" s="54"/>
      <c r="C501" s="54"/>
      <c r="D501" s="122"/>
      <c r="E501" s="55"/>
      <c r="F501" s="149"/>
      <c r="G501" s="54"/>
      <c r="H501" s="115"/>
      <c r="I501" s="68"/>
      <c r="J501" s="68"/>
      <c r="K501" s="69"/>
      <c r="L501" s="70"/>
      <c r="M501" s="71"/>
      <c r="N501" s="68"/>
      <c r="O501" s="68"/>
      <c r="P501" s="69"/>
      <c r="Q501" s="70"/>
      <c r="R501" s="71"/>
      <c r="S501" s="68"/>
      <c r="T501" s="68"/>
      <c r="U501" s="69"/>
      <c r="V501" s="70"/>
      <c r="W501" s="71"/>
      <c r="X501" s="68"/>
      <c r="Y501" s="68"/>
      <c r="Z501" s="69"/>
      <c r="AA501" s="70"/>
      <c r="AB501" s="71"/>
      <c r="AC501" s="68"/>
      <c r="AD501" s="68"/>
      <c r="AE501" s="69"/>
      <c r="AF501" s="70"/>
      <c r="AG501" s="71"/>
      <c r="AH501" s="68"/>
      <c r="AI501" s="68"/>
      <c r="AJ501" s="69"/>
      <c r="AK501" s="70"/>
      <c r="AL501" s="71"/>
      <c r="AM501" s="68"/>
      <c r="AN501" s="68"/>
      <c r="AO501" s="69"/>
      <c r="AP501" s="70"/>
      <c r="AQ501" s="71"/>
      <c r="AR501" s="68"/>
      <c r="AS501" s="68"/>
      <c r="AT501" s="69"/>
      <c r="AU501" s="70"/>
      <c r="AV501" s="71"/>
      <c r="AW501" s="68"/>
      <c r="AX501" s="68"/>
      <c r="AY501" s="69"/>
      <c r="AZ501" s="70"/>
      <c r="BA501" s="71"/>
      <c r="BB501" s="68"/>
      <c r="BC501" s="68"/>
      <c r="BD501" s="69"/>
      <c r="BE501" s="70"/>
      <c r="BF501" s="71"/>
      <c r="BG501" s="59"/>
      <c r="BH501" s="72"/>
      <c r="BI501" s="73"/>
      <c r="BJ501" s="74"/>
      <c r="BK501" s="75"/>
      <c r="BL501" s="252"/>
      <c r="BM501" s="252"/>
      <c r="BN501" s="252"/>
      <c r="BO501" s="243"/>
      <c r="BP501" s="145" t="s">
        <v>110</v>
      </c>
    </row>
    <row r="502" spans="1:69" ht="40.5" x14ac:dyDescent="0.3">
      <c r="A502" s="67" t="s">
        <v>50</v>
      </c>
      <c r="B502" s="52"/>
      <c r="C502" s="52"/>
      <c r="D502" s="123"/>
      <c r="E502" s="53"/>
      <c r="F502" s="146"/>
      <c r="G502" s="303" t="str">
        <f>IF(AW502&lt;&gt;"",AW502,IF(AR502&lt;&gt;"",AR502,IF(AM502&lt;&gt;"",AM502,IF(AH502&lt;&gt;"",AH502,IF(AC502&lt;&gt;"",AC502,IF(X502&lt;&gt;"",X502,IF(S502&lt;&gt;"",S502,IF(N502&lt;&gt;"",N502,IF(I502&lt;&gt;"",I502,"")))))))))</f>
        <v/>
      </c>
      <c r="H502" s="303"/>
      <c r="I502" s="303"/>
      <c r="J502" s="303"/>
      <c r="K502" s="303"/>
      <c r="L502" s="303"/>
      <c r="M502" s="303"/>
      <c r="N502" s="303"/>
      <c r="O502" s="303"/>
      <c r="P502" s="303"/>
      <c r="Q502" s="303"/>
      <c r="R502" s="303"/>
      <c r="S502" s="303"/>
      <c r="T502" s="303"/>
      <c r="U502" s="303"/>
      <c r="V502" s="303"/>
      <c r="W502" s="303"/>
      <c r="X502" s="303"/>
      <c r="Y502" s="303"/>
      <c r="Z502" s="303"/>
      <c r="AA502" s="303"/>
      <c r="AB502" s="303"/>
      <c r="AC502" s="303"/>
      <c r="AD502" s="303"/>
      <c r="AE502" s="303"/>
      <c r="AF502" s="303"/>
      <c r="AG502" s="303"/>
      <c r="AH502" s="303"/>
      <c r="AI502" s="303"/>
      <c r="AJ502" s="303"/>
      <c r="AK502" s="303"/>
      <c r="AL502" s="303"/>
      <c r="AM502" s="303"/>
      <c r="AN502" s="303"/>
      <c r="AO502" s="303"/>
      <c r="AP502" s="303"/>
      <c r="AQ502" s="303"/>
      <c r="AR502" s="303"/>
      <c r="AS502" s="303"/>
      <c r="AT502" s="303"/>
      <c r="AU502" s="303"/>
      <c r="AV502" s="303"/>
      <c r="AW502" s="303"/>
      <c r="AX502" s="303"/>
      <c r="AY502" s="303"/>
      <c r="AZ502" s="303"/>
      <c r="BA502" s="303"/>
      <c r="BB502" s="303"/>
      <c r="BC502" s="303"/>
      <c r="BD502" s="303"/>
      <c r="BE502" s="303"/>
      <c r="BF502" s="303"/>
      <c r="BG502" s="303"/>
      <c r="BH502" s="303"/>
      <c r="BI502" s="303"/>
      <c r="BJ502" s="303"/>
      <c r="BK502" s="304"/>
      <c r="BL502" s="256" t="s">
        <v>788</v>
      </c>
      <c r="BM502" s="252"/>
      <c r="BN502" s="252"/>
      <c r="BO502" s="243"/>
      <c r="BP502" s="145" t="s">
        <v>112</v>
      </c>
    </row>
    <row r="503" spans="1:69" ht="33" customHeight="1" x14ac:dyDescent="0.25">
      <c r="A503" s="62">
        <f ca="1">OFFSET(A503,-3,0)+1</f>
        <v>433</v>
      </c>
      <c r="B503" s="20" t="s">
        <v>634</v>
      </c>
      <c r="C503" s="20"/>
      <c r="D503" s="124" t="s">
        <v>646</v>
      </c>
      <c r="E503" s="21" t="s">
        <v>553</v>
      </c>
      <c r="F503" s="21" t="s">
        <v>554</v>
      </c>
      <c r="G503" s="22" t="s">
        <v>425</v>
      </c>
      <c r="H503" s="113" t="s">
        <v>555</v>
      </c>
      <c r="I503" s="66">
        <v>43067</v>
      </c>
      <c r="J503" s="76">
        <v>43111</v>
      </c>
      <c r="K503" s="25">
        <f t="shared" ref="K503:K521" ca="1" si="1694">IF(I503="","",IF(J503="",TODAY()-I503,J503-I503))</f>
        <v>44</v>
      </c>
      <c r="L503" s="39" t="s">
        <v>675</v>
      </c>
      <c r="M503" s="236" t="s">
        <v>275</v>
      </c>
      <c r="N503" s="66"/>
      <c r="O503" s="76"/>
      <c r="P503" s="77"/>
      <c r="Q503" s="78"/>
      <c r="R503" s="79"/>
      <c r="S503" s="66"/>
      <c r="T503" s="76"/>
      <c r="U503" s="77"/>
      <c r="V503" s="78"/>
      <c r="W503" s="79"/>
      <c r="X503" s="66"/>
      <c r="Y503" s="76"/>
      <c r="Z503" s="77"/>
      <c r="AA503" s="78"/>
      <c r="AB503" s="79"/>
      <c r="AC503" s="66"/>
      <c r="AD503" s="76"/>
      <c r="AE503" s="77"/>
      <c r="AF503" s="78"/>
      <c r="AG503" s="79"/>
      <c r="AH503" s="66"/>
      <c r="AI503" s="76"/>
      <c r="AJ503" s="77"/>
      <c r="AK503" s="78"/>
      <c r="AL503" s="79"/>
      <c r="AM503" s="66"/>
      <c r="AN503" s="76"/>
      <c r="AO503" s="77"/>
      <c r="AP503" s="78"/>
      <c r="AQ503" s="79"/>
      <c r="AR503" s="66"/>
      <c r="AS503" s="76"/>
      <c r="AT503" s="77"/>
      <c r="AU503" s="78"/>
      <c r="AV503" s="79"/>
      <c r="AW503" s="66"/>
      <c r="AX503" s="76"/>
      <c r="AY503" s="77"/>
      <c r="AZ503" s="78"/>
      <c r="BA503" s="79"/>
      <c r="BB503" s="66"/>
      <c r="BC503" s="76"/>
      <c r="BD503" s="77"/>
      <c r="BE503" s="78"/>
      <c r="BF503" s="79"/>
      <c r="BG503" s="56">
        <f t="shared" ref="BG503:BG552" si="1695">IF(AW503&lt;&gt;"",AW503,IF(AR503&lt;&gt;"",AR503,IF(AM503&lt;&gt;"",AM503,IF(AH503&lt;&gt;"",AH503,IF(AC503&lt;&gt;"",AC503,IF(X503&lt;&gt;"",X503,IF(S503&lt;&gt;"",S503,IF(N503&lt;&gt;"",N503,IF(I503&lt;&gt;"",I503,"")))))))))</f>
        <v>43067</v>
      </c>
      <c r="BH503" s="80">
        <f t="shared" ref="BH503:BH552" si="1696">IF(BJ503="P","",IF(BJ503="OD","",IF(AX503&lt;&gt;"",AX503,IF(AS503&lt;&gt;"",AS503,IF(AN503&lt;&gt;"",AN503,IF(AI503&lt;&gt;"",AI503,IF(AD503&lt;&gt;"",AD503,IF(Y503&lt;&gt;"",Y503,IF(T503&lt;&gt;"",T503,IF(O503&lt;&gt;"",O503,IF(J503&lt;&gt;"",J503,"")))))))))))</f>
        <v>43111</v>
      </c>
      <c r="BI503" s="81">
        <f t="shared" ref="BI503:BI552" ca="1" si="1697">IF(AY503&lt;&gt;"",AY503,IF(AT503&lt;&gt;"",AT503,IF(AO503&lt;&gt;"",AO503,IF(AJ503&lt;&gt;"",AJ503,IF(AE503&lt;&gt;"",AE503,IF(Z503&lt;&gt;"",Z503,IF(U503&lt;&gt;"",U503,IF(P503&lt;&gt;"",P503,IF(K503&lt;&gt;"",K503,"")))))))))</f>
        <v>44</v>
      </c>
      <c r="BJ503" s="82" t="str">
        <f t="shared" ref="BJ503:BJ552" si="1698">IF(AZ503&lt;&gt;"",AZ503,IF(AU503&lt;&gt;"",AU503,IF(AP503&lt;&gt;"",AP503,IF(AK503&lt;&gt;"",AK503,IF(AF503&lt;&gt;"",AF503,IF(AA503&lt;&gt;"",AA503,IF(V503&lt;&gt;"",V503,IF(Q503&lt;&gt;"",Q503,IF(L503&lt;&gt;"",L503,0)))))))))</f>
        <v>SS</v>
      </c>
      <c r="BK503" s="83" t="str">
        <f t="shared" ref="BK503:BK552" ca="1" si="1699">IF(BG503="","","Rev-"&amp;IF((COUNTIF(I503:BA503,"MKM")-1)&lt;1,0,(COUNTIF(I503:BA503,"MKM")-1)))</f>
        <v>Rev-0</v>
      </c>
      <c r="BL503" s="256" t="s">
        <v>788</v>
      </c>
      <c r="BM503" s="252"/>
      <c r="BN503" s="252"/>
      <c r="BO503" s="243"/>
      <c r="BP503" s="161" t="s">
        <v>82</v>
      </c>
      <c r="BQ503" s="82" t="str">
        <f t="shared" ref="BQ503:BQ552" si="1700">IF(BA503&lt;&gt;"",BA503,IF(AV503&lt;&gt;"",AV503,IF(AQ503&lt;&gt;"",AQ503,IF(AL503&lt;&gt;"",AL503,IF(AG503&lt;&gt;"",AG503,IF(AB503&lt;&gt;"",AB503,IF(W503&lt;&gt;"",W503,IF(R503&lt;&gt;"",R503,IF(M503&lt;&gt;"",M503,0)))))))))</f>
        <v>MKM</v>
      </c>
    </row>
    <row r="504" spans="1:69" ht="33" customHeight="1" x14ac:dyDescent="0.25">
      <c r="A504" s="62">
        <f t="shared" ref="A504:A521" ca="1" si="1701">OFFSET(A504,-1,0)+1</f>
        <v>434</v>
      </c>
      <c r="B504" s="20" t="s">
        <v>634</v>
      </c>
      <c r="C504" s="20"/>
      <c r="D504" s="124" t="s">
        <v>646</v>
      </c>
      <c r="E504" s="21" t="s">
        <v>556</v>
      </c>
      <c r="F504" s="21" t="s">
        <v>557</v>
      </c>
      <c r="G504" s="22" t="s">
        <v>425</v>
      </c>
      <c r="H504" s="113" t="s">
        <v>555</v>
      </c>
      <c r="I504" s="66">
        <v>43067</v>
      </c>
      <c r="J504" s="76">
        <v>43111</v>
      </c>
      <c r="K504" s="25">
        <f t="shared" ca="1" si="1694"/>
        <v>44</v>
      </c>
      <c r="L504" s="39" t="s">
        <v>675</v>
      </c>
      <c r="M504" s="236" t="s">
        <v>275</v>
      </c>
      <c r="N504" s="66"/>
      <c r="O504" s="76"/>
      <c r="P504" s="77"/>
      <c r="Q504" s="78"/>
      <c r="R504" s="79"/>
      <c r="S504" s="66"/>
      <c r="T504" s="76"/>
      <c r="U504" s="77"/>
      <c r="V504" s="78"/>
      <c r="W504" s="79"/>
      <c r="X504" s="66"/>
      <c r="Y504" s="76"/>
      <c r="Z504" s="77"/>
      <c r="AA504" s="78"/>
      <c r="AB504" s="79"/>
      <c r="AC504" s="66"/>
      <c r="AD504" s="76"/>
      <c r="AE504" s="77"/>
      <c r="AF504" s="78"/>
      <c r="AG504" s="79"/>
      <c r="AH504" s="66"/>
      <c r="AI504" s="76"/>
      <c r="AJ504" s="77"/>
      <c r="AK504" s="78"/>
      <c r="AL504" s="79"/>
      <c r="AM504" s="66"/>
      <c r="AN504" s="76"/>
      <c r="AO504" s="77"/>
      <c r="AP504" s="78"/>
      <c r="AQ504" s="79"/>
      <c r="AR504" s="66"/>
      <c r="AS504" s="76"/>
      <c r="AT504" s="77"/>
      <c r="AU504" s="78"/>
      <c r="AV504" s="79"/>
      <c r="AW504" s="66"/>
      <c r="AX504" s="76"/>
      <c r="AY504" s="77"/>
      <c r="AZ504" s="78"/>
      <c r="BA504" s="79"/>
      <c r="BB504" s="66"/>
      <c r="BC504" s="76"/>
      <c r="BD504" s="77"/>
      <c r="BE504" s="78"/>
      <c r="BF504" s="79"/>
      <c r="BG504" s="56">
        <f t="shared" si="1695"/>
        <v>43067</v>
      </c>
      <c r="BH504" s="80">
        <f t="shared" si="1696"/>
        <v>43111</v>
      </c>
      <c r="BI504" s="81">
        <f t="shared" ca="1" si="1697"/>
        <v>44</v>
      </c>
      <c r="BJ504" s="82" t="str">
        <f t="shared" si="1698"/>
        <v>SS</v>
      </c>
      <c r="BK504" s="83" t="str">
        <f t="shared" ca="1" si="1699"/>
        <v>Rev-0</v>
      </c>
      <c r="BL504" s="256" t="s">
        <v>788</v>
      </c>
      <c r="BM504" s="252"/>
      <c r="BN504" s="252"/>
      <c r="BO504" s="243"/>
      <c r="BP504" s="161" t="s">
        <v>82</v>
      </c>
      <c r="BQ504" s="82" t="str">
        <f t="shared" ref="BQ504" si="1702">IF(BA504&lt;&gt;"",BA504,IF(AV504&lt;&gt;"",AV504,IF(AQ504&lt;&gt;"",AQ504,IF(AL504&lt;&gt;"",AL504,IF(AG504&lt;&gt;"",AG504,IF(AB504&lt;&gt;"",AB504,IF(W504&lt;&gt;"",W504,IF(R504&lt;&gt;"",R504,IF(M504&lt;&gt;"",M504,0)))))))))</f>
        <v>MKM</v>
      </c>
    </row>
    <row r="505" spans="1:69" ht="33" customHeight="1" x14ac:dyDescent="0.25">
      <c r="A505" s="62">
        <f t="shared" ca="1" si="1701"/>
        <v>435</v>
      </c>
      <c r="B505" s="20" t="s">
        <v>634</v>
      </c>
      <c r="C505" s="20"/>
      <c r="D505" s="124" t="s">
        <v>646</v>
      </c>
      <c r="E505" s="21" t="s">
        <v>558</v>
      </c>
      <c r="F505" s="21" t="s">
        <v>559</v>
      </c>
      <c r="G505" s="22" t="s">
        <v>425</v>
      </c>
      <c r="H505" s="113" t="s">
        <v>555</v>
      </c>
      <c r="I505" s="66">
        <v>43067</v>
      </c>
      <c r="J505" s="76">
        <v>43111</v>
      </c>
      <c r="K505" s="25">
        <f t="shared" ca="1" si="1694"/>
        <v>44</v>
      </c>
      <c r="L505" s="39" t="s">
        <v>675</v>
      </c>
      <c r="M505" s="236" t="s">
        <v>275</v>
      </c>
      <c r="N505" s="66"/>
      <c r="O505" s="76"/>
      <c r="P505" s="77"/>
      <c r="Q505" s="78"/>
      <c r="R505" s="79"/>
      <c r="S505" s="66"/>
      <c r="T505" s="76"/>
      <c r="U505" s="77"/>
      <c r="V505" s="78"/>
      <c r="W505" s="79"/>
      <c r="X505" s="66"/>
      <c r="Y505" s="76"/>
      <c r="Z505" s="77"/>
      <c r="AA505" s="78"/>
      <c r="AB505" s="79"/>
      <c r="AC505" s="66"/>
      <c r="AD505" s="76"/>
      <c r="AE505" s="77"/>
      <c r="AF505" s="78"/>
      <c r="AG505" s="79"/>
      <c r="AH505" s="66"/>
      <c r="AI505" s="76"/>
      <c r="AJ505" s="77"/>
      <c r="AK505" s="78"/>
      <c r="AL505" s="79"/>
      <c r="AM505" s="66"/>
      <c r="AN505" s="76"/>
      <c r="AO505" s="77"/>
      <c r="AP505" s="78"/>
      <c r="AQ505" s="79"/>
      <c r="AR505" s="66"/>
      <c r="AS505" s="76"/>
      <c r="AT505" s="77"/>
      <c r="AU505" s="78"/>
      <c r="AV505" s="79"/>
      <c r="AW505" s="66"/>
      <c r="AX505" s="76"/>
      <c r="AY505" s="77"/>
      <c r="AZ505" s="78"/>
      <c r="BA505" s="79"/>
      <c r="BB505" s="66"/>
      <c r="BC505" s="76"/>
      <c r="BD505" s="77"/>
      <c r="BE505" s="78"/>
      <c r="BF505" s="79"/>
      <c r="BG505" s="56">
        <f t="shared" si="1695"/>
        <v>43067</v>
      </c>
      <c r="BH505" s="80">
        <f t="shared" si="1696"/>
        <v>43111</v>
      </c>
      <c r="BI505" s="81">
        <f t="shared" ca="1" si="1697"/>
        <v>44</v>
      </c>
      <c r="BJ505" s="82" t="str">
        <f t="shared" si="1698"/>
        <v>SS</v>
      </c>
      <c r="BK505" s="83" t="str">
        <f t="shared" ca="1" si="1699"/>
        <v>Rev-0</v>
      </c>
      <c r="BL505" s="256" t="s">
        <v>788</v>
      </c>
      <c r="BM505" s="252"/>
      <c r="BN505" s="252"/>
      <c r="BO505" s="243"/>
      <c r="BP505" s="161" t="s">
        <v>82</v>
      </c>
      <c r="BQ505" s="82" t="str">
        <f t="shared" ref="BQ505" si="1703">IF(BA505&lt;&gt;"",BA505,IF(AV505&lt;&gt;"",AV505,IF(AQ505&lt;&gt;"",AQ505,IF(AL505&lt;&gt;"",AL505,IF(AG505&lt;&gt;"",AG505,IF(AB505&lt;&gt;"",AB505,IF(W505&lt;&gt;"",W505,IF(R505&lt;&gt;"",R505,IF(M505&lt;&gt;"",M505,0)))))))))</f>
        <v>MKM</v>
      </c>
    </row>
    <row r="506" spans="1:69" ht="33" customHeight="1" x14ac:dyDescent="0.25">
      <c r="A506" s="62">
        <f t="shared" ca="1" si="1701"/>
        <v>436</v>
      </c>
      <c r="B506" s="20" t="s">
        <v>634</v>
      </c>
      <c r="C506" s="20"/>
      <c r="D506" s="124" t="s">
        <v>646</v>
      </c>
      <c r="E506" s="21" t="s">
        <v>560</v>
      </c>
      <c r="F506" s="21" t="s">
        <v>561</v>
      </c>
      <c r="G506" s="22" t="s">
        <v>425</v>
      </c>
      <c r="H506" s="113" t="s">
        <v>555</v>
      </c>
      <c r="I506" s="66">
        <v>43067</v>
      </c>
      <c r="J506" s="76">
        <v>43111</v>
      </c>
      <c r="K506" s="25">
        <f t="shared" ca="1" si="1694"/>
        <v>44</v>
      </c>
      <c r="L506" s="39" t="s">
        <v>675</v>
      </c>
      <c r="M506" s="236" t="s">
        <v>275</v>
      </c>
      <c r="N506" s="66"/>
      <c r="O506" s="76"/>
      <c r="P506" s="77"/>
      <c r="Q506" s="78"/>
      <c r="R506" s="79"/>
      <c r="S506" s="66"/>
      <c r="T506" s="76"/>
      <c r="U506" s="77"/>
      <c r="V506" s="78"/>
      <c r="W506" s="79"/>
      <c r="X506" s="66"/>
      <c r="Y506" s="76"/>
      <c r="Z506" s="77"/>
      <c r="AA506" s="78"/>
      <c r="AB506" s="79"/>
      <c r="AC506" s="66"/>
      <c r="AD506" s="76"/>
      <c r="AE506" s="77"/>
      <c r="AF506" s="78"/>
      <c r="AG506" s="79"/>
      <c r="AH506" s="66"/>
      <c r="AI506" s="76"/>
      <c r="AJ506" s="77"/>
      <c r="AK506" s="78"/>
      <c r="AL506" s="79"/>
      <c r="AM506" s="66"/>
      <c r="AN506" s="76"/>
      <c r="AO506" s="77"/>
      <c r="AP506" s="78"/>
      <c r="AQ506" s="79"/>
      <c r="AR506" s="66"/>
      <c r="AS506" s="76"/>
      <c r="AT506" s="77"/>
      <c r="AU506" s="78"/>
      <c r="AV506" s="79"/>
      <c r="AW506" s="66"/>
      <c r="AX506" s="76"/>
      <c r="AY506" s="77"/>
      <c r="AZ506" s="78"/>
      <c r="BA506" s="79"/>
      <c r="BB506" s="66"/>
      <c r="BC506" s="76"/>
      <c r="BD506" s="77"/>
      <c r="BE506" s="78"/>
      <c r="BF506" s="79"/>
      <c r="BG506" s="56">
        <f t="shared" si="1695"/>
        <v>43067</v>
      </c>
      <c r="BH506" s="80">
        <f t="shared" si="1696"/>
        <v>43111</v>
      </c>
      <c r="BI506" s="81">
        <f t="shared" ca="1" si="1697"/>
        <v>44</v>
      </c>
      <c r="BJ506" s="82" t="str">
        <f t="shared" si="1698"/>
        <v>SS</v>
      </c>
      <c r="BK506" s="83" t="str">
        <f t="shared" ca="1" si="1699"/>
        <v>Rev-0</v>
      </c>
      <c r="BL506" s="256" t="s">
        <v>788</v>
      </c>
      <c r="BM506" s="252"/>
      <c r="BN506" s="252"/>
      <c r="BO506" s="243"/>
      <c r="BP506" s="161" t="s">
        <v>82</v>
      </c>
      <c r="BQ506" s="82" t="str">
        <f t="shared" ref="BQ506" si="1704">IF(BA506&lt;&gt;"",BA506,IF(AV506&lt;&gt;"",AV506,IF(AQ506&lt;&gt;"",AQ506,IF(AL506&lt;&gt;"",AL506,IF(AG506&lt;&gt;"",AG506,IF(AB506&lt;&gt;"",AB506,IF(W506&lt;&gt;"",W506,IF(R506&lt;&gt;"",R506,IF(M506&lt;&gt;"",M506,0)))))))))</f>
        <v>MKM</v>
      </c>
    </row>
    <row r="507" spans="1:69" ht="33" customHeight="1" x14ac:dyDescent="0.25">
      <c r="A507" s="62">
        <f t="shared" ca="1" si="1701"/>
        <v>437</v>
      </c>
      <c r="B507" s="20" t="s">
        <v>634</v>
      </c>
      <c r="C507" s="20"/>
      <c r="D507" s="124" t="s">
        <v>646</v>
      </c>
      <c r="E507" s="21" t="s">
        <v>562</v>
      </c>
      <c r="F507" s="21" t="s">
        <v>563</v>
      </c>
      <c r="G507" s="22" t="s">
        <v>425</v>
      </c>
      <c r="H507" s="113" t="s">
        <v>555</v>
      </c>
      <c r="I507" s="66">
        <v>43067</v>
      </c>
      <c r="J507" s="76">
        <v>43111</v>
      </c>
      <c r="K507" s="25">
        <f t="shared" ca="1" si="1694"/>
        <v>44</v>
      </c>
      <c r="L507" s="39" t="s">
        <v>675</v>
      </c>
      <c r="M507" s="236" t="s">
        <v>275</v>
      </c>
      <c r="N507" s="66"/>
      <c r="O507" s="76"/>
      <c r="P507" s="77"/>
      <c r="Q507" s="78"/>
      <c r="R507" s="79"/>
      <c r="S507" s="66"/>
      <c r="T507" s="76"/>
      <c r="U507" s="77"/>
      <c r="V507" s="78"/>
      <c r="W507" s="79"/>
      <c r="X507" s="66"/>
      <c r="Y507" s="76"/>
      <c r="Z507" s="77"/>
      <c r="AA507" s="78"/>
      <c r="AB507" s="79"/>
      <c r="AC507" s="66"/>
      <c r="AD507" s="76"/>
      <c r="AE507" s="77"/>
      <c r="AF507" s="78"/>
      <c r="AG507" s="79"/>
      <c r="AH507" s="66"/>
      <c r="AI507" s="76"/>
      <c r="AJ507" s="77"/>
      <c r="AK507" s="78"/>
      <c r="AL507" s="79"/>
      <c r="AM507" s="66"/>
      <c r="AN507" s="76"/>
      <c r="AO507" s="77"/>
      <c r="AP507" s="78"/>
      <c r="AQ507" s="79"/>
      <c r="AR507" s="66"/>
      <c r="AS507" s="76"/>
      <c r="AT507" s="77"/>
      <c r="AU507" s="78"/>
      <c r="AV507" s="79"/>
      <c r="AW507" s="66"/>
      <c r="AX507" s="76"/>
      <c r="AY507" s="77"/>
      <c r="AZ507" s="78"/>
      <c r="BA507" s="79"/>
      <c r="BB507" s="66"/>
      <c r="BC507" s="76"/>
      <c r="BD507" s="77"/>
      <c r="BE507" s="78"/>
      <c r="BF507" s="79"/>
      <c r="BG507" s="56">
        <f t="shared" si="1695"/>
        <v>43067</v>
      </c>
      <c r="BH507" s="80">
        <f t="shared" si="1696"/>
        <v>43111</v>
      </c>
      <c r="BI507" s="81">
        <f t="shared" ca="1" si="1697"/>
        <v>44</v>
      </c>
      <c r="BJ507" s="82" t="str">
        <f t="shared" si="1698"/>
        <v>SS</v>
      </c>
      <c r="BK507" s="83" t="str">
        <f t="shared" ca="1" si="1699"/>
        <v>Rev-0</v>
      </c>
      <c r="BL507" s="256" t="s">
        <v>788</v>
      </c>
      <c r="BM507" s="252"/>
      <c r="BN507" s="252"/>
      <c r="BO507" s="243"/>
      <c r="BP507" s="161" t="s">
        <v>82</v>
      </c>
      <c r="BQ507" s="82" t="str">
        <f t="shared" ref="BQ507" si="1705">IF(BA507&lt;&gt;"",BA507,IF(AV507&lt;&gt;"",AV507,IF(AQ507&lt;&gt;"",AQ507,IF(AL507&lt;&gt;"",AL507,IF(AG507&lt;&gt;"",AG507,IF(AB507&lt;&gt;"",AB507,IF(W507&lt;&gt;"",W507,IF(R507&lt;&gt;"",R507,IF(M507&lt;&gt;"",M507,0)))))))))</f>
        <v>MKM</v>
      </c>
    </row>
    <row r="508" spans="1:69" ht="33" customHeight="1" x14ac:dyDescent="0.25">
      <c r="A508" s="62">
        <f t="shared" ca="1" si="1701"/>
        <v>438</v>
      </c>
      <c r="B508" s="20" t="s">
        <v>634</v>
      </c>
      <c r="C508" s="20"/>
      <c r="D508" s="124" t="s">
        <v>646</v>
      </c>
      <c r="E508" s="21" t="s">
        <v>635</v>
      </c>
      <c r="F508" s="21" t="s">
        <v>564</v>
      </c>
      <c r="G508" s="22" t="s">
        <v>331</v>
      </c>
      <c r="H508" s="113" t="s">
        <v>555</v>
      </c>
      <c r="I508" s="66">
        <v>43067</v>
      </c>
      <c r="J508" s="76">
        <v>43111</v>
      </c>
      <c r="K508" s="25">
        <f t="shared" ca="1" si="1694"/>
        <v>44</v>
      </c>
      <c r="L508" s="39" t="s">
        <v>675</v>
      </c>
      <c r="M508" s="236" t="s">
        <v>275</v>
      </c>
      <c r="N508" s="66"/>
      <c r="O508" s="76"/>
      <c r="P508" s="77"/>
      <c r="Q508" s="78"/>
      <c r="R508" s="79"/>
      <c r="S508" s="66"/>
      <c r="T508" s="76"/>
      <c r="U508" s="77"/>
      <c r="V508" s="78"/>
      <c r="W508" s="79"/>
      <c r="X508" s="66"/>
      <c r="Y508" s="76"/>
      <c r="Z508" s="77"/>
      <c r="AA508" s="78"/>
      <c r="AB508" s="79"/>
      <c r="AC508" s="66"/>
      <c r="AD508" s="76"/>
      <c r="AE508" s="77"/>
      <c r="AF508" s="78"/>
      <c r="AG508" s="79"/>
      <c r="AH508" s="66"/>
      <c r="AI508" s="76"/>
      <c r="AJ508" s="77"/>
      <c r="AK508" s="78"/>
      <c r="AL508" s="79"/>
      <c r="AM508" s="66"/>
      <c r="AN508" s="76"/>
      <c r="AO508" s="77"/>
      <c r="AP508" s="78"/>
      <c r="AQ508" s="79"/>
      <c r="AR508" s="66"/>
      <c r="AS508" s="76"/>
      <c r="AT508" s="77"/>
      <c r="AU508" s="78"/>
      <c r="AV508" s="79"/>
      <c r="AW508" s="66"/>
      <c r="AX508" s="76"/>
      <c r="AY508" s="77"/>
      <c r="AZ508" s="78"/>
      <c r="BA508" s="79"/>
      <c r="BB508" s="66"/>
      <c r="BC508" s="76"/>
      <c r="BD508" s="77"/>
      <c r="BE508" s="78"/>
      <c r="BF508" s="79"/>
      <c r="BG508" s="56">
        <f t="shared" si="1695"/>
        <v>43067</v>
      </c>
      <c r="BH508" s="80">
        <f t="shared" si="1696"/>
        <v>43111</v>
      </c>
      <c r="BI508" s="81">
        <f t="shared" ca="1" si="1697"/>
        <v>44</v>
      </c>
      <c r="BJ508" s="82" t="str">
        <f t="shared" si="1698"/>
        <v>SS</v>
      </c>
      <c r="BK508" s="83" t="str">
        <f t="shared" ca="1" si="1699"/>
        <v>Rev-0</v>
      </c>
      <c r="BL508" s="256" t="s">
        <v>788</v>
      </c>
      <c r="BM508" s="252"/>
      <c r="BN508" s="252"/>
      <c r="BO508" s="243"/>
      <c r="BP508" s="161" t="s">
        <v>82</v>
      </c>
      <c r="BQ508" s="82" t="str">
        <f t="shared" ref="BQ508" si="1706">IF(BA508&lt;&gt;"",BA508,IF(AV508&lt;&gt;"",AV508,IF(AQ508&lt;&gt;"",AQ508,IF(AL508&lt;&gt;"",AL508,IF(AG508&lt;&gt;"",AG508,IF(AB508&lt;&gt;"",AB508,IF(W508&lt;&gt;"",W508,IF(R508&lt;&gt;"",R508,IF(M508&lt;&gt;"",M508,0)))))))))</f>
        <v>MKM</v>
      </c>
    </row>
    <row r="509" spans="1:69" ht="33" customHeight="1" x14ac:dyDescent="0.25">
      <c r="A509" s="62">
        <f t="shared" ca="1" si="1701"/>
        <v>439</v>
      </c>
      <c r="B509" s="20" t="s">
        <v>634</v>
      </c>
      <c r="C509" s="20"/>
      <c r="D509" s="124" t="s">
        <v>646</v>
      </c>
      <c r="E509" s="21" t="s">
        <v>635</v>
      </c>
      <c r="F509" s="21" t="s">
        <v>564</v>
      </c>
      <c r="G509" s="22" t="s">
        <v>332</v>
      </c>
      <c r="H509" s="113" t="s">
        <v>555</v>
      </c>
      <c r="I509" s="66">
        <v>43067</v>
      </c>
      <c r="J509" s="76">
        <v>43111</v>
      </c>
      <c r="K509" s="25">
        <f t="shared" ca="1" si="1694"/>
        <v>44</v>
      </c>
      <c r="L509" s="39" t="s">
        <v>675</v>
      </c>
      <c r="M509" s="236" t="s">
        <v>275</v>
      </c>
      <c r="N509" s="66"/>
      <c r="O509" s="76"/>
      <c r="P509" s="77"/>
      <c r="Q509" s="78"/>
      <c r="R509" s="79"/>
      <c r="S509" s="66"/>
      <c r="T509" s="76"/>
      <c r="U509" s="77"/>
      <c r="V509" s="78"/>
      <c r="W509" s="79"/>
      <c r="X509" s="66"/>
      <c r="Y509" s="76"/>
      <c r="Z509" s="77"/>
      <c r="AA509" s="78"/>
      <c r="AB509" s="79"/>
      <c r="AC509" s="66"/>
      <c r="AD509" s="76"/>
      <c r="AE509" s="77"/>
      <c r="AF509" s="78"/>
      <c r="AG509" s="79"/>
      <c r="AH509" s="66"/>
      <c r="AI509" s="76"/>
      <c r="AJ509" s="77"/>
      <c r="AK509" s="78"/>
      <c r="AL509" s="79"/>
      <c r="AM509" s="66"/>
      <c r="AN509" s="76"/>
      <c r="AO509" s="77"/>
      <c r="AP509" s="78"/>
      <c r="AQ509" s="79"/>
      <c r="AR509" s="66"/>
      <c r="AS509" s="76"/>
      <c r="AT509" s="77"/>
      <c r="AU509" s="78"/>
      <c r="AV509" s="79"/>
      <c r="AW509" s="66"/>
      <c r="AX509" s="76"/>
      <c r="AY509" s="77"/>
      <c r="AZ509" s="78"/>
      <c r="BA509" s="79"/>
      <c r="BB509" s="66"/>
      <c r="BC509" s="76"/>
      <c r="BD509" s="77"/>
      <c r="BE509" s="78"/>
      <c r="BF509" s="79"/>
      <c r="BG509" s="56">
        <f t="shared" ref="BG509" si="1707">IF(AW509&lt;&gt;"",AW509,IF(AR509&lt;&gt;"",AR509,IF(AM509&lt;&gt;"",AM509,IF(AH509&lt;&gt;"",AH509,IF(AC509&lt;&gt;"",AC509,IF(X509&lt;&gt;"",X509,IF(S509&lt;&gt;"",S509,IF(N509&lt;&gt;"",N509,IF(I509&lt;&gt;"",I509,"")))))))))</f>
        <v>43067</v>
      </c>
      <c r="BH509" s="80">
        <f t="shared" ref="BH509" si="1708">IF(BJ509="P","",IF(BJ509="OD","",IF(AX509&lt;&gt;"",AX509,IF(AS509&lt;&gt;"",AS509,IF(AN509&lt;&gt;"",AN509,IF(AI509&lt;&gt;"",AI509,IF(AD509&lt;&gt;"",AD509,IF(Y509&lt;&gt;"",Y509,IF(T509&lt;&gt;"",T509,IF(O509&lt;&gt;"",O509,IF(J509&lt;&gt;"",J509,"")))))))))))</f>
        <v>43111</v>
      </c>
      <c r="BI509" s="81">
        <f t="shared" ref="BI509" ca="1" si="1709">IF(AY509&lt;&gt;"",AY509,IF(AT509&lt;&gt;"",AT509,IF(AO509&lt;&gt;"",AO509,IF(AJ509&lt;&gt;"",AJ509,IF(AE509&lt;&gt;"",AE509,IF(Z509&lt;&gt;"",Z509,IF(U509&lt;&gt;"",U509,IF(P509&lt;&gt;"",P509,IF(K509&lt;&gt;"",K509,"")))))))))</f>
        <v>44</v>
      </c>
      <c r="BJ509" s="82" t="str">
        <f t="shared" ref="BJ509" si="1710">IF(AZ509&lt;&gt;"",AZ509,IF(AU509&lt;&gt;"",AU509,IF(AP509&lt;&gt;"",AP509,IF(AK509&lt;&gt;"",AK509,IF(AF509&lt;&gt;"",AF509,IF(AA509&lt;&gt;"",AA509,IF(V509&lt;&gt;"",V509,IF(Q509&lt;&gt;"",Q509,IF(L509&lt;&gt;"",L509,0)))))))))</f>
        <v>SS</v>
      </c>
      <c r="BK509" s="83" t="str">
        <f t="shared" ref="BK509" ca="1" si="1711">IF(BG509="","","Rev-"&amp;IF((COUNTIF(I509:BA509,"MKM")-1)&lt;1,0,(COUNTIF(I509:BA509,"MKM")-1)))</f>
        <v>Rev-0</v>
      </c>
      <c r="BL509" s="256" t="s">
        <v>788</v>
      </c>
      <c r="BM509" s="252"/>
      <c r="BN509" s="252"/>
      <c r="BO509" s="243"/>
      <c r="BP509" s="161" t="s">
        <v>82</v>
      </c>
      <c r="BQ509" s="82" t="str">
        <f t="shared" ref="BQ509" si="1712">IF(BA509&lt;&gt;"",BA509,IF(AV509&lt;&gt;"",AV509,IF(AQ509&lt;&gt;"",AQ509,IF(AL509&lt;&gt;"",AL509,IF(AG509&lt;&gt;"",AG509,IF(AB509&lt;&gt;"",AB509,IF(W509&lt;&gt;"",W509,IF(R509&lt;&gt;"",R509,IF(M509&lt;&gt;"",M509,0)))))))))</f>
        <v>MKM</v>
      </c>
    </row>
    <row r="510" spans="1:69" ht="33" customHeight="1" x14ac:dyDescent="0.25">
      <c r="A510" s="62">
        <f t="shared" ca="1" si="1701"/>
        <v>440</v>
      </c>
      <c r="B510" s="20" t="s">
        <v>634</v>
      </c>
      <c r="C510" s="20"/>
      <c r="D510" s="124" t="s">
        <v>646</v>
      </c>
      <c r="E510" s="21" t="s">
        <v>565</v>
      </c>
      <c r="F510" s="21" t="s">
        <v>566</v>
      </c>
      <c r="G510" s="22" t="s">
        <v>425</v>
      </c>
      <c r="H510" s="113" t="s">
        <v>555</v>
      </c>
      <c r="I510" s="66">
        <v>43067</v>
      </c>
      <c r="J510" s="76">
        <v>43111</v>
      </c>
      <c r="K510" s="25">
        <f t="shared" ca="1" si="1694"/>
        <v>44</v>
      </c>
      <c r="L510" s="39" t="s">
        <v>675</v>
      </c>
      <c r="M510" s="236" t="s">
        <v>275</v>
      </c>
      <c r="N510" s="66"/>
      <c r="O510" s="76"/>
      <c r="P510" s="77"/>
      <c r="Q510" s="78"/>
      <c r="R510" s="79"/>
      <c r="S510" s="66"/>
      <c r="T510" s="76"/>
      <c r="U510" s="77"/>
      <c r="V510" s="78"/>
      <c r="W510" s="79"/>
      <c r="X510" s="66"/>
      <c r="Y510" s="76"/>
      <c r="Z510" s="77"/>
      <c r="AA510" s="78"/>
      <c r="AB510" s="79"/>
      <c r="AC510" s="66"/>
      <c r="AD510" s="76"/>
      <c r="AE510" s="77"/>
      <c r="AF510" s="78"/>
      <c r="AG510" s="79"/>
      <c r="AH510" s="66"/>
      <c r="AI510" s="76"/>
      <c r="AJ510" s="77"/>
      <c r="AK510" s="78"/>
      <c r="AL510" s="79"/>
      <c r="AM510" s="66"/>
      <c r="AN510" s="76"/>
      <c r="AO510" s="77"/>
      <c r="AP510" s="78"/>
      <c r="AQ510" s="79"/>
      <c r="AR510" s="66"/>
      <c r="AS510" s="76"/>
      <c r="AT510" s="77"/>
      <c r="AU510" s="78"/>
      <c r="AV510" s="79"/>
      <c r="AW510" s="66"/>
      <c r="AX510" s="76"/>
      <c r="AY510" s="77"/>
      <c r="AZ510" s="78"/>
      <c r="BA510" s="79"/>
      <c r="BB510" s="66"/>
      <c r="BC510" s="76"/>
      <c r="BD510" s="77"/>
      <c r="BE510" s="78"/>
      <c r="BF510" s="79"/>
      <c r="BG510" s="56">
        <f t="shared" si="1695"/>
        <v>43067</v>
      </c>
      <c r="BH510" s="80">
        <f t="shared" si="1696"/>
        <v>43111</v>
      </c>
      <c r="BI510" s="81">
        <f t="shared" ca="1" si="1697"/>
        <v>44</v>
      </c>
      <c r="BJ510" s="82" t="str">
        <f t="shared" si="1698"/>
        <v>SS</v>
      </c>
      <c r="BK510" s="83" t="str">
        <f t="shared" ca="1" si="1699"/>
        <v>Rev-0</v>
      </c>
      <c r="BL510" s="256" t="s">
        <v>788</v>
      </c>
      <c r="BM510" s="252"/>
      <c r="BN510" s="252"/>
      <c r="BO510" s="243"/>
      <c r="BP510" s="161" t="s">
        <v>82</v>
      </c>
      <c r="BQ510" s="82" t="str">
        <f t="shared" ref="BQ510" si="1713">IF(BA510&lt;&gt;"",BA510,IF(AV510&lt;&gt;"",AV510,IF(AQ510&lt;&gt;"",AQ510,IF(AL510&lt;&gt;"",AL510,IF(AG510&lt;&gt;"",AG510,IF(AB510&lt;&gt;"",AB510,IF(W510&lt;&gt;"",W510,IF(R510&lt;&gt;"",R510,IF(M510&lt;&gt;"",M510,0)))))))))</f>
        <v>MKM</v>
      </c>
    </row>
    <row r="511" spans="1:69" ht="33" customHeight="1" x14ac:dyDescent="0.25">
      <c r="A511" s="62">
        <f t="shared" ca="1" si="1701"/>
        <v>441</v>
      </c>
      <c r="B511" s="20" t="s">
        <v>634</v>
      </c>
      <c r="C511" s="20"/>
      <c r="D511" s="124" t="s">
        <v>646</v>
      </c>
      <c r="E511" s="21" t="s">
        <v>567</v>
      </c>
      <c r="F511" s="21" t="s">
        <v>568</v>
      </c>
      <c r="G511" s="22" t="s">
        <v>331</v>
      </c>
      <c r="H511" s="113" t="s">
        <v>569</v>
      </c>
      <c r="I511" s="66">
        <v>43067</v>
      </c>
      <c r="J511" s="76">
        <v>43111</v>
      </c>
      <c r="K511" s="25">
        <f t="shared" ca="1" si="1694"/>
        <v>44</v>
      </c>
      <c r="L511" s="39" t="s">
        <v>675</v>
      </c>
      <c r="M511" s="236" t="s">
        <v>275</v>
      </c>
      <c r="N511" s="66"/>
      <c r="O511" s="76"/>
      <c r="P511" s="77"/>
      <c r="Q511" s="78"/>
      <c r="R511" s="79"/>
      <c r="S511" s="66"/>
      <c r="T511" s="76"/>
      <c r="U511" s="77"/>
      <c r="V511" s="78"/>
      <c r="W511" s="79"/>
      <c r="X511" s="66"/>
      <c r="Y511" s="76"/>
      <c r="Z511" s="77"/>
      <c r="AA511" s="78"/>
      <c r="AB511" s="79"/>
      <c r="AC511" s="66"/>
      <c r="AD511" s="76"/>
      <c r="AE511" s="77"/>
      <c r="AF511" s="78"/>
      <c r="AG511" s="79"/>
      <c r="AH511" s="66"/>
      <c r="AI511" s="76"/>
      <c r="AJ511" s="77"/>
      <c r="AK511" s="78"/>
      <c r="AL511" s="79"/>
      <c r="AM511" s="66"/>
      <c r="AN511" s="76"/>
      <c r="AO511" s="77"/>
      <c r="AP511" s="78"/>
      <c r="AQ511" s="79"/>
      <c r="AR511" s="66"/>
      <c r="AS511" s="76"/>
      <c r="AT511" s="77"/>
      <c r="AU511" s="78"/>
      <c r="AV511" s="79"/>
      <c r="AW511" s="66"/>
      <c r="AX511" s="76"/>
      <c r="AY511" s="77"/>
      <c r="AZ511" s="78"/>
      <c r="BA511" s="79"/>
      <c r="BB511" s="66"/>
      <c r="BC511" s="76"/>
      <c r="BD511" s="77"/>
      <c r="BE511" s="78"/>
      <c r="BF511" s="79"/>
      <c r="BG511" s="56">
        <f t="shared" si="1695"/>
        <v>43067</v>
      </c>
      <c r="BH511" s="80">
        <f t="shared" si="1696"/>
        <v>43111</v>
      </c>
      <c r="BI511" s="81">
        <f t="shared" ca="1" si="1697"/>
        <v>44</v>
      </c>
      <c r="BJ511" s="82" t="str">
        <f t="shared" si="1698"/>
        <v>SS</v>
      </c>
      <c r="BK511" s="83" t="str">
        <f t="shared" ca="1" si="1699"/>
        <v>Rev-0</v>
      </c>
      <c r="BL511" s="256" t="s">
        <v>788</v>
      </c>
      <c r="BM511" s="252"/>
      <c r="BN511" s="252"/>
      <c r="BO511" s="243"/>
      <c r="BP511" s="161" t="s">
        <v>82</v>
      </c>
      <c r="BQ511" s="82" t="str">
        <f t="shared" ref="BQ511" si="1714">IF(BA511&lt;&gt;"",BA511,IF(AV511&lt;&gt;"",AV511,IF(AQ511&lt;&gt;"",AQ511,IF(AL511&lt;&gt;"",AL511,IF(AG511&lt;&gt;"",AG511,IF(AB511&lt;&gt;"",AB511,IF(W511&lt;&gt;"",W511,IF(R511&lt;&gt;"",R511,IF(M511&lt;&gt;"",M511,0)))))))))</f>
        <v>MKM</v>
      </c>
    </row>
    <row r="512" spans="1:69" ht="33" customHeight="1" x14ac:dyDescent="0.25">
      <c r="A512" s="62">
        <f t="shared" ca="1" si="1701"/>
        <v>442</v>
      </c>
      <c r="B512" s="20" t="s">
        <v>634</v>
      </c>
      <c r="C512" s="20"/>
      <c r="D512" s="124" t="s">
        <v>646</v>
      </c>
      <c r="E512" s="21" t="s">
        <v>567</v>
      </c>
      <c r="F512" s="21" t="s">
        <v>568</v>
      </c>
      <c r="G512" s="22" t="s">
        <v>332</v>
      </c>
      <c r="H512" s="113" t="s">
        <v>569</v>
      </c>
      <c r="I512" s="66">
        <v>43067</v>
      </c>
      <c r="J512" s="76">
        <v>43111</v>
      </c>
      <c r="K512" s="25">
        <f t="shared" ca="1" si="1694"/>
        <v>44</v>
      </c>
      <c r="L512" s="39" t="s">
        <v>675</v>
      </c>
      <c r="M512" s="236" t="s">
        <v>275</v>
      </c>
      <c r="N512" s="66"/>
      <c r="O512" s="76"/>
      <c r="P512" s="77"/>
      <c r="Q512" s="78"/>
      <c r="R512" s="79"/>
      <c r="S512" s="66"/>
      <c r="T512" s="76"/>
      <c r="U512" s="77"/>
      <c r="V512" s="78"/>
      <c r="W512" s="79"/>
      <c r="X512" s="66"/>
      <c r="Y512" s="76"/>
      <c r="Z512" s="77"/>
      <c r="AA512" s="78"/>
      <c r="AB512" s="79"/>
      <c r="AC512" s="66"/>
      <c r="AD512" s="76"/>
      <c r="AE512" s="77"/>
      <c r="AF512" s="78"/>
      <c r="AG512" s="79"/>
      <c r="AH512" s="66"/>
      <c r="AI512" s="76"/>
      <c r="AJ512" s="77"/>
      <c r="AK512" s="78"/>
      <c r="AL512" s="79"/>
      <c r="AM512" s="66"/>
      <c r="AN512" s="76"/>
      <c r="AO512" s="77"/>
      <c r="AP512" s="78"/>
      <c r="AQ512" s="79"/>
      <c r="AR512" s="66"/>
      <c r="AS512" s="76"/>
      <c r="AT512" s="77"/>
      <c r="AU512" s="78"/>
      <c r="AV512" s="79"/>
      <c r="AW512" s="66"/>
      <c r="AX512" s="76"/>
      <c r="AY512" s="77"/>
      <c r="AZ512" s="78"/>
      <c r="BA512" s="79"/>
      <c r="BB512" s="66"/>
      <c r="BC512" s="76"/>
      <c r="BD512" s="77"/>
      <c r="BE512" s="78"/>
      <c r="BF512" s="79"/>
      <c r="BG512" s="56">
        <f t="shared" ref="BG512" si="1715">IF(AW512&lt;&gt;"",AW512,IF(AR512&lt;&gt;"",AR512,IF(AM512&lt;&gt;"",AM512,IF(AH512&lt;&gt;"",AH512,IF(AC512&lt;&gt;"",AC512,IF(X512&lt;&gt;"",X512,IF(S512&lt;&gt;"",S512,IF(N512&lt;&gt;"",N512,IF(I512&lt;&gt;"",I512,"")))))))))</f>
        <v>43067</v>
      </c>
      <c r="BH512" s="80">
        <f t="shared" ref="BH512" si="1716">IF(BJ512="P","",IF(BJ512="OD","",IF(AX512&lt;&gt;"",AX512,IF(AS512&lt;&gt;"",AS512,IF(AN512&lt;&gt;"",AN512,IF(AI512&lt;&gt;"",AI512,IF(AD512&lt;&gt;"",AD512,IF(Y512&lt;&gt;"",Y512,IF(T512&lt;&gt;"",T512,IF(O512&lt;&gt;"",O512,IF(J512&lt;&gt;"",J512,"")))))))))))</f>
        <v>43111</v>
      </c>
      <c r="BI512" s="81">
        <f t="shared" ref="BI512" ca="1" si="1717">IF(AY512&lt;&gt;"",AY512,IF(AT512&lt;&gt;"",AT512,IF(AO512&lt;&gt;"",AO512,IF(AJ512&lt;&gt;"",AJ512,IF(AE512&lt;&gt;"",AE512,IF(Z512&lt;&gt;"",Z512,IF(U512&lt;&gt;"",U512,IF(P512&lt;&gt;"",P512,IF(K512&lt;&gt;"",K512,"")))))))))</f>
        <v>44</v>
      </c>
      <c r="BJ512" s="82" t="str">
        <f t="shared" ref="BJ512" si="1718">IF(AZ512&lt;&gt;"",AZ512,IF(AU512&lt;&gt;"",AU512,IF(AP512&lt;&gt;"",AP512,IF(AK512&lt;&gt;"",AK512,IF(AF512&lt;&gt;"",AF512,IF(AA512&lt;&gt;"",AA512,IF(V512&lt;&gt;"",V512,IF(Q512&lt;&gt;"",Q512,IF(L512&lt;&gt;"",L512,0)))))))))</f>
        <v>SS</v>
      </c>
      <c r="BK512" s="83" t="str">
        <f t="shared" ref="BK512" ca="1" si="1719">IF(BG512="","","Rev-"&amp;IF((COUNTIF(I512:BA512,"MKM")-1)&lt;1,0,(COUNTIF(I512:BA512,"MKM")-1)))</f>
        <v>Rev-0</v>
      </c>
      <c r="BL512" s="256" t="s">
        <v>788</v>
      </c>
      <c r="BM512" s="252"/>
      <c r="BN512" s="252"/>
      <c r="BO512" s="243"/>
      <c r="BP512" s="161" t="s">
        <v>82</v>
      </c>
      <c r="BQ512" s="82" t="str">
        <f t="shared" ref="BQ512" si="1720">IF(BA512&lt;&gt;"",BA512,IF(AV512&lt;&gt;"",AV512,IF(AQ512&lt;&gt;"",AQ512,IF(AL512&lt;&gt;"",AL512,IF(AG512&lt;&gt;"",AG512,IF(AB512&lt;&gt;"",AB512,IF(W512&lt;&gt;"",W512,IF(R512&lt;&gt;"",R512,IF(M512&lt;&gt;"",M512,0)))))))))</f>
        <v>MKM</v>
      </c>
    </row>
    <row r="513" spans="1:69" ht="46.5" x14ac:dyDescent="0.25">
      <c r="A513" s="62">
        <f t="shared" ca="1" si="1701"/>
        <v>443</v>
      </c>
      <c r="B513" s="20" t="s">
        <v>636</v>
      </c>
      <c r="C513" s="20"/>
      <c r="D513" s="124" t="s">
        <v>646</v>
      </c>
      <c r="E513" s="21" t="s">
        <v>570</v>
      </c>
      <c r="F513" s="21" t="s">
        <v>571</v>
      </c>
      <c r="G513" s="22" t="s">
        <v>425</v>
      </c>
      <c r="H513" s="113" t="s">
        <v>555</v>
      </c>
      <c r="I513" s="66">
        <v>43067</v>
      </c>
      <c r="J513" s="76">
        <v>43130</v>
      </c>
      <c r="K513" s="25">
        <f t="shared" ca="1" si="1694"/>
        <v>63</v>
      </c>
      <c r="L513" s="39" t="s">
        <v>675</v>
      </c>
      <c r="M513" s="236" t="s">
        <v>275</v>
      </c>
      <c r="N513" s="66"/>
      <c r="O513" s="76"/>
      <c r="P513" s="77"/>
      <c r="Q513" s="78"/>
      <c r="R513" s="79"/>
      <c r="S513" s="66"/>
      <c r="T513" s="76"/>
      <c r="U513" s="77"/>
      <c r="V513" s="78"/>
      <c r="W513" s="79"/>
      <c r="X513" s="66"/>
      <c r="Y513" s="76"/>
      <c r="Z513" s="77"/>
      <c r="AA513" s="78"/>
      <c r="AB513" s="79"/>
      <c r="AC513" s="66"/>
      <c r="AD513" s="76"/>
      <c r="AE513" s="77"/>
      <c r="AF513" s="78"/>
      <c r="AG513" s="79"/>
      <c r="AH513" s="66"/>
      <c r="AI513" s="76"/>
      <c r="AJ513" s="77"/>
      <c r="AK513" s="78"/>
      <c r="AL513" s="79"/>
      <c r="AM513" s="66"/>
      <c r="AN513" s="76"/>
      <c r="AO513" s="77"/>
      <c r="AP513" s="78"/>
      <c r="AQ513" s="79"/>
      <c r="AR513" s="66"/>
      <c r="AS513" s="76"/>
      <c r="AT513" s="77"/>
      <c r="AU513" s="78"/>
      <c r="AV513" s="79"/>
      <c r="AW513" s="66"/>
      <c r="AX513" s="76"/>
      <c r="AY513" s="77"/>
      <c r="AZ513" s="78"/>
      <c r="BA513" s="79"/>
      <c r="BB513" s="66"/>
      <c r="BC513" s="76"/>
      <c r="BD513" s="77"/>
      <c r="BE513" s="78"/>
      <c r="BF513" s="79"/>
      <c r="BG513" s="56">
        <f t="shared" si="1695"/>
        <v>43067</v>
      </c>
      <c r="BH513" s="80">
        <f t="shared" si="1696"/>
        <v>43130</v>
      </c>
      <c r="BI513" s="81">
        <f t="shared" ca="1" si="1697"/>
        <v>63</v>
      </c>
      <c r="BJ513" s="82" t="str">
        <f t="shared" si="1698"/>
        <v>SS</v>
      </c>
      <c r="BK513" s="83" t="str">
        <f t="shared" ca="1" si="1699"/>
        <v>Rev-0</v>
      </c>
      <c r="BL513" s="256" t="s">
        <v>788</v>
      </c>
      <c r="BM513" s="252"/>
      <c r="BN513" s="252"/>
      <c r="BO513" s="243"/>
      <c r="BP513" s="161" t="s">
        <v>82</v>
      </c>
      <c r="BQ513" s="82" t="str">
        <f t="shared" ref="BQ513" si="1721">IF(BA513&lt;&gt;"",BA513,IF(AV513&lt;&gt;"",AV513,IF(AQ513&lt;&gt;"",AQ513,IF(AL513&lt;&gt;"",AL513,IF(AG513&lt;&gt;"",AG513,IF(AB513&lt;&gt;"",AB513,IF(W513&lt;&gt;"",W513,IF(R513&lt;&gt;"",R513,IF(M513&lt;&gt;"",M513,0)))))))))</f>
        <v>MKM</v>
      </c>
    </row>
    <row r="514" spans="1:69" ht="46.5" x14ac:dyDescent="0.25">
      <c r="A514" s="62">
        <f t="shared" ca="1" si="1701"/>
        <v>444</v>
      </c>
      <c r="B514" s="20" t="s">
        <v>636</v>
      </c>
      <c r="C514" s="20"/>
      <c r="D514" s="124" t="s">
        <v>646</v>
      </c>
      <c r="E514" s="21" t="s">
        <v>572</v>
      </c>
      <c r="F514" s="21" t="s">
        <v>573</v>
      </c>
      <c r="G514" s="22" t="s">
        <v>331</v>
      </c>
      <c r="H514" s="113" t="s">
        <v>555</v>
      </c>
      <c r="I514" s="66">
        <v>43067</v>
      </c>
      <c r="J514" s="76">
        <v>43130</v>
      </c>
      <c r="K514" s="25">
        <f t="shared" ca="1" si="1694"/>
        <v>63</v>
      </c>
      <c r="L514" s="39" t="s">
        <v>675</v>
      </c>
      <c r="M514" s="236" t="s">
        <v>275</v>
      </c>
      <c r="N514" s="66"/>
      <c r="O514" s="76"/>
      <c r="P514" s="77"/>
      <c r="Q514" s="78"/>
      <c r="R514" s="79"/>
      <c r="S514" s="66"/>
      <c r="T514" s="76"/>
      <c r="U514" s="77"/>
      <c r="V514" s="78"/>
      <c r="W514" s="79"/>
      <c r="X514" s="66"/>
      <c r="Y514" s="76"/>
      <c r="Z514" s="77"/>
      <c r="AA514" s="78"/>
      <c r="AB514" s="79"/>
      <c r="AC514" s="66"/>
      <c r="AD514" s="76"/>
      <c r="AE514" s="77"/>
      <c r="AF514" s="78"/>
      <c r="AG514" s="79"/>
      <c r="AH514" s="66"/>
      <c r="AI514" s="76"/>
      <c r="AJ514" s="77"/>
      <c r="AK514" s="78"/>
      <c r="AL514" s="79"/>
      <c r="AM514" s="66"/>
      <c r="AN514" s="76"/>
      <c r="AO514" s="77"/>
      <c r="AP514" s="78"/>
      <c r="AQ514" s="79"/>
      <c r="AR514" s="66"/>
      <c r="AS514" s="76"/>
      <c r="AT514" s="77"/>
      <c r="AU514" s="78"/>
      <c r="AV514" s="79"/>
      <c r="AW514" s="66"/>
      <c r="AX514" s="76"/>
      <c r="AY514" s="77"/>
      <c r="AZ514" s="78"/>
      <c r="BA514" s="79"/>
      <c r="BB514" s="66"/>
      <c r="BC514" s="76"/>
      <c r="BD514" s="77"/>
      <c r="BE514" s="78"/>
      <c r="BF514" s="79"/>
      <c r="BG514" s="56">
        <f t="shared" si="1695"/>
        <v>43067</v>
      </c>
      <c r="BH514" s="80">
        <f t="shared" si="1696"/>
        <v>43130</v>
      </c>
      <c r="BI514" s="81">
        <f t="shared" ca="1" si="1697"/>
        <v>63</v>
      </c>
      <c r="BJ514" s="82" t="str">
        <f t="shared" si="1698"/>
        <v>SS</v>
      </c>
      <c r="BK514" s="83" t="str">
        <f t="shared" ca="1" si="1699"/>
        <v>Rev-0</v>
      </c>
      <c r="BL514" s="256" t="s">
        <v>788</v>
      </c>
      <c r="BM514" s="252"/>
      <c r="BN514" s="252"/>
      <c r="BO514" s="243"/>
      <c r="BP514" s="161" t="s">
        <v>82</v>
      </c>
      <c r="BQ514" s="82" t="str">
        <f t="shared" ref="BQ514" si="1722">IF(BA514&lt;&gt;"",BA514,IF(AV514&lt;&gt;"",AV514,IF(AQ514&lt;&gt;"",AQ514,IF(AL514&lt;&gt;"",AL514,IF(AG514&lt;&gt;"",AG514,IF(AB514&lt;&gt;"",AB514,IF(W514&lt;&gt;"",W514,IF(R514&lt;&gt;"",R514,IF(M514&lt;&gt;"",M514,0)))))))))</f>
        <v>MKM</v>
      </c>
    </row>
    <row r="515" spans="1:69" ht="46.5" x14ac:dyDescent="0.25">
      <c r="A515" s="62">
        <f t="shared" ca="1" si="1701"/>
        <v>445</v>
      </c>
      <c r="B515" s="20" t="s">
        <v>636</v>
      </c>
      <c r="C515" s="20"/>
      <c r="D515" s="124" t="s">
        <v>646</v>
      </c>
      <c r="E515" s="21" t="s">
        <v>572</v>
      </c>
      <c r="F515" s="21" t="s">
        <v>573</v>
      </c>
      <c r="G515" s="22" t="s">
        <v>332</v>
      </c>
      <c r="H515" s="113" t="s">
        <v>555</v>
      </c>
      <c r="I515" s="66">
        <v>43067</v>
      </c>
      <c r="J515" s="76">
        <v>43130</v>
      </c>
      <c r="K515" s="25">
        <f t="shared" ca="1" si="1694"/>
        <v>63</v>
      </c>
      <c r="L515" s="39" t="s">
        <v>675</v>
      </c>
      <c r="M515" s="236" t="s">
        <v>275</v>
      </c>
      <c r="N515" s="66"/>
      <c r="O515" s="76"/>
      <c r="P515" s="77"/>
      <c r="Q515" s="78"/>
      <c r="R515" s="79"/>
      <c r="S515" s="66"/>
      <c r="T515" s="76"/>
      <c r="U515" s="77"/>
      <c r="V515" s="78"/>
      <c r="W515" s="79"/>
      <c r="X515" s="66"/>
      <c r="Y515" s="76"/>
      <c r="Z515" s="77"/>
      <c r="AA515" s="78"/>
      <c r="AB515" s="79"/>
      <c r="AC515" s="66"/>
      <c r="AD515" s="76"/>
      <c r="AE515" s="77"/>
      <c r="AF515" s="78"/>
      <c r="AG515" s="79"/>
      <c r="AH515" s="66"/>
      <c r="AI515" s="76"/>
      <c r="AJ515" s="77"/>
      <c r="AK515" s="78"/>
      <c r="AL515" s="79"/>
      <c r="AM515" s="66"/>
      <c r="AN515" s="76"/>
      <c r="AO515" s="77"/>
      <c r="AP515" s="78"/>
      <c r="AQ515" s="79"/>
      <c r="AR515" s="66"/>
      <c r="AS515" s="76"/>
      <c r="AT515" s="77"/>
      <c r="AU515" s="78"/>
      <c r="AV515" s="79"/>
      <c r="AW515" s="66"/>
      <c r="AX515" s="76"/>
      <c r="AY515" s="77"/>
      <c r="AZ515" s="78"/>
      <c r="BA515" s="79"/>
      <c r="BB515" s="66"/>
      <c r="BC515" s="76"/>
      <c r="BD515" s="77"/>
      <c r="BE515" s="78"/>
      <c r="BF515" s="79"/>
      <c r="BG515" s="56">
        <f t="shared" ref="BG515" si="1723">IF(AW515&lt;&gt;"",AW515,IF(AR515&lt;&gt;"",AR515,IF(AM515&lt;&gt;"",AM515,IF(AH515&lt;&gt;"",AH515,IF(AC515&lt;&gt;"",AC515,IF(X515&lt;&gt;"",X515,IF(S515&lt;&gt;"",S515,IF(N515&lt;&gt;"",N515,IF(I515&lt;&gt;"",I515,"")))))))))</f>
        <v>43067</v>
      </c>
      <c r="BH515" s="80">
        <f t="shared" ref="BH515" si="1724">IF(BJ515="P","",IF(BJ515="OD","",IF(AX515&lt;&gt;"",AX515,IF(AS515&lt;&gt;"",AS515,IF(AN515&lt;&gt;"",AN515,IF(AI515&lt;&gt;"",AI515,IF(AD515&lt;&gt;"",AD515,IF(Y515&lt;&gt;"",Y515,IF(T515&lt;&gt;"",T515,IF(O515&lt;&gt;"",O515,IF(J515&lt;&gt;"",J515,"")))))))))))</f>
        <v>43130</v>
      </c>
      <c r="BI515" s="81">
        <f t="shared" ref="BI515" ca="1" si="1725">IF(AY515&lt;&gt;"",AY515,IF(AT515&lt;&gt;"",AT515,IF(AO515&lt;&gt;"",AO515,IF(AJ515&lt;&gt;"",AJ515,IF(AE515&lt;&gt;"",AE515,IF(Z515&lt;&gt;"",Z515,IF(U515&lt;&gt;"",U515,IF(P515&lt;&gt;"",P515,IF(K515&lt;&gt;"",K515,"")))))))))</f>
        <v>63</v>
      </c>
      <c r="BJ515" s="82" t="str">
        <f t="shared" ref="BJ515" si="1726">IF(AZ515&lt;&gt;"",AZ515,IF(AU515&lt;&gt;"",AU515,IF(AP515&lt;&gt;"",AP515,IF(AK515&lt;&gt;"",AK515,IF(AF515&lt;&gt;"",AF515,IF(AA515&lt;&gt;"",AA515,IF(V515&lt;&gt;"",V515,IF(Q515&lt;&gt;"",Q515,IF(L515&lt;&gt;"",L515,0)))))))))</f>
        <v>SS</v>
      </c>
      <c r="BK515" s="83" t="str">
        <f t="shared" ref="BK515" ca="1" si="1727">IF(BG515="","","Rev-"&amp;IF((COUNTIF(I515:BA515,"MKM")-1)&lt;1,0,(COUNTIF(I515:BA515,"MKM")-1)))</f>
        <v>Rev-0</v>
      </c>
      <c r="BL515" s="256" t="s">
        <v>788</v>
      </c>
      <c r="BM515" s="252"/>
      <c r="BN515" s="252"/>
      <c r="BO515" s="243"/>
      <c r="BP515" s="161" t="s">
        <v>82</v>
      </c>
      <c r="BQ515" s="82" t="str">
        <f t="shared" ref="BQ515" si="1728">IF(BA515&lt;&gt;"",BA515,IF(AV515&lt;&gt;"",AV515,IF(AQ515&lt;&gt;"",AQ515,IF(AL515&lt;&gt;"",AL515,IF(AG515&lt;&gt;"",AG515,IF(AB515&lt;&gt;"",AB515,IF(W515&lt;&gt;"",W515,IF(R515&lt;&gt;"",R515,IF(M515&lt;&gt;"",M515,0)))))))))</f>
        <v>MKM</v>
      </c>
    </row>
    <row r="516" spans="1:69" ht="33" customHeight="1" x14ac:dyDescent="0.25">
      <c r="A516" s="62">
        <f t="shared" ca="1" si="1701"/>
        <v>446</v>
      </c>
      <c r="B516" s="20" t="s">
        <v>636</v>
      </c>
      <c r="C516" s="20"/>
      <c r="D516" s="124" t="s">
        <v>646</v>
      </c>
      <c r="E516" s="21" t="s">
        <v>574</v>
      </c>
      <c r="F516" s="21" t="s">
        <v>575</v>
      </c>
      <c r="G516" s="22" t="s">
        <v>425</v>
      </c>
      <c r="H516" s="113" t="s">
        <v>555</v>
      </c>
      <c r="I516" s="66">
        <v>43067</v>
      </c>
      <c r="J516" s="76">
        <v>43130</v>
      </c>
      <c r="K516" s="25">
        <f t="shared" ca="1" si="1694"/>
        <v>63</v>
      </c>
      <c r="L516" s="39" t="s">
        <v>675</v>
      </c>
      <c r="M516" s="236" t="s">
        <v>275</v>
      </c>
      <c r="N516" s="66"/>
      <c r="O516" s="76"/>
      <c r="P516" s="77"/>
      <c r="Q516" s="78"/>
      <c r="R516" s="79"/>
      <c r="S516" s="66"/>
      <c r="T516" s="76"/>
      <c r="U516" s="77"/>
      <c r="V516" s="78"/>
      <c r="W516" s="79"/>
      <c r="X516" s="66"/>
      <c r="Y516" s="76"/>
      <c r="Z516" s="77"/>
      <c r="AA516" s="78"/>
      <c r="AB516" s="79"/>
      <c r="AC516" s="66"/>
      <c r="AD516" s="76"/>
      <c r="AE516" s="77"/>
      <c r="AF516" s="78"/>
      <c r="AG516" s="79"/>
      <c r="AH516" s="66"/>
      <c r="AI516" s="76"/>
      <c r="AJ516" s="77"/>
      <c r="AK516" s="78"/>
      <c r="AL516" s="79"/>
      <c r="AM516" s="66"/>
      <c r="AN516" s="76"/>
      <c r="AO516" s="77"/>
      <c r="AP516" s="78"/>
      <c r="AQ516" s="79"/>
      <c r="AR516" s="66"/>
      <c r="AS516" s="76"/>
      <c r="AT516" s="77"/>
      <c r="AU516" s="78"/>
      <c r="AV516" s="79"/>
      <c r="AW516" s="66"/>
      <c r="AX516" s="76"/>
      <c r="AY516" s="77"/>
      <c r="AZ516" s="78"/>
      <c r="BA516" s="79"/>
      <c r="BB516" s="66"/>
      <c r="BC516" s="76"/>
      <c r="BD516" s="77"/>
      <c r="BE516" s="78"/>
      <c r="BF516" s="79"/>
      <c r="BG516" s="56">
        <f t="shared" si="1695"/>
        <v>43067</v>
      </c>
      <c r="BH516" s="80">
        <f t="shared" si="1696"/>
        <v>43130</v>
      </c>
      <c r="BI516" s="81">
        <f t="shared" ca="1" si="1697"/>
        <v>63</v>
      </c>
      <c r="BJ516" s="82" t="str">
        <f t="shared" si="1698"/>
        <v>SS</v>
      </c>
      <c r="BK516" s="83" t="str">
        <f t="shared" ca="1" si="1699"/>
        <v>Rev-0</v>
      </c>
      <c r="BL516" s="256" t="s">
        <v>788</v>
      </c>
      <c r="BM516" s="252"/>
      <c r="BN516" s="252"/>
      <c r="BO516" s="243"/>
      <c r="BP516" s="161" t="s">
        <v>82</v>
      </c>
      <c r="BQ516" s="82" t="str">
        <f t="shared" ref="BQ516" si="1729">IF(BA516&lt;&gt;"",BA516,IF(AV516&lt;&gt;"",AV516,IF(AQ516&lt;&gt;"",AQ516,IF(AL516&lt;&gt;"",AL516,IF(AG516&lt;&gt;"",AG516,IF(AB516&lt;&gt;"",AB516,IF(W516&lt;&gt;"",W516,IF(R516&lt;&gt;"",R516,IF(M516&lt;&gt;"",M516,0)))))))))</f>
        <v>MKM</v>
      </c>
    </row>
    <row r="517" spans="1:69" ht="33" customHeight="1" x14ac:dyDescent="0.25">
      <c r="A517" s="62">
        <f t="shared" ca="1" si="1701"/>
        <v>447</v>
      </c>
      <c r="B517" s="20" t="s">
        <v>636</v>
      </c>
      <c r="C517" s="20"/>
      <c r="D517" s="124" t="s">
        <v>646</v>
      </c>
      <c r="E517" s="21" t="s">
        <v>576</v>
      </c>
      <c r="F517" s="21" t="s">
        <v>577</v>
      </c>
      <c r="G517" s="22" t="s">
        <v>331</v>
      </c>
      <c r="H517" s="113" t="s">
        <v>555</v>
      </c>
      <c r="I517" s="66">
        <v>43067</v>
      </c>
      <c r="J517" s="76">
        <v>43130</v>
      </c>
      <c r="K517" s="25">
        <f t="shared" ca="1" si="1694"/>
        <v>63</v>
      </c>
      <c r="L517" s="39" t="s">
        <v>675</v>
      </c>
      <c r="M517" s="236" t="s">
        <v>275</v>
      </c>
      <c r="N517" s="66"/>
      <c r="O517" s="76"/>
      <c r="P517" s="77"/>
      <c r="Q517" s="78"/>
      <c r="R517" s="79"/>
      <c r="S517" s="66"/>
      <c r="T517" s="76"/>
      <c r="U517" s="77"/>
      <c r="V517" s="78"/>
      <c r="W517" s="79"/>
      <c r="X517" s="66"/>
      <c r="Y517" s="76"/>
      <c r="Z517" s="77"/>
      <c r="AA517" s="78"/>
      <c r="AB517" s="79"/>
      <c r="AC517" s="66"/>
      <c r="AD517" s="76"/>
      <c r="AE517" s="77"/>
      <c r="AF517" s="78"/>
      <c r="AG517" s="79"/>
      <c r="AH517" s="66"/>
      <c r="AI517" s="76"/>
      <c r="AJ517" s="77"/>
      <c r="AK517" s="78"/>
      <c r="AL517" s="79"/>
      <c r="AM517" s="66"/>
      <c r="AN517" s="76"/>
      <c r="AO517" s="77"/>
      <c r="AP517" s="78"/>
      <c r="AQ517" s="79"/>
      <c r="AR517" s="66"/>
      <c r="AS517" s="76"/>
      <c r="AT517" s="77"/>
      <c r="AU517" s="78"/>
      <c r="AV517" s="79"/>
      <c r="AW517" s="66"/>
      <c r="AX517" s="76"/>
      <c r="AY517" s="77"/>
      <c r="AZ517" s="78"/>
      <c r="BA517" s="79"/>
      <c r="BB517" s="66"/>
      <c r="BC517" s="76"/>
      <c r="BD517" s="77"/>
      <c r="BE517" s="78"/>
      <c r="BF517" s="79"/>
      <c r="BG517" s="56">
        <f t="shared" si="1695"/>
        <v>43067</v>
      </c>
      <c r="BH517" s="80">
        <f t="shared" si="1696"/>
        <v>43130</v>
      </c>
      <c r="BI517" s="81">
        <f t="shared" ca="1" si="1697"/>
        <v>63</v>
      </c>
      <c r="BJ517" s="82" t="str">
        <f t="shared" si="1698"/>
        <v>SS</v>
      </c>
      <c r="BK517" s="83" t="str">
        <f t="shared" ca="1" si="1699"/>
        <v>Rev-0</v>
      </c>
      <c r="BL517" s="256" t="s">
        <v>788</v>
      </c>
      <c r="BM517" s="252"/>
      <c r="BN517" s="252"/>
      <c r="BO517" s="243"/>
      <c r="BP517" s="161" t="s">
        <v>82</v>
      </c>
      <c r="BQ517" s="82" t="str">
        <f t="shared" ref="BQ517" si="1730">IF(BA517&lt;&gt;"",BA517,IF(AV517&lt;&gt;"",AV517,IF(AQ517&lt;&gt;"",AQ517,IF(AL517&lt;&gt;"",AL517,IF(AG517&lt;&gt;"",AG517,IF(AB517&lt;&gt;"",AB517,IF(W517&lt;&gt;"",W517,IF(R517&lt;&gt;"",R517,IF(M517&lt;&gt;"",M517,0)))))))))</f>
        <v>MKM</v>
      </c>
    </row>
    <row r="518" spans="1:69" ht="33" customHeight="1" x14ac:dyDescent="0.25">
      <c r="A518" s="62">
        <f t="shared" ca="1" si="1701"/>
        <v>448</v>
      </c>
      <c r="B518" s="20" t="s">
        <v>636</v>
      </c>
      <c r="C518" s="20"/>
      <c r="D518" s="124" t="s">
        <v>646</v>
      </c>
      <c r="E518" s="21" t="s">
        <v>576</v>
      </c>
      <c r="F518" s="21" t="s">
        <v>577</v>
      </c>
      <c r="G518" s="22" t="s">
        <v>332</v>
      </c>
      <c r="H518" s="113" t="s">
        <v>555</v>
      </c>
      <c r="I518" s="66">
        <v>43067</v>
      </c>
      <c r="J518" s="76">
        <v>43130</v>
      </c>
      <c r="K518" s="25">
        <f t="shared" ca="1" si="1694"/>
        <v>63</v>
      </c>
      <c r="L518" s="39" t="s">
        <v>675</v>
      </c>
      <c r="M518" s="236" t="s">
        <v>275</v>
      </c>
      <c r="N518" s="66"/>
      <c r="O518" s="76"/>
      <c r="P518" s="77"/>
      <c r="Q518" s="78"/>
      <c r="R518" s="79"/>
      <c r="S518" s="66"/>
      <c r="T518" s="76"/>
      <c r="U518" s="77"/>
      <c r="V518" s="78"/>
      <c r="W518" s="79"/>
      <c r="X518" s="66"/>
      <c r="Y518" s="76"/>
      <c r="Z518" s="77"/>
      <c r="AA518" s="78"/>
      <c r="AB518" s="79"/>
      <c r="AC518" s="66"/>
      <c r="AD518" s="76"/>
      <c r="AE518" s="77"/>
      <c r="AF518" s="78"/>
      <c r="AG518" s="79"/>
      <c r="AH518" s="66"/>
      <c r="AI518" s="76"/>
      <c r="AJ518" s="77"/>
      <c r="AK518" s="78"/>
      <c r="AL518" s="79"/>
      <c r="AM518" s="66"/>
      <c r="AN518" s="76"/>
      <c r="AO518" s="77"/>
      <c r="AP518" s="78"/>
      <c r="AQ518" s="79"/>
      <c r="AR518" s="66"/>
      <c r="AS518" s="76"/>
      <c r="AT518" s="77"/>
      <c r="AU518" s="78"/>
      <c r="AV518" s="79"/>
      <c r="AW518" s="66"/>
      <c r="AX518" s="76"/>
      <c r="AY518" s="77"/>
      <c r="AZ518" s="78"/>
      <c r="BA518" s="79"/>
      <c r="BB518" s="66"/>
      <c r="BC518" s="76"/>
      <c r="BD518" s="77"/>
      <c r="BE518" s="78"/>
      <c r="BF518" s="79"/>
      <c r="BG518" s="56">
        <f t="shared" ref="BG518" si="1731">IF(AW518&lt;&gt;"",AW518,IF(AR518&lt;&gt;"",AR518,IF(AM518&lt;&gt;"",AM518,IF(AH518&lt;&gt;"",AH518,IF(AC518&lt;&gt;"",AC518,IF(X518&lt;&gt;"",X518,IF(S518&lt;&gt;"",S518,IF(N518&lt;&gt;"",N518,IF(I518&lt;&gt;"",I518,"")))))))))</f>
        <v>43067</v>
      </c>
      <c r="BH518" s="80">
        <f t="shared" ref="BH518" si="1732">IF(BJ518="P","",IF(BJ518="OD","",IF(AX518&lt;&gt;"",AX518,IF(AS518&lt;&gt;"",AS518,IF(AN518&lt;&gt;"",AN518,IF(AI518&lt;&gt;"",AI518,IF(AD518&lt;&gt;"",AD518,IF(Y518&lt;&gt;"",Y518,IF(T518&lt;&gt;"",T518,IF(O518&lt;&gt;"",O518,IF(J518&lt;&gt;"",J518,"")))))))))))</f>
        <v>43130</v>
      </c>
      <c r="BI518" s="81">
        <f t="shared" ref="BI518" ca="1" si="1733">IF(AY518&lt;&gt;"",AY518,IF(AT518&lt;&gt;"",AT518,IF(AO518&lt;&gt;"",AO518,IF(AJ518&lt;&gt;"",AJ518,IF(AE518&lt;&gt;"",AE518,IF(Z518&lt;&gt;"",Z518,IF(U518&lt;&gt;"",U518,IF(P518&lt;&gt;"",P518,IF(K518&lt;&gt;"",K518,"")))))))))</f>
        <v>63</v>
      </c>
      <c r="BJ518" s="82" t="str">
        <f t="shared" ref="BJ518" si="1734">IF(AZ518&lt;&gt;"",AZ518,IF(AU518&lt;&gt;"",AU518,IF(AP518&lt;&gt;"",AP518,IF(AK518&lt;&gt;"",AK518,IF(AF518&lt;&gt;"",AF518,IF(AA518&lt;&gt;"",AA518,IF(V518&lt;&gt;"",V518,IF(Q518&lt;&gt;"",Q518,IF(L518&lt;&gt;"",L518,0)))))))))</f>
        <v>SS</v>
      </c>
      <c r="BK518" s="83" t="str">
        <f t="shared" ref="BK518" ca="1" si="1735">IF(BG518="","","Rev-"&amp;IF((COUNTIF(I518:BA518,"MKM")-1)&lt;1,0,(COUNTIF(I518:BA518,"MKM")-1)))</f>
        <v>Rev-0</v>
      </c>
      <c r="BL518" s="256" t="s">
        <v>788</v>
      </c>
      <c r="BM518" s="252"/>
      <c r="BN518" s="252"/>
      <c r="BO518" s="243"/>
      <c r="BP518" s="161" t="s">
        <v>82</v>
      </c>
      <c r="BQ518" s="82" t="str">
        <f t="shared" ref="BQ518" si="1736">IF(BA518&lt;&gt;"",BA518,IF(AV518&lt;&gt;"",AV518,IF(AQ518&lt;&gt;"",AQ518,IF(AL518&lt;&gt;"",AL518,IF(AG518&lt;&gt;"",AG518,IF(AB518&lt;&gt;"",AB518,IF(W518&lt;&gt;"",W518,IF(R518&lt;&gt;"",R518,IF(M518&lt;&gt;"",M518,0)))))))))</f>
        <v>MKM</v>
      </c>
    </row>
    <row r="519" spans="1:69" ht="33" customHeight="1" x14ac:dyDescent="0.25">
      <c r="A519" s="62">
        <f t="shared" ca="1" si="1701"/>
        <v>449</v>
      </c>
      <c r="B519" s="20" t="s">
        <v>636</v>
      </c>
      <c r="C519" s="20"/>
      <c r="D519" s="124" t="s">
        <v>646</v>
      </c>
      <c r="E519" s="21" t="s">
        <v>578</v>
      </c>
      <c r="F519" s="21" t="s">
        <v>579</v>
      </c>
      <c r="G519" s="22" t="s">
        <v>425</v>
      </c>
      <c r="H519" s="113" t="s">
        <v>555</v>
      </c>
      <c r="I519" s="66">
        <v>43067</v>
      </c>
      <c r="J519" s="76">
        <v>43130</v>
      </c>
      <c r="K519" s="25">
        <f t="shared" ca="1" si="1694"/>
        <v>63</v>
      </c>
      <c r="L519" s="39" t="s">
        <v>675</v>
      </c>
      <c r="M519" s="236" t="s">
        <v>275</v>
      </c>
      <c r="N519" s="66"/>
      <c r="O519" s="76"/>
      <c r="P519" s="77"/>
      <c r="Q519" s="78"/>
      <c r="R519" s="79"/>
      <c r="S519" s="66"/>
      <c r="T519" s="76"/>
      <c r="U519" s="77"/>
      <c r="V519" s="78"/>
      <c r="W519" s="79"/>
      <c r="X519" s="66"/>
      <c r="Y519" s="76"/>
      <c r="Z519" s="77"/>
      <c r="AA519" s="78"/>
      <c r="AB519" s="79"/>
      <c r="AC519" s="66"/>
      <c r="AD519" s="76"/>
      <c r="AE519" s="77"/>
      <c r="AF519" s="78"/>
      <c r="AG519" s="79"/>
      <c r="AH519" s="66"/>
      <c r="AI519" s="76"/>
      <c r="AJ519" s="77"/>
      <c r="AK519" s="78"/>
      <c r="AL519" s="79"/>
      <c r="AM519" s="66"/>
      <c r="AN519" s="76"/>
      <c r="AO519" s="77"/>
      <c r="AP519" s="78"/>
      <c r="AQ519" s="79"/>
      <c r="AR519" s="66"/>
      <c r="AS519" s="76"/>
      <c r="AT519" s="77"/>
      <c r="AU519" s="78"/>
      <c r="AV519" s="79"/>
      <c r="AW519" s="66"/>
      <c r="AX519" s="76"/>
      <c r="AY519" s="77"/>
      <c r="AZ519" s="78"/>
      <c r="BA519" s="79"/>
      <c r="BB519" s="66"/>
      <c r="BC519" s="76"/>
      <c r="BD519" s="77"/>
      <c r="BE519" s="78"/>
      <c r="BF519" s="79"/>
      <c r="BG519" s="56">
        <f t="shared" si="1695"/>
        <v>43067</v>
      </c>
      <c r="BH519" s="80">
        <f t="shared" si="1696"/>
        <v>43130</v>
      </c>
      <c r="BI519" s="81">
        <f t="shared" ca="1" si="1697"/>
        <v>63</v>
      </c>
      <c r="BJ519" s="82" t="str">
        <f t="shared" si="1698"/>
        <v>SS</v>
      </c>
      <c r="BK519" s="83" t="str">
        <f t="shared" ca="1" si="1699"/>
        <v>Rev-0</v>
      </c>
      <c r="BL519" s="256" t="s">
        <v>788</v>
      </c>
      <c r="BM519" s="252"/>
      <c r="BN519" s="252"/>
      <c r="BO519" s="243"/>
      <c r="BP519" s="161" t="s">
        <v>82</v>
      </c>
      <c r="BQ519" s="82" t="str">
        <f t="shared" ref="BQ519" si="1737">IF(BA519&lt;&gt;"",BA519,IF(AV519&lt;&gt;"",AV519,IF(AQ519&lt;&gt;"",AQ519,IF(AL519&lt;&gt;"",AL519,IF(AG519&lt;&gt;"",AG519,IF(AB519&lt;&gt;"",AB519,IF(W519&lt;&gt;"",W519,IF(R519&lt;&gt;"",R519,IF(M519&lt;&gt;"",M519,0)))))))))</f>
        <v>MKM</v>
      </c>
    </row>
    <row r="520" spans="1:69" ht="33" customHeight="1" x14ac:dyDescent="0.25">
      <c r="A520" s="62">
        <f t="shared" ca="1" si="1701"/>
        <v>450</v>
      </c>
      <c r="B520" s="20" t="s">
        <v>636</v>
      </c>
      <c r="C520" s="20"/>
      <c r="D520" s="124" t="s">
        <v>646</v>
      </c>
      <c r="E520" s="21" t="s">
        <v>580</v>
      </c>
      <c r="F520" s="21" t="s">
        <v>581</v>
      </c>
      <c r="G520" s="22" t="s">
        <v>331</v>
      </c>
      <c r="H520" s="113" t="s">
        <v>569</v>
      </c>
      <c r="I520" s="66">
        <v>43067</v>
      </c>
      <c r="J520" s="76">
        <v>43130</v>
      </c>
      <c r="K520" s="25">
        <f t="shared" ca="1" si="1694"/>
        <v>63</v>
      </c>
      <c r="L520" s="39" t="s">
        <v>675</v>
      </c>
      <c r="M520" s="236" t="s">
        <v>275</v>
      </c>
      <c r="N520" s="66"/>
      <c r="O520" s="76"/>
      <c r="P520" s="77"/>
      <c r="Q520" s="78"/>
      <c r="R520" s="79"/>
      <c r="S520" s="66"/>
      <c r="T520" s="76"/>
      <c r="U520" s="77"/>
      <c r="V520" s="78"/>
      <c r="W520" s="79"/>
      <c r="X520" s="66"/>
      <c r="Y520" s="76"/>
      <c r="Z520" s="77"/>
      <c r="AA520" s="78"/>
      <c r="AB520" s="79"/>
      <c r="AC520" s="66"/>
      <c r="AD520" s="76"/>
      <c r="AE520" s="77"/>
      <c r="AF520" s="78"/>
      <c r="AG520" s="79"/>
      <c r="AH520" s="66"/>
      <c r="AI520" s="76"/>
      <c r="AJ520" s="77"/>
      <c r="AK520" s="78"/>
      <c r="AL520" s="79"/>
      <c r="AM520" s="66"/>
      <c r="AN520" s="76"/>
      <c r="AO520" s="77"/>
      <c r="AP520" s="78"/>
      <c r="AQ520" s="79"/>
      <c r="AR520" s="66"/>
      <c r="AS520" s="76"/>
      <c r="AT520" s="77"/>
      <c r="AU520" s="78"/>
      <c r="AV520" s="79"/>
      <c r="AW520" s="66"/>
      <c r="AX520" s="76"/>
      <c r="AY520" s="77"/>
      <c r="AZ520" s="78"/>
      <c r="BA520" s="79"/>
      <c r="BB520" s="66"/>
      <c r="BC520" s="76"/>
      <c r="BD520" s="77"/>
      <c r="BE520" s="78"/>
      <c r="BF520" s="79"/>
      <c r="BG520" s="56">
        <f t="shared" si="1695"/>
        <v>43067</v>
      </c>
      <c r="BH520" s="80">
        <f t="shared" si="1696"/>
        <v>43130</v>
      </c>
      <c r="BI520" s="81">
        <f t="shared" ca="1" si="1697"/>
        <v>63</v>
      </c>
      <c r="BJ520" s="82" t="str">
        <f t="shared" si="1698"/>
        <v>SS</v>
      </c>
      <c r="BK520" s="83" t="str">
        <f t="shared" ca="1" si="1699"/>
        <v>Rev-0</v>
      </c>
      <c r="BL520" s="256" t="s">
        <v>788</v>
      </c>
      <c r="BM520" s="252"/>
      <c r="BN520" s="252"/>
      <c r="BO520" s="243"/>
      <c r="BP520" s="161" t="s">
        <v>82</v>
      </c>
      <c r="BQ520" s="82" t="str">
        <f t="shared" ref="BQ520" si="1738">IF(BA520&lt;&gt;"",BA520,IF(AV520&lt;&gt;"",AV520,IF(AQ520&lt;&gt;"",AQ520,IF(AL520&lt;&gt;"",AL520,IF(AG520&lt;&gt;"",AG520,IF(AB520&lt;&gt;"",AB520,IF(W520&lt;&gt;"",W520,IF(R520&lt;&gt;"",R520,IF(M520&lt;&gt;"",M520,0)))))))))</f>
        <v>MKM</v>
      </c>
    </row>
    <row r="521" spans="1:69" ht="33" customHeight="1" x14ac:dyDescent="0.25">
      <c r="A521" s="62">
        <f t="shared" ca="1" si="1701"/>
        <v>451</v>
      </c>
      <c r="B521" s="20" t="s">
        <v>636</v>
      </c>
      <c r="C521" s="20"/>
      <c r="D521" s="124" t="s">
        <v>646</v>
      </c>
      <c r="E521" s="21" t="s">
        <v>580</v>
      </c>
      <c r="F521" s="21" t="s">
        <v>581</v>
      </c>
      <c r="G521" s="22" t="s">
        <v>332</v>
      </c>
      <c r="H521" s="113" t="s">
        <v>569</v>
      </c>
      <c r="I521" s="66">
        <v>43067</v>
      </c>
      <c r="J521" s="76">
        <v>43130</v>
      </c>
      <c r="K521" s="25">
        <f t="shared" ca="1" si="1694"/>
        <v>63</v>
      </c>
      <c r="L521" s="39" t="s">
        <v>675</v>
      </c>
      <c r="M521" s="236" t="s">
        <v>275</v>
      </c>
      <c r="N521" s="66"/>
      <c r="O521" s="76"/>
      <c r="P521" s="77"/>
      <c r="Q521" s="78"/>
      <c r="R521" s="79"/>
      <c r="S521" s="66"/>
      <c r="T521" s="76"/>
      <c r="U521" s="77"/>
      <c r="V521" s="78"/>
      <c r="W521" s="79"/>
      <c r="X521" s="66"/>
      <c r="Y521" s="76"/>
      <c r="Z521" s="77"/>
      <c r="AA521" s="78"/>
      <c r="AB521" s="79"/>
      <c r="AC521" s="66"/>
      <c r="AD521" s="76"/>
      <c r="AE521" s="77"/>
      <c r="AF521" s="78"/>
      <c r="AG521" s="79"/>
      <c r="AH521" s="66"/>
      <c r="AI521" s="76"/>
      <c r="AJ521" s="77"/>
      <c r="AK521" s="78"/>
      <c r="AL521" s="79"/>
      <c r="AM521" s="66"/>
      <c r="AN521" s="76"/>
      <c r="AO521" s="77"/>
      <c r="AP521" s="78"/>
      <c r="AQ521" s="79"/>
      <c r="AR521" s="66"/>
      <c r="AS521" s="76"/>
      <c r="AT521" s="77"/>
      <c r="AU521" s="78"/>
      <c r="AV521" s="79"/>
      <c r="AW521" s="66"/>
      <c r="AX521" s="76"/>
      <c r="AY521" s="77"/>
      <c r="AZ521" s="78"/>
      <c r="BA521" s="79"/>
      <c r="BB521" s="66"/>
      <c r="BC521" s="76"/>
      <c r="BD521" s="77"/>
      <c r="BE521" s="78"/>
      <c r="BF521" s="79"/>
      <c r="BG521" s="56">
        <f t="shared" ref="BG521" si="1739">IF(AW521&lt;&gt;"",AW521,IF(AR521&lt;&gt;"",AR521,IF(AM521&lt;&gt;"",AM521,IF(AH521&lt;&gt;"",AH521,IF(AC521&lt;&gt;"",AC521,IF(X521&lt;&gt;"",X521,IF(S521&lt;&gt;"",S521,IF(N521&lt;&gt;"",N521,IF(I521&lt;&gt;"",I521,"")))))))))</f>
        <v>43067</v>
      </c>
      <c r="BH521" s="80">
        <f t="shared" ref="BH521" si="1740">IF(BJ521="P","",IF(BJ521="OD","",IF(AX521&lt;&gt;"",AX521,IF(AS521&lt;&gt;"",AS521,IF(AN521&lt;&gt;"",AN521,IF(AI521&lt;&gt;"",AI521,IF(AD521&lt;&gt;"",AD521,IF(Y521&lt;&gt;"",Y521,IF(T521&lt;&gt;"",T521,IF(O521&lt;&gt;"",O521,IF(J521&lt;&gt;"",J521,"")))))))))))</f>
        <v>43130</v>
      </c>
      <c r="BI521" s="81">
        <f t="shared" ref="BI521" ca="1" si="1741">IF(AY521&lt;&gt;"",AY521,IF(AT521&lt;&gt;"",AT521,IF(AO521&lt;&gt;"",AO521,IF(AJ521&lt;&gt;"",AJ521,IF(AE521&lt;&gt;"",AE521,IF(Z521&lt;&gt;"",Z521,IF(U521&lt;&gt;"",U521,IF(P521&lt;&gt;"",P521,IF(K521&lt;&gt;"",K521,"")))))))))</f>
        <v>63</v>
      </c>
      <c r="BJ521" s="82" t="str">
        <f t="shared" ref="BJ521" si="1742">IF(AZ521&lt;&gt;"",AZ521,IF(AU521&lt;&gt;"",AU521,IF(AP521&lt;&gt;"",AP521,IF(AK521&lt;&gt;"",AK521,IF(AF521&lt;&gt;"",AF521,IF(AA521&lt;&gt;"",AA521,IF(V521&lt;&gt;"",V521,IF(Q521&lt;&gt;"",Q521,IF(L521&lt;&gt;"",L521,0)))))))))</f>
        <v>SS</v>
      </c>
      <c r="BK521" s="83" t="str">
        <f t="shared" ref="BK521" ca="1" si="1743">IF(BG521="","","Rev-"&amp;IF((COUNTIF(I521:BA521,"MKM")-1)&lt;1,0,(COUNTIF(I521:BA521,"MKM")-1)))</f>
        <v>Rev-0</v>
      </c>
      <c r="BL521" s="252"/>
      <c r="BM521" s="252"/>
      <c r="BN521" s="252"/>
      <c r="BO521" s="243"/>
      <c r="BP521" s="161" t="s">
        <v>82</v>
      </c>
      <c r="BQ521" s="82" t="str">
        <f t="shared" ref="BQ521" si="1744">IF(BA521&lt;&gt;"",BA521,IF(AV521&lt;&gt;"",AV521,IF(AQ521&lt;&gt;"",AQ521,IF(AL521&lt;&gt;"",AL521,IF(AG521&lt;&gt;"",AG521,IF(AB521&lt;&gt;"",AB521,IF(W521&lt;&gt;"",W521,IF(R521&lt;&gt;"",R521,IF(M521&lt;&gt;"",M521,0)))))))))</f>
        <v>MKM</v>
      </c>
    </row>
    <row r="522" spans="1:69" ht="40.5" x14ac:dyDescent="0.3">
      <c r="A522" s="67" t="s">
        <v>49</v>
      </c>
      <c r="B522" s="52"/>
      <c r="C522" s="52"/>
      <c r="D522" s="123"/>
      <c r="E522" s="53"/>
      <c r="F522" s="146"/>
      <c r="G522" s="303" t="str">
        <f>IF(AW522&lt;&gt;"",AW522,IF(AR522&lt;&gt;"",AR522,IF(AM522&lt;&gt;"",AM522,IF(AH522&lt;&gt;"",AH522,IF(AC522&lt;&gt;"",AC522,IF(X522&lt;&gt;"",X522,IF(S522&lt;&gt;"",S522,IF(N522&lt;&gt;"",N522,IF(I522&lt;&gt;"",I522,"")))))))))</f>
        <v/>
      </c>
      <c r="H522" s="303"/>
      <c r="I522" s="303"/>
      <c r="J522" s="303"/>
      <c r="K522" s="303"/>
      <c r="L522" s="303"/>
      <c r="M522" s="303"/>
      <c r="N522" s="303"/>
      <c r="O522" s="303"/>
      <c r="P522" s="303"/>
      <c r="Q522" s="303"/>
      <c r="R522" s="303"/>
      <c r="S522" s="303"/>
      <c r="T522" s="303"/>
      <c r="U522" s="303"/>
      <c r="V522" s="303"/>
      <c r="W522" s="303"/>
      <c r="X522" s="303"/>
      <c r="Y522" s="303"/>
      <c r="Z522" s="303"/>
      <c r="AA522" s="303"/>
      <c r="AB522" s="303"/>
      <c r="AC522" s="303"/>
      <c r="AD522" s="303"/>
      <c r="AE522" s="303"/>
      <c r="AF522" s="303"/>
      <c r="AG522" s="303"/>
      <c r="AH522" s="303"/>
      <c r="AI522" s="303"/>
      <c r="AJ522" s="303"/>
      <c r="AK522" s="303"/>
      <c r="AL522" s="303"/>
      <c r="AM522" s="303"/>
      <c r="AN522" s="303"/>
      <c r="AO522" s="303"/>
      <c r="AP522" s="303"/>
      <c r="AQ522" s="303"/>
      <c r="AR522" s="303"/>
      <c r="AS522" s="303"/>
      <c r="AT522" s="303"/>
      <c r="AU522" s="303"/>
      <c r="AV522" s="303"/>
      <c r="AW522" s="303"/>
      <c r="AX522" s="303"/>
      <c r="AY522" s="303"/>
      <c r="AZ522" s="303"/>
      <c r="BA522" s="303"/>
      <c r="BB522" s="303"/>
      <c r="BC522" s="303"/>
      <c r="BD522" s="303"/>
      <c r="BE522" s="303"/>
      <c r="BF522" s="303"/>
      <c r="BG522" s="303"/>
      <c r="BH522" s="303"/>
      <c r="BI522" s="303"/>
      <c r="BJ522" s="303"/>
      <c r="BK522" s="304"/>
      <c r="BL522" s="256" t="s">
        <v>788</v>
      </c>
      <c r="BM522" s="252"/>
      <c r="BN522" s="252"/>
      <c r="BO522" s="243"/>
      <c r="BP522" s="145" t="s">
        <v>112</v>
      </c>
    </row>
    <row r="523" spans="1:69" ht="33" customHeight="1" x14ac:dyDescent="0.25">
      <c r="A523" s="62">
        <f t="shared" ref="A523" ca="1" si="1745">OFFSET(A523,-2,0)+1</f>
        <v>452</v>
      </c>
      <c r="B523" s="20"/>
      <c r="C523" s="20"/>
      <c r="D523" s="124" t="s">
        <v>646</v>
      </c>
      <c r="E523" s="21" t="s">
        <v>582</v>
      </c>
      <c r="F523" s="21" t="s">
        <v>583</v>
      </c>
      <c r="G523" s="22" t="s">
        <v>425</v>
      </c>
      <c r="H523" s="113" t="s">
        <v>569</v>
      </c>
      <c r="I523" s="60"/>
      <c r="J523" s="76"/>
      <c r="K523" s="77"/>
      <c r="L523" s="78" t="s">
        <v>675</v>
      </c>
      <c r="M523" s="22"/>
      <c r="N523" s="66"/>
      <c r="O523" s="76"/>
      <c r="P523" s="77"/>
      <c r="Q523" s="78"/>
      <c r="R523" s="79"/>
      <c r="S523" s="66"/>
      <c r="T523" s="76"/>
      <c r="U523" s="77"/>
      <c r="V523" s="78"/>
      <c r="W523" s="79"/>
      <c r="X523" s="66"/>
      <c r="Y523" s="76"/>
      <c r="Z523" s="77"/>
      <c r="AA523" s="78"/>
      <c r="AB523" s="79"/>
      <c r="AC523" s="66"/>
      <c r="AD523" s="76"/>
      <c r="AE523" s="77"/>
      <c r="AF523" s="78"/>
      <c r="AG523" s="79"/>
      <c r="AH523" s="66"/>
      <c r="AI523" s="76"/>
      <c r="AJ523" s="77"/>
      <c r="AK523" s="78"/>
      <c r="AL523" s="79"/>
      <c r="AM523" s="66"/>
      <c r="AN523" s="76"/>
      <c r="AO523" s="77"/>
      <c r="AP523" s="78"/>
      <c r="AQ523" s="79"/>
      <c r="AR523" s="66"/>
      <c r="AS523" s="76"/>
      <c r="AT523" s="77"/>
      <c r="AU523" s="78"/>
      <c r="AV523" s="79"/>
      <c r="AW523" s="66"/>
      <c r="AX523" s="76"/>
      <c r="AY523" s="77"/>
      <c r="AZ523" s="78"/>
      <c r="BA523" s="79"/>
      <c r="BB523" s="66"/>
      <c r="BC523" s="76"/>
      <c r="BD523" s="77"/>
      <c r="BE523" s="78"/>
      <c r="BF523" s="79"/>
      <c r="BG523" s="56" t="str">
        <f t="shared" ref="BG523" si="1746">IF(AW523&lt;&gt;"",AW523,IF(AR523&lt;&gt;"",AR523,IF(AM523&lt;&gt;"",AM523,IF(AH523&lt;&gt;"",AH523,IF(AC523&lt;&gt;"",AC523,IF(X523&lt;&gt;"",X523,IF(S523&lt;&gt;"",S523,IF(N523&lt;&gt;"",N523,IF(I523&lt;&gt;"",I523,"")))))))))</f>
        <v/>
      </c>
      <c r="BH523" s="80" t="str">
        <f t="shared" ref="BH523" si="1747">IF(BJ523="P","",IF(BJ523="OD","",IF(AX523&lt;&gt;"",AX523,IF(AS523&lt;&gt;"",AS523,IF(AN523&lt;&gt;"",AN523,IF(AI523&lt;&gt;"",AI523,IF(AD523&lt;&gt;"",AD523,IF(Y523&lt;&gt;"",Y523,IF(T523&lt;&gt;"",T523,IF(O523&lt;&gt;"",O523,IF(J523&lt;&gt;"",J523,"")))))))))))</f>
        <v/>
      </c>
      <c r="BI523" s="81" t="str">
        <f t="shared" ref="BI523" si="1748">IF(AY523&lt;&gt;"",AY523,IF(AT523&lt;&gt;"",AT523,IF(AO523&lt;&gt;"",AO523,IF(AJ523&lt;&gt;"",AJ523,IF(AE523&lt;&gt;"",AE523,IF(Z523&lt;&gt;"",Z523,IF(U523&lt;&gt;"",U523,IF(P523&lt;&gt;"",P523,IF(K523&lt;&gt;"",K523,"")))))))))</f>
        <v/>
      </c>
      <c r="BJ523" s="82" t="str">
        <f t="shared" ref="BJ523" si="1749">IF(AZ523&lt;&gt;"",AZ523,IF(AU523&lt;&gt;"",AU523,IF(AP523&lt;&gt;"",AP523,IF(AK523&lt;&gt;"",AK523,IF(AF523&lt;&gt;"",AF523,IF(AA523&lt;&gt;"",AA523,IF(V523&lt;&gt;"",V523,IF(Q523&lt;&gt;"",Q523,IF(L523&lt;&gt;"",L523,0)))))))))</f>
        <v>SS</v>
      </c>
      <c r="BK523" s="83" t="str">
        <f t="shared" ref="BK523" si="1750">IF(BG523="","","Rev-"&amp;IF((COUNTIF(I523:BA523,"MKM")-1)&lt;1,0,(COUNTIF(I523:BA523,"MKM")-1)))</f>
        <v/>
      </c>
      <c r="BL523" s="256" t="s">
        <v>788</v>
      </c>
      <c r="BM523" s="252"/>
      <c r="BN523" s="252"/>
      <c r="BO523" s="243"/>
      <c r="BP523" s="161" t="s">
        <v>82</v>
      </c>
      <c r="BQ523" s="82">
        <f t="shared" ref="BQ523" si="1751">IF(BA523&lt;&gt;"",BA523,IF(AV523&lt;&gt;"",AV523,IF(AQ523&lt;&gt;"",AQ523,IF(AL523&lt;&gt;"",AL523,IF(AG523&lt;&gt;"",AG523,IF(AB523&lt;&gt;"",AB523,IF(W523&lt;&gt;"",W523,IF(R523&lt;&gt;"",R523,IF(M523&lt;&gt;"",M523,0)))))))))</f>
        <v>0</v>
      </c>
    </row>
    <row r="524" spans="1:69" ht="33" customHeight="1" x14ac:dyDescent="0.25">
      <c r="A524" s="62">
        <f t="shared" ref="A524:A538" ca="1" si="1752">OFFSET(A524,-1,0)+1</f>
        <v>453</v>
      </c>
      <c r="B524" s="20"/>
      <c r="C524" s="20"/>
      <c r="D524" s="124" t="s">
        <v>646</v>
      </c>
      <c r="E524" s="21" t="s">
        <v>582</v>
      </c>
      <c r="F524" s="21" t="s">
        <v>584</v>
      </c>
      <c r="G524" s="22" t="s">
        <v>425</v>
      </c>
      <c r="H524" s="113" t="s">
        <v>569</v>
      </c>
      <c r="I524" s="60"/>
      <c r="J524" s="76"/>
      <c r="K524" s="77"/>
      <c r="L524" s="78" t="s">
        <v>675</v>
      </c>
      <c r="M524" s="22"/>
      <c r="N524" s="66"/>
      <c r="O524" s="76"/>
      <c r="P524" s="77"/>
      <c r="Q524" s="78"/>
      <c r="R524" s="79"/>
      <c r="S524" s="66"/>
      <c r="T524" s="76"/>
      <c r="U524" s="77"/>
      <c r="V524" s="78"/>
      <c r="W524" s="79"/>
      <c r="X524" s="66"/>
      <c r="Y524" s="76"/>
      <c r="Z524" s="77"/>
      <c r="AA524" s="78"/>
      <c r="AB524" s="79"/>
      <c r="AC524" s="66"/>
      <c r="AD524" s="76"/>
      <c r="AE524" s="77"/>
      <c r="AF524" s="78"/>
      <c r="AG524" s="79"/>
      <c r="AH524" s="66"/>
      <c r="AI524" s="76"/>
      <c r="AJ524" s="77"/>
      <c r="AK524" s="78"/>
      <c r="AL524" s="79"/>
      <c r="AM524" s="66"/>
      <c r="AN524" s="76"/>
      <c r="AO524" s="77"/>
      <c r="AP524" s="78"/>
      <c r="AQ524" s="79"/>
      <c r="AR524" s="66"/>
      <c r="AS524" s="76"/>
      <c r="AT524" s="77"/>
      <c r="AU524" s="78"/>
      <c r="AV524" s="79"/>
      <c r="AW524" s="66"/>
      <c r="AX524" s="76"/>
      <c r="AY524" s="77"/>
      <c r="AZ524" s="78"/>
      <c r="BA524" s="79"/>
      <c r="BB524" s="66"/>
      <c r="BC524" s="76"/>
      <c r="BD524" s="77"/>
      <c r="BE524" s="78"/>
      <c r="BF524" s="79"/>
      <c r="BG524" s="56" t="str">
        <f t="shared" si="1695"/>
        <v/>
      </c>
      <c r="BH524" s="80" t="str">
        <f t="shared" si="1696"/>
        <v/>
      </c>
      <c r="BI524" s="81" t="str">
        <f t="shared" si="1697"/>
        <v/>
      </c>
      <c r="BJ524" s="82" t="str">
        <f t="shared" si="1698"/>
        <v>SS</v>
      </c>
      <c r="BK524" s="83" t="str">
        <f t="shared" si="1699"/>
        <v/>
      </c>
      <c r="BL524" s="256" t="s">
        <v>788</v>
      </c>
      <c r="BM524" s="252"/>
      <c r="BN524" s="252"/>
      <c r="BO524" s="243"/>
      <c r="BP524" s="161" t="s">
        <v>82</v>
      </c>
      <c r="BQ524" s="82">
        <f t="shared" ref="BQ524" si="1753">IF(BA524&lt;&gt;"",BA524,IF(AV524&lt;&gt;"",AV524,IF(AQ524&lt;&gt;"",AQ524,IF(AL524&lt;&gt;"",AL524,IF(AG524&lt;&gt;"",AG524,IF(AB524&lt;&gt;"",AB524,IF(W524&lt;&gt;"",W524,IF(R524&lt;&gt;"",R524,IF(M524&lt;&gt;"",M524,0)))))))))</f>
        <v>0</v>
      </c>
    </row>
    <row r="525" spans="1:69" ht="33" customHeight="1" x14ac:dyDescent="0.25">
      <c r="A525" s="62">
        <f t="shared" ca="1" si="1752"/>
        <v>454</v>
      </c>
      <c r="B525" s="20"/>
      <c r="C525" s="20"/>
      <c r="D525" s="124" t="s">
        <v>646</v>
      </c>
      <c r="E525" s="21" t="s">
        <v>582</v>
      </c>
      <c r="F525" s="21" t="s">
        <v>585</v>
      </c>
      <c r="G525" s="22" t="s">
        <v>425</v>
      </c>
      <c r="H525" s="113" t="s">
        <v>569</v>
      </c>
      <c r="I525" s="60"/>
      <c r="J525" s="76"/>
      <c r="K525" s="77"/>
      <c r="L525" s="78" t="s">
        <v>675</v>
      </c>
      <c r="M525" s="22"/>
      <c r="N525" s="66"/>
      <c r="O525" s="76"/>
      <c r="P525" s="77"/>
      <c r="Q525" s="78"/>
      <c r="R525" s="79"/>
      <c r="S525" s="66"/>
      <c r="T525" s="76"/>
      <c r="U525" s="77"/>
      <c r="V525" s="78"/>
      <c r="W525" s="79"/>
      <c r="X525" s="66"/>
      <c r="Y525" s="76"/>
      <c r="Z525" s="77"/>
      <c r="AA525" s="78"/>
      <c r="AB525" s="79"/>
      <c r="AC525" s="66"/>
      <c r="AD525" s="76"/>
      <c r="AE525" s="77"/>
      <c r="AF525" s="78"/>
      <c r="AG525" s="79"/>
      <c r="AH525" s="66"/>
      <c r="AI525" s="76"/>
      <c r="AJ525" s="77"/>
      <c r="AK525" s="78"/>
      <c r="AL525" s="79"/>
      <c r="AM525" s="66"/>
      <c r="AN525" s="76"/>
      <c r="AO525" s="77"/>
      <c r="AP525" s="78"/>
      <c r="AQ525" s="79"/>
      <c r="AR525" s="66"/>
      <c r="AS525" s="76"/>
      <c r="AT525" s="77"/>
      <c r="AU525" s="78"/>
      <c r="AV525" s="79"/>
      <c r="AW525" s="66"/>
      <c r="AX525" s="76"/>
      <c r="AY525" s="77"/>
      <c r="AZ525" s="78"/>
      <c r="BA525" s="79"/>
      <c r="BB525" s="66"/>
      <c r="BC525" s="76"/>
      <c r="BD525" s="77"/>
      <c r="BE525" s="78"/>
      <c r="BF525" s="79"/>
      <c r="BG525" s="56" t="str">
        <f t="shared" si="1695"/>
        <v/>
      </c>
      <c r="BH525" s="80" t="str">
        <f t="shared" si="1696"/>
        <v/>
      </c>
      <c r="BI525" s="81" t="str">
        <f t="shared" si="1697"/>
        <v/>
      </c>
      <c r="BJ525" s="82" t="str">
        <f t="shared" si="1698"/>
        <v>SS</v>
      </c>
      <c r="BK525" s="83" t="str">
        <f t="shared" si="1699"/>
        <v/>
      </c>
      <c r="BL525" s="256" t="s">
        <v>788</v>
      </c>
      <c r="BM525" s="252"/>
      <c r="BN525" s="252"/>
      <c r="BO525" s="243"/>
      <c r="BP525" s="161" t="s">
        <v>82</v>
      </c>
      <c r="BQ525" s="82">
        <f t="shared" ref="BQ525" si="1754">IF(BA525&lt;&gt;"",BA525,IF(AV525&lt;&gt;"",AV525,IF(AQ525&lt;&gt;"",AQ525,IF(AL525&lt;&gt;"",AL525,IF(AG525&lt;&gt;"",AG525,IF(AB525&lt;&gt;"",AB525,IF(W525&lt;&gt;"",W525,IF(R525&lt;&gt;"",R525,IF(M525&lt;&gt;"",M525,0)))))))))</f>
        <v>0</v>
      </c>
    </row>
    <row r="526" spans="1:69" ht="33" customHeight="1" x14ac:dyDescent="0.25">
      <c r="A526" s="62">
        <f t="shared" ca="1" si="1752"/>
        <v>455</v>
      </c>
      <c r="B526" s="20"/>
      <c r="C526" s="20"/>
      <c r="D526" s="124" t="s">
        <v>646</v>
      </c>
      <c r="E526" s="21" t="s">
        <v>582</v>
      </c>
      <c r="F526" s="21" t="s">
        <v>586</v>
      </c>
      <c r="G526" s="22" t="s">
        <v>425</v>
      </c>
      <c r="H526" s="113" t="s">
        <v>569</v>
      </c>
      <c r="I526" s="60"/>
      <c r="J526" s="76"/>
      <c r="K526" s="77"/>
      <c r="L526" s="78" t="s">
        <v>675</v>
      </c>
      <c r="M526" s="22"/>
      <c r="N526" s="66"/>
      <c r="O526" s="76"/>
      <c r="P526" s="77"/>
      <c r="Q526" s="78"/>
      <c r="R526" s="79"/>
      <c r="S526" s="66"/>
      <c r="T526" s="76"/>
      <c r="U526" s="77"/>
      <c r="V526" s="78"/>
      <c r="W526" s="79"/>
      <c r="X526" s="66"/>
      <c r="Y526" s="76"/>
      <c r="Z526" s="77"/>
      <c r="AA526" s="78"/>
      <c r="AB526" s="79"/>
      <c r="AC526" s="66"/>
      <c r="AD526" s="76"/>
      <c r="AE526" s="77"/>
      <c r="AF526" s="78"/>
      <c r="AG526" s="79"/>
      <c r="AH526" s="66"/>
      <c r="AI526" s="76"/>
      <c r="AJ526" s="77"/>
      <c r="AK526" s="78"/>
      <c r="AL526" s="79"/>
      <c r="AM526" s="66"/>
      <c r="AN526" s="76"/>
      <c r="AO526" s="77"/>
      <c r="AP526" s="78"/>
      <c r="AQ526" s="79"/>
      <c r="AR526" s="66"/>
      <c r="AS526" s="76"/>
      <c r="AT526" s="77"/>
      <c r="AU526" s="78"/>
      <c r="AV526" s="79"/>
      <c r="AW526" s="66"/>
      <c r="AX526" s="76"/>
      <c r="AY526" s="77"/>
      <c r="AZ526" s="78"/>
      <c r="BA526" s="79"/>
      <c r="BB526" s="66"/>
      <c r="BC526" s="76"/>
      <c r="BD526" s="77"/>
      <c r="BE526" s="78"/>
      <c r="BF526" s="79"/>
      <c r="BG526" s="56" t="str">
        <f t="shared" si="1695"/>
        <v/>
      </c>
      <c r="BH526" s="80" t="str">
        <f t="shared" si="1696"/>
        <v/>
      </c>
      <c r="BI526" s="81" t="str">
        <f t="shared" si="1697"/>
        <v/>
      </c>
      <c r="BJ526" s="82" t="str">
        <f t="shared" si="1698"/>
        <v>SS</v>
      </c>
      <c r="BK526" s="83" t="str">
        <f t="shared" si="1699"/>
        <v/>
      </c>
      <c r="BL526" s="256" t="s">
        <v>788</v>
      </c>
      <c r="BM526" s="252"/>
      <c r="BN526" s="252"/>
      <c r="BO526" s="243"/>
      <c r="BP526" s="161" t="s">
        <v>82</v>
      </c>
      <c r="BQ526" s="82">
        <f t="shared" ref="BQ526" si="1755">IF(BA526&lt;&gt;"",BA526,IF(AV526&lt;&gt;"",AV526,IF(AQ526&lt;&gt;"",AQ526,IF(AL526&lt;&gt;"",AL526,IF(AG526&lt;&gt;"",AG526,IF(AB526&lt;&gt;"",AB526,IF(W526&lt;&gt;"",W526,IF(R526&lt;&gt;"",R526,IF(M526&lt;&gt;"",M526,0)))))))))</f>
        <v>0</v>
      </c>
    </row>
    <row r="527" spans="1:69" ht="33" customHeight="1" x14ac:dyDescent="0.25">
      <c r="A527" s="62">
        <f t="shared" ca="1" si="1752"/>
        <v>456</v>
      </c>
      <c r="B527" s="20" t="s">
        <v>637</v>
      </c>
      <c r="C527" s="20"/>
      <c r="D527" s="124" t="s">
        <v>646</v>
      </c>
      <c r="E527" s="21" t="s">
        <v>587</v>
      </c>
      <c r="F527" s="21" t="s">
        <v>588</v>
      </c>
      <c r="G527" s="22" t="s">
        <v>425</v>
      </c>
      <c r="H527" s="113" t="s">
        <v>555</v>
      </c>
      <c r="I527" s="66">
        <v>43067</v>
      </c>
      <c r="J527" s="76"/>
      <c r="K527" s="25">
        <f ca="1">IF(I527="","",IF(J527="",TODAY()-I527,J527-I527))</f>
        <v>636</v>
      </c>
      <c r="L527" s="39" t="s">
        <v>675</v>
      </c>
      <c r="M527" s="236" t="s">
        <v>275</v>
      </c>
      <c r="N527" s="66"/>
      <c r="O527" s="76"/>
      <c r="P527" s="77"/>
      <c r="Q527" s="78"/>
      <c r="R527" s="79"/>
      <c r="S527" s="66"/>
      <c r="T527" s="76"/>
      <c r="U527" s="77"/>
      <c r="V527" s="78"/>
      <c r="W527" s="79"/>
      <c r="X527" s="66"/>
      <c r="Y527" s="76"/>
      <c r="Z527" s="77"/>
      <c r="AA527" s="78"/>
      <c r="AB527" s="79"/>
      <c r="AC527" s="66"/>
      <c r="AD527" s="76"/>
      <c r="AE527" s="77"/>
      <c r="AF527" s="78"/>
      <c r="AG527" s="79"/>
      <c r="AH527" s="66"/>
      <c r="AI527" s="76"/>
      <c r="AJ527" s="77"/>
      <c r="AK527" s="78"/>
      <c r="AL527" s="79"/>
      <c r="AM527" s="66"/>
      <c r="AN527" s="76"/>
      <c r="AO527" s="77"/>
      <c r="AP527" s="78"/>
      <c r="AQ527" s="79"/>
      <c r="AR527" s="66"/>
      <c r="AS527" s="76"/>
      <c r="AT527" s="77"/>
      <c r="AU527" s="78"/>
      <c r="AV527" s="79"/>
      <c r="AW527" s="66"/>
      <c r="AX527" s="76"/>
      <c r="AY527" s="77"/>
      <c r="AZ527" s="78"/>
      <c r="BA527" s="79"/>
      <c r="BB527" s="66"/>
      <c r="BC527" s="76"/>
      <c r="BD527" s="77"/>
      <c r="BE527" s="78"/>
      <c r="BF527" s="79"/>
      <c r="BG527" s="56">
        <f t="shared" si="1695"/>
        <v>43067</v>
      </c>
      <c r="BH527" s="80" t="str">
        <f t="shared" si="1696"/>
        <v/>
      </c>
      <c r="BI527" s="81">
        <f t="shared" ca="1" si="1697"/>
        <v>636</v>
      </c>
      <c r="BJ527" s="82" t="str">
        <f t="shared" si="1698"/>
        <v>SS</v>
      </c>
      <c r="BK527" s="83" t="str">
        <f t="shared" ca="1" si="1699"/>
        <v>Rev-0</v>
      </c>
      <c r="BL527" s="256" t="s">
        <v>788</v>
      </c>
      <c r="BM527" s="252"/>
      <c r="BN527" s="252"/>
      <c r="BO527" s="243"/>
      <c r="BP527" s="161" t="s">
        <v>82</v>
      </c>
      <c r="BQ527" s="82" t="str">
        <f t="shared" ref="BQ527" si="1756">IF(BA527&lt;&gt;"",BA527,IF(AV527&lt;&gt;"",AV527,IF(AQ527&lt;&gt;"",AQ527,IF(AL527&lt;&gt;"",AL527,IF(AG527&lt;&gt;"",AG527,IF(AB527&lt;&gt;"",AB527,IF(W527&lt;&gt;"",W527,IF(R527&lt;&gt;"",R527,IF(M527&lt;&gt;"",M527,0)))))))))</f>
        <v>MKM</v>
      </c>
    </row>
    <row r="528" spans="1:69" ht="33" customHeight="1" x14ac:dyDescent="0.25">
      <c r="A528" s="62">
        <f t="shared" ca="1" si="1752"/>
        <v>457</v>
      </c>
      <c r="B528" s="20" t="s">
        <v>637</v>
      </c>
      <c r="C528" s="20"/>
      <c r="D528" s="124" t="s">
        <v>646</v>
      </c>
      <c r="E528" s="21" t="s">
        <v>589</v>
      </c>
      <c r="F528" s="21" t="s">
        <v>590</v>
      </c>
      <c r="G528" s="22" t="s">
        <v>425</v>
      </c>
      <c r="H528" s="113" t="s">
        <v>555</v>
      </c>
      <c r="I528" s="66">
        <v>43067</v>
      </c>
      <c r="J528" s="76"/>
      <c r="K528" s="25">
        <f ca="1">IF(I528="","",IF(J528="",TODAY()-I528,J528-I528))</f>
        <v>636</v>
      </c>
      <c r="L528" s="39" t="s">
        <v>675</v>
      </c>
      <c r="M528" s="236" t="s">
        <v>275</v>
      </c>
      <c r="N528" s="66"/>
      <c r="O528" s="76"/>
      <c r="P528" s="77"/>
      <c r="Q528" s="78"/>
      <c r="R528" s="79"/>
      <c r="S528" s="66"/>
      <c r="T528" s="76"/>
      <c r="U528" s="77"/>
      <c r="V528" s="78"/>
      <c r="W528" s="79"/>
      <c r="X528" s="66"/>
      <c r="Y528" s="76"/>
      <c r="Z528" s="77"/>
      <c r="AA528" s="78"/>
      <c r="AB528" s="79"/>
      <c r="AC528" s="66"/>
      <c r="AD528" s="76"/>
      <c r="AE528" s="77"/>
      <c r="AF528" s="78"/>
      <c r="AG528" s="79"/>
      <c r="AH528" s="66"/>
      <c r="AI528" s="76"/>
      <c r="AJ528" s="77"/>
      <c r="AK528" s="78"/>
      <c r="AL528" s="79"/>
      <c r="AM528" s="66"/>
      <c r="AN528" s="76"/>
      <c r="AO528" s="77"/>
      <c r="AP528" s="78"/>
      <c r="AQ528" s="79"/>
      <c r="AR528" s="66"/>
      <c r="AS528" s="76"/>
      <c r="AT528" s="77"/>
      <c r="AU528" s="78"/>
      <c r="AV528" s="79"/>
      <c r="AW528" s="66"/>
      <c r="AX528" s="76"/>
      <c r="AY528" s="77"/>
      <c r="AZ528" s="78"/>
      <c r="BA528" s="79"/>
      <c r="BB528" s="66"/>
      <c r="BC528" s="76"/>
      <c r="BD528" s="77"/>
      <c r="BE528" s="78"/>
      <c r="BF528" s="79"/>
      <c r="BG528" s="56">
        <f t="shared" si="1695"/>
        <v>43067</v>
      </c>
      <c r="BH528" s="80" t="str">
        <f t="shared" si="1696"/>
        <v/>
      </c>
      <c r="BI528" s="81">
        <f t="shared" ca="1" si="1697"/>
        <v>636</v>
      </c>
      <c r="BJ528" s="82" t="str">
        <f t="shared" si="1698"/>
        <v>SS</v>
      </c>
      <c r="BK528" s="83" t="str">
        <f t="shared" ca="1" si="1699"/>
        <v>Rev-0</v>
      </c>
      <c r="BL528" s="256" t="s">
        <v>788</v>
      </c>
      <c r="BM528" s="252"/>
      <c r="BN528" s="252"/>
      <c r="BO528" s="243"/>
      <c r="BP528" s="161" t="s">
        <v>82</v>
      </c>
      <c r="BQ528" s="82" t="str">
        <f t="shared" ref="BQ528" si="1757">IF(BA528&lt;&gt;"",BA528,IF(AV528&lt;&gt;"",AV528,IF(AQ528&lt;&gt;"",AQ528,IF(AL528&lt;&gt;"",AL528,IF(AG528&lt;&gt;"",AG528,IF(AB528&lt;&gt;"",AB528,IF(W528&lt;&gt;"",W528,IF(R528&lt;&gt;"",R528,IF(M528&lt;&gt;"",M528,0)))))))))</f>
        <v>MKM</v>
      </c>
    </row>
    <row r="529" spans="1:69" ht="33" customHeight="1" x14ac:dyDescent="0.25">
      <c r="A529" s="62">
        <f t="shared" ca="1" si="1752"/>
        <v>458</v>
      </c>
      <c r="B529" s="20" t="s">
        <v>637</v>
      </c>
      <c r="C529" s="20"/>
      <c r="D529" s="124" t="s">
        <v>646</v>
      </c>
      <c r="E529" s="21" t="s">
        <v>591</v>
      </c>
      <c r="F529" s="21" t="s">
        <v>592</v>
      </c>
      <c r="G529" s="22" t="s">
        <v>425</v>
      </c>
      <c r="H529" s="113" t="s">
        <v>555</v>
      </c>
      <c r="I529" s="66">
        <v>43067</v>
      </c>
      <c r="J529" s="76"/>
      <c r="K529" s="25">
        <f ca="1">IF(I529="","",IF(J529="",TODAY()-I529,J529-I529))</f>
        <v>636</v>
      </c>
      <c r="L529" s="39" t="s">
        <v>675</v>
      </c>
      <c r="M529" s="236" t="s">
        <v>275</v>
      </c>
      <c r="N529" s="66"/>
      <c r="O529" s="76"/>
      <c r="P529" s="77"/>
      <c r="Q529" s="78"/>
      <c r="R529" s="79"/>
      <c r="S529" s="66"/>
      <c r="T529" s="76"/>
      <c r="U529" s="77"/>
      <c r="V529" s="78"/>
      <c r="W529" s="79"/>
      <c r="X529" s="66"/>
      <c r="Y529" s="76"/>
      <c r="Z529" s="77"/>
      <c r="AA529" s="78"/>
      <c r="AB529" s="79"/>
      <c r="AC529" s="66"/>
      <c r="AD529" s="76"/>
      <c r="AE529" s="77"/>
      <c r="AF529" s="78"/>
      <c r="AG529" s="79"/>
      <c r="AH529" s="66"/>
      <c r="AI529" s="76"/>
      <c r="AJ529" s="77"/>
      <c r="AK529" s="78"/>
      <c r="AL529" s="79"/>
      <c r="AM529" s="66"/>
      <c r="AN529" s="76"/>
      <c r="AO529" s="77"/>
      <c r="AP529" s="78"/>
      <c r="AQ529" s="79"/>
      <c r="AR529" s="66"/>
      <c r="AS529" s="76"/>
      <c r="AT529" s="77"/>
      <c r="AU529" s="78"/>
      <c r="AV529" s="79"/>
      <c r="AW529" s="66"/>
      <c r="AX529" s="76"/>
      <c r="AY529" s="77"/>
      <c r="AZ529" s="78"/>
      <c r="BA529" s="79"/>
      <c r="BB529" s="66"/>
      <c r="BC529" s="76"/>
      <c r="BD529" s="77"/>
      <c r="BE529" s="78"/>
      <c r="BF529" s="79"/>
      <c r="BG529" s="56">
        <f t="shared" si="1695"/>
        <v>43067</v>
      </c>
      <c r="BH529" s="80" t="str">
        <f t="shared" si="1696"/>
        <v/>
      </c>
      <c r="BI529" s="81">
        <f t="shared" ca="1" si="1697"/>
        <v>636</v>
      </c>
      <c r="BJ529" s="82" t="str">
        <f t="shared" si="1698"/>
        <v>SS</v>
      </c>
      <c r="BK529" s="83" t="str">
        <f t="shared" ca="1" si="1699"/>
        <v>Rev-0</v>
      </c>
      <c r="BL529" s="256" t="s">
        <v>788</v>
      </c>
      <c r="BM529" s="252"/>
      <c r="BN529" s="252"/>
      <c r="BO529" s="243"/>
      <c r="BP529" s="161" t="s">
        <v>82</v>
      </c>
      <c r="BQ529" s="82" t="str">
        <f t="shared" ref="BQ529" si="1758">IF(BA529&lt;&gt;"",BA529,IF(AV529&lt;&gt;"",AV529,IF(AQ529&lt;&gt;"",AQ529,IF(AL529&lt;&gt;"",AL529,IF(AG529&lt;&gt;"",AG529,IF(AB529&lt;&gt;"",AB529,IF(W529&lt;&gt;"",W529,IF(R529&lt;&gt;"",R529,IF(M529&lt;&gt;"",M529,0)))))))))</f>
        <v>MKM</v>
      </c>
    </row>
    <row r="530" spans="1:69" ht="33" customHeight="1" x14ac:dyDescent="0.25">
      <c r="A530" s="62">
        <f t="shared" ca="1" si="1752"/>
        <v>459</v>
      </c>
      <c r="B530" s="20" t="s">
        <v>637</v>
      </c>
      <c r="C530" s="20"/>
      <c r="D530" s="124" t="s">
        <v>646</v>
      </c>
      <c r="E530" s="21" t="s">
        <v>593</v>
      </c>
      <c r="F530" s="21" t="s">
        <v>594</v>
      </c>
      <c r="G530" s="22" t="s">
        <v>425</v>
      </c>
      <c r="H530" s="113" t="s">
        <v>555</v>
      </c>
      <c r="I530" s="66">
        <v>43067</v>
      </c>
      <c r="J530" s="76"/>
      <c r="K530" s="25">
        <f ca="1">IF(I530="","",IF(J530="",TODAY()-I530,J530-I530))</f>
        <v>636</v>
      </c>
      <c r="L530" s="39" t="s">
        <v>675</v>
      </c>
      <c r="M530" s="236" t="s">
        <v>275</v>
      </c>
      <c r="N530" s="66"/>
      <c r="O530" s="76"/>
      <c r="P530" s="77"/>
      <c r="Q530" s="78"/>
      <c r="R530" s="79"/>
      <c r="S530" s="66"/>
      <c r="T530" s="76"/>
      <c r="U530" s="77"/>
      <c r="V530" s="78"/>
      <c r="W530" s="79"/>
      <c r="X530" s="66"/>
      <c r="Y530" s="76"/>
      <c r="Z530" s="77"/>
      <c r="AA530" s="78"/>
      <c r="AB530" s="79"/>
      <c r="AC530" s="66"/>
      <c r="AD530" s="76"/>
      <c r="AE530" s="77"/>
      <c r="AF530" s="78"/>
      <c r="AG530" s="79"/>
      <c r="AH530" s="66"/>
      <c r="AI530" s="76"/>
      <c r="AJ530" s="77"/>
      <c r="AK530" s="78"/>
      <c r="AL530" s="79"/>
      <c r="AM530" s="66"/>
      <c r="AN530" s="76"/>
      <c r="AO530" s="77"/>
      <c r="AP530" s="78"/>
      <c r="AQ530" s="79"/>
      <c r="AR530" s="66"/>
      <c r="AS530" s="76"/>
      <c r="AT530" s="77"/>
      <c r="AU530" s="78"/>
      <c r="AV530" s="79"/>
      <c r="AW530" s="66"/>
      <c r="AX530" s="76"/>
      <c r="AY530" s="77"/>
      <c r="AZ530" s="78"/>
      <c r="BA530" s="79"/>
      <c r="BB530" s="66"/>
      <c r="BC530" s="76"/>
      <c r="BD530" s="77"/>
      <c r="BE530" s="78"/>
      <c r="BF530" s="79"/>
      <c r="BG530" s="56">
        <f t="shared" si="1695"/>
        <v>43067</v>
      </c>
      <c r="BH530" s="80" t="str">
        <f t="shared" si="1696"/>
        <v/>
      </c>
      <c r="BI530" s="81">
        <f t="shared" ca="1" si="1697"/>
        <v>636</v>
      </c>
      <c r="BJ530" s="82" t="str">
        <f t="shared" si="1698"/>
        <v>SS</v>
      </c>
      <c r="BK530" s="83" t="str">
        <f t="shared" ca="1" si="1699"/>
        <v>Rev-0</v>
      </c>
      <c r="BL530" s="256" t="s">
        <v>788</v>
      </c>
      <c r="BM530" s="252"/>
      <c r="BN530" s="252"/>
      <c r="BO530" s="243"/>
      <c r="BP530" s="161" t="s">
        <v>82</v>
      </c>
      <c r="BQ530" s="82" t="str">
        <f t="shared" ref="BQ530" si="1759">IF(BA530&lt;&gt;"",BA530,IF(AV530&lt;&gt;"",AV530,IF(AQ530&lt;&gt;"",AQ530,IF(AL530&lt;&gt;"",AL530,IF(AG530&lt;&gt;"",AG530,IF(AB530&lt;&gt;"",AB530,IF(W530&lt;&gt;"",W530,IF(R530&lt;&gt;"",R530,IF(M530&lt;&gt;"",M530,0)))))))))</f>
        <v>MKM</v>
      </c>
    </row>
    <row r="531" spans="1:69" ht="33" customHeight="1" x14ac:dyDescent="0.25">
      <c r="A531" s="62">
        <f t="shared" ca="1" si="1752"/>
        <v>460</v>
      </c>
      <c r="B531" s="20" t="s">
        <v>637</v>
      </c>
      <c r="C531" s="20"/>
      <c r="D531" s="124" t="s">
        <v>646</v>
      </c>
      <c r="E531" s="21" t="s">
        <v>595</v>
      </c>
      <c r="F531" s="21" t="s">
        <v>596</v>
      </c>
      <c r="G531" s="22" t="s">
        <v>425</v>
      </c>
      <c r="H531" s="113" t="s">
        <v>555</v>
      </c>
      <c r="I531" s="66">
        <v>43067</v>
      </c>
      <c r="J531" s="76"/>
      <c r="K531" s="25">
        <f ca="1">IF(I531="","",IF(J531="",TODAY()-I531,J531-I531))</f>
        <v>636</v>
      </c>
      <c r="L531" s="39" t="s">
        <v>675</v>
      </c>
      <c r="M531" s="236" t="s">
        <v>275</v>
      </c>
      <c r="N531" s="66"/>
      <c r="O531" s="76"/>
      <c r="P531" s="77"/>
      <c r="Q531" s="78"/>
      <c r="R531" s="79"/>
      <c r="S531" s="66"/>
      <c r="T531" s="76"/>
      <c r="U531" s="77"/>
      <c r="V531" s="78"/>
      <c r="W531" s="79"/>
      <c r="X531" s="66"/>
      <c r="Y531" s="76"/>
      <c r="Z531" s="77"/>
      <c r="AA531" s="78"/>
      <c r="AB531" s="79"/>
      <c r="AC531" s="66"/>
      <c r="AD531" s="76"/>
      <c r="AE531" s="77"/>
      <c r="AF531" s="78"/>
      <c r="AG531" s="79"/>
      <c r="AH531" s="66"/>
      <c r="AI531" s="76"/>
      <c r="AJ531" s="77"/>
      <c r="AK531" s="78"/>
      <c r="AL531" s="79"/>
      <c r="AM531" s="66"/>
      <c r="AN531" s="76"/>
      <c r="AO531" s="77"/>
      <c r="AP531" s="78"/>
      <c r="AQ531" s="79"/>
      <c r="AR531" s="66"/>
      <c r="AS531" s="76"/>
      <c r="AT531" s="77"/>
      <c r="AU531" s="78"/>
      <c r="AV531" s="79"/>
      <c r="AW531" s="66"/>
      <c r="AX531" s="76"/>
      <c r="AY531" s="77"/>
      <c r="AZ531" s="78"/>
      <c r="BA531" s="79"/>
      <c r="BB531" s="66"/>
      <c r="BC531" s="76"/>
      <c r="BD531" s="77"/>
      <c r="BE531" s="78"/>
      <c r="BF531" s="79"/>
      <c r="BG531" s="56">
        <f t="shared" si="1695"/>
        <v>43067</v>
      </c>
      <c r="BH531" s="80" t="str">
        <f t="shared" si="1696"/>
        <v/>
      </c>
      <c r="BI531" s="81">
        <f t="shared" ca="1" si="1697"/>
        <v>636</v>
      </c>
      <c r="BJ531" s="82" t="str">
        <f t="shared" si="1698"/>
        <v>SS</v>
      </c>
      <c r="BK531" s="83" t="str">
        <f t="shared" ca="1" si="1699"/>
        <v>Rev-0</v>
      </c>
      <c r="BL531" s="256" t="s">
        <v>788</v>
      </c>
      <c r="BM531" s="252"/>
      <c r="BN531" s="252"/>
      <c r="BO531" s="243"/>
      <c r="BP531" s="161" t="s">
        <v>82</v>
      </c>
      <c r="BQ531" s="82" t="str">
        <f t="shared" ref="BQ531" si="1760">IF(BA531&lt;&gt;"",BA531,IF(AV531&lt;&gt;"",AV531,IF(AQ531&lt;&gt;"",AQ531,IF(AL531&lt;&gt;"",AL531,IF(AG531&lt;&gt;"",AG531,IF(AB531&lt;&gt;"",AB531,IF(W531&lt;&gt;"",W531,IF(R531&lt;&gt;"",R531,IF(M531&lt;&gt;"",M531,0)))))))))</f>
        <v>MKM</v>
      </c>
    </row>
    <row r="532" spans="1:69" ht="33" customHeight="1" x14ac:dyDescent="0.25">
      <c r="A532" s="62">
        <f t="shared" ca="1" si="1752"/>
        <v>461</v>
      </c>
      <c r="B532" s="20"/>
      <c r="C532" s="20"/>
      <c r="D532" s="124" t="s">
        <v>646</v>
      </c>
      <c r="E532" s="21" t="s">
        <v>597</v>
      </c>
      <c r="F532" s="21" t="s">
        <v>598</v>
      </c>
      <c r="G532" s="22" t="s">
        <v>425</v>
      </c>
      <c r="H532" s="113" t="s">
        <v>569</v>
      </c>
      <c r="I532" s="60"/>
      <c r="J532" s="76"/>
      <c r="K532" s="77"/>
      <c r="L532" s="78" t="s">
        <v>675</v>
      </c>
      <c r="M532" s="22"/>
      <c r="N532" s="66"/>
      <c r="O532" s="76"/>
      <c r="P532" s="77"/>
      <c r="Q532" s="78"/>
      <c r="R532" s="79"/>
      <c r="S532" s="66"/>
      <c r="T532" s="76"/>
      <c r="U532" s="77"/>
      <c r="V532" s="78"/>
      <c r="W532" s="79"/>
      <c r="X532" s="66"/>
      <c r="Y532" s="76"/>
      <c r="Z532" s="77"/>
      <c r="AA532" s="78"/>
      <c r="AB532" s="79"/>
      <c r="AC532" s="66"/>
      <c r="AD532" s="76"/>
      <c r="AE532" s="77"/>
      <c r="AF532" s="78"/>
      <c r="AG532" s="79"/>
      <c r="AH532" s="66"/>
      <c r="AI532" s="76"/>
      <c r="AJ532" s="77"/>
      <c r="AK532" s="78"/>
      <c r="AL532" s="79"/>
      <c r="AM532" s="66"/>
      <c r="AN532" s="76"/>
      <c r="AO532" s="77"/>
      <c r="AP532" s="78"/>
      <c r="AQ532" s="79"/>
      <c r="AR532" s="66"/>
      <c r="AS532" s="76"/>
      <c r="AT532" s="77"/>
      <c r="AU532" s="78"/>
      <c r="AV532" s="79"/>
      <c r="AW532" s="66"/>
      <c r="AX532" s="76"/>
      <c r="AY532" s="77"/>
      <c r="AZ532" s="78"/>
      <c r="BA532" s="79"/>
      <c r="BB532" s="66"/>
      <c r="BC532" s="76"/>
      <c r="BD532" s="77"/>
      <c r="BE532" s="78"/>
      <c r="BF532" s="79"/>
      <c r="BG532" s="56" t="str">
        <f t="shared" si="1695"/>
        <v/>
      </c>
      <c r="BH532" s="80" t="str">
        <f t="shared" si="1696"/>
        <v/>
      </c>
      <c r="BI532" s="81" t="str">
        <f t="shared" si="1697"/>
        <v/>
      </c>
      <c r="BJ532" s="82" t="str">
        <f t="shared" si="1698"/>
        <v>SS</v>
      </c>
      <c r="BK532" s="83" t="str">
        <f t="shared" si="1699"/>
        <v/>
      </c>
      <c r="BL532" s="256" t="s">
        <v>788</v>
      </c>
      <c r="BM532" s="252"/>
      <c r="BN532" s="252"/>
      <c r="BO532" s="243"/>
      <c r="BP532" s="161" t="s">
        <v>82</v>
      </c>
      <c r="BQ532" s="82">
        <f t="shared" ref="BQ532" si="1761">IF(BA532&lt;&gt;"",BA532,IF(AV532&lt;&gt;"",AV532,IF(AQ532&lt;&gt;"",AQ532,IF(AL532&lt;&gt;"",AL532,IF(AG532&lt;&gt;"",AG532,IF(AB532&lt;&gt;"",AB532,IF(W532&lt;&gt;"",W532,IF(R532&lt;&gt;"",R532,IF(M532&lt;&gt;"",M532,0)))))))))</f>
        <v>0</v>
      </c>
    </row>
    <row r="533" spans="1:69" ht="33" customHeight="1" x14ac:dyDescent="0.25">
      <c r="A533" s="62">
        <f t="shared" ca="1" si="1752"/>
        <v>462</v>
      </c>
      <c r="B533" s="20"/>
      <c r="C533" s="20"/>
      <c r="D533" s="124" t="s">
        <v>646</v>
      </c>
      <c r="E533" s="21" t="s">
        <v>597</v>
      </c>
      <c r="F533" s="21" t="s">
        <v>599</v>
      </c>
      <c r="G533" s="22" t="s">
        <v>425</v>
      </c>
      <c r="H533" s="113" t="s">
        <v>569</v>
      </c>
      <c r="I533" s="60"/>
      <c r="J533" s="76"/>
      <c r="K533" s="77"/>
      <c r="L533" s="78" t="s">
        <v>675</v>
      </c>
      <c r="M533" s="22"/>
      <c r="N533" s="66"/>
      <c r="O533" s="76"/>
      <c r="P533" s="77"/>
      <c r="Q533" s="78"/>
      <c r="R533" s="79"/>
      <c r="S533" s="66"/>
      <c r="T533" s="76"/>
      <c r="U533" s="77"/>
      <c r="V533" s="78"/>
      <c r="W533" s="79"/>
      <c r="X533" s="66"/>
      <c r="Y533" s="76"/>
      <c r="Z533" s="77"/>
      <c r="AA533" s="78"/>
      <c r="AB533" s="79"/>
      <c r="AC533" s="66"/>
      <c r="AD533" s="76"/>
      <c r="AE533" s="77"/>
      <c r="AF533" s="78"/>
      <c r="AG533" s="79"/>
      <c r="AH533" s="66"/>
      <c r="AI533" s="76"/>
      <c r="AJ533" s="77"/>
      <c r="AK533" s="78"/>
      <c r="AL533" s="79"/>
      <c r="AM533" s="66"/>
      <c r="AN533" s="76"/>
      <c r="AO533" s="77"/>
      <c r="AP533" s="78"/>
      <c r="AQ533" s="79"/>
      <c r="AR533" s="66"/>
      <c r="AS533" s="76"/>
      <c r="AT533" s="77"/>
      <c r="AU533" s="78"/>
      <c r="AV533" s="79"/>
      <c r="AW533" s="66"/>
      <c r="AX533" s="76"/>
      <c r="AY533" s="77"/>
      <c r="AZ533" s="78"/>
      <c r="BA533" s="79"/>
      <c r="BB533" s="66"/>
      <c r="BC533" s="76"/>
      <c r="BD533" s="77"/>
      <c r="BE533" s="78"/>
      <c r="BF533" s="79"/>
      <c r="BG533" s="56" t="str">
        <f t="shared" si="1695"/>
        <v/>
      </c>
      <c r="BH533" s="80" t="str">
        <f t="shared" si="1696"/>
        <v/>
      </c>
      <c r="BI533" s="81" t="str">
        <f t="shared" si="1697"/>
        <v/>
      </c>
      <c r="BJ533" s="82" t="str">
        <f t="shared" si="1698"/>
        <v>SS</v>
      </c>
      <c r="BK533" s="83" t="str">
        <f t="shared" si="1699"/>
        <v/>
      </c>
      <c r="BL533" s="256" t="s">
        <v>788</v>
      </c>
      <c r="BM533" s="252"/>
      <c r="BN533" s="252"/>
      <c r="BO533" s="243"/>
      <c r="BP533" s="161" t="s">
        <v>82</v>
      </c>
      <c r="BQ533" s="82">
        <f t="shared" ref="BQ533" si="1762">IF(BA533&lt;&gt;"",BA533,IF(AV533&lt;&gt;"",AV533,IF(AQ533&lt;&gt;"",AQ533,IF(AL533&lt;&gt;"",AL533,IF(AG533&lt;&gt;"",AG533,IF(AB533&lt;&gt;"",AB533,IF(W533&lt;&gt;"",W533,IF(R533&lt;&gt;"",R533,IF(M533&lt;&gt;"",M533,0)))))))))</f>
        <v>0</v>
      </c>
    </row>
    <row r="534" spans="1:69" ht="33" customHeight="1" x14ac:dyDescent="0.25">
      <c r="A534" s="62">
        <f t="shared" ca="1" si="1752"/>
        <v>463</v>
      </c>
      <c r="B534" s="20"/>
      <c r="C534" s="20"/>
      <c r="D534" s="124" t="s">
        <v>646</v>
      </c>
      <c r="E534" s="21" t="s">
        <v>600</v>
      </c>
      <c r="F534" s="21" t="s">
        <v>601</v>
      </c>
      <c r="G534" s="22" t="s">
        <v>425</v>
      </c>
      <c r="H534" s="113" t="s">
        <v>569</v>
      </c>
      <c r="I534" s="60"/>
      <c r="J534" s="76"/>
      <c r="K534" s="77"/>
      <c r="L534" s="78" t="s">
        <v>675</v>
      </c>
      <c r="M534" s="22"/>
      <c r="N534" s="66"/>
      <c r="O534" s="76"/>
      <c r="P534" s="77"/>
      <c r="Q534" s="78"/>
      <c r="R534" s="79"/>
      <c r="S534" s="66"/>
      <c r="T534" s="76"/>
      <c r="U534" s="77"/>
      <c r="V534" s="78"/>
      <c r="W534" s="79"/>
      <c r="X534" s="66"/>
      <c r="Y534" s="76"/>
      <c r="Z534" s="77"/>
      <c r="AA534" s="78"/>
      <c r="AB534" s="79"/>
      <c r="AC534" s="66"/>
      <c r="AD534" s="76"/>
      <c r="AE534" s="77"/>
      <c r="AF534" s="78"/>
      <c r="AG534" s="79"/>
      <c r="AH534" s="66"/>
      <c r="AI534" s="76"/>
      <c r="AJ534" s="77"/>
      <c r="AK534" s="78"/>
      <c r="AL534" s="79"/>
      <c r="AM534" s="66"/>
      <c r="AN534" s="76"/>
      <c r="AO534" s="77"/>
      <c r="AP534" s="78"/>
      <c r="AQ534" s="79"/>
      <c r="AR534" s="66"/>
      <c r="AS534" s="76"/>
      <c r="AT534" s="77"/>
      <c r="AU534" s="78"/>
      <c r="AV534" s="79"/>
      <c r="AW534" s="66"/>
      <c r="AX534" s="76"/>
      <c r="AY534" s="77"/>
      <c r="AZ534" s="78"/>
      <c r="BA534" s="79"/>
      <c r="BB534" s="66"/>
      <c r="BC534" s="76"/>
      <c r="BD534" s="77"/>
      <c r="BE534" s="78"/>
      <c r="BF534" s="79"/>
      <c r="BG534" s="56" t="str">
        <f t="shared" si="1695"/>
        <v/>
      </c>
      <c r="BH534" s="80" t="str">
        <f t="shared" si="1696"/>
        <v/>
      </c>
      <c r="BI534" s="81" t="str">
        <f t="shared" si="1697"/>
        <v/>
      </c>
      <c r="BJ534" s="82" t="str">
        <f t="shared" si="1698"/>
        <v>SS</v>
      </c>
      <c r="BK534" s="83" t="str">
        <f t="shared" si="1699"/>
        <v/>
      </c>
      <c r="BL534" s="256" t="s">
        <v>788</v>
      </c>
      <c r="BM534" s="252"/>
      <c r="BN534" s="252"/>
      <c r="BO534" s="243"/>
      <c r="BP534" s="161" t="s">
        <v>82</v>
      </c>
      <c r="BQ534" s="82">
        <f t="shared" ref="BQ534" si="1763">IF(BA534&lt;&gt;"",BA534,IF(AV534&lt;&gt;"",AV534,IF(AQ534&lt;&gt;"",AQ534,IF(AL534&lt;&gt;"",AL534,IF(AG534&lt;&gt;"",AG534,IF(AB534&lt;&gt;"",AB534,IF(W534&lt;&gt;"",W534,IF(R534&lt;&gt;"",R534,IF(M534&lt;&gt;"",M534,0)))))))))</f>
        <v>0</v>
      </c>
    </row>
    <row r="535" spans="1:69" ht="33" customHeight="1" x14ac:dyDescent="0.25">
      <c r="A535" s="62">
        <f t="shared" ca="1" si="1752"/>
        <v>464</v>
      </c>
      <c r="B535" s="20"/>
      <c r="C535" s="20"/>
      <c r="D535" s="124" t="s">
        <v>646</v>
      </c>
      <c r="E535" s="21" t="s">
        <v>602</v>
      </c>
      <c r="F535" s="21" t="s">
        <v>603</v>
      </c>
      <c r="G535" s="22" t="s">
        <v>425</v>
      </c>
      <c r="H535" s="113" t="s">
        <v>569</v>
      </c>
      <c r="I535" s="60"/>
      <c r="J535" s="76"/>
      <c r="K535" s="77"/>
      <c r="L535" s="78" t="s">
        <v>675</v>
      </c>
      <c r="M535" s="22"/>
      <c r="N535" s="66"/>
      <c r="O535" s="76"/>
      <c r="P535" s="77"/>
      <c r="Q535" s="78"/>
      <c r="R535" s="79"/>
      <c r="S535" s="66"/>
      <c r="T535" s="76"/>
      <c r="U535" s="77"/>
      <c r="V535" s="78"/>
      <c r="W535" s="79"/>
      <c r="X535" s="66"/>
      <c r="Y535" s="76"/>
      <c r="Z535" s="77"/>
      <c r="AA535" s="78"/>
      <c r="AB535" s="79"/>
      <c r="AC535" s="66"/>
      <c r="AD535" s="76"/>
      <c r="AE535" s="77"/>
      <c r="AF535" s="78"/>
      <c r="AG535" s="79"/>
      <c r="AH535" s="66"/>
      <c r="AI535" s="76"/>
      <c r="AJ535" s="77"/>
      <c r="AK535" s="78"/>
      <c r="AL535" s="79"/>
      <c r="AM535" s="66"/>
      <c r="AN535" s="76"/>
      <c r="AO535" s="77"/>
      <c r="AP535" s="78"/>
      <c r="AQ535" s="79"/>
      <c r="AR535" s="66"/>
      <c r="AS535" s="76"/>
      <c r="AT535" s="77"/>
      <c r="AU535" s="78"/>
      <c r="AV535" s="79"/>
      <c r="AW535" s="66"/>
      <c r="AX535" s="76"/>
      <c r="AY535" s="77"/>
      <c r="AZ535" s="78"/>
      <c r="BA535" s="79"/>
      <c r="BB535" s="66"/>
      <c r="BC535" s="76"/>
      <c r="BD535" s="77"/>
      <c r="BE535" s="78"/>
      <c r="BF535" s="79"/>
      <c r="BG535" s="56" t="str">
        <f t="shared" si="1695"/>
        <v/>
      </c>
      <c r="BH535" s="80" t="str">
        <f t="shared" si="1696"/>
        <v/>
      </c>
      <c r="BI535" s="81" t="str">
        <f t="shared" si="1697"/>
        <v/>
      </c>
      <c r="BJ535" s="82" t="str">
        <f t="shared" si="1698"/>
        <v>SS</v>
      </c>
      <c r="BK535" s="83" t="str">
        <f t="shared" si="1699"/>
        <v/>
      </c>
      <c r="BL535" s="256" t="s">
        <v>788</v>
      </c>
      <c r="BM535" s="252"/>
      <c r="BN535" s="252"/>
      <c r="BO535" s="243"/>
      <c r="BP535" s="161" t="s">
        <v>82</v>
      </c>
      <c r="BQ535" s="82">
        <f t="shared" ref="BQ535" si="1764">IF(BA535&lt;&gt;"",BA535,IF(AV535&lt;&gt;"",AV535,IF(AQ535&lt;&gt;"",AQ535,IF(AL535&lt;&gt;"",AL535,IF(AG535&lt;&gt;"",AG535,IF(AB535&lt;&gt;"",AB535,IF(W535&lt;&gt;"",W535,IF(R535&lt;&gt;"",R535,IF(M535&lt;&gt;"",M535,0)))))))))</f>
        <v>0</v>
      </c>
    </row>
    <row r="536" spans="1:69" ht="33" customHeight="1" x14ac:dyDescent="0.25">
      <c r="A536" s="62">
        <f t="shared" ca="1" si="1752"/>
        <v>465</v>
      </c>
      <c r="B536" s="20" t="s">
        <v>637</v>
      </c>
      <c r="C536" s="20"/>
      <c r="D536" s="124" t="s">
        <v>646</v>
      </c>
      <c r="E536" s="21" t="s">
        <v>604</v>
      </c>
      <c r="F536" s="21" t="s">
        <v>605</v>
      </c>
      <c r="G536" s="22" t="s">
        <v>425</v>
      </c>
      <c r="H536" s="113" t="s">
        <v>555</v>
      </c>
      <c r="I536" s="66">
        <v>43067</v>
      </c>
      <c r="J536" s="76"/>
      <c r="K536" s="25">
        <f ca="1">IF(I536="","",IF(J536="",TODAY()-I536,J536-I536))</f>
        <v>636</v>
      </c>
      <c r="L536" s="39" t="s">
        <v>675</v>
      </c>
      <c r="M536" s="236" t="s">
        <v>275</v>
      </c>
      <c r="N536" s="66"/>
      <c r="O536" s="76"/>
      <c r="P536" s="77"/>
      <c r="Q536" s="78"/>
      <c r="R536" s="79"/>
      <c r="S536" s="66"/>
      <c r="T536" s="76"/>
      <c r="U536" s="77"/>
      <c r="V536" s="78"/>
      <c r="W536" s="79"/>
      <c r="X536" s="66"/>
      <c r="Y536" s="76"/>
      <c r="Z536" s="77"/>
      <c r="AA536" s="78"/>
      <c r="AB536" s="79"/>
      <c r="AC536" s="66"/>
      <c r="AD536" s="76"/>
      <c r="AE536" s="77"/>
      <c r="AF536" s="78"/>
      <c r="AG536" s="79"/>
      <c r="AH536" s="66"/>
      <c r="AI536" s="76"/>
      <c r="AJ536" s="77"/>
      <c r="AK536" s="78"/>
      <c r="AL536" s="79"/>
      <c r="AM536" s="66"/>
      <c r="AN536" s="76"/>
      <c r="AO536" s="77"/>
      <c r="AP536" s="78"/>
      <c r="AQ536" s="79"/>
      <c r="AR536" s="66"/>
      <c r="AS536" s="76"/>
      <c r="AT536" s="77"/>
      <c r="AU536" s="78"/>
      <c r="AV536" s="79"/>
      <c r="AW536" s="66"/>
      <c r="AX536" s="76"/>
      <c r="AY536" s="77"/>
      <c r="AZ536" s="78"/>
      <c r="BA536" s="79"/>
      <c r="BB536" s="66"/>
      <c r="BC536" s="76"/>
      <c r="BD536" s="77"/>
      <c r="BE536" s="78"/>
      <c r="BF536" s="79"/>
      <c r="BG536" s="56">
        <f t="shared" si="1695"/>
        <v>43067</v>
      </c>
      <c r="BH536" s="80" t="str">
        <f t="shared" si="1696"/>
        <v/>
      </c>
      <c r="BI536" s="81">
        <f t="shared" ca="1" si="1697"/>
        <v>636</v>
      </c>
      <c r="BJ536" s="82" t="str">
        <f t="shared" si="1698"/>
        <v>SS</v>
      </c>
      <c r="BK536" s="83" t="str">
        <f t="shared" ca="1" si="1699"/>
        <v>Rev-0</v>
      </c>
      <c r="BL536" s="256" t="s">
        <v>788</v>
      </c>
      <c r="BM536" s="252"/>
      <c r="BN536" s="252"/>
      <c r="BO536" s="243"/>
      <c r="BP536" s="161" t="s">
        <v>82</v>
      </c>
      <c r="BQ536" s="82" t="str">
        <f t="shared" ref="BQ536" si="1765">IF(BA536&lt;&gt;"",BA536,IF(AV536&lt;&gt;"",AV536,IF(AQ536&lt;&gt;"",AQ536,IF(AL536&lt;&gt;"",AL536,IF(AG536&lt;&gt;"",AG536,IF(AB536&lt;&gt;"",AB536,IF(W536&lt;&gt;"",W536,IF(R536&lt;&gt;"",R536,IF(M536&lt;&gt;"",M536,0)))))))))</f>
        <v>MKM</v>
      </c>
    </row>
    <row r="537" spans="1:69" ht="33" customHeight="1" x14ac:dyDescent="0.25">
      <c r="A537" s="62">
        <f t="shared" ca="1" si="1752"/>
        <v>466</v>
      </c>
      <c r="B537" s="20"/>
      <c r="C537" s="20"/>
      <c r="D537" s="124" t="s">
        <v>646</v>
      </c>
      <c r="E537" s="21" t="s">
        <v>606</v>
      </c>
      <c r="F537" s="21" t="s">
        <v>607</v>
      </c>
      <c r="G537" s="22" t="s">
        <v>425</v>
      </c>
      <c r="H537" s="113" t="s">
        <v>569</v>
      </c>
      <c r="I537" s="60"/>
      <c r="J537" s="76"/>
      <c r="K537" s="77"/>
      <c r="L537" s="78" t="s">
        <v>675</v>
      </c>
      <c r="M537" s="22"/>
      <c r="N537" s="66"/>
      <c r="O537" s="76"/>
      <c r="P537" s="77"/>
      <c r="Q537" s="78"/>
      <c r="R537" s="79"/>
      <c r="S537" s="66"/>
      <c r="T537" s="76"/>
      <c r="U537" s="77"/>
      <c r="V537" s="78"/>
      <c r="W537" s="79"/>
      <c r="X537" s="66"/>
      <c r="Y537" s="76"/>
      <c r="Z537" s="77"/>
      <c r="AA537" s="78"/>
      <c r="AB537" s="79"/>
      <c r="AC537" s="66"/>
      <c r="AD537" s="76"/>
      <c r="AE537" s="77"/>
      <c r="AF537" s="78"/>
      <c r="AG537" s="79"/>
      <c r="AH537" s="66"/>
      <c r="AI537" s="76"/>
      <c r="AJ537" s="77"/>
      <c r="AK537" s="78"/>
      <c r="AL537" s="79"/>
      <c r="AM537" s="66"/>
      <c r="AN537" s="76"/>
      <c r="AO537" s="77"/>
      <c r="AP537" s="78"/>
      <c r="AQ537" s="79"/>
      <c r="AR537" s="66"/>
      <c r="AS537" s="76"/>
      <c r="AT537" s="77"/>
      <c r="AU537" s="78"/>
      <c r="AV537" s="79"/>
      <c r="AW537" s="66"/>
      <c r="AX537" s="76"/>
      <c r="AY537" s="77"/>
      <c r="AZ537" s="78"/>
      <c r="BA537" s="79"/>
      <c r="BB537" s="66"/>
      <c r="BC537" s="76"/>
      <c r="BD537" s="77"/>
      <c r="BE537" s="78"/>
      <c r="BF537" s="79"/>
      <c r="BG537" s="56" t="str">
        <f t="shared" si="1695"/>
        <v/>
      </c>
      <c r="BH537" s="80" t="str">
        <f t="shared" si="1696"/>
        <v/>
      </c>
      <c r="BI537" s="81" t="str">
        <f t="shared" si="1697"/>
        <v/>
      </c>
      <c r="BJ537" s="82" t="str">
        <f t="shared" si="1698"/>
        <v>SS</v>
      </c>
      <c r="BK537" s="83" t="str">
        <f t="shared" si="1699"/>
        <v/>
      </c>
      <c r="BL537" s="256" t="s">
        <v>788</v>
      </c>
      <c r="BM537" s="252"/>
      <c r="BN537" s="252"/>
      <c r="BO537" s="243"/>
      <c r="BP537" s="161" t="s">
        <v>82</v>
      </c>
      <c r="BQ537" s="82">
        <f t="shared" ref="BQ537" si="1766">IF(BA537&lt;&gt;"",BA537,IF(AV537&lt;&gt;"",AV537,IF(AQ537&lt;&gt;"",AQ537,IF(AL537&lt;&gt;"",AL537,IF(AG537&lt;&gt;"",AG537,IF(AB537&lt;&gt;"",AB537,IF(W537&lt;&gt;"",W537,IF(R537&lt;&gt;"",R537,IF(M537&lt;&gt;"",M537,0)))))))))</f>
        <v>0</v>
      </c>
    </row>
    <row r="538" spans="1:69" ht="33" customHeight="1" x14ac:dyDescent="0.25">
      <c r="A538" s="62">
        <f t="shared" ca="1" si="1752"/>
        <v>467</v>
      </c>
      <c r="B538" s="20"/>
      <c r="C538" s="20"/>
      <c r="D538" s="124" t="s">
        <v>646</v>
      </c>
      <c r="E538" s="21" t="s">
        <v>608</v>
      </c>
      <c r="F538" s="21" t="s">
        <v>609</v>
      </c>
      <c r="G538" s="22" t="s">
        <v>425</v>
      </c>
      <c r="H538" s="113" t="s">
        <v>569</v>
      </c>
      <c r="I538" s="60"/>
      <c r="J538" s="76"/>
      <c r="K538" s="77"/>
      <c r="L538" s="78" t="s">
        <v>675</v>
      </c>
      <c r="M538" s="22"/>
      <c r="N538" s="66"/>
      <c r="O538" s="76"/>
      <c r="P538" s="77"/>
      <c r="Q538" s="78"/>
      <c r="R538" s="79"/>
      <c r="S538" s="66"/>
      <c r="T538" s="76"/>
      <c r="U538" s="77"/>
      <c r="V538" s="78"/>
      <c r="W538" s="79"/>
      <c r="X538" s="66"/>
      <c r="Y538" s="76"/>
      <c r="Z538" s="77"/>
      <c r="AA538" s="78"/>
      <c r="AB538" s="79"/>
      <c r="AC538" s="66"/>
      <c r="AD538" s="76"/>
      <c r="AE538" s="77"/>
      <c r="AF538" s="78"/>
      <c r="AG538" s="79"/>
      <c r="AH538" s="66"/>
      <c r="AI538" s="76"/>
      <c r="AJ538" s="77"/>
      <c r="AK538" s="78"/>
      <c r="AL538" s="79"/>
      <c r="AM538" s="66"/>
      <c r="AN538" s="76"/>
      <c r="AO538" s="77"/>
      <c r="AP538" s="78"/>
      <c r="AQ538" s="79"/>
      <c r="AR538" s="66"/>
      <c r="AS538" s="76"/>
      <c r="AT538" s="77"/>
      <c r="AU538" s="78"/>
      <c r="AV538" s="79"/>
      <c r="AW538" s="66"/>
      <c r="AX538" s="76"/>
      <c r="AY538" s="77"/>
      <c r="AZ538" s="78"/>
      <c r="BA538" s="79"/>
      <c r="BB538" s="66"/>
      <c r="BC538" s="76"/>
      <c r="BD538" s="77"/>
      <c r="BE538" s="78"/>
      <c r="BF538" s="79"/>
      <c r="BG538" s="56" t="str">
        <f t="shared" si="1695"/>
        <v/>
      </c>
      <c r="BH538" s="80" t="str">
        <f t="shared" si="1696"/>
        <v/>
      </c>
      <c r="BI538" s="81" t="str">
        <f t="shared" si="1697"/>
        <v/>
      </c>
      <c r="BJ538" s="82" t="str">
        <f t="shared" si="1698"/>
        <v>SS</v>
      </c>
      <c r="BK538" s="83" t="str">
        <f t="shared" si="1699"/>
        <v/>
      </c>
      <c r="BL538" s="252"/>
      <c r="BM538" s="252"/>
      <c r="BN538" s="252"/>
      <c r="BO538" s="243"/>
      <c r="BP538" s="161" t="s">
        <v>82</v>
      </c>
      <c r="BQ538" s="82">
        <f t="shared" ref="BQ538" si="1767">IF(BA538&lt;&gt;"",BA538,IF(AV538&lt;&gt;"",AV538,IF(AQ538&lt;&gt;"",AQ538,IF(AL538&lt;&gt;"",AL538,IF(AG538&lt;&gt;"",AG538,IF(AB538&lt;&gt;"",AB538,IF(W538&lt;&gt;"",W538,IF(R538&lt;&gt;"",R538,IF(M538&lt;&gt;"",M538,0)))))))))</f>
        <v>0</v>
      </c>
    </row>
    <row r="539" spans="1:69" ht="40.5" x14ac:dyDescent="0.3">
      <c r="A539" s="67" t="s">
        <v>847</v>
      </c>
      <c r="B539" s="52"/>
      <c r="C539" s="52"/>
      <c r="D539" s="123"/>
      <c r="E539" s="53"/>
      <c r="F539" s="146"/>
      <c r="G539" s="303" t="str">
        <f>IF(AW539&lt;&gt;"",AW539,IF(AR539&lt;&gt;"",AR539,IF(AM539&lt;&gt;"",AM539,IF(AH539&lt;&gt;"",AH539,IF(AC539&lt;&gt;"",AC539,IF(X539&lt;&gt;"",X539,IF(S539&lt;&gt;"",S539,IF(N539&lt;&gt;"",N539,IF(I539&lt;&gt;"",I539,"")))))))))</f>
        <v/>
      </c>
      <c r="H539" s="303"/>
      <c r="I539" s="303"/>
      <c r="J539" s="303"/>
      <c r="K539" s="303"/>
      <c r="L539" s="303"/>
      <c r="M539" s="303"/>
      <c r="N539" s="303"/>
      <c r="O539" s="303"/>
      <c r="P539" s="303"/>
      <c r="Q539" s="303"/>
      <c r="R539" s="303"/>
      <c r="S539" s="303"/>
      <c r="T539" s="303"/>
      <c r="U539" s="303"/>
      <c r="V539" s="303"/>
      <c r="W539" s="303"/>
      <c r="X539" s="303"/>
      <c r="Y539" s="303"/>
      <c r="Z539" s="303"/>
      <c r="AA539" s="303"/>
      <c r="AB539" s="303"/>
      <c r="AC539" s="303"/>
      <c r="AD539" s="303"/>
      <c r="AE539" s="303"/>
      <c r="AF539" s="303"/>
      <c r="AG539" s="303"/>
      <c r="AH539" s="303"/>
      <c r="AI539" s="303"/>
      <c r="AJ539" s="303"/>
      <c r="AK539" s="303"/>
      <c r="AL539" s="303"/>
      <c r="AM539" s="303"/>
      <c r="AN539" s="303"/>
      <c r="AO539" s="303"/>
      <c r="AP539" s="303"/>
      <c r="AQ539" s="303"/>
      <c r="AR539" s="303"/>
      <c r="AS539" s="303"/>
      <c r="AT539" s="303"/>
      <c r="AU539" s="303"/>
      <c r="AV539" s="303"/>
      <c r="AW539" s="303"/>
      <c r="AX539" s="303"/>
      <c r="AY539" s="303"/>
      <c r="AZ539" s="303"/>
      <c r="BA539" s="303"/>
      <c r="BB539" s="303"/>
      <c r="BC539" s="303"/>
      <c r="BD539" s="303"/>
      <c r="BE539" s="303"/>
      <c r="BF539" s="303"/>
      <c r="BG539" s="303"/>
      <c r="BH539" s="303"/>
      <c r="BI539" s="303"/>
      <c r="BJ539" s="303"/>
      <c r="BK539" s="304"/>
      <c r="BL539" s="256" t="s">
        <v>788</v>
      </c>
      <c r="BM539" s="252"/>
      <c r="BN539" s="252"/>
      <c r="BO539" s="243"/>
      <c r="BP539" s="145" t="s">
        <v>112</v>
      </c>
    </row>
    <row r="540" spans="1:69" ht="33" customHeight="1" x14ac:dyDescent="0.25">
      <c r="A540" s="62">
        <f t="shared" ref="A540" ca="1" si="1768">OFFSET(A540,-2,0)+1</f>
        <v>468</v>
      </c>
      <c r="B540" s="20" t="s">
        <v>640</v>
      </c>
      <c r="C540" s="20"/>
      <c r="D540" s="124" t="s">
        <v>646</v>
      </c>
      <c r="E540" s="21" t="s">
        <v>638</v>
      </c>
      <c r="F540" s="21" t="s">
        <v>639</v>
      </c>
      <c r="G540" s="22" t="s">
        <v>425</v>
      </c>
      <c r="H540" s="113" t="s">
        <v>555</v>
      </c>
      <c r="I540" s="66">
        <v>43067</v>
      </c>
      <c r="J540" s="76">
        <v>43081</v>
      </c>
      <c r="K540" s="25">
        <f ca="1">IF(I540="","",IF(J540="",TODAY()-I540,J540-I540))</f>
        <v>14</v>
      </c>
      <c r="L540" s="39" t="s">
        <v>675</v>
      </c>
      <c r="M540" s="236" t="s">
        <v>275</v>
      </c>
      <c r="N540" s="66"/>
      <c r="O540" s="76"/>
      <c r="P540" s="77"/>
      <c r="Q540" s="78"/>
      <c r="R540" s="79"/>
      <c r="S540" s="66"/>
      <c r="T540" s="76"/>
      <c r="U540" s="77"/>
      <c r="V540" s="78"/>
      <c r="W540" s="79"/>
      <c r="X540" s="66"/>
      <c r="Y540" s="76"/>
      <c r="Z540" s="77"/>
      <c r="AA540" s="78"/>
      <c r="AB540" s="79"/>
      <c r="AC540" s="66"/>
      <c r="AD540" s="76"/>
      <c r="AE540" s="77"/>
      <c r="AF540" s="78"/>
      <c r="AG540" s="79"/>
      <c r="AH540" s="66"/>
      <c r="AI540" s="76"/>
      <c r="AJ540" s="77"/>
      <c r="AK540" s="78"/>
      <c r="AL540" s="79"/>
      <c r="AM540" s="66"/>
      <c r="AN540" s="76"/>
      <c r="AO540" s="77"/>
      <c r="AP540" s="78"/>
      <c r="AQ540" s="79"/>
      <c r="AR540" s="66"/>
      <c r="AS540" s="76"/>
      <c r="AT540" s="77"/>
      <c r="AU540" s="78"/>
      <c r="AV540" s="79"/>
      <c r="AW540" s="66"/>
      <c r="AX540" s="76"/>
      <c r="AY540" s="77"/>
      <c r="AZ540" s="78"/>
      <c r="BA540" s="79"/>
      <c r="BB540" s="66"/>
      <c r="BC540" s="76"/>
      <c r="BD540" s="77"/>
      <c r="BE540" s="78"/>
      <c r="BF540" s="79"/>
      <c r="BG540" s="56">
        <f t="shared" ref="BG540:BG542" si="1769">IF(AW540&lt;&gt;"",AW540,IF(AR540&lt;&gt;"",AR540,IF(AM540&lt;&gt;"",AM540,IF(AH540&lt;&gt;"",AH540,IF(AC540&lt;&gt;"",AC540,IF(X540&lt;&gt;"",X540,IF(S540&lt;&gt;"",S540,IF(N540&lt;&gt;"",N540,IF(I540&lt;&gt;"",I540,"")))))))))</f>
        <v>43067</v>
      </c>
      <c r="BH540" s="80">
        <f t="shared" ref="BH540:BH542" si="1770">IF(BJ540="P","",IF(BJ540="OD","",IF(AX540&lt;&gt;"",AX540,IF(AS540&lt;&gt;"",AS540,IF(AN540&lt;&gt;"",AN540,IF(AI540&lt;&gt;"",AI540,IF(AD540&lt;&gt;"",AD540,IF(Y540&lt;&gt;"",Y540,IF(T540&lt;&gt;"",T540,IF(O540&lt;&gt;"",O540,IF(J540&lt;&gt;"",J540,"")))))))))))</f>
        <v>43081</v>
      </c>
      <c r="BI540" s="81">
        <f t="shared" ref="BI540:BI542" ca="1" si="1771">IF(AY540&lt;&gt;"",AY540,IF(AT540&lt;&gt;"",AT540,IF(AO540&lt;&gt;"",AO540,IF(AJ540&lt;&gt;"",AJ540,IF(AE540&lt;&gt;"",AE540,IF(Z540&lt;&gt;"",Z540,IF(U540&lt;&gt;"",U540,IF(P540&lt;&gt;"",P540,IF(K540&lt;&gt;"",K540,"")))))))))</f>
        <v>14</v>
      </c>
      <c r="BJ540" s="82" t="str">
        <f t="shared" ref="BJ540:BJ542" si="1772">IF(AZ540&lt;&gt;"",AZ540,IF(AU540&lt;&gt;"",AU540,IF(AP540&lt;&gt;"",AP540,IF(AK540&lt;&gt;"",AK540,IF(AF540&lt;&gt;"",AF540,IF(AA540&lt;&gt;"",AA540,IF(V540&lt;&gt;"",V540,IF(Q540&lt;&gt;"",Q540,IF(L540&lt;&gt;"",L540,0)))))))))</f>
        <v>SS</v>
      </c>
      <c r="BK540" s="83" t="str">
        <f t="shared" ref="BK540:BK542" ca="1" si="1773">IF(BG540="","","Rev-"&amp;IF((COUNTIF(I540:BA540,"MKM")-1)&lt;1,0,(COUNTIF(I540:BA540,"MKM")-1)))</f>
        <v>Rev-0</v>
      </c>
      <c r="BL540" s="256" t="s">
        <v>788</v>
      </c>
      <c r="BM540" s="252"/>
      <c r="BN540" s="252"/>
      <c r="BO540" s="243"/>
      <c r="BP540" s="161" t="s">
        <v>82</v>
      </c>
      <c r="BQ540" s="82" t="str">
        <f t="shared" ref="BQ540:BQ542" si="1774">IF(BA540&lt;&gt;"",BA540,IF(AV540&lt;&gt;"",AV540,IF(AQ540&lt;&gt;"",AQ540,IF(AL540&lt;&gt;"",AL540,IF(AG540&lt;&gt;"",AG540,IF(AB540&lt;&gt;"",AB540,IF(W540&lt;&gt;"",W540,IF(R540&lt;&gt;"",R540,IF(M540&lt;&gt;"",M540,0)))))))))</f>
        <v>MKM</v>
      </c>
    </row>
    <row r="541" spans="1:69" ht="33" customHeight="1" x14ac:dyDescent="0.25">
      <c r="A541" s="62">
        <f t="shared" ref="A541:A552" ca="1" si="1775">OFFSET(A541,-1,0)+1</f>
        <v>469</v>
      </c>
      <c r="B541" s="20" t="s">
        <v>640</v>
      </c>
      <c r="C541" s="20"/>
      <c r="D541" s="124" t="s">
        <v>646</v>
      </c>
      <c r="E541" s="21" t="s">
        <v>610</v>
      </c>
      <c r="F541" s="21" t="s">
        <v>611</v>
      </c>
      <c r="G541" s="22" t="s">
        <v>425</v>
      </c>
      <c r="H541" s="113" t="s">
        <v>555</v>
      </c>
      <c r="I541" s="66">
        <v>43067</v>
      </c>
      <c r="J541" s="76">
        <v>43081</v>
      </c>
      <c r="K541" s="25">
        <f ca="1">IF(I541="","",IF(J541="",TODAY()-I541,J541-I541))</f>
        <v>14</v>
      </c>
      <c r="L541" s="39" t="s">
        <v>675</v>
      </c>
      <c r="M541" s="236" t="s">
        <v>275</v>
      </c>
      <c r="N541" s="66"/>
      <c r="O541" s="76"/>
      <c r="P541" s="77"/>
      <c r="Q541" s="78"/>
      <c r="R541" s="79"/>
      <c r="S541" s="66"/>
      <c r="T541" s="76"/>
      <c r="U541" s="77"/>
      <c r="V541" s="78"/>
      <c r="W541" s="79"/>
      <c r="X541" s="66"/>
      <c r="Y541" s="76"/>
      <c r="Z541" s="77"/>
      <c r="AA541" s="78"/>
      <c r="AB541" s="79"/>
      <c r="AC541" s="66"/>
      <c r="AD541" s="76"/>
      <c r="AE541" s="77"/>
      <c r="AF541" s="78"/>
      <c r="AG541" s="79"/>
      <c r="AH541" s="66"/>
      <c r="AI541" s="76"/>
      <c r="AJ541" s="77"/>
      <c r="AK541" s="78"/>
      <c r="AL541" s="79"/>
      <c r="AM541" s="66"/>
      <c r="AN541" s="76"/>
      <c r="AO541" s="77"/>
      <c r="AP541" s="78"/>
      <c r="AQ541" s="79"/>
      <c r="AR541" s="66"/>
      <c r="AS541" s="76"/>
      <c r="AT541" s="77"/>
      <c r="AU541" s="78"/>
      <c r="AV541" s="79"/>
      <c r="AW541" s="66"/>
      <c r="AX541" s="76"/>
      <c r="AY541" s="77"/>
      <c r="AZ541" s="78"/>
      <c r="BA541" s="79"/>
      <c r="BB541" s="66"/>
      <c r="BC541" s="76"/>
      <c r="BD541" s="77"/>
      <c r="BE541" s="78"/>
      <c r="BF541" s="79"/>
      <c r="BG541" s="56">
        <f t="shared" ref="BG541" si="1776">IF(AW541&lt;&gt;"",AW541,IF(AR541&lt;&gt;"",AR541,IF(AM541&lt;&gt;"",AM541,IF(AH541&lt;&gt;"",AH541,IF(AC541&lt;&gt;"",AC541,IF(X541&lt;&gt;"",X541,IF(S541&lt;&gt;"",S541,IF(N541&lt;&gt;"",N541,IF(I541&lt;&gt;"",I541,"")))))))))</f>
        <v>43067</v>
      </c>
      <c r="BH541" s="80">
        <f t="shared" ref="BH541" si="1777">IF(BJ541="P","",IF(BJ541="OD","",IF(AX541&lt;&gt;"",AX541,IF(AS541&lt;&gt;"",AS541,IF(AN541&lt;&gt;"",AN541,IF(AI541&lt;&gt;"",AI541,IF(AD541&lt;&gt;"",AD541,IF(Y541&lt;&gt;"",Y541,IF(T541&lt;&gt;"",T541,IF(O541&lt;&gt;"",O541,IF(J541&lt;&gt;"",J541,"")))))))))))</f>
        <v>43081</v>
      </c>
      <c r="BI541" s="81">
        <f t="shared" ref="BI541" ca="1" si="1778">IF(AY541&lt;&gt;"",AY541,IF(AT541&lt;&gt;"",AT541,IF(AO541&lt;&gt;"",AO541,IF(AJ541&lt;&gt;"",AJ541,IF(AE541&lt;&gt;"",AE541,IF(Z541&lt;&gt;"",Z541,IF(U541&lt;&gt;"",U541,IF(P541&lt;&gt;"",P541,IF(K541&lt;&gt;"",K541,"")))))))))</f>
        <v>14</v>
      </c>
      <c r="BJ541" s="82" t="str">
        <f t="shared" ref="BJ541" si="1779">IF(AZ541&lt;&gt;"",AZ541,IF(AU541&lt;&gt;"",AU541,IF(AP541&lt;&gt;"",AP541,IF(AK541&lt;&gt;"",AK541,IF(AF541&lt;&gt;"",AF541,IF(AA541&lt;&gt;"",AA541,IF(V541&lt;&gt;"",V541,IF(Q541&lt;&gt;"",Q541,IF(L541&lt;&gt;"",L541,0)))))))))</f>
        <v>SS</v>
      </c>
      <c r="BK541" s="83" t="str">
        <f t="shared" ref="BK541" ca="1" si="1780">IF(BG541="","","Rev-"&amp;IF((COUNTIF(I541:BA541,"MKM")-1)&lt;1,0,(COUNTIF(I541:BA541,"MKM")-1)))</f>
        <v>Rev-0</v>
      </c>
      <c r="BL541" s="256" t="s">
        <v>788</v>
      </c>
      <c r="BM541" s="252"/>
      <c r="BN541" s="252"/>
      <c r="BO541" s="243"/>
      <c r="BP541" s="161" t="s">
        <v>82</v>
      </c>
      <c r="BQ541" s="82" t="str">
        <f t="shared" ref="BQ541" si="1781">IF(BA541&lt;&gt;"",BA541,IF(AV541&lt;&gt;"",AV541,IF(AQ541&lt;&gt;"",AQ541,IF(AL541&lt;&gt;"",AL541,IF(AG541&lt;&gt;"",AG541,IF(AB541&lt;&gt;"",AB541,IF(W541&lt;&gt;"",W541,IF(R541&lt;&gt;"",R541,IF(M541&lt;&gt;"",M541,0)))))))))</f>
        <v>MKM</v>
      </c>
    </row>
    <row r="542" spans="1:69" ht="33" customHeight="1" x14ac:dyDescent="0.25">
      <c r="A542" s="62">
        <f t="shared" ca="1" si="1775"/>
        <v>470</v>
      </c>
      <c r="B542" s="20"/>
      <c r="C542" s="20"/>
      <c r="D542" s="124" t="s">
        <v>646</v>
      </c>
      <c r="E542" s="21" t="s">
        <v>612</v>
      </c>
      <c r="F542" s="21" t="s">
        <v>613</v>
      </c>
      <c r="G542" s="22" t="s">
        <v>425</v>
      </c>
      <c r="H542" s="113" t="s">
        <v>569</v>
      </c>
      <c r="I542" s="60"/>
      <c r="J542" s="76"/>
      <c r="K542" s="77"/>
      <c r="L542" s="78" t="s">
        <v>675</v>
      </c>
      <c r="M542" s="22"/>
      <c r="N542" s="66"/>
      <c r="O542" s="76"/>
      <c r="P542" s="77"/>
      <c r="Q542" s="78"/>
      <c r="R542" s="79"/>
      <c r="S542" s="66"/>
      <c r="T542" s="76"/>
      <c r="U542" s="77"/>
      <c r="V542" s="78"/>
      <c r="W542" s="79"/>
      <c r="X542" s="66"/>
      <c r="Y542" s="76"/>
      <c r="Z542" s="77"/>
      <c r="AA542" s="78"/>
      <c r="AB542" s="79"/>
      <c r="AC542" s="66"/>
      <c r="AD542" s="76"/>
      <c r="AE542" s="77"/>
      <c r="AF542" s="78"/>
      <c r="AG542" s="79"/>
      <c r="AH542" s="66"/>
      <c r="AI542" s="76"/>
      <c r="AJ542" s="77"/>
      <c r="AK542" s="78"/>
      <c r="AL542" s="79"/>
      <c r="AM542" s="66"/>
      <c r="AN542" s="76"/>
      <c r="AO542" s="77"/>
      <c r="AP542" s="78"/>
      <c r="AQ542" s="79"/>
      <c r="AR542" s="66"/>
      <c r="AS542" s="76"/>
      <c r="AT542" s="77"/>
      <c r="AU542" s="78"/>
      <c r="AV542" s="79"/>
      <c r="AW542" s="66"/>
      <c r="AX542" s="76"/>
      <c r="AY542" s="77"/>
      <c r="AZ542" s="78"/>
      <c r="BA542" s="79"/>
      <c r="BB542" s="66"/>
      <c r="BC542" s="76"/>
      <c r="BD542" s="77"/>
      <c r="BE542" s="78"/>
      <c r="BF542" s="79"/>
      <c r="BG542" s="56" t="str">
        <f t="shared" si="1769"/>
        <v/>
      </c>
      <c r="BH542" s="80" t="str">
        <f t="shared" si="1770"/>
        <v/>
      </c>
      <c r="BI542" s="81" t="str">
        <f t="shared" si="1771"/>
        <v/>
      </c>
      <c r="BJ542" s="82" t="str">
        <f t="shared" si="1772"/>
        <v>SS</v>
      </c>
      <c r="BK542" s="83" t="str">
        <f t="shared" si="1773"/>
        <v/>
      </c>
      <c r="BL542" s="256" t="s">
        <v>788</v>
      </c>
      <c r="BM542" s="252"/>
      <c r="BN542" s="252"/>
      <c r="BO542" s="243"/>
      <c r="BP542" s="161" t="s">
        <v>82</v>
      </c>
      <c r="BQ542" s="82">
        <f t="shared" si="1774"/>
        <v>0</v>
      </c>
    </row>
    <row r="543" spans="1:69" ht="33" customHeight="1" x14ac:dyDescent="0.25">
      <c r="A543" s="62">
        <f t="shared" ca="1" si="1775"/>
        <v>471</v>
      </c>
      <c r="B543" s="20"/>
      <c r="C543" s="20"/>
      <c r="D543" s="124" t="s">
        <v>646</v>
      </c>
      <c r="E543" s="21" t="s">
        <v>614</v>
      </c>
      <c r="F543" s="21" t="s">
        <v>615</v>
      </c>
      <c r="G543" s="22" t="s">
        <v>425</v>
      </c>
      <c r="H543" s="113" t="s">
        <v>569</v>
      </c>
      <c r="I543" s="60"/>
      <c r="J543" s="76"/>
      <c r="K543" s="77"/>
      <c r="L543" s="78" t="s">
        <v>675</v>
      </c>
      <c r="M543" s="22"/>
      <c r="N543" s="66"/>
      <c r="O543" s="76"/>
      <c r="P543" s="77"/>
      <c r="Q543" s="78"/>
      <c r="R543" s="79"/>
      <c r="S543" s="66"/>
      <c r="T543" s="76"/>
      <c r="U543" s="77"/>
      <c r="V543" s="78"/>
      <c r="W543" s="79"/>
      <c r="X543" s="66"/>
      <c r="Y543" s="76"/>
      <c r="Z543" s="77"/>
      <c r="AA543" s="78"/>
      <c r="AB543" s="79"/>
      <c r="AC543" s="66"/>
      <c r="AD543" s="76"/>
      <c r="AE543" s="77"/>
      <c r="AF543" s="78"/>
      <c r="AG543" s="79"/>
      <c r="AH543" s="66"/>
      <c r="AI543" s="76"/>
      <c r="AJ543" s="77"/>
      <c r="AK543" s="78"/>
      <c r="AL543" s="79"/>
      <c r="AM543" s="66"/>
      <c r="AN543" s="76"/>
      <c r="AO543" s="77"/>
      <c r="AP543" s="78"/>
      <c r="AQ543" s="79"/>
      <c r="AR543" s="66"/>
      <c r="AS543" s="76"/>
      <c r="AT543" s="77"/>
      <c r="AU543" s="78"/>
      <c r="AV543" s="79"/>
      <c r="AW543" s="66"/>
      <c r="AX543" s="76"/>
      <c r="AY543" s="77"/>
      <c r="AZ543" s="78"/>
      <c r="BA543" s="79"/>
      <c r="BB543" s="66"/>
      <c r="BC543" s="76"/>
      <c r="BD543" s="77"/>
      <c r="BE543" s="78"/>
      <c r="BF543" s="79"/>
      <c r="BG543" s="56" t="str">
        <f t="shared" si="1695"/>
        <v/>
      </c>
      <c r="BH543" s="80" t="str">
        <f t="shared" si="1696"/>
        <v/>
      </c>
      <c r="BI543" s="81" t="str">
        <f t="shared" si="1697"/>
        <v/>
      </c>
      <c r="BJ543" s="82" t="str">
        <f t="shared" si="1698"/>
        <v>SS</v>
      </c>
      <c r="BK543" s="83" t="str">
        <f t="shared" si="1699"/>
        <v/>
      </c>
      <c r="BL543" s="256" t="s">
        <v>788</v>
      </c>
      <c r="BM543" s="252"/>
      <c r="BN543" s="252"/>
      <c r="BO543" s="243"/>
      <c r="BP543" s="161" t="s">
        <v>82</v>
      </c>
      <c r="BQ543" s="82">
        <f t="shared" ref="BQ543" si="1782">IF(BA543&lt;&gt;"",BA543,IF(AV543&lt;&gt;"",AV543,IF(AQ543&lt;&gt;"",AQ543,IF(AL543&lt;&gt;"",AL543,IF(AG543&lt;&gt;"",AG543,IF(AB543&lt;&gt;"",AB543,IF(W543&lt;&gt;"",W543,IF(R543&lt;&gt;"",R543,IF(M543&lt;&gt;"",M543,0)))))))))</f>
        <v>0</v>
      </c>
    </row>
    <row r="544" spans="1:69" ht="33" customHeight="1" x14ac:dyDescent="0.25">
      <c r="A544" s="62">
        <f t="shared" ca="1" si="1775"/>
        <v>472</v>
      </c>
      <c r="B544" s="20" t="s">
        <v>640</v>
      </c>
      <c r="C544" s="20"/>
      <c r="D544" s="124" t="s">
        <v>646</v>
      </c>
      <c r="E544" s="21" t="s">
        <v>616</v>
      </c>
      <c r="F544" s="21" t="s">
        <v>617</v>
      </c>
      <c r="G544" s="22" t="s">
        <v>425</v>
      </c>
      <c r="H544" s="113" t="s">
        <v>555</v>
      </c>
      <c r="I544" s="66">
        <v>43067</v>
      </c>
      <c r="J544" s="76">
        <v>43081</v>
      </c>
      <c r="K544" s="25">
        <f ca="1">IF(I544="","",IF(J544="",TODAY()-I544,J544-I544))</f>
        <v>14</v>
      </c>
      <c r="L544" s="39" t="s">
        <v>675</v>
      </c>
      <c r="M544" s="236" t="s">
        <v>275</v>
      </c>
      <c r="N544" s="66"/>
      <c r="O544" s="76"/>
      <c r="P544" s="77"/>
      <c r="Q544" s="78"/>
      <c r="R544" s="79"/>
      <c r="S544" s="66"/>
      <c r="T544" s="76"/>
      <c r="U544" s="77"/>
      <c r="V544" s="78"/>
      <c r="W544" s="79"/>
      <c r="X544" s="66"/>
      <c r="Y544" s="76"/>
      <c r="Z544" s="77"/>
      <c r="AA544" s="78"/>
      <c r="AB544" s="79"/>
      <c r="AC544" s="66"/>
      <c r="AD544" s="76"/>
      <c r="AE544" s="77"/>
      <c r="AF544" s="78"/>
      <c r="AG544" s="79"/>
      <c r="AH544" s="66"/>
      <c r="AI544" s="76"/>
      <c r="AJ544" s="77"/>
      <c r="AK544" s="78"/>
      <c r="AL544" s="79"/>
      <c r="AM544" s="66"/>
      <c r="AN544" s="76"/>
      <c r="AO544" s="77"/>
      <c r="AP544" s="78"/>
      <c r="AQ544" s="79"/>
      <c r="AR544" s="66"/>
      <c r="AS544" s="76"/>
      <c r="AT544" s="77"/>
      <c r="AU544" s="78"/>
      <c r="AV544" s="79"/>
      <c r="AW544" s="66"/>
      <c r="AX544" s="76"/>
      <c r="AY544" s="77"/>
      <c r="AZ544" s="78"/>
      <c r="BA544" s="79"/>
      <c r="BB544" s="66"/>
      <c r="BC544" s="76"/>
      <c r="BD544" s="77"/>
      <c r="BE544" s="78"/>
      <c r="BF544" s="79"/>
      <c r="BG544" s="56">
        <f t="shared" si="1695"/>
        <v>43067</v>
      </c>
      <c r="BH544" s="80">
        <f t="shared" si="1696"/>
        <v>43081</v>
      </c>
      <c r="BI544" s="81">
        <f t="shared" ca="1" si="1697"/>
        <v>14</v>
      </c>
      <c r="BJ544" s="82" t="str">
        <f t="shared" si="1698"/>
        <v>SS</v>
      </c>
      <c r="BK544" s="83" t="str">
        <f t="shared" ca="1" si="1699"/>
        <v>Rev-0</v>
      </c>
      <c r="BL544" s="256" t="s">
        <v>788</v>
      </c>
      <c r="BM544" s="252"/>
      <c r="BN544" s="252"/>
      <c r="BO544" s="243"/>
      <c r="BP544" s="161" t="s">
        <v>82</v>
      </c>
      <c r="BQ544" s="82" t="str">
        <f t="shared" ref="BQ544" si="1783">IF(BA544&lt;&gt;"",BA544,IF(AV544&lt;&gt;"",AV544,IF(AQ544&lt;&gt;"",AQ544,IF(AL544&lt;&gt;"",AL544,IF(AG544&lt;&gt;"",AG544,IF(AB544&lt;&gt;"",AB544,IF(W544&lt;&gt;"",W544,IF(R544&lt;&gt;"",R544,IF(M544&lt;&gt;"",M544,0)))))))))</f>
        <v>MKM</v>
      </c>
    </row>
    <row r="545" spans="1:69" ht="33" customHeight="1" x14ac:dyDescent="0.25">
      <c r="A545" s="62">
        <f t="shared" ca="1" si="1775"/>
        <v>473</v>
      </c>
      <c r="B545" s="20" t="s">
        <v>640</v>
      </c>
      <c r="C545" s="20"/>
      <c r="D545" s="124" t="s">
        <v>646</v>
      </c>
      <c r="E545" s="21" t="s">
        <v>618</v>
      </c>
      <c r="F545" s="21" t="s">
        <v>619</v>
      </c>
      <c r="G545" s="22" t="s">
        <v>425</v>
      </c>
      <c r="H545" s="113" t="s">
        <v>555</v>
      </c>
      <c r="I545" s="66">
        <v>43067</v>
      </c>
      <c r="J545" s="76">
        <v>43081</v>
      </c>
      <c r="K545" s="25">
        <f ca="1">IF(I545="","",IF(J545="",TODAY()-I545,J545-I545))</f>
        <v>14</v>
      </c>
      <c r="L545" s="39" t="s">
        <v>675</v>
      </c>
      <c r="M545" s="236" t="s">
        <v>275</v>
      </c>
      <c r="N545" s="66"/>
      <c r="O545" s="76"/>
      <c r="P545" s="77"/>
      <c r="Q545" s="78"/>
      <c r="R545" s="79"/>
      <c r="S545" s="66"/>
      <c r="T545" s="76"/>
      <c r="U545" s="77"/>
      <c r="V545" s="78"/>
      <c r="W545" s="79"/>
      <c r="X545" s="66"/>
      <c r="Y545" s="76"/>
      <c r="Z545" s="77"/>
      <c r="AA545" s="78"/>
      <c r="AB545" s="79"/>
      <c r="AC545" s="66"/>
      <c r="AD545" s="76"/>
      <c r="AE545" s="77"/>
      <c r="AF545" s="78"/>
      <c r="AG545" s="79"/>
      <c r="AH545" s="66"/>
      <c r="AI545" s="76"/>
      <c r="AJ545" s="77"/>
      <c r="AK545" s="78"/>
      <c r="AL545" s="79"/>
      <c r="AM545" s="66"/>
      <c r="AN545" s="76"/>
      <c r="AO545" s="77"/>
      <c r="AP545" s="78"/>
      <c r="AQ545" s="79"/>
      <c r="AR545" s="66"/>
      <c r="AS545" s="76"/>
      <c r="AT545" s="77"/>
      <c r="AU545" s="78"/>
      <c r="AV545" s="79"/>
      <c r="AW545" s="66"/>
      <c r="AX545" s="76"/>
      <c r="AY545" s="77"/>
      <c r="AZ545" s="78"/>
      <c r="BA545" s="79"/>
      <c r="BB545" s="66"/>
      <c r="BC545" s="76"/>
      <c r="BD545" s="77"/>
      <c r="BE545" s="78"/>
      <c r="BF545" s="79"/>
      <c r="BG545" s="56">
        <f t="shared" si="1695"/>
        <v>43067</v>
      </c>
      <c r="BH545" s="80">
        <f t="shared" si="1696"/>
        <v>43081</v>
      </c>
      <c r="BI545" s="81">
        <f t="shared" ca="1" si="1697"/>
        <v>14</v>
      </c>
      <c r="BJ545" s="82" t="str">
        <f t="shared" si="1698"/>
        <v>SS</v>
      </c>
      <c r="BK545" s="83" t="str">
        <f t="shared" ca="1" si="1699"/>
        <v>Rev-0</v>
      </c>
      <c r="BL545" s="256" t="s">
        <v>788</v>
      </c>
      <c r="BM545" s="252"/>
      <c r="BN545" s="252"/>
      <c r="BO545" s="243"/>
      <c r="BP545" s="161" t="s">
        <v>82</v>
      </c>
      <c r="BQ545" s="82" t="str">
        <f t="shared" ref="BQ545" si="1784">IF(BA545&lt;&gt;"",BA545,IF(AV545&lt;&gt;"",AV545,IF(AQ545&lt;&gt;"",AQ545,IF(AL545&lt;&gt;"",AL545,IF(AG545&lt;&gt;"",AG545,IF(AB545&lt;&gt;"",AB545,IF(W545&lt;&gt;"",W545,IF(R545&lt;&gt;"",R545,IF(M545&lt;&gt;"",M545,0)))))))))</f>
        <v>MKM</v>
      </c>
    </row>
    <row r="546" spans="1:69" ht="33" customHeight="1" x14ac:dyDescent="0.25">
      <c r="A546" s="62">
        <f t="shared" ca="1" si="1775"/>
        <v>474</v>
      </c>
      <c r="B546" s="20" t="s">
        <v>640</v>
      </c>
      <c r="C546" s="20"/>
      <c r="D546" s="124" t="s">
        <v>646</v>
      </c>
      <c r="E546" s="21" t="s">
        <v>620</v>
      </c>
      <c r="F546" s="21" t="s">
        <v>621</v>
      </c>
      <c r="G546" s="22" t="s">
        <v>425</v>
      </c>
      <c r="H546" s="113" t="s">
        <v>555</v>
      </c>
      <c r="I546" s="66">
        <v>43067</v>
      </c>
      <c r="J546" s="76">
        <v>43081</v>
      </c>
      <c r="K546" s="25">
        <f ca="1">IF(I546="","",IF(J546="",TODAY()-I546,J546-I546))</f>
        <v>14</v>
      </c>
      <c r="L546" s="39" t="s">
        <v>675</v>
      </c>
      <c r="M546" s="236" t="s">
        <v>275</v>
      </c>
      <c r="N546" s="66"/>
      <c r="O546" s="76"/>
      <c r="P546" s="77"/>
      <c r="Q546" s="78"/>
      <c r="R546" s="79"/>
      <c r="S546" s="66"/>
      <c r="T546" s="76"/>
      <c r="U546" s="77"/>
      <c r="V546" s="78"/>
      <c r="W546" s="79"/>
      <c r="X546" s="66"/>
      <c r="Y546" s="76"/>
      <c r="Z546" s="77"/>
      <c r="AA546" s="78"/>
      <c r="AB546" s="79"/>
      <c r="AC546" s="66"/>
      <c r="AD546" s="76"/>
      <c r="AE546" s="77"/>
      <c r="AF546" s="78"/>
      <c r="AG546" s="79"/>
      <c r="AH546" s="66"/>
      <c r="AI546" s="76"/>
      <c r="AJ546" s="77"/>
      <c r="AK546" s="78"/>
      <c r="AL546" s="79"/>
      <c r="AM546" s="66"/>
      <c r="AN546" s="76"/>
      <c r="AO546" s="77"/>
      <c r="AP546" s="78"/>
      <c r="AQ546" s="79"/>
      <c r="AR546" s="66"/>
      <c r="AS546" s="76"/>
      <c r="AT546" s="77"/>
      <c r="AU546" s="78"/>
      <c r="AV546" s="79"/>
      <c r="AW546" s="66"/>
      <c r="AX546" s="76"/>
      <c r="AY546" s="77"/>
      <c r="AZ546" s="78"/>
      <c r="BA546" s="79"/>
      <c r="BB546" s="66"/>
      <c r="BC546" s="76"/>
      <c r="BD546" s="77"/>
      <c r="BE546" s="78"/>
      <c r="BF546" s="79"/>
      <c r="BG546" s="56">
        <f t="shared" si="1695"/>
        <v>43067</v>
      </c>
      <c r="BH546" s="80">
        <f t="shared" si="1696"/>
        <v>43081</v>
      </c>
      <c r="BI546" s="81">
        <f t="shared" ca="1" si="1697"/>
        <v>14</v>
      </c>
      <c r="BJ546" s="82" t="str">
        <f t="shared" si="1698"/>
        <v>SS</v>
      </c>
      <c r="BK546" s="83" t="str">
        <f t="shared" ca="1" si="1699"/>
        <v>Rev-0</v>
      </c>
      <c r="BL546" s="256" t="s">
        <v>788</v>
      </c>
      <c r="BM546" s="252"/>
      <c r="BN546" s="252"/>
      <c r="BO546" s="243"/>
      <c r="BP546" s="161" t="s">
        <v>82</v>
      </c>
      <c r="BQ546" s="82" t="str">
        <f t="shared" ref="BQ546" si="1785">IF(BA546&lt;&gt;"",BA546,IF(AV546&lt;&gt;"",AV546,IF(AQ546&lt;&gt;"",AQ546,IF(AL546&lt;&gt;"",AL546,IF(AG546&lt;&gt;"",AG546,IF(AB546&lt;&gt;"",AB546,IF(W546&lt;&gt;"",W546,IF(R546&lt;&gt;"",R546,IF(M546&lt;&gt;"",M546,0)))))))))</f>
        <v>MKM</v>
      </c>
    </row>
    <row r="547" spans="1:69" ht="33" customHeight="1" x14ac:dyDescent="0.25">
      <c r="A547" s="62">
        <f t="shared" ca="1" si="1775"/>
        <v>475</v>
      </c>
      <c r="B547" s="20" t="s">
        <v>640</v>
      </c>
      <c r="C547" s="20"/>
      <c r="D547" s="124" t="s">
        <v>646</v>
      </c>
      <c r="E547" s="21" t="s">
        <v>622</v>
      </c>
      <c r="F547" s="21" t="s">
        <v>623</v>
      </c>
      <c r="G547" s="22" t="s">
        <v>425</v>
      </c>
      <c r="H547" s="113" t="s">
        <v>555</v>
      </c>
      <c r="I547" s="66">
        <v>43067</v>
      </c>
      <c r="J547" s="76">
        <v>43081</v>
      </c>
      <c r="K547" s="25">
        <f ca="1">IF(I547="","",IF(J547="",TODAY()-I547,J547-I547))</f>
        <v>14</v>
      </c>
      <c r="L547" s="39" t="s">
        <v>675</v>
      </c>
      <c r="M547" s="236" t="s">
        <v>275</v>
      </c>
      <c r="N547" s="66"/>
      <c r="O547" s="76"/>
      <c r="P547" s="77"/>
      <c r="Q547" s="78"/>
      <c r="R547" s="79"/>
      <c r="S547" s="66"/>
      <c r="T547" s="76"/>
      <c r="U547" s="77"/>
      <c r="V547" s="78"/>
      <c r="W547" s="79"/>
      <c r="X547" s="66"/>
      <c r="Y547" s="76"/>
      <c r="Z547" s="77"/>
      <c r="AA547" s="78"/>
      <c r="AB547" s="79"/>
      <c r="AC547" s="66"/>
      <c r="AD547" s="76"/>
      <c r="AE547" s="77"/>
      <c r="AF547" s="78"/>
      <c r="AG547" s="79"/>
      <c r="AH547" s="66"/>
      <c r="AI547" s="76"/>
      <c r="AJ547" s="77"/>
      <c r="AK547" s="78"/>
      <c r="AL547" s="79"/>
      <c r="AM547" s="66"/>
      <c r="AN547" s="76"/>
      <c r="AO547" s="77"/>
      <c r="AP547" s="78"/>
      <c r="AQ547" s="79"/>
      <c r="AR547" s="66"/>
      <c r="AS547" s="76"/>
      <c r="AT547" s="77"/>
      <c r="AU547" s="78"/>
      <c r="AV547" s="79"/>
      <c r="AW547" s="66"/>
      <c r="AX547" s="76"/>
      <c r="AY547" s="77"/>
      <c r="AZ547" s="78"/>
      <c r="BA547" s="79"/>
      <c r="BB547" s="66"/>
      <c r="BC547" s="76"/>
      <c r="BD547" s="77"/>
      <c r="BE547" s="78"/>
      <c r="BF547" s="79"/>
      <c r="BG547" s="56">
        <f t="shared" si="1695"/>
        <v>43067</v>
      </c>
      <c r="BH547" s="80">
        <f t="shared" si="1696"/>
        <v>43081</v>
      </c>
      <c r="BI547" s="81">
        <f t="shared" ca="1" si="1697"/>
        <v>14</v>
      </c>
      <c r="BJ547" s="82" t="str">
        <f t="shared" si="1698"/>
        <v>SS</v>
      </c>
      <c r="BK547" s="83" t="str">
        <f t="shared" ca="1" si="1699"/>
        <v>Rev-0</v>
      </c>
      <c r="BL547" s="256" t="s">
        <v>788</v>
      </c>
      <c r="BM547" s="252"/>
      <c r="BN547" s="252"/>
      <c r="BO547" s="243"/>
      <c r="BP547" s="161" t="s">
        <v>82</v>
      </c>
      <c r="BQ547" s="82" t="str">
        <f t="shared" ref="BQ547" si="1786">IF(BA547&lt;&gt;"",BA547,IF(AV547&lt;&gt;"",AV547,IF(AQ547&lt;&gt;"",AQ547,IF(AL547&lt;&gt;"",AL547,IF(AG547&lt;&gt;"",AG547,IF(AB547&lt;&gt;"",AB547,IF(W547&lt;&gt;"",W547,IF(R547&lt;&gt;"",R547,IF(M547&lt;&gt;"",M547,0)))))))))</f>
        <v>MKM</v>
      </c>
    </row>
    <row r="548" spans="1:69" ht="33" customHeight="1" x14ac:dyDescent="0.25">
      <c r="A548" s="62">
        <f t="shared" ca="1" si="1775"/>
        <v>476</v>
      </c>
      <c r="B548" s="20"/>
      <c r="C548" s="20"/>
      <c r="D548" s="124"/>
      <c r="E548" s="21" t="s">
        <v>624</v>
      </c>
      <c r="F548" s="21" t="s">
        <v>625</v>
      </c>
      <c r="G548" s="22" t="s">
        <v>425</v>
      </c>
      <c r="H548" s="113" t="s">
        <v>555</v>
      </c>
      <c r="I548" s="60"/>
      <c r="J548" s="76"/>
      <c r="K548" s="77"/>
      <c r="L548" s="78" t="s">
        <v>675</v>
      </c>
      <c r="M548" s="22"/>
      <c r="N548" s="66"/>
      <c r="O548" s="76"/>
      <c r="P548" s="77"/>
      <c r="Q548" s="78"/>
      <c r="R548" s="79"/>
      <c r="S548" s="66"/>
      <c r="T548" s="76"/>
      <c r="U548" s="77"/>
      <c r="V548" s="78"/>
      <c r="W548" s="79"/>
      <c r="X548" s="66"/>
      <c r="Y548" s="76"/>
      <c r="Z548" s="77"/>
      <c r="AA548" s="78"/>
      <c r="AB548" s="79"/>
      <c r="AC548" s="66"/>
      <c r="AD548" s="76"/>
      <c r="AE548" s="77"/>
      <c r="AF548" s="78"/>
      <c r="AG548" s="79"/>
      <c r="AH548" s="66"/>
      <c r="AI548" s="76"/>
      <c r="AJ548" s="77"/>
      <c r="AK548" s="78"/>
      <c r="AL548" s="79"/>
      <c r="AM548" s="66"/>
      <c r="AN548" s="76"/>
      <c r="AO548" s="77"/>
      <c r="AP548" s="78"/>
      <c r="AQ548" s="79"/>
      <c r="AR548" s="66"/>
      <c r="AS548" s="76"/>
      <c r="AT548" s="77"/>
      <c r="AU548" s="78"/>
      <c r="AV548" s="79"/>
      <c r="AW548" s="66"/>
      <c r="AX548" s="76"/>
      <c r="AY548" s="77"/>
      <c r="AZ548" s="78"/>
      <c r="BA548" s="79"/>
      <c r="BB548" s="66"/>
      <c r="BC548" s="76"/>
      <c r="BD548" s="77"/>
      <c r="BE548" s="78"/>
      <c r="BF548" s="79"/>
      <c r="BG548" s="56" t="str">
        <f t="shared" si="1695"/>
        <v/>
      </c>
      <c r="BH548" s="80" t="str">
        <f t="shared" si="1696"/>
        <v/>
      </c>
      <c r="BI548" s="81" t="str">
        <f t="shared" si="1697"/>
        <v/>
      </c>
      <c r="BJ548" s="82" t="str">
        <f t="shared" si="1698"/>
        <v>SS</v>
      </c>
      <c r="BK548" s="83" t="str">
        <f t="shared" si="1699"/>
        <v/>
      </c>
      <c r="BL548" s="256" t="s">
        <v>788</v>
      </c>
      <c r="BM548" s="252"/>
      <c r="BN548" s="252"/>
      <c r="BO548" s="243"/>
      <c r="BP548" s="161" t="s">
        <v>82</v>
      </c>
      <c r="BQ548" s="82">
        <f t="shared" ref="BQ548" si="1787">IF(BA548&lt;&gt;"",BA548,IF(AV548&lt;&gt;"",AV548,IF(AQ548&lt;&gt;"",AQ548,IF(AL548&lt;&gt;"",AL548,IF(AG548&lt;&gt;"",AG548,IF(AB548&lt;&gt;"",AB548,IF(W548&lt;&gt;"",W548,IF(R548&lt;&gt;"",R548,IF(M548&lt;&gt;"",M548,0)))))))))</f>
        <v>0</v>
      </c>
    </row>
    <row r="549" spans="1:69" ht="33" customHeight="1" x14ac:dyDescent="0.25">
      <c r="A549" s="62">
        <f t="shared" ca="1" si="1775"/>
        <v>477</v>
      </c>
      <c r="B549" s="20"/>
      <c r="C549" s="20"/>
      <c r="D549" s="124"/>
      <c r="E549" s="21" t="s">
        <v>626</v>
      </c>
      <c r="F549" s="21" t="s">
        <v>627</v>
      </c>
      <c r="G549" s="22" t="s">
        <v>425</v>
      </c>
      <c r="H549" s="113" t="s">
        <v>555</v>
      </c>
      <c r="I549" s="60"/>
      <c r="J549" s="76"/>
      <c r="K549" s="77"/>
      <c r="L549" s="78" t="s">
        <v>675</v>
      </c>
      <c r="M549" s="22"/>
      <c r="N549" s="66"/>
      <c r="O549" s="76"/>
      <c r="P549" s="77"/>
      <c r="Q549" s="78"/>
      <c r="R549" s="79"/>
      <c r="S549" s="66"/>
      <c r="T549" s="76"/>
      <c r="U549" s="77"/>
      <c r="V549" s="78"/>
      <c r="W549" s="79"/>
      <c r="X549" s="66"/>
      <c r="Y549" s="76"/>
      <c r="Z549" s="77"/>
      <c r="AA549" s="78"/>
      <c r="AB549" s="79"/>
      <c r="AC549" s="66"/>
      <c r="AD549" s="76"/>
      <c r="AE549" s="77"/>
      <c r="AF549" s="78"/>
      <c r="AG549" s="79"/>
      <c r="AH549" s="66"/>
      <c r="AI549" s="76"/>
      <c r="AJ549" s="77"/>
      <c r="AK549" s="78"/>
      <c r="AL549" s="79"/>
      <c r="AM549" s="66"/>
      <c r="AN549" s="76"/>
      <c r="AO549" s="77"/>
      <c r="AP549" s="78"/>
      <c r="AQ549" s="79"/>
      <c r="AR549" s="66"/>
      <c r="AS549" s="76"/>
      <c r="AT549" s="77"/>
      <c r="AU549" s="78"/>
      <c r="AV549" s="79"/>
      <c r="AW549" s="66"/>
      <c r="AX549" s="76"/>
      <c r="AY549" s="77"/>
      <c r="AZ549" s="78"/>
      <c r="BA549" s="79"/>
      <c r="BB549" s="66"/>
      <c r="BC549" s="76"/>
      <c r="BD549" s="77"/>
      <c r="BE549" s="78"/>
      <c r="BF549" s="79"/>
      <c r="BG549" s="56" t="str">
        <f t="shared" si="1695"/>
        <v/>
      </c>
      <c r="BH549" s="80" t="str">
        <f t="shared" si="1696"/>
        <v/>
      </c>
      <c r="BI549" s="81" t="str">
        <f t="shared" si="1697"/>
        <v/>
      </c>
      <c r="BJ549" s="82" t="str">
        <f t="shared" si="1698"/>
        <v>SS</v>
      </c>
      <c r="BK549" s="83" t="str">
        <f t="shared" si="1699"/>
        <v/>
      </c>
      <c r="BL549" s="256" t="s">
        <v>788</v>
      </c>
      <c r="BM549" s="252"/>
      <c r="BN549" s="252"/>
      <c r="BO549" s="243"/>
      <c r="BP549" s="161"/>
      <c r="BQ549" s="82"/>
    </row>
    <row r="550" spans="1:69" ht="33" customHeight="1" x14ac:dyDescent="0.25">
      <c r="A550" s="62">
        <f t="shared" ca="1" si="1775"/>
        <v>478</v>
      </c>
      <c r="B550" s="20" t="s">
        <v>640</v>
      </c>
      <c r="C550" s="20"/>
      <c r="D550" s="124" t="s">
        <v>646</v>
      </c>
      <c r="E550" s="21" t="s">
        <v>628</v>
      </c>
      <c r="F550" s="21" t="s">
        <v>629</v>
      </c>
      <c r="G550" s="22" t="s">
        <v>425</v>
      </c>
      <c r="H550" s="113" t="s">
        <v>555</v>
      </c>
      <c r="I550" s="66">
        <v>43067</v>
      </c>
      <c r="J550" s="76">
        <v>43081</v>
      </c>
      <c r="K550" s="25">
        <f ca="1">IF(I550="","",IF(J550="",TODAY()-I550,J550-I550))</f>
        <v>14</v>
      </c>
      <c r="L550" s="39" t="s">
        <v>675</v>
      </c>
      <c r="M550" s="236" t="s">
        <v>275</v>
      </c>
      <c r="N550" s="66"/>
      <c r="O550" s="76"/>
      <c r="P550" s="77"/>
      <c r="Q550" s="78"/>
      <c r="R550" s="79"/>
      <c r="S550" s="66"/>
      <c r="T550" s="76"/>
      <c r="U550" s="77"/>
      <c r="V550" s="78"/>
      <c r="W550" s="79"/>
      <c r="X550" s="66"/>
      <c r="Y550" s="76"/>
      <c r="Z550" s="77"/>
      <c r="AA550" s="78"/>
      <c r="AB550" s="79"/>
      <c r="AC550" s="66"/>
      <c r="AD550" s="76"/>
      <c r="AE550" s="77"/>
      <c r="AF550" s="78"/>
      <c r="AG550" s="79"/>
      <c r="AH550" s="66"/>
      <c r="AI550" s="76"/>
      <c r="AJ550" s="77"/>
      <c r="AK550" s="78"/>
      <c r="AL550" s="79"/>
      <c r="AM550" s="66"/>
      <c r="AN550" s="76"/>
      <c r="AO550" s="77"/>
      <c r="AP550" s="78"/>
      <c r="AQ550" s="79"/>
      <c r="AR550" s="66"/>
      <c r="AS550" s="76"/>
      <c r="AT550" s="77"/>
      <c r="AU550" s="78"/>
      <c r="AV550" s="79"/>
      <c r="AW550" s="66"/>
      <c r="AX550" s="76"/>
      <c r="AY550" s="77"/>
      <c r="AZ550" s="78"/>
      <c r="BA550" s="79"/>
      <c r="BB550" s="66"/>
      <c r="BC550" s="76"/>
      <c r="BD550" s="77"/>
      <c r="BE550" s="78"/>
      <c r="BF550" s="79"/>
      <c r="BG550" s="56">
        <f t="shared" si="1695"/>
        <v>43067</v>
      </c>
      <c r="BH550" s="80">
        <f t="shared" si="1696"/>
        <v>43081</v>
      </c>
      <c r="BI550" s="81">
        <f t="shared" ca="1" si="1697"/>
        <v>14</v>
      </c>
      <c r="BJ550" s="82" t="str">
        <f t="shared" si="1698"/>
        <v>SS</v>
      </c>
      <c r="BK550" s="83" t="str">
        <f t="shared" ca="1" si="1699"/>
        <v>Rev-0</v>
      </c>
      <c r="BL550" s="256" t="s">
        <v>788</v>
      </c>
      <c r="BM550" s="252"/>
      <c r="BN550" s="252"/>
      <c r="BO550" s="243"/>
      <c r="BP550" s="161"/>
      <c r="BQ550" s="82"/>
    </row>
    <row r="551" spans="1:69" ht="33" customHeight="1" x14ac:dyDescent="0.25">
      <c r="A551" s="62">
        <f t="shared" ca="1" si="1775"/>
        <v>479</v>
      </c>
      <c r="B551" s="20" t="s">
        <v>640</v>
      </c>
      <c r="C551" s="20"/>
      <c r="D551" s="124" t="s">
        <v>646</v>
      </c>
      <c r="E551" s="21" t="s">
        <v>630</v>
      </c>
      <c r="F551" s="21" t="s">
        <v>631</v>
      </c>
      <c r="G551" s="22" t="s">
        <v>425</v>
      </c>
      <c r="H551" s="113" t="s">
        <v>555</v>
      </c>
      <c r="I551" s="66">
        <v>43067</v>
      </c>
      <c r="J551" s="76">
        <v>43081</v>
      </c>
      <c r="K551" s="25">
        <f ca="1">IF(I551="","",IF(J551="",TODAY()-I551,J551-I551))</f>
        <v>14</v>
      </c>
      <c r="L551" s="39" t="s">
        <v>675</v>
      </c>
      <c r="M551" s="236" t="s">
        <v>275</v>
      </c>
      <c r="N551" s="60"/>
      <c r="O551" s="76"/>
      <c r="P551" s="25"/>
      <c r="Q551" s="39"/>
      <c r="R551" s="22"/>
      <c r="S551" s="66"/>
      <c r="T551" s="76"/>
      <c r="U551" s="77"/>
      <c r="V551" s="78"/>
      <c r="W551" s="79"/>
      <c r="X551" s="66"/>
      <c r="Y551" s="76"/>
      <c r="Z551" s="77"/>
      <c r="AA551" s="78"/>
      <c r="AB551" s="79"/>
      <c r="AC551" s="66"/>
      <c r="AD551" s="76"/>
      <c r="AE551" s="77"/>
      <c r="AF551" s="78"/>
      <c r="AG551" s="79"/>
      <c r="AH551" s="66"/>
      <c r="AI551" s="76"/>
      <c r="AJ551" s="77"/>
      <c r="AK551" s="78"/>
      <c r="AL551" s="79"/>
      <c r="AM551" s="66"/>
      <c r="AN551" s="76"/>
      <c r="AO551" s="77"/>
      <c r="AP551" s="78"/>
      <c r="AQ551" s="79"/>
      <c r="AR551" s="66"/>
      <c r="AS551" s="76"/>
      <c r="AT551" s="77"/>
      <c r="AU551" s="78"/>
      <c r="AV551" s="79"/>
      <c r="AW551" s="66"/>
      <c r="AX551" s="76"/>
      <c r="AY551" s="77"/>
      <c r="AZ551" s="78"/>
      <c r="BA551" s="79"/>
      <c r="BB551" s="66"/>
      <c r="BC551" s="76"/>
      <c r="BD551" s="77"/>
      <c r="BE551" s="78"/>
      <c r="BF551" s="79"/>
      <c r="BG551" s="56">
        <f t="shared" si="1695"/>
        <v>43067</v>
      </c>
      <c r="BH551" s="80">
        <f t="shared" si="1696"/>
        <v>43081</v>
      </c>
      <c r="BI551" s="81">
        <f t="shared" ca="1" si="1697"/>
        <v>14</v>
      </c>
      <c r="BJ551" s="82" t="str">
        <f t="shared" si="1698"/>
        <v>SS</v>
      </c>
      <c r="BK551" s="83" t="str">
        <f t="shared" ca="1" si="1699"/>
        <v>Rev-0</v>
      </c>
      <c r="BL551" s="256" t="s">
        <v>788</v>
      </c>
      <c r="BM551" s="252"/>
      <c r="BN551" s="252"/>
      <c r="BO551" s="243"/>
      <c r="BP551" s="161"/>
      <c r="BQ551" s="82"/>
    </row>
    <row r="552" spans="1:69" ht="33" customHeight="1" x14ac:dyDescent="0.25">
      <c r="A552" s="62">
        <f t="shared" ca="1" si="1775"/>
        <v>480</v>
      </c>
      <c r="B552" s="20"/>
      <c r="C552" s="20"/>
      <c r="D552" s="124"/>
      <c r="E552" s="21" t="s">
        <v>632</v>
      </c>
      <c r="F552" s="21" t="s">
        <v>633</v>
      </c>
      <c r="G552" s="22" t="s">
        <v>425</v>
      </c>
      <c r="H552" s="113" t="s">
        <v>569</v>
      </c>
      <c r="I552" s="60"/>
      <c r="J552" s="76"/>
      <c r="K552" s="77"/>
      <c r="L552" s="78" t="s">
        <v>675</v>
      </c>
      <c r="M552" s="22"/>
      <c r="N552" s="60"/>
      <c r="O552" s="76"/>
      <c r="P552" s="25"/>
      <c r="Q552" s="39"/>
      <c r="R552" s="22"/>
      <c r="S552" s="66"/>
      <c r="T552" s="76"/>
      <c r="U552" s="77"/>
      <c r="V552" s="78"/>
      <c r="W552" s="79"/>
      <c r="X552" s="66"/>
      <c r="Y552" s="76"/>
      <c r="Z552" s="77"/>
      <c r="AA552" s="78"/>
      <c r="AB552" s="79"/>
      <c r="AC552" s="66"/>
      <c r="AD552" s="76"/>
      <c r="AE552" s="77"/>
      <c r="AF552" s="78"/>
      <c r="AG552" s="79"/>
      <c r="AH552" s="66"/>
      <c r="AI552" s="76"/>
      <c r="AJ552" s="77"/>
      <c r="AK552" s="78"/>
      <c r="AL552" s="79"/>
      <c r="AM552" s="66"/>
      <c r="AN552" s="76"/>
      <c r="AO552" s="77"/>
      <c r="AP552" s="78"/>
      <c r="AQ552" s="79"/>
      <c r="AR552" s="66"/>
      <c r="AS552" s="76"/>
      <c r="AT552" s="77"/>
      <c r="AU552" s="78"/>
      <c r="AV552" s="79"/>
      <c r="AW552" s="66"/>
      <c r="AX552" s="76"/>
      <c r="AY552" s="77"/>
      <c r="AZ552" s="78"/>
      <c r="BA552" s="79"/>
      <c r="BB552" s="66"/>
      <c r="BC552" s="76"/>
      <c r="BD552" s="77"/>
      <c r="BE552" s="78"/>
      <c r="BF552" s="79"/>
      <c r="BG552" s="56" t="str">
        <f t="shared" si="1695"/>
        <v/>
      </c>
      <c r="BH552" s="80" t="str">
        <f t="shared" si="1696"/>
        <v/>
      </c>
      <c r="BI552" s="81" t="str">
        <f t="shared" si="1697"/>
        <v/>
      </c>
      <c r="BJ552" s="82" t="str">
        <f t="shared" si="1698"/>
        <v>SS</v>
      </c>
      <c r="BK552" s="83" t="str">
        <f t="shared" si="1699"/>
        <v/>
      </c>
      <c r="BL552" s="250">
        <v>0</v>
      </c>
      <c r="BM552" s="252"/>
      <c r="BN552" s="252"/>
      <c r="BO552" s="243"/>
      <c r="BP552" s="161" t="s">
        <v>82</v>
      </c>
      <c r="BQ552" s="82">
        <f t="shared" si="1700"/>
        <v>0</v>
      </c>
    </row>
    <row r="553" spans="1:69" ht="40.5" x14ac:dyDescent="0.3">
      <c r="A553" s="261" t="s">
        <v>848</v>
      </c>
      <c r="B553" s="54"/>
      <c r="C553" s="54"/>
      <c r="D553" s="122"/>
      <c r="E553" s="55"/>
      <c r="F553" s="149"/>
      <c r="G553" s="54"/>
      <c r="H553" s="115"/>
      <c r="I553" s="68"/>
      <c r="J553" s="68"/>
      <c r="K553" s="69"/>
      <c r="L553" s="70"/>
      <c r="M553" s="71"/>
      <c r="N553" s="68"/>
      <c r="O553" s="68"/>
      <c r="P553" s="69"/>
      <c r="Q553" s="70"/>
      <c r="R553" s="71"/>
      <c r="S553" s="68"/>
      <c r="T553" s="68"/>
      <c r="U553" s="69"/>
      <c r="V553" s="70"/>
      <c r="W553" s="71"/>
      <c r="X553" s="68"/>
      <c r="Y553" s="68"/>
      <c r="Z553" s="69"/>
      <c r="AA553" s="70"/>
      <c r="AB553" s="71"/>
      <c r="AC553" s="68"/>
      <c r="AD553" s="68"/>
      <c r="AE553" s="69"/>
      <c r="AF553" s="70"/>
      <c r="AG553" s="71"/>
      <c r="AH553" s="68"/>
      <c r="AI553" s="68"/>
      <c r="AJ553" s="69"/>
      <c r="AK553" s="70"/>
      <c r="AL553" s="71"/>
      <c r="AM553" s="68"/>
      <c r="AN553" s="68"/>
      <c r="AO553" s="69"/>
      <c r="AP553" s="70"/>
      <c r="AQ553" s="71"/>
      <c r="AR553" s="68"/>
      <c r="AS553" s="68"/>
      <c r="AT553" s="69"/>
      <c r="AU553" s="70"/>
      <c r="AV553" s="71"/>
      <c r="AW553" s="68"/>
      <c r="AX553" s="68"/>
      <c r="AY553" s="69"/>
      <c r="AZ553" s="70"/>
      <c r="BA553" s="71"/>
      <c r="BB553" s="68"/>
      <c r="BC553" s="68"/>
      <c r="BD553" s="69"/>
      <c r="BE553" s="70"/>
      <c r="BF553" s="71"/>
      <c r="BG553" s="59"/>
      <c r="BH553" s="72"/>
      <c r="BI553" s="73"/>
      <c r="BJ553" s="74"/>
      <c r="BK553" s="75"/>
      <c r="BL553" s="252"/>
      <c r="BM553" s="252"/>
      <c r="BN553" s="252"/>
      <c r="BO553" s="243"/>
      <c r="BP553" s="145" t="s">
        <v>110</v>
      </c>
    </row>
    <row r="554" spans="1:69" ht="40.5" x14ac:dyDescent="0.3">
      <c r="A554" s="67" t="s">
        <v>50</v>
      </c>
      <c r="B554" s="52"/>
      <c r="C554" s="52"/>
      <c r="D554" s="123"/>
      <c r="E554" s="53"/>
      <c r="F554" s="146"/>
      <c r="G554" s="303" t="str">
        <f>IF(AW554&lt;&gt;"",AW554,IF(AR554&lt;&gt;"",AR554,IF(AM554&lt;&gt;"",AM554,IF(AH554&lt;&gt;"",AH554,IF(AC554&lt;&gt;"",AC554,IF(X554&lt;&gt;"",X554,IF(S554&lt;&gt;"",S554,IF(N554&lt;&gt;"",N554,IF(I554&lt;&gt;"",I554,"")))))))))</f>
        <v/>
      </c>
      <c r="H554" s="303"/>
      <c r="I554" s="303"/>
      <c r="J554" s="303"/>
      <c r="K554" s="303"/>
      <c r="L554" s="303"/>
      <c r="M554" s="303"/>
      <c r="N554" s="303"/>
      <c r="O554" s="303"/>
      <c r="P554" s="303"/>
      <c r="Q554" s="303"/>
      <c r="R554" s="303"/>
      <c r="S554" s="303"/>
      <c r="T554" s="303"/>
      <c r="U554" s="303"/>
      <c r="V554" s="303"/>
      <c r="W554" s="303"/>
      <c r="X554" s="303"/>
      <c r="Y554" s="303"/>
      <c r="Z554" s="303"/>
      <c r="AA554" s="303"/>
      <c r="AB554" s="303"/>
      <c r="AC554" s="303"/>
      <c r="AD554" s="303"/>
      <c r="AE554" s="303"/>
      <c r="AF554" s="303"/>
      <c r="AG554" s="303"/>
      <c r="AH554" s="303"/>
      <c r="AI554" s="303"/>
      <c r="AJ554" s="303"/>
      <c r="AK554" s="303"/>
      <c r="AL554" s="303"/>
      <c r="AM554" s="303"/>
      <c r="AN554" s="303"/>
      <c r="AO554" s="303"/>
      <c r="AP554" s="303"/>
      <c r="AQ554" s="303"/>
      <c r="AR554" s="303"/>
      <c r="AS554" s="303"/>
      <c r="AT554" s="303"/>
      <c r="AU554" s="303"/>
      <c r="AV554" s="303"/>
      <c r="AW554" s="303"/>
      <c r="AX554" s="303"/>
      <c r="AY554" s="303"/>
      <c r="AZ554" s="303"/>
      <c r="BA554" s="303"/>
      <c r="BB554" s="303"/>
      <c r="BC554" s="303"/>
      <c r="BD554" s="303"/>
      <c r="BE554" s="303"/>
      <c r="BF554" s="303"/>
      <c r="BG554" s="303"/>
      <c r="BH554" s="303"/>
      <c r="BI554" s="303"/>
      <c r="BJ554" s="303"/>
      <c r="BK554" s="304"/>
      <c r="BL554" s="252" t="s">
        <v>125</v>
      </c>
      <c r="BM554" s="252" t="s">
        <v>784</v>
      </c>
      <c r="BN554" s="252"/>
      <c r="BO554" s="243"/>
      <c r="BP554" s="145" t="s">
        <v>112</v>
      </c>
    </row>
    <row r="555" spans="1:69" ht="46.5" x14ac:dyDescent="0.25">
      <c r="A555" s="62">
        <f ca="1">OFFSET(A555,-3,0)+1</f>
        <v>481</v>
      </c>
      <c r="B555" s="20" t="s">
        <v>712</v>
      </c>
      <c r="C555" s="20"/>
      <c r="D555" s="124" t="s">
        <v>646</v>
      </c>
      <c r="E555" s="21" t="s">
        <v>717</v>
      </c>
      <c r="F555" s="21" t="s">
        <v>554</v>
      </c>
      <c r="G555" s="22" t="s">
        <v>425</v>
      </c>
      <c r="H555" s="113"/>
      <c r="I555" s="60">
        <v>43149</v>
      </c>
      <c r="J555" s="76">
        <v>43178</v>
      </c>
      <c r="K555" s="25">
        <f t="shared" ref="K555" ca="1" si="1788">IF(I555="","",IF(J555="",TODAY()-I555,J555-I555))</f>
        <v>29</v>
      </c>
      <c r="L555" s="39" t="s">
        <v>125</v>
      </c>
      <c r="M555" s="236" t="s">
        <v>275</v>
      </c>
      <c r="N555" s="66"/>
      <c r="O555" s="76"/>
      <c r="P555" s="77"/>
      <c r="Q555" s="78"/>
      <c r="R555" s="79"/>
      <c r="S555" s="66"/>
      <c r="T555" s="76"/>
      <c r="U555" s="77"/>
      <c r="V555" s="78"/>
      <c r="W555" s="79"/>
      <c r="X555" s="66"/>
      <c r="Y555" s="76"/>
      <c r="Z555" s="77"/>
      <c r="AA555" s="78"/>
      <c r="AB555" s="79"/>
      <c r="AC555" s="66"/>
      <c r="AD555" s="76"/>
      <c r="AE555" s="77"/>
      <c r="AF555" s="78"/>
      <c r="AG555" s="79"/>
      <c r="AH555" s="66"/>
      <c r="AI555" s="76"/>
      <c r="AJ555" s="77"/>
      <c r="AK555" s="78"/>
      <c r="AL555" s="79"/>
      <c r="AM555" s="66"/>
      <c r="AN555" s="76"/>
      <c r="AO555" s="77"/>
      <c r="AP555" s="78"/>
      <c r="AQ555" s="79"/>
      <c r="AR555" s="66"/>
      <c r="AS555" s="76"/>
      <c r="AT555" s="77"/>
      <c r="AU555" s="78"/>
      <c r="AV555" s="79"/>
      <c r="AW555" s="66"/>
      <c r="AX555" s="76"/>
      <c r="AY555" s="77"/>
      <c r="AZ555" s="78"/>
      <c r="BA555" s="79"/>
      <c r="BB555" s="66"/>
      <c r="BC555" s="76"/>
      <c r="BD555" s="77"/>
      <c r="BE555" s="78"/>
      <c r="BF555" s="79"/>
      <c r="BG555" s="56">
        <f t="shared" ref="BG555:BG586" si="1789">IF(AW555&lt;&gt;"",AW555,IF(AR555&lt;&gt;"",AR555,IF(AM555&lt;&gt;"",AM555,IF(AH555&lt;&gt;"",AH555,IF(AC555&lt;&gt;"",AC555,IF(X555&lt;&gt;"",X555,IF(S555&lt;&gt;"",S555,IF(N555&lt;&gt;"",N555,IF(I555&lt;&gt;"",I555,"")))))))))</f>
        <v>43149</v>
      </c>
      <c r="BH555" s="80">
        <f t="shared" ref="BH555:BH586" si="1790">IF(BJ555="P","",IF(BJ555="OD","",IF(AX555&lt;&gt;"",AX555,IF(AS555&lt;&gt;"",AS555,IF(AN555&lt;&gt;"",AN555,IF(AI555&lt;&gt;"",AI555,IF(AD555&lt;&gt;"",AD555,IF(Y555&lt;&gt;"",Y555,IF(T555&lt;&gt;"",T555,IF(O555&lt;&gt;"",O555,IF(J555&lt;&gt;"",J555,"")))))))))))</f>
        <v>43178</v>
      </c>
      <c r="BI555" s="81">
        <f t="shared" ref="BI555:BI586" ca="1" si="1791">IF(AY555&lt;&gt;"",AY555,IF(AT555&lt;&gt;"",AT555,IF(AO555&lt;&gt;"",AO555,IF(AJ555&lt;&gt;"",AJ555,IF(AE555&lt;&gt;"",AE555,IF(Z555&lt;&gt;"",Z555,IF(U555&lt;&gt;"",U555,IF(P555&lt;&gt;"",P555,IF(K555&lt;&gt;"",K555,"")))))))))</f>
        <v>29</v>
      </c>
      <c r="BJ555" s="82" t="str">
        <f t="shared" ref="BJ555:BJ586" si="1792">IF(AZ555&lt;&gt;"",AZ555,IF(AU555&lt;&gt;"",AU555,IF(AP555&lt;&gt;"",AP555,IF(AK555&lt;&gt;"",AK555,IF(AF555&lt;&gt;"",AF555,IF(AA555&lt;&gt;"",AA555,IF(V555&lt;&gt;"",V555,IF(Q555&lt;&gt;"",Q555,IF(L555&lt;&gt;"",L555,0)))))))))</f>
        <v>B</v>
      </c>
      <c r="BK555" s="83" t="str">
        <f t="shared" ref="BK555:BK586" ca="1" si="1793">IF(BG555="","","Rev-"&amp;IF((COUNTIF(I555:BA555,"MKM")-1)&lt;1,0,(COUNTIF(I555:BA555,"MKM")-1)))</f>
        <v>Rev-0</v>
      </c>
      <c r="BL555" s="252" t="s">
        <v>125</v>
      </c>
      <c r="BM555" s="252" t="s">
        <v>784</v>
      </c>
      <c r="BN555" s="252"/>
      <c r="BO555" s="243"/>
      <c r="BP555" s="161" t="s">
        <v>82</v>
      </c>
      <c r="BQ555" s="82" t="str">
        <f t="shared" ref="BQ555:BQ586" si="1794">IF(BA555&lt;&gt;"",BA555,IF(AV555&lt;&gt;"",AV555,IF(AQ555&lt;&gt;"",AQ555,IF(AL555&lt;&gt;"",AL555,IF(AG555&lt;&gt;"",AG555,IF(AB555&lt;&gt;"",AB555,IF(W555&lt;&gt;"",W555,IF(R555&lt;&gt;"",R555,IF(M555&lt;&gt;"",M555,0)))))))))</f>
        <v>MKM</v>
      </c>
    </row>
    <row r="556" spans="1:69" ht="46.5" x14ac:dyDescent="0.25">
      <c r="A556" s="62">
        <f t="shared" ref="A556:A587" ca="1" si="1795">OFFSET(A556,-1,0)+1</f>
        <v>482</v>
      </c>
      <c r="B556" s="20" t="s">
        <v>712</v>
      </c>
      <c r="C556" s="20"/>
      <c r="D556" s="124" t="s">
        <v>646</v>
      </c>
      <c r="E556" s="21" t="s">
        <v>718</v>
      </c>
      <c r="F556" s="21" t="s">
        <v>557</v>
      </c>
      <c r="G556" s="22" t="s">
        <v>425</v>
      </c>
      <c r="H556" s="113"/>
      <c r="I556" s="60">
        <v>43149</v>
      </c>
      <c r="J556" s="76">
        <v>43178</v>
      </c>
      <c r="K556" s="25">
        <f t="shared" ref="K556:K558" ca="1" si="1796">IF(I556="","",IF(J556="",TODAY()-I556,J556-I556))</f>
        <v>29</v>
      </c>
      <c r="L556" s="39" t="s">
        <v>125</v>
      </c>
      <c r="M556" s="236" t="s">
        <v>275</v>
      </c>
      <c r="N556" s="66"/>
      <c r="O556" s="76"/>
      <c r="P556" s="77"/>
      <c r="Q556" s="78"/>
      <c r="R556" s="79"/>
      <c r="S556" s="66"/>
      <c r="T556" s="76"/>
      <c r="U556" s="77"/>
      <c r="V556" s="78"/>
      <c r="W556" s="79"/>
      <c r="X556" s="66"/>
      <c r="Y556" s="76"/>
      <c r="Z556" s="77"/>
      <c r="AA556" s="78"/>
      <c r="AB556" s="79"/>
      <c r="AC556" s="66"/>
      <c r="AD556" s="76"/>
      <c r="AE556" s="77"/>
      <c r="AF556" s="78"/>
      <c r="AG556" s="79"/>
      <c r="AH556" s="66"/>
      <c r="AI556" s="76"/>
      <c r="AJ556" s="77"/>
      <c r="AK556" s="78"/>
      <c r="AL556" s="79"/>
      <c r="AM556" s="66"/>
      <c r="AN556" s="76"/>
      <c r="AO556" s="77"/>
      <c r="AP556" s="78"/>
      <c r="AQ556" s="79"/>
      <c r="AR556" s="66"/>
      <c r="AS556" s="76"/>
      <c r="AT556" s="77"/>
      <c r="AU556" s="78"/>
      <c r="AV556" s="79"/>
      <c r="AW556" s="66"/>
      <c r="AX556" s="76"/>
      <c r="AY556" s="77"/>
      <c r="AZ556" s="78"/>
      <c r="BA556" s="79"/>
      <c r="BB556" s="66"/>
      <c r="BC556" s="76"/>
      <c r="BD556" s="77"/>
      <c r="BE556" s="78"/>
      <c r="BF556" s="79"/>
      <c r="BG556" s="56">
        <f t="shared" si="1789"/>
        <v>43149</v>
      </c>
      <c r="BH556" s="80">
        <f t="shared" si="1790"/>
        <v>43178</v>
      </c>
      <c r="BI556" s="81">
        <f t="shared" ca="1" si="1791"/>
        <v>29</v>
      </c>
      <c r="BJ556" s="82" t="str">
        <f t="shared" si="1792"/>
        <v>B</v>
      </c>
      <c r="BK556" s="83" t="str">
        <f t="shared" ca="1" si="1793"/>
        <v>Rev-0</v>
      </c>
      <c r="BL556" s="252" t="s">
        <v>125</v>
      </c>
      <c r="BM556" s="252" t="s">
        <v>784</v>
      </c>
      <c r="BN556" s="252"/>
      <c r="BO556" s="243"/>
      <c r="BP556" s="161" t="s">
        <v>82</v>
      </c>
      <c r="BQ556" s="82" t="str">
        <f t="shared" si="1794"/>
        <v>MKM</v>
      </c>
    </row>
    <row r="557" spans="1:69" ht="46.5" x14ac:dyDescent="0.25">
      <c r="A557" s="62">
        <f t="shared" ca="1" si="1795"/>
        <v>483</v>
      </c>
      <c r="B557" s="20" t="s">
        <v>712</v>
      </c>
      <c r="C557" s="20"/>
      <c r="D557" s="124" t="s">
        <v>646</v>
      </c>
      <c r="E557" s="21" t="s">
        <v>719</v>
      </c>
      <c r="F557" s="21" t="s">
        <v>559</v>
      </c>
      <c r="G557" s="22" t="s">
        <v>425</v>
      </c>
      <c r="H557" s="113"/>
      <c r="I557" s="60">
        <v>43149</v>
      </c>
      <c r="J557" s="76">
        <v>43178</v>
      </c>
      <c r="K557" s="25">
        <f t="shared" ca="1" si="1796"/>
        <v>29</v>
      </c>
      <c r="L557" s="39" t="s">
        <v>125</v>
      </c>
      <c r="M557" s="236" t="s">
        <v>275</v>
      </c>
      <c r="N557" s="66"/>
      <c r="O557" s="76"/>
      <c r="P557" s="77"/>
      <c r="Q557" s="78"/>
      <c r="R557" s="79"/>
      <c r="S557" s="66"/>
      <c r="T557" s="76"/>
      <c r="U557" s="77"/>
      <c r="V557" s="78"/>
      <c r="W557" s="79"/>
      <c r="X557" s="66"/>
      <c r="Y557" s="76"/>
      <c r="Z557" s="77"/>
      <c r="AA557" s="78"/>
      <c r="AB557" s="79"/>
      <c r="AC557" s="66"/>
      <c r="AD557" s="76"/>
      <c r="AE557" s="77"/>
      <c r="AF557" s="78"/>
      <c r="AG557" s="79"/>
      <c r="AH557" s="66"/>
      <c r="AI557" s="76"/>
      <c r="AJ557" s="77"/>
      <c r="AK557" s="78"/>
      <c r="AL557" s="79"/>
      <c r="AM557" s="66"/>
      <c r="AN557" s="76"/>
      <c r="AO557" s="77"/>
      <c r="AP557" s="78"/>
      <c r="AQ557" s="79"/>
      <c r="AR557" s="66"/>
      <c r="AS557" s="76"/>
      <c r="AT557" s="77"/>
      <c r="AU557" s="78"/>
      <c r="AV557" s="79"/>
      <c r="AW557" s="66"/>
      <c r="AX557" s="76"/>
      <c r="AY557" s="77"/>
      <c r="AZ557" s="78"/>
      <c r="BA557" s="79"/>
      <c r="BB557" s="66"/>
      <c r="BC557" s="76"/>
      <c r="BD557" s="77"/>
      <c r="BE557" s="78"/>
      <c r="BF557" s="79"/>
      <c r="BG557" s="56">
        <f t="shared" si="1789"/>
        <v>43149</v>
      </c>
      <c r="BH557" s="80">
        <f t="shared" si="1790"/>
        <v>43178</v>
      </c>
      <c r="BI557" s="81">
        <f t="shared" ca="1" si="1791"/>
        <v>29</v>
      </c>
      <c r="BJ557" s="82" t="str">
        <f t="shared" si="1792"/>
        <v>B</v>
      </c>
      <c r="BK557" s="83" t="str">
        <f t="shared" ca="1" si="1793"/>
        <v>Rev-0</v>
      </c>
      <c r="BL557" s="252" t="s">
        <v>125</v>
      </c>
      <c r="BM557" s="252" t="s">
        <v>784</v>
      </c>
      <c r="BN557" s="252"/>
      <c r="BO557" s="243"/>
      <c r="BP557" s="161" t="s">
        <v>82</v>
      </c>
      <c r="BQ557" s="82" t="str">
        <f t="shared" si="1794"/>
        <v>MKM</v>
      </c>
    </row>
    <row r="558" spans="1:69" ht="46.5" x14ac:dyDescent="0.25">
      <c r="A558" s="62">
        <f t="shared" ca="1" si="1795"/>
        <v>484</v>
      </c>
      <c r="B558" s="20" t="s">
        <v>712</v>
      </c>
      <c r="C558" s="20"/>
      <c r="D558" s="124" t="s">
        <v>646</v>
      </c>
      <c r="E558" s="21" t="s">
        <v>720</v>
      </c>
      <c r="F558" s="21" t="s">
        <v>561</v>
      </c>
      <c r="G558" s="22" t="s">
        <v>425</v>
      </c>
      <c r="H558" s="113"/>
      <c r="I558" s="60">
        <v>43149</v>
      </c>
      <c r="J558" s="76">
        <v>43178</v>
      </c>
      <c r="K558" s="25">
        <f t="shared" ca="1" si="1796"/>
        <v>29</v>
      </c>
      <c r="L558" s="39" t="s">
        <v>125</v>
      </c>
      <c r="M558" s="236" t="s">
        <v>275</v>
      </c>
      <c r="N558" s="66"/>
      <c r="O558" s="76"/>
      <c r="P558" s="77"/>
      <c r="Q558" s="78"/>
      <c r="R558" s="79"/>
      <c r="S558" s="66"/>
      <c r="T558" s="76"/>
      <c r="U558" s="77"/>
      <c r="V558" s="78"/>
      <c r="W558" s="79"/>
      <c r="X558" s="66"/>
      <c r="Y558" s="76"/>
      <c r="Z558" s="77"/>
      <c r="AA558" s="78"/>
      <c r="AB558" s="79"/>
      <c r="AC558" s="66"/>
      <c r="AD558" s="76"/>
      <c r="AE558" s="77"/>
      <c r="AF558" s="78"/>
      <c r="AG558" s="79"/>
      <c r="AH558" s="66"/>
      <c r="AI558" s="76"/>
      <c r="AJ558" s="77"/>
      <c r="AK558" s="78"/>
      <c r="AL558" s="79"/>
      <c r="AM558" s="66"/>
      <c r="AN558" s="76"/>
      <c r="AO558" s="77"/>
      <c r="AP558" s="78"/>
      <c r="AQ558" s="79"/>
      <c r="AR558" s="66"/>
      <c r="AS558" s="76"/>
      <c r="AT558" s="77"/>
      <c r="AU558" s="78"/>
      <c r="AV558" s="79"/>
      <c r="AW558" s="66"/>
      <c r="AX558" s="76"/>
      <c r="AY558" s="77"/>
      <c r="AZ558" s="78"/>
      <c r="BA558" s="79"/>
      <c r="BB558" s="66"/>
      <c r="BC558" s="76"/>
      <c r="BD558" s="77"/>
      <c r="BE558" s="78"/>
      <c r="BF558" s="79"/>
      <c r="BG558" s="56">
        <f t="shared" si="1789"/>
        <v>43149</v>
      </c>
      <c r="BH558" s="80">
        <f t="shared" si="1790"/>
        <v>43178</v>
      </c>
      <c r="BI558" s="81">
        <f t="shared" ca="1" si="1791"/>
        <v>29</v>
      </c>
      <c r="BJ558" s="82" t="str">
        <f t="shared" si="1792"/>
        <v>B</v>
      </c>
      <c r="BK558" s="83" t="str">
        <f t="shared" ca="1" si="1793"/>
        <v>Rev-0</v>
      </c>
      <c r="BL558" s="252" t="s">
        <v>126</v>
      </c>
      <c r="BM558" s="253" t="s">
        <v>783</v>
      </c>
      <c r="BN558" s="254">
        <v>43199</v>
      </c>
      <c r="BO558" s="243"/>
      <c r="BP558" s="161" t="s">
        <v>82</v>
      </c>
      <c r="BQ558" s="82" t="str">
        <f t="shared" si="1794"/>
        <v>MKM</v>
      </c>
    </row>
    <row r="559" spans="1:69" ht="46.5" x14ac:dyDescent="0.25">
      <c r="A559" s="62">
        <f t="shared" ca="1" si="1795"/>
        <v>485</v>
      </c>
      <c r="B559" s="20" t="s">
        <v>808</v>
      </c>
      <c r="C559" s="20"/>
      <c r="D559" s="124" t="s">
        <v>646</v>
      </c>
      <c r="E559" s="21" t="s">
        <v>809</v>
      </c>
      <c r="F559" s="21" t="s">
        <v>563</v>
      </c>
      <c r="G559" s="22" t="s">
        <v>507</v>
      </c>
      <c r="H559" s="113"/>
      <c r="I559" s="60">
        <v>43149</v>
      </c>
      <c r="J559" s="76">
        <v>43178</v>
      </c>
      <c r="K559" s="25">
        <f t="shared" ref="K559" ca="1" si="1797">IF(I559="","",IF(J559="",TODAY()-I559,J559-I559))</f>
        <v>29</v>
      </c>
      <c r="L559" s="39" t="s">
        <v>126</v>
      </c>
      <c r="M559" s="236" t="s">
        <v>275</v>
      </c>
      <c r="N559" s="66">
        <v>43208</v>
      </c>
      <c r="O559" s="76">
        <v>43213</v>
      </c>
      <c r="P559" s="25">
        <f ca="1">IF(N559="","",IF(O559="",TODAY()-N559,O559-N559))</f>
        <v>5</v>
      </c>
      <c r="Q559" s="39" t="s">
        <v>124</v>
      </c>
      <c r="R559" s="236" t="s">
        <v>275</v>
      </c>
      <c r="S559" s="66"/>
      <c r="T559" s="76"/>
      <c r="U559" s="77"/>
      <c r="V559" s="78"/>
      <c r="W559" s="79"/>
      <c r="X559" s="66"/>
      <c r="Y559" s="76"/>
      <c r="Z559" s="77"/>
      <c r="AA559" s="78"/>
      <c r="AB559" s="79"/>
      <c r="AC559" s="66"/>
      <c r="AD559" s="76"/>
      <c r="AE559" s="77"/>
      <c r="AF559" s="78"/>
      <c r="AG559" s="79"/>
      <c r="AH559" s="66"/>
      <c r="AI559" s="76"/>
      <c r="AJ559" s="77"/>
      <c r="AK559" s="78"/>
      <c r="AL559" s="79"/>
      <c r="AM559" s="66"/>
      <c r="AN559" s="76"/>
      <c r="AO559" s="77"/>
      <c r="AP559" s="78"/>
      <c r="AQ559" s="79"/>
      <c r="AR559" s="66"/>
      <c r="AS559" s="76"/>
      <c r="AT559" s="77"/>
      <c r="AU559" s="78"/>
      <c r="AV559" s="79"/>
      <c r="AW559" s="66"/>
      <c r="AX559" s="76"/>
      <c r="AY559" s="77"/>
      <c r="AZ559" s="78"/>
      <c r="BA559" s="79"/>
      <c r="BB559" s="66"/>
      <c r="BC559" s="76"/>
      <c r="BD559" s="77"/>
      <c r="BE559" s="78"/>
      <c r="BF559" s="79"/>
      <c r="BG559" s="56">
        <f t="shared" si="1789"/>
        <v>43208</v>
      </c>
      <c r="BH559" s="80">
        <f t="shared" si="1790"/>
        <v>43213</v>
      </c>
      <c r="BI559" s="81">
        <f t="shared" ca="1" si="1791"/>
        <v>5</v>
      </c>
      <c r="BJ559" s="82" t="str">
        <f t="shared" si="1792"/>
        <v>A</v>
      </c>
      <c r="BK559" s="83" t="str">
        <f t="shared" ca="1" si="1793"/>
        <v>Rev-1</v>
      </c>
      <c r="BL559" s="252" t="s">
        <v>126</v>
      </c>
      <c r="BM559" s="253" t="s">
        <v>783</v>
      </c>
      <c r="BN559" s="254">
        <v>43199</v>
      </c>
      <c r="BO559" s="243"/>
      <c r="BP559" s="161" t="s">
        <v>82</v>
      </c>
      <c r="BQ559" s="82" t="str">
        <f t="shared" si="1794"/>
        <v>MKM</v>
      </c>
    </row>
    <row r="560" spans="1:69" ht="46.5" x14ac:dyDescent="0.25">
      <c r="A560" s="62">
        <f t="shared" ca="1" si="1795"/>
        <v>486</v>
      </c>
      <c r="B560" s="20" t="s">
        <v>808</v>
      </c>
      <c r="C560" s="20"/>
      <c r="D560" s="124" t="s">
        <v>646</v>
      </c>
      <c r="E560" s="21" t="s">
        <v>810</v>
      </c>
      <c r="F560" s="21" t="s">
        <v>563</v>
      </c>
      <c r="G560" s="22" t="s">
        <v>508</v>
      </c>
      <c r="H560" s="113"/>
      <c r="I560" s="66">
        <v>43208</v>
      </c>
      <c r="J560" s="76">
        <v>43213</v>
      </c>
      <c r="K560" s="25">
        <f ca="1">IF(I560="","",IF(J560="",TODAY()-I560,J560-I560))</f>
        <v>5</v>
      </c>
      <c r="L560" s="39" t="s">
        <v>125</v>
      </c>
      <c r="M560" s="236" t="s">
        <v>275</v>
      </c>
      <c r="N560" s="66"/>
      <c r="O560" s="76"/>
      <c r="P560" s="77"/>
      <c r="Q560" s="78"/>
      <c r="R560" s="79"/>
      <c r="S560" s="66"/>
      <c r="T560" s="76"/>
      <c r="U560" s="77"/>
      <c r="V560" s="78"/>
      <c r="W560" s="79"/>
      <c r="X560" s="66"/>
      <c r="Y560" s="76"/>
      <c r="Z560" s="77"/>
      <c r="AA560" s="78"/>
      <c r="AB560" s="79"/>
      <c r="AC560" s="66"/>
      <c r="AD560" s="76"/>
      <c r="AE560" s="77"/>
      <c r="AF560" s="78"/>
      <c r="AG560" s="79"/>
      <c r="AH560" s="66"/>
      <c r="AI560" s="76"/>
      <c r="AJ560" s="77"/>
      <c r="AK560" s="78"/>
      <c r="AL560" s="79"/>
      <c r="AM560" s="66"/>
      <c r="AN560" s="76"/>
      <c r="AO560" s="77"/>
      <c r="AP560" s="78"/>
      <c r="AQ560" s="79"/>
      <c r="AR560" s="66"/>
      <c r="AS560" s="76"/>
      <c r="AT560" s="77"/>
      <c r="AU560" s="78"/>
      <c r="AV560" s="79"/>
      <c r="AW560" s="66"/>
      <c r="AX560" s="76"/>
      <c r="AY560" s="77"/>
      <c r="AZ560" s="78"/>
      <c r="BA560" s="79"/>
      <c r="BB560" s="66"/>
      <c r="BC560" s="76"/>
      <c r="BD560" s="77"/>
      <c r="BE560" s="78"/>
      <c r="BF560" s="79"/>
      <c r="BG560" s="56">
        <f t="shared" ref="BG560" si="1798">IF(AW560&lt;&gt;"",AW560,IF(AR560&lt;&gt;"",AR560,IF(AM560&lt;&gt;"",AM560,IF(AH560&lt;&gt;"",AH560,IF(AC560&lt;&gt;"",AC560,IF(X560&lt;&gt;"",X560,IF(S560&lt;&gt;"",S560,IF(N560&lt;&gt;"",N560,IF(I560&lt;&gt;"",I560,"")))))))))</f>
        <v>43208</v>
      </c>
      <c r="BH560" s="80">
        <f t="shared" ref="BH560" si="1799">IF(BJ560="P","",IF(BJ560="OD","",IF(AX560&lt;&gt;"",AX560,IF(AS560&lt;&gt;"",AS560,IF(AN560&lt;&gt;"",AN560,IF(AI560&lt;&gt;"",AI560,IF(AD560&lt;&gt;"",AD560,IF(Y560&lt;&gt;"",Y560,IF(T560&lt;&gt;"",T560,IF(O560&lt;&gt;"",O560,IF(J560&lt;&gt;"",J560,"")))))))))))</f>
        <v>43213</v>
      </c>
      <c r="BI560" s="81">
        <f t="shared" ref="BI560" ca="1" si="1800">IF(AY560&lt;&gt;"",AY560,IF(AT560&lt;&gt;"",AT560,IF(AO560&lt;&gt;"",AO560,IF(AJ560&lt;&gt;"",AJ560,IF(AE560&lt;&gt;"",AE560,IF(Z560&lt;&gt;"",Z560,IF(U560&lt;&gt;"",U560,IF(P560&lt;&gt;"",P560,IF(K560&lt;&gt;"",K560,"")))))))))</f>
        <v>5</v>
      </c>
      <c r="BJ560" s="82" t="str">
        <f t="shared" ref="BJ560" si="1801">IF(AZ560&lt;&gt;"",AZ560,IF(AU560&lt;&gt;"",AU560,IF(AP560&lt;&gt;"",AP560,IF(AK560&lt;&gt;"",AK560,IF(AF560&lt;&gt;"",AF560,IF(AA560&lt;&gt;"",AA560,IF(V560&lt;&gt;"",V560,IF(Q560&lt;&gt;"",Q560,IF(L560&lt;&gt;"",L560,0)))))))))</f>
        <v>B</v>
      </c>
      <c r="BK560" s="83" t="str">
        <f t="shared" ref="BK560" ca="1" si="1802">IF(BG560="","","Rev-"&amp;IF((COUNTIF(I560:BA560,"MKM")-1)&lt;1,0,(COUNTIF(I560:BA560,"MKM")-1)))</f>
        <v>Rev-0</v>
      </c>
      <c r="BL560" s="252" t="s">
        <v>126</v>
      </c>
      <c r="BM560" s="253" t="s">
        <v>783</v>
      </c>
      <c r="BN560" s="254">
        <v>43199</v>
      </c>
      <c r="BO560" s="243"/>
      <c r="BP560" s="161" t="s">
        <v>82</v>
      </c>
      <c r="BQ560" s="82" t="str">
        <f t="shared" ref="BQ560" si="1803">IF(BA560&lt;&gt;"",BA560,IF(AV560&lt;&gt;"",AV560,IF(AQ560&lt;&gt;"",AQ560,IF(AL560&lt;&gt;"",AL560,IF(AG560&lt;&gt;"",AG560,IF(AB560&lt;&gt;"",AB560,IF(W560&lt;&gt;"",W560,IF(R560&lt;&gt;"",R560,IF(M560&lt;&gt;"",M560,0)))))))))</f>
        <v>MKM</v>
      </c>
    </row>
    <row r="561" spans="1:69" ht="46.5" x14ac:dyDescent="0.25">
      <c r="A561" s="62">
        <f t="shared" ca="1" si="1795"/>
        <v>487</v>
      </c>
      <c r="B561" s="20" t="s">
        <v>808</v>
      </c>
      <c r="C561" s="20"/>
      <c r="D561" s="124" t="s">
        <v>646</v>
      </c>
      <c r="E561" s="21" t="s">
        <v>811</v>
      </c>
      <c r="F561" s="21" t="s">
        <v>563</v>
      </c>
      <c r="G561" s="22" t="s">
        <v>509</v>
      </c>
      <c r="H561" s="113"/>
      <c r="I561" s="66">
        <v>43208</v>
      </c>
      <c r="J561" s="76">
        <v>43213</v>
      </c>
      <c r="K561" s="25">
        <f ca="1">IF(I561="","",IF(J561="",TODAY()-I561,J561-I561))</f>
        <v>5</v>
      </c>
      <c r="L561" s="39" t="s">
        <v>124</v>
      </c>
      <c r="M561" s="236" t="s">
        <v>275</v>
      </c>
      <c r="N561" s="66"/>
      <c r="O561" s="76"/>
      <c r="P561" s="77"/>
      <c r="Q561" s="78"/>
      <c r="R561" s="79"/>
      <c r="S561" s="66"/>
      <c r="T561" s="76"/>
      <c r="U561" s="77"/>
      <c r="V561" s="78"/>
      <c r="W561" s="79"/>
      <c r="X561" s="66"/>
      <c r="Y561" s="76"/>
      <c r="Z561" s="77"/>
      <c r="AA561" s="78"/>
      <c r="AB561" s="79"/>
      <c r="AC561" s="66"/>
      <c r="AD561" s="76"/>
      <c r="AE561" s="77"/>
      <c r="AF561" s="78"/>
      <c r="AG561" s="79"/>
      <c r="AH561" s="66"/>
      <c r="AI561" s="76"/>
      <c r="AJ561" s="77"/>
      <c r="AK561" s="78"/>
      <c r="AL561" s="79"/>
      <c r="AM561" s="66"/>
      <c r="AN561" s="76"/>
      <c r="AO561" s="77"/>
      <c r="AP561" s="78"/>
      <c r="AQ561" s="79"/>
      <c r="AR561" s="66"/>
      <c r="AS561" s="76"/>
      <c r="AT561" s="77"/>
      <c r="AU561" s="78"/>
      <c r="AV561" s="79"/>
      <c r="AW561" s="66"/>
      <c r="AX561" s="76"/>
      <c r="AY561" s="77"/>
      <c r="AZ561" s="78"/>
      <c r="BA561" s="79"/>
      <c r="BB561" s="66"/>
      <c r="BC561" s="76"/>
      <c r="BD561" s="77"/>
      <c r="BE561" s="78"/>
      <c r="BF561" s="79"/>
      <c r="BG561" s="56">
        <f t="shared" ref="BG561" si="1804">IF(AW561&lt;&gt;"",AW561,IF(AR561&lt;&gt;"",AR561,IF(AM561&lt;&gt;"",AM561,IF(AH561&lt;&gt;"",AH561,IF(AC561&lt;&gt;"",AC561,IF(X561&lt;&gt;"",X561,IF(S561&lt;&gt;"",S561,IF(N561&lt;&gt;"",N561,IF(I561&lt;&gt;"",I561,"")))))))))</f>
        <v>43208</v>
      </c>
      <c r="BH561" s="80">
        <f t="shared" ref="BH561" si="1805">IF(BJ561="P","",IF(BJ561="OD","",IF(AX561&lt;&gt;"",AX561,IF(AS561&lt;&gt;"",AS561,IF(AN561&lt;&gt;"",AN561,IF(AI561&lt;&gt;"",AI561,IF(AD561&lt;&gt;"",AD561,IF(Y561&lt;&gt;"",Y561,IF(T561&lt;&gt;"",T561,IF(O561&lt;&gt;"",O561,IF(J561&lt;&gt;"",J561,"")))))))))))</f>
        <v>43213</v>
      </c>
      <c r="BI561" s="81">
        <f t="shared" ref="BI561" ca="1" si="1806">IF(AY561&lt;&gt;"",AY561,IF(AT561&lt;&gt;"",AT561,IF(AO561&lt;&gt;"",AO561,IF(AJ561&lt;&gt;"",AJ561,IF(AE561&lt;&gt;"",AE561,IF(Z561&lt;&gt;"",Z561,IF(U561&lt;&gt;"",U561,IF(P561&lt;&gt;"",P561,IF(K561&lt;&gt;"",K561,"")))))))))</f>
        <v>5</v>
      </c>
      <c r="BJ561" s="82" t="str">
        <f t="shared" ref="BJ561" si="1807">IF(AZ561&lt;&gt;"",AZ561,IF(AU561&lt;&gt;"",AU561,IF(AP561&lt;&gt;"",AP561,IF(AK561&lt;&gt;"",AK561,IF(AF561&lt;&gt;"",AF561,IF(AA561&lt;&gt;"",AA561,IF(V561&lt;&gt;"",V561,IF(Q561&lt;&gt;"",Q561,IF(L561&lt;&gt;"",L561,0)))))))))</f>
        <v>A</v>
      </c>
      <c r="BK561" s="83" t="str">
        <f t="shared" ref="BK561" ca="1" si="1808">IF(BG561="","","Rev-"&amp;IF((COUNTIF(I561:BA561,"MKM")-1)&lt;1,0,(COUNTIF(I561:BA561,"MKM")-1)))</f>
        <v>Rev-0</v>
      </c>
      <c r="BL561" s="252" t="s">
        <v>126</v>
      </c>
      <c r="BM561" s="253" t="s">
        <v>783</v>
      </c>
      <c r="BN561" s="254">
        <v>43199</v>
      </c>
      <c r="BO561" s="243"/>
      <c r="BP561" s="161" t="s">
        <v>82</v>
      </c>
      <c r="BQ561" s="82" t="str">
        <f t="shared" ref="BQ561" si="1809">IF(BA561&lt;&gt;"",BA561,IF(AV561&lt;&gt;"",AV561,IF(AQ561&lt;&gt;"",AQ561,IF(AL561&lt;&gt;"",AL561,IF(AG561&lt;&gt;"",AG561,IF(AB561&lt;&gt;"",AB561,IF(W561&lt;&gt;"",W561,IF(R561&lt;&gt;"",R561,IF(M561&lt;&gt;"",M561,0)))))))))</f>
        <v>MKM</v>
      </c>
    </row>
    <row r="562" spans="1:69" ht="46.5" x14ac:dyDescent="0.25">
      <c r="A562" s="62">
        <f t="shared" ca="1" si="1795"/>
        <v>488</v>
      </c>
      <c r="B562" s="20" t="s">
        <v>808</v>
      </c>
      <c r="C562" s="20"/>
      <c r="D562" s="124" t="s">
        <v>646</v>
      </c>
      <c r="E562" s="21" t="s">
        <v>812</v>
      </c>
      <c r="F562" s="21" t="s">
        <v>563</v>
      </c>
      <c r="G562" s="22" t="s">
        <v>510</v>
      </c>
      <c r="H562" s="113"/>
      <c r="I562" s="66">
        <v>43208</v>
      </c>
      <c r="J562" s="76">
        <v>43213</v>
      </c>
      <c r="K562" s="25">
        <f ca="1">IF(I562="","",IF(J562="",TODAY()-I562,J562-I562))</f>
        <v>5</v>
      </c>
      <c r="L562" s="39" t="s">
        <v>125</v>
      </c>
      <c r="M562" s="236" t="s">
        <v>275</v>
      </c>
      <c r="N562" s="66"/>
      <c r="O562" s="76"/>
      <c r="P562" s="77"/>
      <c r="Q562" s="78"/>
      <c r="R562" s="79"/>
      <c r="S562" s="66"/>
      <c r="T562" s="76"/>
      <c r="U562" s="77"/>
      <c r="V562" s="78"/>
      <c r="W562" s="79"/>
      <c r="X562" s="66"/>
      <c r="Y562" s="76"/>
      <c r="Z562" s="77"/>
      <c r="AA562" s="78"/>
      <c r="AB562" s="79"/>
      <c r="AC562" s="66"/>
      <c r="AD562" s="76"/>
      <c r="AE562" s="77"/>
      <c r="AF562" s="78"/>
      <c r="AG562" s="79"/>
      <c r="AH562" s="66"/>
      <c r="AI562" s="76"/>
      <c r="AJ562" s="77"/>
      <c r="AK562" s="78"/>
      <c r="AL562" s="79"/>
      <c r="AM562" s="66"/>
      <c r="AN562" s="76"/>
      <c r="AO562" s="77"/>
      <c r="AP562" s="78"/>
      <c r="AQ562" s="79"/>
      <c r="AR562" s="66"/>
      <c r="AS562" s="76"/>
      <c r="AT562" s="77"/>
      <c r="AU562" s="78"/>
      <c r="AV562" s="79"/>
      <c r="AW562" s="66"/>
      <c r="AX562" s="76"/>
      <c r="AY562" s="77"/>
      <c r="AZ562" s="78"/>
      <c r="BA562" s="79"/>
      <c r="BB562" s="66"/>
      <c r="BC562" s="76"/>
      <c r="BD562" s="77"/>
      <c r="BE562" s="78"/>
      <c r="BF562" s="79"/>
      <c r="BG562" s="56">
        <f t="shared" ref="BG562" si="1810">IF(AW562&lt;&gt;"",AW562,IF(AR562&lt;&gt;"",AR562,IF(AM562&lt;&gt;"",AM562,IF(AH562&lt;&gt;"",AH562,IF(AC562&lt;&gt;"",AC562,IF(X562&lt;&gt;"",X562,IF(S562&lt;&gt;"",S562,IF(N562&lt;&gt;"",N562,IF(I562&lt;&gt;"",I562,"")))))))))</f>
        <v>43208</v>
      </c>
      <c r="BH562" s="80">
        <f t="shared" ref="BH562" si="1811">IF(BJ562="P","",IF(BJ562="OD","",IF(AX562&lt;&gt;"",AX562,IF(AS562&lt;&gt;"",AS562,IF(AN562&lt;&gt;"",AN562,IF(AI562&lt;&gt;"",AI562,IF(AD562&lt;&gt;"",AD562,IF(Y562&lt;&gt;"",Y562,IF(T562&lt;&gt;"",T562,IF(O562&lt;&gt;"",O562,IF(J562&lt;&gt;"",J562,"")))))))))))</f>
        <v>43213</v>
      </c>
      <c r="BI562" s="81">
        <f t="shared" ref="BI562" ca="1" si="1812">IF(AY562&lt;&gt;"",AY562,IF(AT562&lt;&gt;"",AT562,IF(AO562&lt;&gt;"",AO562,IF(AJ562&lt;&gt;"",AJ562,IF(AE562&lt;&gt;"",AE562,IF(Z562&lt;&gt;"",Z562,IF(U562&lt;&gt;"",U562,IF(P562&lt;&gt;"",P562,IF(K562&lt;&gt;"",K562,"")))))))))</f>
        <v>5</v>
      </c>
      <c r="BJ562" s="82" t="str">
        <f t="shared" ref="BJ562" si="1813">IF(AZ562&lt;&gt;"",AZ562,IF(AU562&lt;&gt;"",AU562,IF(AP562&lt;&gt;"",AP562,IF(AK562&lt;&gt;"",AK562,IF(AF562&lt;&gt;"",AF562,IF(AA562&lt;&gt;"",AA562,IF(V562&lt;&gt;"",V562,IF(Q562&lt;&gt;"",Q562,IF(L562&lt;&gt;"",L562,0)))))))))</f>
        <v>B</v>
      </c>
      <c r="BK562" s="83" t="str">
        <f t="shared" ref="BK562" ca="1" si="1814">IF(BG562="","","Rev-"&amp;IF((COUNTIF(I562:BA562,"MKM")-1)&lt;1,0,(COUNTIF(I562:BA562,"MKM")-1)))</f>
        <v>Rev-0</v>
      </c>
      <c r="BL562" s="252" t="s">
        <v>126</v>
      </c>
      <c r="BM562" s="253" t="s">
        <v>783</v>
      </c>
      <c r="BN562" s="254">
        <v>43199</v>
      </c>
      <c r="BO562" s="243"/>
      <c r="BP562" s="161" t="s">
        <v>82</v>
      </c>
      <c r="BQ562" s="82" t="str">
        <f t="shared" ref="BQ562" si="1815">IF(BA562&lt;&gt;"",BA562,IF(AV562&lt;&gt;"",AV562,IF(AQ562&lt;&gt;"",AQ562,IF(AL562&lt;&gt;"",AL562,IF(AG562&lt;&gt;"",AG562,IF(AB562&lt;&gt;"",AB562,IF(W562&lt;&gt;"",W562,IF(R562&lt;&gt;"",R562,IF(M562&lt;&gt;"",M562,0)))))))))</f>
        <v>MKM</v>
      </c>
    </row>
    <row r="563" spans="1:69" ht="46.5" x14ac:dyDescent="0.25">
      <c r="A563" s="62">
        <f t="shared" ca="1" si="1795"/>
        <v>489</v>
      </c>
      <c r="B563" s="20" t="s">
        <v>1642</v>
      </c>
      <c r="C563" s="20" t="s">
        <v>1643</v>
      </c>
      <c r="D563" s="124" t="s">
        <v>646</v>
      </c>
      <c r="E563" s="21" t="s">
        <v>695</v>
      </c>
      <c r="F563" s="21" t="s">
        <v>564</v>
      </c>
      <c r="G563" s="22" t="s">
        <v>331</v>
      </c>
      <c r="H563" s="113"/>
      <c r="I563" s="60">
        <v>43149</v>
      </c>
      <c r="J563" s="76">
        <v>43178</v>
      </c>
      <c r="K563" s="25">
        <f t="shared" ref="K563:K564" ca="1" si="1816">IF(I563="","",IF(J563="",TODAY()-I563,J563-I563))</f>
        <v>29</v>
      </c>
      <c r="L563" s="39" t="s">
        <v>126</v>
      </c>
      <c r="M563" s="236" t="s">
        <v>275</v>
      </c>
      <c r="N563" s="66">
        <v>43208</v>
      </c>
      <c r="O563" s="76">
        <v>43213</v>
      </c>
      <c r="P563" s="25">
        <f t="shared" ref="P563:P564" ca="1" si="1817">IF(N563="","",IF(O563="",TODAY()-N563,O563-N563))</f>
        <v>5</v>
      </c>
      <c r="Q563" s="39" t="s">
        <v>125</v>
      </c>
      <c r="R563" s="236" t="s">
        <v>275</v>
      </c>
      <c r="S563" s="66">
        <v>43554</v>
      </c>
      <c r="T563" s="76">
        <v>43571</v>
      </c>
      <c r="U563" s="77">
        <f ca="1">IF(S563="","",IF(T563="",TODAY()-S563,T563-S563))</f>
        <v>17</v>
      </c>
      <c r="V563" s="78" t="s">
        <v>124</v>
      </c>
      <c r="W563" s="79" t="s">
        <v>275</v>
      </c>
      <c r="X563" s="66"/>
      <c r="Y563" s="76"/>
      <c r="Z563" s="77"/>
      <c r="AA563" s="78"/>
      <c r="AB563" s="79"/>
      <c r="AC563" s="66"/>
      <c r="AD563" s="76"/>
      <c r="AE563" s="77"/>
      <c r="AF563" s="78"/>
      <c r="AG563" s="79"/>
      <c r="AH563" s="66"/>
      <c r="AI563" s="76"/>
      <c r="AJ563" s="77"/>
      <c r="AK563" s="78"/>
      <c r="AL563" s="79"/>
      <c r="AM563" s="66"/>
      <c r="AN563" s="76"/>
      <c r="AO563" s="77"/>
      <c r="AP563" s="78"/>
      <c r="AQ563" s="79"/>
      <c r="AR563" s="66"/>
      <c r="AS563" s="76"/>
      <c r="AT563" s="77"/>
      <c r="AU563" s="78"/>
      <c r="AV563" s="79"/>
      <c r="AW563" s="66"/>
      <c r="AX563" s="76"/>
      <c r="AY563" s="77"/>
      <c r="AZ563" s="78"/>
      <c r="BA563" s="79"/>
      <c r="BB563" s="66"/>
      <c r="BC563" s="76"/>
      <c r="BD563" s="77"/>
      <c r="BE563" s="78"/>
      <c r="BF563" s="79"/>
      <c r="BG563" s="56">
        <f t="shared" si="1789"/>
        <v>43554</v>
      </c>
      <c r="BH563" s="80">
        <f t="shared" si="1790"/>
        <v>43571</v>
      </c>
      <c r="BI563" s="81">
        <f t="shared" ca="1" si="1791"/>
        <v>17</v>
      </c>
      <c r="BJ563" s="82" t="str">
        <f t="shared" si="1792"/>
        <v>A</v>
      </c>
      <c r="BK563" s="83" t="str">
        <f t="shared" ca="1" si="1793"/>
        <v>Rev-2</v>
      </c>
      <c r="BL563" s="252" t="s">
        <v>126</v>
      </c>
      <c r="BM563" s="253" t="s">
        <v>783</v>
      </c>
      <c r="BN563" s="254">
        <v>43199</v>
      </c>
      <c r="BO563" s="243"/>
      <c r="BP563" s="161" t="s">
        <v>82</v>
      </c>
      <c r="BQ563" s="82" t="str">
        <f t="shared" si="1794"/>
        <v>MKM</v>
      </c>
    </row>
    <row r="564" spans="1:69" ht="46.5" x14ac:dyDescent="0.25">
      <c r="A564" s="62">
        <f t="shared" ca="1" si="1795"/>
        <v>490</v>
      </c>
      <c r="B564" s="20" t="s">
        <v>1642</v>
      </c>
      <c r="C564" s="20" t="s">
        <v>1643</v>
      </c>
      <c r="D564" s="124" t="s">
        <v>646</v>
      </c>
      <c r="E564" s="21" t="s">
        <v>696</v>
      </c>
      <c r="F564" s="21" t="s">
        <v>564</v>
      </c>
      <c r="G564" s="22" t="s">
        <v>332</v>
      </c>
      <c r="H564" s="113"/>
      <c r="I564" s="60">
        <v>43149</v>
      </c>
      <c r="J564" s="76">
        <v>43178</v>
      </c>
      <c r="K564" s="25">
        <f t="shared" ca="1" si="1816"/>
        <v>29</v>
      </c>
      <c r="L564" s="39" t="s">
        <v>126</v>
      </c>
      <c r="M564" s="236" t="s">
        <v>275</v>
      </c>
      <c r="N564" s="66">
        <v>43208</v>
      </c>
      <c r="O564" s="76">
        <v>43213</v>
      </c>
      <c r="P564" s="25">
        <f t="shared" ca="1" si="1817"/>
        <v>5</v>
      </c>
      <c r="Q564" s="39" t="s">
        <v>125</v>
      </c>
      <c r="R564" s="236" t="s">
        <v>275</v>
      </c>
      <c r="S564" s="66">
        <v>43554</v>
      </c>
      <c r="T564" s="76">
        <v>43571</v>
      </c>
      <c r="U564" s="77">
        <f ca="1">IF(S564="","",IF(T564="",TODAY()-S564,T564-S564))</f>
        <v>17</v>
      </c>
      <c r="V564" s="78" t="s">
        <v>124</v>
      </c>
      <c r="W564" s="79" t="s">
        <v>275</v>
      </c>
      <c r="X564" s="66"/>
      <c r="Y564" s="76"/>
      <c r="Z564" s="77"/>
      <c r="AA564" s="78"/>
      <c r="AB564" s="79"/>
      <c r="AC564" s="66"/>
      <c r="AD564" s="76"/>
      <c r="AE564" s="77"/>
      <c r="AF564" s="78"/>
      <c r="AG564" s="79"/>
      <c r="AH564" s="66"/>
      <c r="AI564" s="76"/>
      <c r="AJ564" s="77"/>
      <c r="AK564" s="78"/>
      <c r="AL564" s="79"/>
      <c r="AM564" s="66"/>
      <c r="AN564" s="76"/>
      <c r="AO564" s="77"/>
      <c r="AP564" s="78"/>
      <c r="AQ564" s="79"/>
      <c r="AR564" s="66"/>
      <c r="AS564" s="76"/>
      <c r="AT564" s="77"/>
      <c r="AU564" s="78"/>
      <c r="AV564" s="79"/>
      <c r="AW564" s="66"/>
      <c r="AX564" s="76"/>
      <c r="AY564" s="77"/>
      <c r="AZ564" s="78"/>
      <c r="BA564" s="79"/>
      <c r="BB564" s="66"/>
      <c r="BC564" s="76"/>
      <c r="BD564" s="77"/>
      <c r="BE564" s="78"/>
      <c r="BF564" s="79"/>
      <c r="BG564" s="56">
        <f t="shared" si="1789"/>
        <v>43554</v>
      </c>
      <c r="BH564" s="80">
        <f t="shared" si="1790"/>
        <v>43571</v>
      </c>
      <c r="BI564" s="81">
        <f t="shared" ca="1" si="1791"/>
        <v>17</v>
      </c>
      <c r="BJ564" s="82" t="str">
        <f t="shared" si="1792"/>
        <v>A</v>
      </c>
      <c r="BK564" s="83" t="str">
        <f t="shared" ca="1" si="1793"/>
        <v>Rev-2</v>
      </c>
      <c r="BL564" s="252" t="s">
        <v>125</v>
      </c>
      <c r="BM564" s="252" t="s">
        <v>784</v>
      </c>
      <c r="BN564" s="252"/>
      <c r="BO564" s="243"/>
      <c r="BP564" s="161" t="s">
        <v>82</v>
      </c>
      <c r="BQ564" s="82" t="str">
        <f t="shared" si="1794"/>
        <v>MKM</v>
      </c>
    </row>
    <row r="565" spans="1:69" ht="46.5" x14ac:dyDescent="0.25">
      <c r="A565" s="62">
        <f t="shared" ca="1" si="1795"/>
        <v>491</v>
      </c>
      <c r="B565" s="20" t="s">
        <v>804</v>
      </c>
      <c r="C565" s="20"/>
      <c r="D565" s="124" t="s">
        <v>646</v>
      </c>
      <c r="E565" s="21" t="s">
        <v>697</v>
      </c>
      <c r="F565" s="21" t="s">
        <v>566</v>
      </c>
      <c r="G565" s="22" t="s">
        <v>331</v>
      </c>
      <c r="H565" s="113"/>
      <c r="I565" s="60">
        <v>43149</v>
      </c>
      <c r="J565" s="76">
        <v>43187</v>
      </c>
      <c r="K565" s="25">
        <f t="shared" ref="K565:K572" ca="1" si="1818">IF(I565="","",IF(J565="",TODAY()-I565,J565-I565))</f>
        <v>38</v>
      </c>
      <c r="L565" s="39" t="s">
        <v>125</v>
      </c>
      <c r="M565" s="236" t="s">
        <v>275</v>
      </c>
      <c r="N565" s="66">
        <v>43205</v>
      </c>
      <c r="O565" s="76">
        <v>43208</v>
      </c>
      <c r="P565" s="25">
        <f ca="1">IF(N565="","",IF(O565="",TODAY()-N565,O565-N565))</f>
        <v>3</v>
      </c>
      <c r="Q565" s="39" t="s">
        <v>125</v>
      </c>
      <c r="R565" s="236" t="s">
        <v>275</v>
      </c>
      <c r="S565" s="66"/>
      <c r="T565" s="76"/>
      <c r="U565" s="77"/>
      <c r="V565" s="78"/>
      <c r="W565" s="79"/>
      <c r="X565" s="66"/>
      <c r="Y565" s="76"/>
      <c r="Z565" s="77"/>
      <c r="AA565" s="78"/>
      <c r="AB565" s="79"/>
      <c r="AC565" s="66"/>
      <c r="AD565" s="76"/>
      <c r="AE565" s="77"/>
      <c r="AF565" s="78"/>
      <c r="AG565" s="79"/>
      <c r="AH565" s="66"/>
      <c r="AI565" s="76"/>
      <c r="AJ565" s="77"/>
      <c r="AK565" s="78"/>
      <c r="AL565" s="79"/>
      <c r="AM565" s="66"/>
      <c r="AN565" s="76"/>
      <c r="AO565" s="77"/>
      <c r="AP565" s="78"/>
      <c r="AQ565" s="79"/>
      <c r="AR565" s="66"/>
      <c r="AS565" s="76"/>
      <c r="AT565" s="77"/>
      <c r="AU565" s="78"/>
      <c r="AV565" s="79"/>
      <c r="AW565" s="66"/>
      <c r="AX565" s="76"/>
      <c r="AY565" s="77"/>
      <c r="AZ565" s="78"/>
      <c r="BA565" s="79"/>
      <c r="BB565" s="66"/>
      <c r="BC565" s="76"/>
      <c r="BD565" s="77"/>
      <c r="BE565" s="78"/>
      <c r="BF565" s="79"/>
      <c r="BG565" s="56">
        <f t="shared" si="1789"/>
        <v>43205</v>
      </c>
      <c r="BH565" s="80">
        <f t="shared" si="1790"/>
        <v>43208</v>
      </c>
      <c r="BI565" s="81">
        <f t="shared" ca="1" si="1791"/>
        <v>3</v>
      </c>
      <c r="BJ565" s="82" t="str">
        <f t="shared" si="1792"/>
        <v>B</v>
      </c>
      <c r="BK565" s="83" t="str">
        <f t="shared" ca="1" si="1793"/>
        <v>Rev-1</v>
      </c>
      <c r="BL565" s="252" t="s">
        <v>125</v>
      </c>
      <c r="BM565" s="252" t="s">
        <v>784</v>
      </c>
      <c r="BN565" s="252"/>
      <c r="BO565" s="243"/>
      <c r="BP565" s="161" t="s">
        <v>82</v>
      </c>
      <c r="BQ565" s="82" t="str">
        <f t="shared" si="1794"/>
        <v>MKM</v>
      </c>
    </row>
    <row r="566" spans="1:69" ht="46.5" x14ac:dyDescent="0.25">
      <c r="A566" s="62">
        <f t="shared" ca="1" si="1795"/>
        <v>492</v>
      </c>
      <c r="B566" s="20" t="s">
        <v>804</v>
      </c>
      <c r="C566" s="20"/>
      <c r="D566" s="124" t="s">
        <v>646</v>
      </c>
      <c r="E566" s="21" t="s">
        <v>697</v>
      </c>
      <c r="F566" s="21" t="s">
        <v>566</v>
      </c>
      <c r="G566" s="22" t="s">
        <v>332</v>
      </c>
      <c r="H566" s="113"/>
      <c r="I566" s="60">
        <v>43149</v>
      </c>
      <c r="J566" s="76">
        <v>43187</v>
      </c>
      <c r="K566" s="25">
        <f t="shared" ca="1" si="1818"/>
        <v>38</v>
      </c>
      <c r="L566" s="39" t="s">
        <v>125</v>
      </c>
      <c r="M566" s="236" t="s">
        <v>275</v>
      </c>
      <c r="N566" s="66">
        <v>43205</v>
      </c>
      <c r="O566" s="76">
        <v>43208</v>
      </c>
      <c r="P566" s="25">
        <f ca="1">IF(N566="","",IF(O566="",TODAY()-N566,O566-N566))</f>
        <v>3</v>
      </c>
      <c r="Q566" s="39" t="s">
        <v>125</v>
      </c>
      <c r="R566" s="236" t="s">
        <v>275</v>
      </c>
      <c r="S566" s="66"/>
      <c r="T566" s="76"/>
      <c r="U566" s="77"/>
      <c r="V566" s="78"/>
      <c r="W566" s="79"/>
      <c r="X566" s="66"/>
      <c r="Y566" s="76"/>
      <c r="Z566" s="77"/>
      <c r="AA566" s="78"/>
      <c r="AB566" s="79"/>
      <c r="AC566" s="66"/>
      <c r="AD566" s="76"/>
      <c r="AE566" s="77"/>
      <c r="AF566" s="78"/>
      <c r="AG566" s="79"/>
      <c r="AH566" s="66"/>
      <c r="AI566" s="76"/>
      <c r="AJ566" s="77"/>
      <c r="AK566" s="78"/>
      <c r="AL566" s="79"/>
      <c r="AM566" s="66"/>
      <c r="AN566" s="76"/>
      <c r="AO566" s="77"/>
      <c r="AP566" s="78"/>
      <c r="AQ566" s="79"/>
      <c r="AR566" s="66"/>
      <c r="AS566" s="76"/>
      <c r="AT566" s="77"/>
      <c r="AU566" s="78"/>
      <c r="AV566" s="79"/>
      <c r="AW566" s="66"/>
      <c r="AX566" s="76"/>
      <c r="AY566" s="77"/>
      <c r="AZ566" s="78"/>
      <c r="BA566" s="79"/>
      <c r="BB566" s="66"/>
      <c r="BC566" s="76"/>
      <c r="BD566" s="77"/>
      <c r="BE566" s="78"/>
      <c r="BF566" s="79"/>
      <c r="BG566" s="56">
        <f t="shared" ref="BG566" si="1819">IF(AW566&lt;&gt;"",AW566,IF(AR566&lt;&gt;"",AR566,IF(AM566&lt;&gt;"",AM566,IF(AH566&lt;&gt;"",AH566,IF(AC566&lt;&gt;"",AC566,IF(X566&lt;&gt;"",X566,IF(S566&lt;&gt;"",S566,IF(N566&lt;&gt;"",N566,IF(I566&lt;&gt;"",I566,"")))))))))</f>
        <v>43205</v>
      </c>
      <c r="BH566" s="80">
        <f t="shared" ref="BH566" si="1820">IF(BJ566="P","",IF(BJ566="OD","",IF(AX566&lt;&gt;"",AX566,IF(AS566&lt;&gt;"",AS566,IF(AN566&lt;&gt;"",AN566,IF(AI566&lt;&gt;"",AI566,IF(AD566&lt;&gt;"",AD566,IF(Y566&lt;&gt;"",Y566,IF(T566&lt;&gt;"",T566,IF(O566&lt;&gt;"",O566,IF(J566&lt;&gt;"",J566,"")))))))))))</f>
        <v>43208</v>
      </c>
      <c r="BI566" s="81">
        <f t="shared" ref="BI566" ca="1" si="1821">IF(AY566&lt;&gt;"",AY566,IF(AT566&lt;&gt;"",AT566,IF(AO566&lt;&gt;"",AO566,IF(AJ566&lt;&gt;"",AJ566,IF(AE566&lt;&gt;"",AE566,IF(Z566&lt;&gt;"",Z566,IF(U566&lt;&gt;"",U566,IF(P566&lt;&gt;"",P566,IF(K566&lt;&gt;"",K566,"")))))))))</f>
        <v>3</v>
      </c>
      <c r="BJ566" s="82" t="str">
        <f t="shared" ref="BJ566" si="1822">IF(AZ566&lt;&gt;"",AZ566,IF(AU566&lt;&gt;"",AU566,IF(AP566&lt;&gt;"",AP566,IF(AK566&lt;&gt;"",AK566,IF(AF566&lt;&gt;"",AF566,IF(AA566&lt;&gt;"",AA566,IF(V566&lt;&gt;"",V566,IF(Q566&lt;&gt;"",Q566,IF(L566&lt;&gt;"",L566,0)))))))))</f>
        <v>B</v>
      </c>
      <c r="BK566" s="83" t="str">
        <f t="shared" ref="BK566" ca="1" si="1823">IF(BG566="","","Rev-"&amp;IF((COUNTIF(I566:BA566,"MKM")-1)&lt;1,0,(COUNTIF(I566:BA566,"MKM")-1)))</f>
        <v>Rev-1</v>
      </c>
      <c r="BL566" s="252" t="s">
        <v>126</v>
      </c>
      <c r="BM566" s="253" t="s">
        <v>783</v>
      </c>
      <c r="BN566" s="254">
        <v>43199</v>
      </c>
      <c r="BO566" s="243"/>
      <c r="BP566" s="161" t="s">
        <v>82</v>
      </c>
      <c r="BQ566" s="82" t="str">
        <f t="shared" ref="BQ566" si="1824">IF(BA566&lt;&gt;"",BA566,IF(AV566&lt;&gt;"",AV566,IF(AQ566&lt;&gt;"",AQ566,IF(AL566&lt;&gt;"",AL566,IF(AG566&lt;&gt;"",AG566,IF(AB566&lt;&gt;"",AB566,IF(W566&lt;&gt;"",W566,IF(R566&lt;&gt;"",R566,IF(M566&lt;&gt;"",M566,0)))))))))</f>
        <v>MKM</v>
      </c>
    </row>
    <row r="567" spans="1:69" ht="46.5" x14ac:dyDescent="0.25">
      <c r="A567" s="62">
        <f t="shared" ca="1" si="1795"/>
        <v>493</v>
      </c>
      <c r="B567" s="20" t="s">
        <v>804</v>
      </c>
      <c r="C567" s="20"/>
      <c r="D567" s="124" t="s">
        <v>646</v>
      </c>
      <c r="E567" s="21" t="s">
        <v>698</v>
      </c>
      <c r="F567" s="21" t="s">
        <v>568</v>
      </c>
      <c r="G567" s="22" t="s">
        <v>331</v>
      </c>
      <c r="H567" s="113"/>
      <c r="I567" s="60">
        <v>43149</v>
      </c>
      <c r="J567" s="76">
        <v>43187</v>
      </c>
      <c r="K567" s="25">
        <f t="shared" ca="1" si="1818"/>
        <v>38</v>
      </c>
      <c r="L567" s="39" t="s">
        <v>126</v>
      </c>
      <c r="M567" s="236" t="s">
        <v>275</v>
      </c>
      <c r="N567" s="66">
        <v>43205</v>
      </c>
      <c r="O567" s="76">
        <v>43208</v>
      </c>
      <c r="P567" s="25">
        <f ca="1">IF(N567="","",IF(O567="",TODAY()-N567,O567-N567))</f>
        <v>3</v>
      </c>
      <c r="Q567" s="39" t="s">
        <v>125</v>
      </c>
      <c r="R567" s="236" t="s">
        <v>275</v>
      </c>
      <c r="S567" s="66"/>
      <c r="T567" s="76"/>
      <c r="U567" s="77"/>
      <c r="V567" s="78"/>
      <c r="W567" s="79"/>
      <c r="X567" s="66"/>
      <c r="Y567" s="76"/>
      <c r="Z567" s="77"/>
      <c r="AA567" s="78"/>
      <c r="AB567" s="79"/>
      <c r="AC567" s="66"/>
      <c r="AD567" s="76"/>
      <c r="AE567" s="77"/>
      <c r="AF567" s="78"/>
      <c r="AG567" s="79"/>
      <c r="AH567" s="66"/>
      <c r="AI567" s="76"/>
      <c r="AJ567" s="77"/>
      <c r="AK567" s="78"/>
      <c r="AL567" s="79"/>
      <c r="AM567" s="66"/>
      <c r="AN567" s="76"/>
      <c r="AO567" s="77"/>
      <c r="AP567" s="78"/>
      <c r="AQ567" s="79"/>
      <c r="AR567" s="66"/>
      <c r="AS567" s="76"/>
      <c r="AT567" s="77"/>
      <c r="AU567" s="78"/>
      <c r="AV567" s="79"/>
      <c r="AW567" s="66"/>
      <c r="AX567" s="76"/>
      <c r="AY567" s="77"/>
      <c r="AZ567" s="78"/>
      <c r="BA567" s="79"/>
      <c r="BB567" s="66"/>
      <c r="BC567" s="76"/>
      <c r="BD567" s="77"/>
      <c r="BE567" s="78"/>
      <c r="BF567" s="79"/>
      <c r="BG567" s="56">
        <f t="shared" si="1789"/>
        <v>43205</v>
      </c>
      <c r="BH567" s="80">
        <f t="shared" si="1790"/>
        <v>43208</v>
      </c>
      <c r="BI567" s="81">
        <f t="shared" ca="1" si="1791"/>
        <v>3</v>
      </c>
      <c r="BJ567" s="82" t="str">
        <f t="shared" si="1792"/>
        <v>B</v>
      </c>
      <c r="BK567" s="83" t="str">
        <f t="shared" ca="1" si="1793"/>
        <v>Rev-1</v>
      </c>
      <c r="BL567" s="252" t="s">
        <v>126</v>
      </c>
      <c r="BM567" s="253" t="s">
        <v>783</v>
      </c>
      <c r="BN567" s="254">
        <v>43199</v>
      </c>
      <c r="BO567" s="243"/>
      <c r="BP567" s="161" t="s">
        <v>82</v>
      </c>
      <c r="BQ567" s="82" t="str">
        <f t="shared" si="1794"/>
        <v>MKM</v>
      </c>
    </row>
    <row r="568" spans="1:69" ht="46.5" x14ac:dyDescent="0.25">
      <c r="A568" s="62">
        <f t="shared" ca="1" si="1795"/>
        <v>494</v>
      </c>
      <c r="B568" s="20" t="s">
        <v>804</v>
      </c>
      <c r="C568" s="20"/>
      <c r="D568" s="124" t="s">
        <v>646</v>
      </c>
      <c r="E568" s="21" t="s">
        <v>699</v>
      </c>
      <c r="F568" s="21" t="s">
        <v>568</v>
      </c>
      <c r="G568" s="22" t="s">
        <v>332</v>
      </c>
      <c r="H568" s="113"/>
      <c r="I568" s="60">
        <v>43149</v>
      </c>
      <c r="J568" s="76">
        <v>43187</v>
      </c>
      <c r="K568" s="25">
        <f t="shared" ca="1" si="1818"/>
        <v>38</v>
      </c>
      <c r="L568" s="39" t="s">
        <v>126</v>
      </c>
      <c r="M568" s="236" t="s">
        <v>275</v>
      </c>
      <c r="N568" s="66">
        <v>43205</v>
      </c>
      <c r="O568" s="76">
        <v>43208</v>
      </c>
      <c r="P568" s="25">
        <f ca="1">IF(N568="","",IF(O568="",TODAY()-N568,O568-N568))</f>
        <v>3</v>
      </c>
      <c r="Q568" s="39" t="s">
        <v>125</v>
      </c>
      <c r="R568" s="236" t="s">
        <v>275</v>
      </c>
      <c r="S568" s="66"/>
      <c r="T568" s="76"/>
      <c r="U568" s="77"/>
      <c r="V568" s="78"/>
      <c r="W568" s="79"/>
      <c r="X568" s="66"/>
      <c r="Y568" s="76"/>
      <c r="Z568" s="77"/>
      <c r="AA568" s="78"/>
      <c r="AB568" s="79"/>
      <c r="AC568" s="66"/>
      <c r="AD568" s="76"/>
      <c r="AE568" s="77"/>
      <c r="AF568" s="78"/>
      <c r="AG568" s="79"/>
      <c r="AH568" s="66"/>
      <c r="AI568" s="76"/>
      <c r="AJ568" s="77"/>
      <c r="AK568" s="78"/>
      <c r="AL568" s="79"/>
      <c r="AM568" s="66"/>
      <c r="AN568" s="76"/>
      <c r="AO568" s="77"/>
      <c r="AP568" s="78"/>
      <c r="AQ568" s="79"/>
      <c r="AR568" s="66"/>
      <c r="AS568" s="76"/>
      <c r="AT568" s="77"/>
      <c r="AU568" s="78"/>
      <c r="AV568" s="79"/>
      <c r="AW568" s="66"/>
      <c r="AX568" s="76"/>
      <c r="AY568" s="77"/>
      <c r="AZ568" s="78"/>
      <c r="BA568" s="79"/>
      <c r="BB568" s="66"/>
      <c r="BC568" s="76"/>
      <c r="BD568" s="77"/>
      <c r="BE568" s="78"/>
      <c r="BF568" s="79"/>
      <c r="BG568" s="56">
        <f t="shared" si="1789"/>
        <v>43205</v>
      </c>
      <c r="BH568" s="80">
        <f t="shared" si="1790"/>
        <v>43208</v>
      </c>
      <c r="BI568" s="81">
        <f t="shared" ca="1" si="1791"/>
        <v>3</v>
      </c>
      <c r="BJ568" s="82" t="str">
        <f t="shared" si="1792"/>
        <v>B</v>
      </c>
      <c r="BK568" s="83" t="str">
        <f t="shared" ca="1" si="1793"/>
        <v>Rev-1</v>
      </c>
      <c r="BL568" s="252" t="s">
        <v>126</v>
      </c>
      <c r="BM568" s="253" t="s">
        <v>783</v>
      </c>
      <c r="BN568" s="254">
        <v>43199</v>
      </c>
      <c r="BO568" s="243"/>
      <c r="BP568" s="161" t="s">
        <v>82</v>
      </c>
      <c r="BQ568" s="82" t="str">
        <f t="shared" si="1794"/>
        <v>MKM</v>
      </c>
    </row>
    <row r="569" spans="1:69" ht="83.25" customHeight="1" x14ac:dyDescent="0.25">
      <c r="A569" s="62">
        <f t="shared" ca="1" si="1795"/>
        <v>495</v>
      </c>
      <c r="B569" s="20" t="s">
        <v>966</v>
      </c>
      <c r="C569" s="20"/>
      <c r="D569" s="124" t="s">
        <v>646</v>
      </c>
      <c r="E569" s="21" t="s">
        <v>1589</v>
      </c>
      <c r="F569" s="21" t="s">
        <v>571</v>
      </c>
      <c r="G569" s="22" t="s">
        <v>507</v>
      </c>
      <c r="H569" s="113"/>
      <c r="I569" s="60">
        <v>43149</v>
      </c>
      <c r="J569" s="76">
        <v>43178</v>
      </c>
      <c r="K569" s="25">
        <f t="shared" ca="1" si="1818"/>
        <v>29</v>
      </c>
      <c r="L569" s="39" t="s">
        <v>126</v>
      </c>
      <c r="M569" s="236" t="s">
        <v>275</v>
      </c>
      <c r="N569" s="66">
        <v>43207</v>
      </c>
      <c r="O569" s="76">
        <v>43216</v>
      </c>
      <c r="P569" s="25">
        <f ca="1">IF(N569="","",IF(O569="",TODAY()-N569,O569-N569))</f>
        <v>9</v>
      </c>
      <c r="Q569" s="39" t="s">
        <v>125</v>
      </c>
      <c r="R569" s="236" t="s">
        <v>275</v>
      </c>
      <c r="S569" s="66">
        <v>43293</v>
      </c>
      <c r="T569" s="76">
        <v>43298</v>
      </c>
      <c r="U569" s="25">
        <f t="shared" ref="U569" ca="1" si="1825">IF(S569="","",IF(T569="",TODAY()-S569,T569-S569))</f>
        <v>5</v>
      </c>
      <c r="V569" s="39" t="s">
        <v>125</v>
      </c>
      <c r="W569" s="22" t="s">
        <v>275</v>
      </c>
      <c r="X569" s="66">
        <v>43312</v>
      </c>
      <c r="Y569" s="76">
        <v>43314</v>
      </c>
      <c r="Z569" s="25">
        <f ca="1">IF(X569="","",IF(Y569="",TODAY()-X569,Y569-X569))</f>
        <v>2</v>
      </c>
      <c r="AA569" s="39" t="s">
        <v>125</v>
      </c>
      <c r="AB569" s="236" t="s">
        <v>275</v>
      </c>
      <c r="AC569" s="66"/>
      <c r="AD569" s="76"/>
      <c r="AE569" s="77"/>
      <c r="AF569" s="78"/>
      <c r="AG569" s="79"/>
      <c r="AH569" s="66"/>
      <c r="AI569" s="76"/>
      <c r="AJ569" s="77"/>
      <c r="AK569" s="78"/>
      <c r="AL569" s="79"/>
      <c r="AM569" s="66"/>
      <c r="AN569" s="76"/>
      <c r="AO569" s="77"/>
      <c r="AP569" s="78"/>
      <c r="AQ569" s="79"/>
      <c r="AR569" s="66"/>
      <c r="AS569" s="76"/>
      <c r="AT569" s="77"/>
      <c r="AU569" s="78"/>
      <c r="AV569" s="79"/>
      <c r="AW569" s="66"/>
      <c r="AX569" s="76"/>
      <c r="AY569" s="77"/>
      <c r="AZ569" s="78"/>
      <c r="BA569" s="79"/>
      <c r="BB569" s="66"/>
      <c r="BC569" s="76"/>
      <c r="BD569" s="77"/>
      <c r="BE569" s="78"/>
      <c r="BF569" s="79"/>
      <c r="BG569" s="56">
        <f t="shared" si="1789"/>
        <v>43312</v>
      </c>
      <c r="BH569" s="80">
        <f t="shared" si="1790"/>
        <v>43314</v>
      </c>
      <c r="BI569" s="81">
        <f t="shared" ca="1" si="1791"/>
        <v>2</v>
      </c>
      <c r="BJ569" s="82" t="str">
        <f t="shared" si="1792"/>
        <v>B</v>
      </c>
      <c r="BK569" s="83" t="str">
        <f t="shared" ca="1" si="1793"/>
        <v>Rev-3</v>
      </c>
      <c r="BL569" s="252" t="s">
        <v>126</v>
      </c>
      <c r="BM569" s="253" t="s">
        <v>783</v>
      </c>
      <c r="BN569" s="254">
        <v>43199</v>
      </c>
      <c r="BO569" s="243"/>
      <c r="BP569" s="161" t="s">
        <v>82</v>
      </c>
      <c r="BQ569" s="82" t="str">
        <f t="shared" si="1794"/>
        <v>MKM</v>
      </c>
    </row>
    <row r="570" spans="1:69" ht="46.5" x14ac:dyDescent="0.25">
      <c r="A570" s="62">
        <f t="shared" ca="1" si="1795"/>
        <v>496</v>
      </c>
      <c r="B570" s="20" t="s">
        <v>934</v>
      </c>
      <c r="C570" s="20"/>
      <c r="D570" s="124" t="s">
        <v>646</v>
      </c>
      <c r="E570" s="21" t="s">
        <v>722</v>
      </c>
      <c r="F570" s="21" t="s">
        <v>571</v>
      </c>
      <c r="G570" s="22" t="s">
        <v>508</v>
      </c>
      <c r="H570" s="113"/>
      <c r="I570" s="66">
        <v>43207</v>
      </c>
      <c r="J570" s="76">
        <v>43216</v>
      </c>
      <c r="K570" s="25">
        <f t="shared" ca="1" si="1818"/>
        <v>9</v>
      </c>
      <c r="L570" s="39" t="s">
        <v>125</v>
      </c>
      <c r="M570" s="236" t="s">
        <v>275</v>
      </c>
      <c r="N570" s="66">
        <v>43293</v>
      </c>
      <c r="O570" s="76">
        <v>43298</v>
      </c>
      <c r="P570" s="25">
        <f t="shared" ref="P570" ca="1" si="1826">IF(N570="","",IF(O570="",TODAY()-N570,O570-N570))</f>
        <v>5</v>
      </c>
      <c r="Q570" s="39" t="s">
        <v>125</v>
      </c>
      <c r="R570" s="22" t="s">
        <v>275</v>
      </c>
      <c r="S570" s="66"/>
      <c r="T570" s="76"/>
      <c r="U570" s="77"/>
      <c r="V570" s="78"/>
      <c r="W570" s="79"/>
      <c r="X570" s="66"/>
      <c r="Y570" s="76"/>
      <c r="Z570" s="77"/>
      <c r="AA570" s="78"/>
      <c r="AB570" s="79"/>
      <c r="AC570" s="66"/>
      <c r="AD570" s="76"/>
      <c r="AE570" s="77"/>
      <c r="AF570" s="78"/>
      <c r="AG570" s="79"/>
      <c r="AH570" s="66"/>
      <c r="AI570" s="76"/>
      <c r="AJ570" s="77"/>
      <c r="AK570" s="78"/>
      <c r="AL570" s="79"/>
      <c r="AM570" s="66"/>
      <c r="AN570" s="76"/>
      <c r="AO570" s="77"/>
      <c r="AP570" s="78"/>
      <c r="AQ570" s="79"/>
      <c r="AR570" s="66"/>
      <c r="AS570" s="76"/>
      <c r="AT570" s="77"/>
      <c r="AU570" s="78"/>
      <c r="AV570" s="79"/>
      <c r="AW570" s="66"/>
      <c r="AX570" s="76"/>
      <c r="AY570" s="77"/>
      <c r="AZ570" s="78"/>
      <c r="BA570" s="79"/>
      <c r="BB570" s="66"/>
      <c r="BC570" s="76"/>
      <c r="BD570" s="77"/>
      <c r="BE570" s="78"/>
      <c r="BF570" s="79"/>
      <c r="BG570" s="56">
        <f t="shared" ref="BG570" si="1827">IF(AW570&lt;&gt;"",AW570,IF(AR570&lt;&gt;"",AR570,IF(AM570&lt;&gt;"",AM570,IF(AH570&lt;&gt;"",AH570,IF(AC570&lt;&gt;"",AC570,IF(X570&lt;&gt;"",X570,IF(S570&lt;&gt;"",S570,IF(N570&lt;&gt;"",N570,IF(I570&lt;&gt;"",I570,"")))))))))</f>
        <v>43293</v>
      </c>
      <c r="BH570" s="80">
        <f t="shared" ref="BH570" si="1828">IF(BJ570="P","",IF(BJ570="OD","",IF(AX570&lt;&gt;"",AX570,IF(AS570&lt;&gt;"",AS570,IF(AN570&lt;&gt;"",AN570,IF(AI570&lt;&gt;"",AI570,IF(AD570&lt;&gt;"",AD570,IF(Y570&lt;&gt;"",Y570,IF(T570&lt;&gt;"",T570,IF(O570&lt;&gt;"",O570,IF(J570&lt;&gt;"",J570,"")))))))))))</f>
        <v>43298</v>
      </c>
      <c r="BI570" s="81">
        <f t="shared" ref="BI570" ca="1" si="1829">IF(AY570&lt;&gt;"",AY570,IF(AT570&lt;&gt;"",AT570,IF(AO570&lt;&gt;"",AO570,IF(AJ570&lt;&gt;"",AJ570,IF(AE570&lt;&gt;"",AE570,IF(Z570&lt;&gt;"",Z570,IF(U570&lt;&gt;"",U570,IF(P570&lt;&gt;"",P570,IF(K570&lt;&gt;"",K570,"")))))))))</f>
        <v>5</v>
      </c>
      <c r="BJ570" s="82" t="str">
        <f t="shared" ref="BJ570" si="1830">IF(AZ570&lt;&gt;"",AZ570,IF(AU570&lt;&gt;"",AU570,IF(AP570&lt;&gt;"",AP570,IF(AK570&lt;&gt;"",AK570,IF(AF570&lt;&gt;"",AF570,IF(AA570&lt;&gt;"",AA570,IF(V570&lt;&gt;"",V570,IF(Q570&lt;&gt;"",Q570,IF(L570&lt;&gt;"",L570,0)))))))))</f>
        <v>B</v>
      </c>
      <c r="BK570" s="83" t="str">
        <f t="shared" ref="BK570" ca="1" si="1831">IF(BG570="","","Rev-"&amp;IF((COUNTIF(I570:BA570,"MKM")-1)&lt;1,0,(COUNTIF(I570:BA570,"MKM")-1)))</f>
        <v>Rev-1</v>
      </c>
      <c r="BL570" s="252" t="s">
        <v>126</v>
      </c>
      <c r="BM570" s="253" t="s">
        <v>783</v>
      </c>
      <c r="BN570" s="254">
        <v>43199</v>
      </c>
      <c r="BO570" s="243"/>
      <c r="BP570" s="161" t="s">
        <v>82</v>
      </c>
      <c r="BQ570" s="82" t="str">
        <f t="shared" ref="BQ570" si="1832">IF(BA570&lt;&gt;"",BA570,IF(AV570&lt;&gt;"",AV570,IF(AQ570&lt;&gt;"",AQ570,IF(AL570&lt;&gt;"",AL570,IF(AG570&lt;&gt;"",AG570,IF(AB570&lt;&gt;"",AB570,IF(W570&lt;&gt;"",W570,IF(R570&lt;&gt;"",R570,IF(M570&lt;&gt;"",M570,0)))))))))</f>
        <v>MKM</v>
      </c>
    </row>
    <row r="571" spans="1:69" ht="46.5" x14ac:dyDescent="0.25">
      <c r="A571" s="62">
        <f t="shared" ca="1" si="1795"/>
        <v>497</v>
      </c>
      <c r="B571" s="20" t="s">
        <v>807</v>
      </c>
      <c r="C571" s="20"/>
      <c r="D571" s="124" t="s">
        <v>646</v>
      </c>
      <c r="E571" s="21" t="s">
        <v>722</v>
      </c>
      <c r="F571" s="21" t="s">
        <v>571</v>
      </c>
      <c r="G571" s="22" t="s">
        <v>509</v>
      </c>
      <c r="H571" s="113"/>
      <c r="I571" s="66">
        <v>43207</v>
      </c>
      <c r="J571" s="76">
        <v>43216</v>
      </c>
      <c r="K571" s="25">
        <f t="shared" ca="1" si="1818"/>
        <v>9</v>
      </c>
      <c r="L571" s="39" t="s">
        <v>124</v>
      </c>
      <c r="M571" s="236" t="s">
        <v>275</v>
      </c>
      <c r="N571" s="66"/>
      <c r="O571" s="76"/>
      <c r="P571" s="77"/>
      <c r="Q571" s="78"/>
      <c r="R571" s="79"/>
      <c r="S571" s="66"/>
      <c r="T571" s="76"/>
      <c r="U571" s="77"/>
      <c r="V571" s="78"/>
      <c r="W571" s="79"/>
      <c r="X571" s="66"/>
      <c r="Y571" s="76"/>
      <c r="Z571" s="77"/>
      <c r="AA571" s="78"/>
      <c r="AB571" s="79"/>
      <c r="AC571" s="66"/>
      <c r="AD571" s="76"/>
      <c r="AE571" s="77"/>
      <c r="AF571" s="78"/>
      <c r="AG571" s="79"/>
      <c r="AH571" s="66"/>
      <c r="AI571" s="76"/>
      <c r="AJ571" s="77"/>
      <c r="AK571" s="78"/>
      <c r="AL571" s="79"/>
      <c r="AM571" s="66"/>
      <c r="AN571" s="76"/>
      <c r="AO571" s="77"/>
      <c r="AP571" s="78"/>
      <c r="AQ571" s="79"/>
      <c r="AR571" s="66"/>
      <c r="AS571" s="76"/>
      <c r="AT571" s="77"/>
      <c r="AU571" s="78"/>
      <c r="AV571" s="79"/>
      <c r="AW571" s="66"/>
      <c r="AX571" s="76"/>
      <c r="AY571" s="77"/>
      <c r="AZ571" s="78"/>
      <c r="BA571" s="79"/>
      <c r="BB571" s="66"/>
      <c r="BC571" s="76"/>
      <c r="BD571" s="77"/>
      <c r="BE571" s="78"/>
      <c r="BF571" s="79"/>
      <c r="BG571" s="56">
        <f t="shared" ref="BG571" si="1833">IF(AW571&lt;&gt;"",AW571,IF(AR571&lt;&gt;"",AR571,IF(AM571&lt;&gt;"",AM571,IF(AH571&lt;&gt;"",AH571,IF(AC571&lt;&gt;"",AC571,IF(X571&lt;&gt;"",X571,IF(S571&lt;&gt;"",S571,IF(N571&lt;&gt;"",N571,IF(I571&lt;&gt;"",I571,"")))))))))</f>
        <v>43207</v>
      </c>
      <c r="BH571" s="80">
        <f t="shared" ref="BH571" si="1834">IF(BJ571="P","",IF(BJ571="OD","",IF(AX571&lt;&gt;"",AX571,IF(AS571&lt;&gt;"",AS571,IF(AN571&lt;&gt;"",AN571,IF(AI571&lt;&gt;"",AI571,IF(AD571&lt;&gt;"",AD571,IF(Y571&lt;&gt;"",Y571,IF(T571&lt;&gt;"",T571,IF(O571&lt;&gt;"",O571,IF(J571&lt;&gt;"",J571,"")))))))))))</f>
        <v>43216</v>
      </c>
      <c r="BI571" s="81">
        <f t="shared" ref="BI571" ca="1" si="1835">IF(AY571&lt;&gt;"",AY571,IF(AT571&lt;&gt;"",AT571,IF(AO571&lt;&gt;"",AO571,IF(AJ571&lt;&gt;"",AJ571,IF(AE571&lt;&gt;"",AE571,IF(Z571&lt;&gt;"",Z571,IF(U571&lt;&gt;"",U571,IF(P571&lt;&gt;"",P571,IF(K571&lt;&gt;"",K571,"")))))))))</f>
        <v>9</v>
      </c>
      <c r="BJ571" s="82" t="str">
        <f t="shared" ref="BJ571" si="1836">IF(AZ571&lt;&gt;"",AZ571,IF(AU571&lt;&gt;"",AU571,IF(AP571&lt;&gt;"",AP571,IF(AK571&lt;&gt;"",AK571,IF(AF571&lt;&gt;"",AF571,IF(AA571&lt;&gt;"",AA571,IF(V571&lt;&gt;"",V571,IF(Q571&lt;&gt;"",Q571,IF(L571&lt;&gt;"",L571,0)))))))))</f>
        <v>A</v>
      </c>
      <c r="BK571" s="83" t="str">
        <f t="shared" ref="BK571" ca="1" si="1837">IF(BG571="","","Rev-"&amp;IF((COUNTIF(I571:BA571,"MKM")-1)&lt;1,0,(COUNTIF(I571:BA571,"MKM")-1)))</f>
        <v>Rev-0</v>
      </c>
      <c r="BL571" s="252" t="s">
        <v>126</v>
      </c>
      <c r="BM571" s="253" t="s">
        <v>783</v>
      </c>
      <c r="BN571" s="254">
        <v>43199</v>
      </c>
      <c r="BO571" s="243"/>
      <c r="BP571" s="161" t="s">
        <v>82</v>
      </c>
      <c r="BQ571" s="82" t="str">
        <f t="shared" ref="BQ571" si="1838">IF(BA571&lt;&gt;"",BA571,IF(AV571&lt;&gt;"",AV571,IF(AQ571&lt;&gt;"",AQ571,IF(AL571&lt;&gt;"",AL571,IF(AG571&lt;&gt;"",AG571,IF(AB571&lt;&gt;"",AB571,IF(W571&lt;&gt;"",W571,IF(R571&lt;&gt;"",R571,IF(M571&lt;&gt;"",M571,0)))))))))</f>
        <v>MKM</v>
      </c>
    </row>
    <row r="572" spans="1:69" ht="46.5" x14ac:dyDescent="0.25">
      <c r="A572" s="62">
        <f t="shared" ca="1" si="1795"/>
        <v>498</v>
      </c>
      <c r="B572" s="20" t="s">
        <v>807</v>
      </c>
      <c r="C572" s="20"/>
      <c r="D572" s="124" t="s">
        <v>646</v>
      </c>
      <c r="E572" s="21" t="s">
        <v>722</v>
      </c>
      <c r="F572" s="21" t="s">
        <v>571</v>
      </c>
      <c r="G572" s="22" t="s">
        <v>510</v>
      </c>
      <c r="H572" s="113"/>
      <c r="I572" s="66">
        <v>43207</v>
      </c>
      <c r="J572" s="76">
        <v>43216</v>
      </c>
      <c r="K572" s="25">
        <f t="shared" ca="1" si="1818"/>
        <v>9</v>
      </c>
      <c r="L572" s="39" t="s">
        <v>125</v>
      </c>
      <c r="M572" s="236" t="s">
        <v>275</v>
      </c>
      <c r="N572" s="66"/>
      <c r="O572" s="76"/>
      <c r="P572" s="77"/>
      <c r="Q572" s="78"/>
      <c r="R572" s="79"/>
      <c r="S572" s="66"/>
      <c r="T572" s="76"/>
      <c r="U572" s="77"/>
      <c r="V572" s="78"/>
      <c r="W572" s="79"/>
      <c r="X572" s="66"/>
      <c r="Y572" s="76"/>
      <c r="Z572" s="77"/>
      <c r="AA572" s="78"/>
      <c r="AB572" s="79"/>
      <c r="AC572" s="66"/>
      <c r="AD572" s="76"/>
      <c r="AE572" s="77"/>
      <c r="AF572" s="78"/>
      <c r="AG572" s="79"/>
      <c r="AH572" s="66"/>
      <c r="AI572" s="76"/>
      <c r="AJ572" s="77"/>
      <c r="AK572" s="78"/>
      <c r="AL572" s="79"/>
      <c r="AM572" s="66"/>
      <c r="AN572" s="76"/>
      <c r="AO572" s="77"/>
      <c r="AP572" s="78"/>
      <c r="AQ572" s="79"/>
      <c r="AR572" s="66"/>
      <c r="AS572" s="76"/>
      <c r="AT572" s="77"/>
      <c r="AU572" s="78"/>
      <c r="AV572" s="79"/>
      <c r="AW572" s="66"/>
      <c r="AX572" s="76"/>
      <c r="AY572" s="77"/>
      <c r="AZ572" s="78"/>
      <c r="BA572" s="79"/>
      <c r="BB572" s="66"/>
      <c r="BC572" s="76"/>
      <c r="BD572" s="77"/>
      <c r="BE572" s="78"/>
      <c r="BF572" s="79"/>
      <c r="BG572" s="56">
        <f t="shared" ref="BG572" si="1839">IF(AW572&lt;&gt;"",AW572,IF(AR572&lt;&gt;"",AR572,IF(AM572&lt;&gt;"",AM572,IF(AH572&lt;&gt;"",AH572,IF(AC572&lt;&gt;"",AC572,IF(X572&lt;&gt;"",X572,IF(S572&lt;&gt;"",S572,IF(N572&lt;&gt;"",N572,IF(I572&lt;&gt;"",I572,"")))))))))</f>
        <v>43207</v>
      </c>
      <c r="BH572" s="80">
        <f t="shared" ref="BH572" si="1840">IF(BJ572="P","",IF(BJ572="OD","",IF(AX572&lt;&gt;"",AX572,IF(AS572&lt;&gt;"",AS572,IF(AN572&lt;&gt;"",AN572,IF(AI572&lt;&gt;"",AI572,IF(AD572&lt;&gt;"",AD572,IF(Y572&lt;&gt;"",Y572,IF(T572&lt;&gt;"",T572,IF(O572&lt;&gt;"",O572,IF(J572&lt;&gt;"",J572,"")))))))))))</f>
        <v>43216</v>
      </c>
      <c r="BI572" s="81">
        <f t="shared" ref="BI572" ca="1" si="1841">IF(AY572&lt;&gt;"",AY572,IF(AT572&lt;&gt;"",AT572,IF(AO572&lt;&gt;"",AO572,IF(AJ572&lt;&gt;"",AJ572,IF(AE572&lt;&gt;"",AE572,IF(Z572&lt;&gt;"",Z572,IF(U572&lt;&gt;"",U572,IF(P572&lt;&gt;"",P572,IF(K572&lt;&gt;"",K572,"")))))))))</f>
        <v>9</v>
      </c>
      <c r="BJ572" s="82" t="str">
        <f t="shared" ref="BJ572" si="1842">IF(AZ572&lt;&gt;"",AZ572,IF(AU572&lt;&gt;"",AU572,IF(AP572&lt;&gt;"",AP572,IF(AK572&lt;&gt;"",AK572,IF(AF572&lt;&gt;"",AF572,IF(AA572&lt;&gt;"",AA572,IF(V572&lt;&gt;"",V572,IF(Q572&lt;&gt;"",Q572,IF(L572&lt;&gt;"",L572,0)))))))))</f>
        <v>B</v>
      </c>
      <c r="BK572" s="83" t="str">
        <f t="shared" ref="BK572" ca="1" si="1843">IF(BG572="","","Rev-"&amp;IF((COUNTIF(I572:BA572,"MKM")-1)&lt;1,0,(COUNTIF(I572:BA572,"MKM")-1)))</f>
        <v>Rev-0</v>
      </c>
      <c r="BL572" s="252" t="s">
        <v>126</v>
      </c>
      <c r="BM572" s="253" t="s">
        <v>783</v>
      </c>
      <c r="BN572" s="254">
        <v>43199</v>
      </c>
      <c r="BO572" s="243"/>
      <c r="BP572" s="161" t="s">
        <v>82</v>
      </c>
      <c r="BQ572" s="82" t="str">
        <f t="shared" ref="BQ572" si="1844">IF(BA572&lt;&gt;"",BA572,IF(AV572&lt;&gt;"",AV572,IF(AQ572&lt;&gt;"",AQ572,IF(AL572&lt;&gt;"",AL572,IF(AG572&lt;&gt;"",AG572,IF(AB572&lt;&gt;"",AB572,IF(W572&lt;&gt;"",W572,IF(R572&lt;&gt;"",R572,IF(M572&lt;&gt;"",M572,0)))))))))</f>
        <v>MKM</v>
      </c>
    </row>
    <row r="573" spans="1:69" ht="46.5" x14ac:dyDescent="0.25">
      <c r="A573" s="62">
        <f t="shared" ca="1" si="1795"/>
        <v>499</v>
      </c>
      <c r="B573" s="20" t="s">
        <v>966</v>
      </c>
      <c r="C573" s="20"/>
      <c r="D573" s="124" t="s">
        <v>646</v>
      </c>
      <c r="E573" s="21" t="s">
        <v>723</v>
      </c>
      <c r="F573" s="21" t="s">
        <v>573</v>
      </c>
      <c r="G573" s="22" t="s">
        <v>331</v>
      </c>
      <c r="H573" s="113"/>
      <c r="I573" s="60">
        <v>43149</v>
      </c>
      <c r="J573" s="76">
        <v>43178</v>
      </c>
      <c r="K573" s="25">
        <f t="shared" ref="K573:K580" ca="1" si="1845">IF(I573="","",IF(J573="",TODAY()-I573,J573-I573))</f>
        <v>29</v>
      </c>
      <c r="L573" s="39" t="s">
        <v>126</v>
      </c>
      <c r="M573" s="236" t="s">
        <v>275</v>
      </c>
      <c r="N573" s="66">
        <v>43207</v>
      </c>
      <c r="O573" s="76">
        <v>43216</v>
      </c>
      <c r="P573" s="25">
        <f t="shared" ref="P573:P574" ca="1" si="1846">IF(N573="","",IF(O573="",TODAY()-N573,O573-N573))</f>
        <v>9</v>
      </c>
      <c r="Q573" s="39" t="s">
        <v>125</v>
      </c>
      <c r="R573" s="236" t="s">
        <v>275</v>
      </c>
      <c r="S573" s="66">
        <v>43312</v>
      </c>
      <c r="T573" s="76">
        <v>43314</v>
      </c>
      <c r="U573" s="25">
        <f t="shared" ref="U573" ca="1" si="1847">IF(S573="","",IF(T573="",TODAY()-S573,T573-S573))</f>
        <v>2</v>
      </c>
      <c r="V573" s="39" t="s">
        <v>124</v>
      </c>
      <c r="W573" s="236" t="s">
        <v>275</v>
      </c>
      <c r="X573" s="66"/>
      <c r="Y573" s="76"/>
      <c r="Z573" s="77"/>
      <c r="AA573" s="78"/>
      <c r="AB573" s="79"/>
      <c r="AC573" s="66"/>
      <c r="AD573" s="76"/>
      <c r="AE573" s="77"/>
      <c r="AF573" s="78"/>
      <c r="AG573" s="79"/>
      <c r="AH573" s="66"/>
      <c r="AI573" s="76"/>
      <c r="AJ573" s="77"/>
      <c r="AK573" s="78"/>
      <c r="AL573" s="79"/>
      <c r="AM573" s="66"/>
      <c r="AN573" s="76"/>
      <c r="AO573" s="77"/>
      <c r="AP573" s="78"/>
      <c r="AQ573" s="79"/>
      <c r="AR573" s="66"/>
      <c r="AS573" s="76"/>
      <c r="AT573" s="77"/>
      <c r="AU573" s="78"/>
      <c r="AV573" s="79"/>
      <c r="AW573" s="66"/>
      <c r="AX573" s="76"/>
      <c r="AY573" s="77"/>
      <c r="AZ573" s="78"/>
      <c r="BA573" s="79"/>
      <c r="BB573" s="66"/>
      <c r="BC573" s="76"/>
      <c r="BD573" s="77"/>
      <c r="BE573" s="78"/>
      <c r="BF573" s="79"/>
      <c r="BG573" s="56">
        <f t="shared" si="1789"/>
        <v>43312</v>
      </c>
      <c r="BH573" s="80">
        <f t="shared" si="1790"/>
        <v>43314</v>
      </c>
      <c r="BI573" s="81">
        <f t="shared" ca="1" si="1791"/>
        <v>2</v>
      </c>
      <c r="BJ573" s="82" t="str">
        <f t="shared" si="1792"/>
        <v>A</v>
      </c>
      <c r="BK573" s="83" t="str">
        <f t="shared" ca="1" si="1793"/>
        <v>Rev-2</v>
      </c>
      <c r="BL573" s="252" t="s">
        <v>126</v>
      </c>
      <c r="BM573" s="253" t="s">
        <v>783</v>
      </c>
      <c r="BN573" s="254">
        <v>43199</v>
      </c>
      <c r="BO573" s="243"/>
      <c r="BP573" s="161" t="s">
        <v>82</v>
      </c>
      <c r="BQ573" s="82" t="str">
        <f t="shared" si="1794"/>
        <v>MKM</v>
      </c>
    </row>
    <row r="574" spans="1:69" ht="60.75" x14ac:dyDescent="0.25">
      <c r="A574" s="62">
        <f t="shared" ca="1" si="1795"/>
        <v>500</v>
      </c>
      <c r="B574" s="20" t="s">
        <v>966</v>
      </c>
      <c r="C574" s="20"/>
      <c r="D574" s="124" t="s">
        <v>646</v>
      </c>
      <c r="E574" s="21" t="s">
        <v>724</v>
      </c>
      <c r="F574" s="21" t="s">
        <v>573</v>
      </c>
      <c r="G574" s="22" t="s">
        <v>332</v>
      </c>
      <c r="H574" s="113"/>
      <c r="I574" s="60">
        <v>43149</v>
      </c>
      <c r="J574" s="76">
        <v>43178</v>
      </c>
      <c r="K574" s="25">
        <f t="shared" ca="1" si="1845"/>
        <v>29</v>
      </c>
      <c r="L574" s="39" t="s">
        <v>126</v>
      </c>
      <c r="M574" s="236" t="s">
        <v>275</v>
      </c>
      <c r="N574" s="66">
        <v>43207</v>
      </c>
      <c r="O574" s="76">
        <v>43216</v>
      </c>
      <c r="P574" s="25">
        <f t="shared" ca="1" si="1846"/>
        <v>9</v>
      </c>
      <c r="Q574" s="39" t="s">
        <v>125</v>
      </c>
      <c r="R574" s="236" t="s">
        <v>275</v>
      </c>
      <c r="S574" s="66">
        <v>43312</v>
      </c>
      <c r="T574" s="76">
        <v>43314</v>
      </c>
      <c r="U574" s="25">
        <f ca="1">IF(S574="","",IF(T574="",TODAY()-S574,T574-S574))</f>
        <v>2</v>
      </c>
      <c r="V574" s="39" t="s">
        <v>125</v>
      </c>
      <c r="W574" s="236" t="s">
        <v>275</v>
      </c>
      <c r="X574" s="66"/>
      <c r="Y574" s="76"/>
      <c r="Z574" s="77"/>
      <c r="AA574" s="78"/>
      <c r="AB574" s="79"/>
      <c r="AC574" s="66"/>
      <c r="AD574" s="76"/>
      <c r="AE574" s="77"/>
      <c r="AF574" s="78"/>
      <c r="AG574" s="79"/>
      <c r="AH574" s="66"/>
      <c r="AI574" s="76"/>
      <c r="AJ574" s="77"/>
      <c r="AK574" s="78"/>
      <c r="AL574" s="79"/>
      <c r="AM574" s="66"/>
      <c r="AN574" s="76"/>
      <c r="AO574" s="77"/>
      <c r="AP574" s="78"/>
      <c r="AQ574" s="79"/>
      <c r="AR574" s="66"/>
      <c r="AS574" s="76"/>
      <c r="AT574" s="77"/>
      <c r="AU574" s="78"/>
      <c r="AV574" s="79"/>
      <c r="AW574" s="66"/>
      <c r="AX574" s="76"/>
      <c r="AY574" s="77"/>
      <c r="AZ574" s="78"/>
      <c r="BA574" s="79"/>
      <c r="BB574" s="66"/>
      <c r="BC574" s="76"/>
      <c r="BD574" s="77"/>
      <c r="BE574" s="78"/>
      <c r="BF574" s="79"/>
      <c r="BG574" s="56">
        <f t="shared" si="1789"/>
        <v>43312</v>
      </c>
      <c r="BH574" s="80">
        <f t="shared" si="1790"/>
        <v>43314</v>
      </c>
      <c r="BI574" s="81">
        <f t="shared" ca="1" si="1791"/>
        <v>2</v>
      </c>
      <c r="BJ574" s="82" t="str">
        <f t="shared" si="1792"/>
        <v>B</v>
      </c>
      <c r="BK574" s="83" t="str">
        <f t="shared" ca="1" si="1793"/>
        <v>Rev-2</v>
      </c>
      <c r="BL574" s="252" t="s">
        <v>126</v>
      </c>
      <c r="BM574" s="253" t="s">
        <v>783</v>
      </c>
      <c r="BN574" s="254">
        <v>43199</v>
      </c>
      <c r="BO574" s="243"/>
      <c r="BP574" s="161" t="s">
        <v>82</v>
      </c>
      <c r="BQ574" s="82" t="str">
        <f t="shared" si="1794"/>
        <v>MKM</v>
      </c>
    </row>
    <row r="575" spans="1:69" ht="46.5" x14ac:dyDescent="0.25">
      <c r="A575" s="62">
        <f t="shared" ca="1" si="1795"/>
        <v>501</v>
      </c>
      <c r="B575" s="20" t="s">
        <v>806</v>
      </c>
      <c r="C575" s="20"/>
      <c r="D575" s="124" t="s">
        <v>646</v>
      </c>
      <c r="E575" s="21" t="s">
        <v>817</v>
      </c>
      <c r="F575" s="21" t="s">
        <v>575</v>
      </c>
      <c r="G575" s="22" t="s">
        <v>507</v>
      </c>
      <c r="H575" s="113"/>
      <c r="I575" s="60">
        <v>43149</v>
      </c>
      <c r="J575" s="76">
        <v>43180</v>
      </c>
      <c r="K575" s="25">
        <f t="shared" ca="1" si="1845"/>
        <v>31</v>
      </c>
      <c r="L575" s="39" t="s">
        <v>126</v>
      </c>
      <c r="M575" s="236" t="s">
        <v>275</v>
      </c>
      <c r="N575" s="66">
        <v>43206</v>
      </c>
      <c r="O575" s="76">
        <v>43216</v>
      </c>
      <c r="P575" s="25">
        <f t="shared" ref="P575" ca="1" si="1848">IF(N575="","",IF(O575="",TODAY()-N575,O575-N575))</f>
        <v>10</v>
      </c>
      <c r="Q575" s="39" t="s">
        <v>124</v>
      </c>
      <c r="R575" s="236" t="s">
        <v>275</v>
      </c>
      <c r="S575" s="66"/>
      <c r="T575" s="76"/>
      <c r="U575" s="25"/>
      <c r="V575" s="39"/>
      <c r="W575" s="236"/>
      <c r="X575" s="66"/>
      <c r="Y575" s="76"/>
      <c r="Z575" s="77"/>
      <c r="AA575" s="78"/>
      <c r="AB575" s="79"/>
      <c r="AC575" s="66"/>
      <c r="AD575" s="76"/>
      <c r="AE575" s="77"/>
      <c r="AF575" s="78"/>
      <c r="AG575" s="79"/>
      <c r="AH575" s="66"/>
      <c r="AI575" s="76"/>
      <c r="AJ575" s="77"/>
      <c r="AK575" s="78"/>
      <c r="AL575" s="79"/>
      <c r="AM575" s="66"/>
      <c r="AN575" s="76"/>
      <c r="AO575" s="77"/>
      <c r="AP575" s="78"/>
      <c r="AQ575" s="79"/>
      <c r="AR575" s="66"/>
      <c r="AS575" s="76"/>
      <c r="AT575" s="77"/>
      <c r="AU575" s="78"/>
      <c r="AV575" s="79"/>
      <c r="AW575" s="66"/>
      <c r="AX575" s="76"/>
      <c r="AY575" s="77"/>
      <c r="AZ575" s="78"/>
      <c r="BA575" s="79"/>
      <c r="BB575" s="66"/>
      <c r="BC575" s="76"/>
      <c r="BD575" s="77"/>
      <c r="BE575" s="78"/>
      <c r="BF575" s="79"/>
      <c r="BG575" s="56">
        <f t="shared" si="1789"/>
        <v>43206</v>
      </c>
      <c r="BH575" s="80">
        <f t="shared" si="1790"/>
        <v>43216</v>
      </c>
      <c r="BI575" s="81">
        <f t="shared" ca="1" si="1791"/>
        <v>10</v>
      </c>
      <c r="BJ575" s="82" t="str">
        <f t="shared" si="1792"/>
        <v>A</v>
      </c>
      <c r="BK575" s="83" t="str">
        <f t="shared" ca="1" si="1793"/>
        <v>Rev-1</v>
      </c>
      <c r="BL575" s="252" t="s">
        <v>126</v>
      </c>
      <c r="BM575" s="253" t="s">
        <v>783</v>
      </c>
      <c r="BN575" s="254">
        <v>43199</v>
      </c>
      <c r="BO575" s="243"/>
      <c r="BP575" s="161" t="s">
        <v>82</v>
      </c>
      <c r="BQ575" s="82" t="str">
        <f t="shared" si="1794"/>
        <v>MKM</v>
      </c>
    </row>
    <row r="576" spans="1:69" ht="46.5" x14ac:dyDescent="0.25">
      <c r="A576" s="62">
        <f t="shared" ca="1" si="1795"/>
        <v>502</v>
      </c>
      <c r="B576" s="20" t="s">
        <v>806</v>
      </c>
      <c r="C576" s="20"/>
      <c r="D576" s="124" t="s">
        <v>646</v>
      </c>
      <c r="E576" s="21" t="s">
        <v>818</v>
      </c>
      <c r="F576" s="21" t="s">
        <v>575</v>
      </c>
      <c r="G576" s="22" t="s">
        <v>508</v>
      </c>
      <c r="H576" s="113"/>
      <c r="I576" s="66">
        <v>43206</v>
      </c>
      <c r="J576" s="76">
        <v>43216</v>
      </c>
      <c r="K576" s="25">
        <f t="shared" ca="1" si="1845"/>
        <v>10</v>
      </c>
      <c r="L576" s="39" t="s">
        <v>125</v>
      </c>
      <c r="M576" s="236" t="s">
        <v>275</v>
      </c>
      <c r="N576" s="66"/>
      <c r="O576" s="76"/>
      <c r="P576" s="77"/>
      <c r="Q576" s="78"/>
      <c r="R576" s="79"/>
      <c r="S576" s="66"/>
      <c r="T576" s="76"/>
      <c r="U576" s="77"/>
      <c r="V576" s="78"/>
      <c r="W576" s="79"/>
      <c r="X576" s="66"/>
      <c r="Y576" s="76"/>
      <c r="Z576" s="77"/>
      <c r="AA576" s="78"/>
      <c r="AB576" s="79"/>
      <c r="AC576" s="66"/>
      <c r="AD576" s="76"/>
      <c r="AE576" s="77"/>
      <c r="AF576" s="78"/>
      <c r="AG576" s="79"/>
      <c r="AH576" s="66"/>
      <c r="AI576" s="76"/>
      <c r="AJ576" s="77"/>
      <c r="AK576" s="78"/>
      <c r="AL576" s="79"/>
      <c r="AM576" s="66"/>
      <c r="AN576" s="76"/>
      <c r="AO576" s="77"/>
      <c r="AP576" s="78"/>
      <c r="AQ576" s="79"/>
      <c r="AR576" s="66"/>
      <c r="AS576" s="76"/>
      <c r="AT576" s="77"/>
      <c r="AU576" s="78"/>
      <c r="AV576" s="79"/>
      <c r="AW576" s="66"/>
      <c r="AX576" s="76"/>
      <c r="AY576" s="77"/>
      <c r="AZ576" s="78"/>
      <c r="BA576" s="79"/>
      <c r="BB576" s="66"/>
      <c r="BC576" s="76"/>
      <c r="BD576" s="77"/>
      <c r="BE576" s="78"/>
      <c r="BF576" s="79"/>
      <c r="BG576" s="56">
        <f t="shared" ref="BG576" si="1849">IF(AW576&lt;&gt;"",AW576,IF(AR576&lt;&gt;"",AR576,IF(AM576&lt;&gt;"",AM576,IF(AH576&lt;&gt;"",AH576,IF(AC576&lt;&gt;"",AC576,IF(X576&lt;&gt;"",X576,IF(S576&lt;&gt;"",S576,IF(N576&lt;&gt;"",N576,IF(I576&lt;&gt;"",I576,"")))))))))</f>
        <v>43206</v>
      </c>
      <c r="BH576" s="80">
        <f t="shared" ref="BH576" si="1850">IF(BJ576="P","",IF(BJ576="OD","",IF(AX576&lt;&gt;"",AX576,IF(AS576&lt;&gt;"",AS576,IF(AN576&lt;&gt;"",AN576,IF(AI576&lt;&gt;"",AI576,IF(AD576&lt;&gt;"",AD576,IF(Y576&lt;&gt;"",Y576,IF(T576&lt;&gt;"",T576,IF(O576&lt;&gt;"",O576,IF(J576&lt;&gt;"",J576,"")))))))))))</f>
        <v>43216</v>
      </c>
      <c r="BI576" s="81">
        <f t="shared" ref="BI576" ca="1" si="1851">IF(AY576&lt;&gt;"",AY576,IF(AT576&lt;&gt;"",AT576,IF(AO576&lt;&gt;"",AO576,IF(AJ576&lt;&gt;"",AJ576,IF(AE576&lt;&gt;"",AE576,IF(Z576&lt;&gt;"",Z576,IF(U576&lt;&gt;"",U576,IF(P576&lt;&gt;"",P576,IF(K576&lt;&gt;"",K576,"")))))))))</f>
        <v>10</v>
      </c>
      <c r="BJ576" s="82" t="str">
        <f t="shared" ref="BJ576" si="1852">IF(AZ576&lt;&gt;"",AZ576,IF(AU576&lt;&gt;"",AU576,IF(AP576&lt;&gt;"",AP576,IF(AK576&lt;&gt;"",AK576,IF(AF576&lt;&gt;"",AF576,IF(AA576&lt;&gt;"",AA576,IF(V576&lt;&gt;"",V576,IF(Q576&lt;&gt;"",Q576,IF(L576&lt;&gt;"",L576,0)))))))))</f>
        <v>B</v>
      </c>
      <c r="BK576" s="83" t="str">
        <f t="shared" ref="BK576" ca="1" si="1853">IF(BG576="","","Rev-"&amp;IF((COUNTIF(I576:BA576,"MKM")-1)&lt;1,0,(COUNTIF(I576:BA576,"MKM")-1)))</f>
        <v>Rev-0</v>
      </c>
      <c r="BL576" s="252" t="s">
        <v>126</v>
      </c>
      <c r="BM576" s="253" t="s">
        <v>783</v>
      </c>
      <c r="BN576" s="254">
        <v>43199</v>
      </c>
      <c r="BO576" s="243"/>
      <c r="BP576" s="161" t="s">
        <v>82</v>
      </c>
      <c r="BQ576" s="82" t="str">
        <f t="shared" ref="BQ576" si="1854">IF(BA576&lt;&gt;"",BA576,IF(AV576&lt;&gt;"",AV576,IF(AQ576&lt;&gt;"",AQ576,IF(AL576&lt;&gt;"",AL576,IF(AG576&lt;&gt;"",AG576,IF(AB576&lt;&gt;"",AB576,IF(W576&lt;&gt;"",W576,IF(R576&lt;&gt;"",R576,IF(M576&lt;&gt;"",M576,0)))))))))</f>
        <v>MKM</v>
      </c>
    </row>
    <row r="577" spans="1:69" ht="46.5" x14ac:dyDescent="0.25">
      <c r="A577" s="62">
        <f t="shared" ca="1" si="1795"/>
        <v>503</v>
      </c>
      <c r="B577" s="20" t="s">
        <v>806</v>
      </c>
      <c r="C577" s="20"/>
      <c r="D577" s="124" t="s">
        <v>646</v>
      </c>
      <c r="E577" s="21" t="s">
        <v>819</v>
      </c>
      <c r="F577" s="21" t="s">
        <v>575</v>
      </c>
      <c r="G577" s="22" t="s">
        <v>509</v>
      </c>
      <c r="H577" s="113"/>
      <c r="I577" s="66">
        <v>43206</v>
      </c>
      <c r="J577" s="76">
        <v>43216</v>
      </c>
      <c r="K577" s="25">
        <f t="shared" ca="1" si="1845"/>
        <v>10</v>
      </c>
      <c r="L577" s="39" t="s">
        <v>124</v>
      </c>
      <c r="M577" s="236" t="s">
        <v>275</v>
      </c>
      <c r="N577" s="66"/>
      <c r="O577" s="76"/>
      <c r="P577" s="77"/>
      <c r="Q577" s="78"/>
      <c r="R577" s="79"/>
      <c r="S577" s="66"/>
      <c r="T577" s="76"/>
      <c r="U577" s="77"/>
      <c r="V577" s="78"/>
      <c r="W577" s="79"/>
      <c r="X577" s="66"/>
      <c r="Y577" s="76"/>
      <c r="Z577" s="77"/>
      <c r="AA577" s="78"/>
      <c r="AB577" s="79"/>
      <c r="AC577" s="66"/>
      <c r="AD577" s="76"/>
      <c r="AE577" s="77"/>
      <c r="AF577" s="78"/>
      <c r="AG577" s="79"/>
      <c r="AH577" s="66"/>
      <c r="AI577" s="76"/>
      <c r="AJ577" s="77"/>
      <c r="AK577" s="78"/>
      <c r="AL577" s="79"/>
      <c r="AM577" s="66"/>
      <c r="AN577" s="76"/>
      <c r="AO577" s="77"/>
      <c r="AP577" s="78"/>
      <c r="AQ577" s="79"/>
      <c r="AR577" s="66"/>
      <c r="AS577" s="76"/>
      <c r="AT577" s="77"/>
      <c r="AU577" s="78"/>
      <c r="AV577" s="79"/>
      <c r="AW577" s="66"/>
      <c r="AX577" s="76"/>
      <c r="AY577" s="77"/>
      <c r="AZ577" s="78"/>
      <c r="BA577" s="79"/>
      <c r="BB577" s="66"/>
      <c r="BC577" s="76"/>
      <c r="BD577" s="77"/>
      <c r="BE577" s="78"/>
      <c r="BF577" s="79"/>
      <c r="BG577" s="56">
        <f t="shared" ref="BG577" si="1855">IF(AW577&lt;&gt;"",AW577,IF(AR577&lt;&gt;"",AR577,IF(AM577&lt;&gt;"",AM577,IF(AH577&lt;&gt;"",AH577,IF(AC577&lt;&gt;"",AC577,IF(X577&lt;&gt;"",X577,IF(S577&lt;&gt;"",S577,IF(N577&lt;&gt;"",N577,IF(I577&lt;&gt;"",I577,"")))))))))</f>
        <v>43206</v>
      </c>
      <c r="BH577" s="80">
        <f t="shared" ref="BH577" si="1856">IF(BJ577="P","",IF(BJ577="OD","",IF(AX577&lt;&gt;"",AX577,IF(AS577&lt;&gt;"",AS577,IF(AN577&lt;&gt;"",AN577,IF(AI577&lt;&gt;"",AI577,IF(AD577&lt;&gt;"",AD577,IF(Y577&lt;&gt;"",Y577,IF(T577&lt;&gt;"",T577,IF(O577&lt;&gt;"",O577,IF(J577&lt;&gt;"",J577,"")))))))))))</f>
        <v>43216</v>
      </c>
      <c r="BI577" s="81">
        <f t="shared" ref="BI577" ca="1" si="1857">IF(AY577&lt;&gt;"",AY577,IF(AT577&lt;&gt;"",AT577,IF(AO577&lt;&gt;"",AO577,IF(AJ577&lt;&gt;"",AJ577,IF(AE577&lt;&gt;"",AE577,IF(Z577&lt;&gt;"",Z577,IF(U577&lt;&gt;"",U577,IF(P577&lt;&gt;"",P577,IF(K577&lt;&gt;"",K577,"")))))))))</f>
        <v>10</v>
      </c>
      <c r="BJ577" s="82" t="str">
        <f t="shared" ref="BJ577" si="1858">IF(AZ577&lt;&gt;"",AZ577,IF(AU577&lt;&gt;"",AU577,IF(AP577&lt;&gt;"",AP577,IF(AK577&lt;&gt;"",AK577,IF(AF577&lt;&gt;"",AF577,IF(AA577&lt;&gt;"",AA577,IF(V577&lt;&gt;"",V577,IF(Q577&lt;&gt;"",Q577,IF(L577&lt;&gt;"",L577,0)))))))))</f>
        <v>A</v>
      </c>
      <c r="BK577" s="83" t="str">
        <f t="shared" ref="BK577" ca="1" si="1859">IF(BG577="","","Rev-"&amp;IF((COUNTIF(I577:BA577,"MKM")-1)&lt;1,0,(COUNTIF(I577:BA577,"MKM")-1)))</f>
        <v>Rev-0</v>
      </c>
      <c r="BL577" s="252" t="s">
        <v>126</v>
      </c>
      <c r="BM577" s="253" t="s">
        <v>783</v>
      </c>
      <c r="BN577" s="254">
        <v>43199</v>
      </c>
      <c r="BO577" s="243"/>
      <c r="BP577" s="161" t="s">
        <v>82</v>
      </c>
      <c r="BQ577" s="82" t="str">
        <f t="shared" ref="BQ577" si="1860">IF(BA577&lt;&gt;"",BA577,IF(AV577&lt;&gt;"",AV577,IF(AQ577&lt;&gt;"",AQ577,IF(AL577&lt;&gt;"",AL577,IF(AG577&lt;&gt;"",AG577,IF(AB577&lt;&gt;"",AB577,IF(W577&lt;&gt;"",W577,IF(R577&lt;&gt;"",R577,IF(M577&lt;&gt;"",M577,0)))))))))</f>
        <v>MKM</v>
      </c>
    </row>
    <row r="578" spans="1:69" ht="46.5" x14ac:dyDescent="0.25">
      <c r="A578" s="62">
        <f t="shared" ca="1" si="1795"/>
        <v>504</v>
      </c>
      <c r="B578" s="20" t="s">
        <v>806</v>
      </c>
      <c r="C578" s="20"/>
      <c r="D578" s="124" t="s">
        <v>646</v>
      </c>
      <c r="E578" s="21" t="s">
        <v>820</v>
      </c>
      <c r="F578" s="21" t="s">
        <v>575</v>
      </c>
      <c r="G578" s="22" t="s">
        <v>510</v>
      </c>
      <c r="H578" s="113"/>
      <c r="I578" s="66">
        <v>43206</v>
      </c>
      <c r="J578" s="76">
        <v>43216</v>
      </c>
      <c r="K578" s="25">
        <f t="shared" ref="K578" ca="1" si="1861">IF(I578="","",IF(J578="",TODAY()-I578,J578-I578))</f>
        <v>10</v>
      </c>
      <c r="L578" s="39" t="s">
        <v>125</v>
      </c>
      <c r="M578" s="236" t="s">
        <v>275</v>
      </c>
      <c r="N578" s="66"/>
      <c r="O578" s="76"/>
      <c r="P578" s="77"/>
      <c r="Q578" s="78"/>
      <c r="R578" s="79"/>
      <c r="S578" s="66"/>
      <c r="T578" s="76"/>
      <c r="U578" s="77"/>
      <c r="V578" s="78"/>
      <c r="W578" s="79"/>
      <c r="X578" s="66"/>
      <c r="Y578" s="76"/>
      <c r="Z578" s="77"/>
      <c r="AA578" s="78"/>
      <c r="AB578" s="79"/>
      <c r="AC578" s="66"/>
      <c r="AD578" s="76"/>
      <c r="AE578" s="77"/>
      <c r="AF578" s="78"/>
      <c r="AG578" s="79"/>
      <c r="AH578" s="66"/>
      <c r="AI578" s="76"/>
      <c r="AJ578" s="77"/>
      <c r="AK578" s="78"/>
      <c r="AL578" s="79"/>
      <c r="AM578" s="66"/>
      <c r="AN578" s="76"/>
      <c r="AO578" s="77"/>
      <c r="AP578" s="78"/>
      <c r="AQ578" s="79"/>
      <c r="AR578" s="66"/>
      <c r="AS578" s="76"/>
      <c r="AT578" s="77"/>
      <c r="AU578" s="78"/>
      <c r="AV578" s="79"/>
      <c r="AW578" s="66"/>
      <c r="AX578" s="76"/>
      <c r="AY578" s="77"/>
      <c r="AZ578" s="78"/>
      <c r="BA578" s="79"/>
      <c r="BB578" s="66"/>
      <c r="BC578" s="76"/>
      <c r="BD578" s="77"/>
      <c r="BE578" s="78"/>
      <c r="BF578" s="79"/>
      <c r="BG578" s="56">
        <f t="shared" ref="BG578" si="1862">IF(AW578&lt;&gt;"",AW578,IF(AR578&lt;&gt;"",AR578,IF(AM578&lt;&gt;"",AM578,IF(AH578&lt;&gt;"",AH578,IF(AC578&lt;&gt;"",AC578,IF(X578&lt;&gt;"",X578,IF(S578&lt;&gt;"",S578,IF(N578&lt;&gt;"",N578,IF(I578&lt;&gt;"",I578,"")))))))))</f>
        <v>43206</v>
      </c>
      <c r="BH578" s="80">
        <f t="shared" ref="BH578" si="1863">IF(BJ578="P","",IF(BJ578="OD","",IF(AX578&lt;&gt;"",AX578,IF(AS578&lt;&gt;"",AS578,IF(AN578&lt;&gt;"",AN578,IF(AI578&lt;&gt;"",AI578,IF(AD578&lt;&gt;"",AD578,IF(Y578&lt;&gt;"",Y578,IF(T578&lt;&gt;"",T578,IF(O578&lt;&gt;"",O578,IF(J578&lt;&gt;"",J578,"")))))))))))</f>
        <v>43216</v>
      </c>
      <c r="BI578" s="81">
        <f t="shared" ref="BI578" ca="1" si="1864">IF(AY578&lt;&gt;"",AY578,IF(AT578&lt;&gt;"",AT578,IF(AO578&lt;&gt;"",AO578,IF(AJ578&lt;&gt;"",AJ578,IF(AE578&lt;&gt;"",AE578,IF(Z578&lt;&gt;"",Z578,IF(U578&lt;&gt;"",U578,IF(P578&lt;&gt;"",P578,IF(K578&lt;&gt;"",K578,"")))))))))</f>
        <v>10</v>
      </c>
      <c r="BJ578" s="82" t="str">
        <f t="shared" ref="BJ578" si="1865">IF(AZ578&lt;&gt;"",AZ578,IF(AU578&lt;&gt;"",AU578,IF(AP578&lt;&gt;"",AP578,IF(AK578&lt;&gt;"",AK578,IF(AF578&lt;&gt;"",AF578,IF(AA578&lt;&gt;"",AA578,IF(V578&lt;&gt;"",V578,IF(Q578&lt;&gt;"",Q578,IF(L578&lt;&gt;"",L578,0)))))))))</f>
        <v>B</v>
      </c>
      <c r="BK578" s="83" t="str">
        <f t="shared" ref="BK578" ca="1" si="1866">IF(BG578="","","Rev-"&amp;IF((COUNTIF(I578:BA578,"MKM")-1)&lt;1,0,(COUNTIF(I578:BA578,"MKM")-1)))</f>
        <v>Rev-0</v>
      </c>
      <c r="BL578" s="252" t="s">
        <v>126</v>
      </c>
      <c r="BM578" s="253" t="s">
        <v>783</v>
      </c>
      <c r="BN578" s="254">
        <v>43199</v>
      </c>
      <c r="BO578" s="243"/>
      <c r="BP578" s="161" t="s">
        <v>82</v>
      </c>
      <c r="BQ578" s="82" t="str">
        <f t="shared" ref="BQ578" si="1867">IF(BA578&lt;&gt;"",BA578,IF(AV578&lt;&gt;"",AV578,IF(AQ578&lt;&gt;"",AQ578,IF(AL578&lt;&gt;"",AL578,IF(AG578&lt;&gt;"",AG578,IF(AB578&lt;&gt;"",AB578,IF(W578&lt;&gt;"",W578,IF(R578&lt;&gt;"",R578,IF(M578&lt;&gt;"",M578,0)))))))))</f>
        <v>MKM</v>
      </c>
    </row>
    <row r="579" spans="1:69" ht="46.5" x14ac:dyDescent="0.25">
      <c r="A579" s="62">
        <f t="shared" ca="1" si="1795"/>
        <v>505</v>
      </c>
      <c r="B579" s="20" t="s">
        <v>806</v>
      </c>
      <c r="C579" s="20"/>
      <c r="D579" s="124" t="s">
        <v>646</v>
      </c>
      <c r="E579" s="21" t="s">
        <v>713</v>
      </c>
      <c r="F579" s="21" t="s">
        <v>577</v>
      </c>
      <c r="G579" s="22" t="s">
        <v>331</v>
      </c>
      <c r="H579" s="113"/>
      <c r="I579" s="60">
        <v>43149</v>
      </c>
      <c r="J579" s="76">
        <v>43180</v>
      </c>
      <c r="K579" s="25">
        <f t="shared" ca="1" si="1845"/>
        <v>31</v>
      </c>
      <c r="L579" s="39" t="s">
        <v>126</v>
      </c>
      <c r="M579" s="236" t="s">
        <v>275</v>
      </c>
      <c r="N579" s="66">
        <v>43214</v>
      </c>
      <c r="O579" s="76">
        <v>43216</v>
      </c>
      <c r="P579" s="25">
        <f t="shared" ref="P579:P580" ca="1" si="1868">IF(N579="","",IF(O579="",TODAY()-N579,O579-N579))</f>
        <v>2</v>
      </c>
      <c r="Q579" s="39" t="s">
        <v>124</v>
      </c>
      <c r="R579" s="236" t="s">
        <v>275</v>
      </c>
      <c r="S579" s="66"/>
      <c r="T579" s="76"/>
      <c r="U579" s="77"/>
      <c r="V579" s="78"/>
      <c r="W579" s="79"/>
      <c r="X579" s="66"/>
      <c r="Y579" s="76"/>
      <c r="Z579" s="77"/>
      <c r="AA579" s="78"/>
      <c r="AB579" s="79"/>
      <c r="AC579" s="66"/>
      <c r="AD579" s="76"/>
      <c r="AE579" s="77"/>
      <c r="AF579" s="78"/>
      <c r="AG579" s="79"/>
      <c r="AH579" s="66"/>
      <c r="AI579" s="76"/>
      <c r="AJ579" s="77"/>
      <c r="AK579" s="78"/>
      <c r="AL579" s="79"/>
      <c r="AM579" s="66"/>
      <c r="AN579" s="76"/>
      <c r="AO579" s="77"/>
      <c r="AP579" s="78"/>
      <c r="AQ579" s="79"/>
      <c r="AR579" s="66"/>
      <c r="AS579" s="76"/>
      <c r="AT579" s="77"/>
      <c r="AU579" s="78"/>
      <c r="AV579" s="79"/>
      <c r="AW579" s="66"/>
      <c r="AX579" s="76"/>
      <c r="AY579" s="77"/>
      <c r="AZ579" s="78"/>
      <c r="BA579" s="79"/>
      <c r="BB579" s="66"/>
      <c r="BC579" s="76"/>
      <c r="BD579" s="77"/>
      <c r="BE579" s="78"/>
      <c r="BF579" s="79"/>
      <c r="BG579" s="56">
        <f t="shared" si="1789"/>
        <v>43214</v>
      </c>
      <c r="BH579" s="80">
        <f t="shared" si="1790"/>
        <v>43216</v>
      </c>
      <c r="BI579" s="81">
        <f t="shared" ca="1" si="1791"/>
        <v>2</v>
      </c>
      <c r="BJ579" s="82" t="str">
        <f t="shared" si="1792"/>
        <v>A</v>
      </c>
      <c r="BK579" s="83" t="str">
        <f t="shared" ca="1" si="1793"/>
        <v>Rev-1</v>
      </c>
      <c r="BL579" s="252" t="s">
        <v>126</v>
      </c>
      <c r="BM579" s="253" t="s">
        <v>783</v>
      </c>
      <c r="BN579" s="254">
        <v>43199</v>
      </c>
      <c r="BO579" s="243"/>
      <c r="BP579" s="161" t="s">
        <v>82</v>
      </c>
      <c r="BQ579" s="82" t="str">
        <f t="shared" si="1794"/>
        <v>MKM</v>
      </c>
    </row>
    <row r="580" spans="1:69" ht="46.5" x14ac:dyDescent="0.25">
      <c r="A580" s="62">
        <f t="shared" ca="1" si="1795"/>
        <v>506</v>
      </c>
      <c r="B580" s="20" t="s">
        <v>806</v>
      </c>
      <c r="C580" s="20"/>
      <c r="D580" s="124" t="s">
        <v>646</v>
      </c>
      <c r="E580" s="21" t="s">
        <v>714</v>
      </c>
      <c r="F580" s="21" t="s">
        <v>577</v>
      </c>
      <c r="G580" s="22" t="s">
        <v>332</v>
      </c>
      <c r="H580" s="113"/>
      <c r="I580" s="60">
        <v>43149</v>
      </c>
      <c r="J580" s="76">
        <v>43180</v>
      </c>
      <c r="K580" s="25">
        <f t="shared" ca="1" si="1845"/>
        <v>31</v>
      </c>
      <c r="L580" s="39" t="s">
        <v>126</v>
      </c>
      <c r="M580" s="236" t="s">
        <v>275</v>
      </c>
      <c r="N580" s="66">
        <v>43214</v>
      </c>
      <c r="O580" s="76">
        <v>43216</v>
      </c>
      <c r="P580" s="25">
        <f t="shared" ca="1" si="1868"/>
        <v>2</v>
      </c>
      <c r="Q580" s="39" t="s">
        <v>124</v>
      </c>
      <c r="R580" s="236" t="s">
        <v>275</v>
      </c>
      <c r="S580" s="66"/>
      <c r="T580" s="76"/>
      <c r="U580" s="77"/>
      <c r="V580" s="78"/>
      <c r="W580" s="79"/>
      <c r="X580" s="66"/>
      <c r="Y580" s="76"/>
      <c r="Z580" s="77"/>
      <c r="AA580" s="78"/>
      <c r="AB580" s="79"/>
      <c r="AC580" s="66"/>
      <c r="AD580" s="76"/>
      <c r="AE580" s="77"/>
      <c r="AF580" s="78"/>
      <c r="AG580" s="79"/>
      <c r="AH580" s="66"/>
      <c r="AI580" s="76"/>
      <c r="AJ580" s="77"/>
      <c r="AK580" s="78"/>
      <c r="AL580" s="79"/>
      <c r="AM580" s="66"/>
      <c r="AN580" s="76"/>
      <c r="AO580" s="77"/>
      <c r="AP580" s="78"/>
      <c r="AQ580" s="79"/>
      <c r="AR580" s="66"/>
      <c r="AS580" s="76"/>
      <c r="AT580" s="77"/>
      <c r="AU580" s="78"/>
      <c r="AV580" s="79"/>
      <c r="AW580" s="66"/>
      <c r="AX580" s="76"/>
      <c r="AY580" s="77"/>
      <c r="AZ580" s="78"/>
      <c r="BA580" s="79"/>
      <c r="BB580" s="66"/>
      <c r="BC580" s="76"/>
      <c r="BD580" s="77"/>
      <c r="BE580" s="78"/>
      <c r="BF580" s="79"/>
      <c r="BG580" s="56">
        <f t="shared" si="1789"/>
        <v>43214</v>
      </c>
      <c r="BH580" s="80">
        <f t="shared" si="1790"/>
        <v>43216</v>
      </c>
      <c r="BI580" s="81">
        <f t="shared" ca="1" si="1791"/>
        <v>2</v>
      </c>
      <c r="BJ580" s="82" t="str">
        <f t="shared" si="1792"/>
        <v>A</v>
      </c>
      <c r="BK580" s="83" t="str">
        <f t="shared" ca="1" si="1793"/>
        <v>Rev-1</v>
      </c>
      <c r="BL580" s="252" t="s">
        <v>125</v>
      </c>
      <c r="BM580" s="252" t="s">
        <v>784</v>
      </c>
      <c r="BN580" s="252"/>
      <c r="BO580" s="243"/>
      <c r="BP580" s="161" t="s">
        <v>82</v>
      </c>
      <c r="BQ580" s="82" t="str">
        <f t="shared" si="1794"/>
        <v>MKM</v>
      </c>
    </row>
    <row r="581" spans="1:69" ht="46.5" x14ac:dyDescent="0.25">
      <c r="A581" s="62">
        <f t="shared" ca="1" si="1795"/>
        <v>507</v>
      </c>
      <c r="B581" s="20" t="s">
        <v>805</v>
      </c>
      <c r="C581" s="20"/>
      <c r="D581" s="124" t="s">
        <v>646</v>
      </c>
      <c r="E581" s="21" t="s">
        <v>813</v>
      </c>
      <c r="F581" s="21" t="s">
        <v>579</v>
      </c>
      <c r="G581" s="22" t="s">
        <v>507</v>
      </c>
      <c r="H581" s="113"/>
      <c r="I581" s="60">
        <v>43149</v>
      </c>
      <c r="J581" s="76">
        <v>43183</v>
      </c>
      <c r="K581" s="25">
        <f ca="1">IF(I581="","",IF(J581="",TODAY()-I581,J581-I581))</f>
        <v>34</v>
      </c>
      <c r="L581" s="39" t="s">
        <v>125</v>
      </c>
      <c r="M581" s="236" t="s">
        <v>275</v>
      </c>
      <c r="N581" s="66">
        <v>43206</v>
      </c>
      <c r="O581" s="76">
        <v>43213</v>
      </c>
      <c r="P581" s="25">
        <f ca="1">IF(N581="","",IF(O581="",TODAY()-N581,O581-N581))</f>
        <v>7</v>
      </c>
      <c r="Q581" s="39" t="s">
        <v>124</v>
      </c>
      <c r="R581" s="236" t="s">
        <v>275</v>
      </c>
      <c r="S581" s="66"/>
      <c r="T581" s="76"/>
      <c r="U581" s="77"/>
      <c r="V581" s="78"/>
      <c r="W581" s="79"/>
      <c r="X581" s="66"/>
      <c r="Y581" s="76"/>
      <c r="Z581" s="77"/>
      <c r="AA581" s="78"/>
      <c r="AB581" s="79"/>
      <c r="AC581" s="66"/>
      <c r="AD581" s="76"/>
      <c r="AE581" s="77"/>
      <c r="AF581" s="78"/>
      <c r="AG581" s="79"/>
      <c r="AH581" s="66"/>
      <c r="AI581" s="76"/>
      <c r="AJ581" s="77"/>
      <c r="AK581" s="78"/>
      <c r="AL581" s="79"/>
      <c r="AM581" s="66"/>
      <c r="AN581" s="76"/>
      <c r="AO581" s="77"/>
      <c r="AP581" s="78"/>
      <c r="AQ581" s="79"/>
      <c r="AR581" s="66"/>
      <c r="AS581" s="76"/>
      <c r="AT581" s="77"/>
      <c r="AU581" s="78"/>
      <c r="AV581" s="79"/>
      <c r="AW581" s="66"/>
      <c r="AX581" s="76"/>
      <c r="AY581" s="77"/>
      <c r="AZ581" s="78"/>
      <c r="BA581" s="79"/>
      <c r="BB581" s="66"/>
      <c r="BC581" s="76"/>
      <c r="BD581" s="77"/>
      <c r="BE581" s="78"/>
      <c r="BF581" s="79"/>
      <c r="BG581" s="56">
        <f t="shared" si="1789"/>
        <v>43206</v>
      </c>
      <c r="BH581" s="80">
        <f t="shared" si="1790"/>
        <v>43213</v>
      </c>
      <c r="BI581" s="81">
        <f t="shared" ca="1" si="1791"/>
        <v>7</v>
      </c>
      <c r="BJ581" s="82" t="str">
        <f t="shared" si="1792"/>
        <v>A</v>
      </c>
      <c r="BK581" s="83" t="str">
        <f t="shared" ca="1" si="1793"/>
        <v>Rev-1</v>
      </c>
      <c r="BL581" s="252" t="s">
        <v>126</v>
      </c>
      <c r="BM581" s="253" t="s">
        <v>783</v>
      </c>
      <c r="BN581" s="254">
        <v>43199</v>
      </c>
      <c r="BO581" s="243"/>
      <c r="BP581" s="161" t="s">
        <v>82</v>
      </c>
      <c r="BQ581" s="82" t="str">
        <f t="shared" si="1794"/>
        <v>MKM</v>
      </c>
    </row>
    <row r="582" spans="1:69" ht="46.5" x14ac:dyDescent="0.25">
      <c r="A582" s="62">
        <f t="shared" ca="1" si="1795"/>
        <v>508</v>
      </c>
      <c r="B582" s="20" t="s">
        <v>1641</v>
      </c>
      <c r="C582" s="20"/>
      <c r="D582" s="124" t="s">
        <v>646</v>
      </c>
      <c r="E582" s="21" t="s">
        <v>814</v>
      </c>
      <c r="F582" s="21" t="s">
        <v>579</v>
      </c>
      <c r="G582" s="22" t="s">
        <v>508</v>
      </c>
      <c r="H582" s="113"/>
      <c r="I582" s="66">
        <v>43206</v>
      </c>
      <c r="J582" s="76">
        <v>43213</v>
      </c>
      <c r="K582" s="25">
        <f t="shared" ref="K582" ca="1" si="1869">IF(I582="","",IF(J582="",TODAY()-I582,J582-I582))</f>
        <v>7</v>
      </c>
      <c r="L582" s="39" t="s">
        <v>125</v>
      </c>
      <c r="M582" s="236" t="s">
        <v>275</v>
      </c>
      <c r="N582" s="66">
        <v>43292</v>
      </c>
      <c r="O582" s="76">
        <v>43298</v>
      </c>
      <c r="P582" s="39">
        <f t="shared" ref="P582" ca="1" si="1870">IF(N582="","",IF(O582="",TODAY()-N582,O582-N582))</f>
        <v>6</v>
      </c>
      <c r="Q582" s="39" t="s">
        <v>125</v>
      </c>
      <c r="R582" s="25" t="s">
        <v>275</v>
      </c>
      <c r="S582" s="66"/>
      <c r="T582" s="76"/>
      <c r="U582" s="77"/>
      <c r="V582" s="78"/>
      <c r="W582" s="79"/>
      <c r="X582" s="66"/>
      <c r="Y582" s="76"/>
      <c r="Z582" s="77"/>
      <c r="AA582" s="78"/>
      <c r="AB582" s="79"/>
      <c r="AC582" s="66"/>
      <c r="AD582" s="76"/>
      <c r="AE582" s="77"/>
      <c r="AF582" s="78"/>
      <c r="AG582" s="79"/>
      <c r="AH582" s="66"/>
      <c r="AI582" s="76"/>
      <c r="AJ582" s="77"/>
      <c r="AK582" s="78"/>
      <c r="AL582" s="79"/>
      <c r="AM582" s="66"/>
      <c r="AN582" s="76"/>
      <c r="AO582" s="77"/>
      <c r="AP582" s="78"/>
      <c r="AQ582" s="79"/>
      <c r="AR582" s="66"/>
      <c r="AS582" s="76"/>
      <c r="AT582" s="77"/>
      <c r="AU582" s="78"/>
      <c r="AV582" s="79"/>
      <c r="AW582" s="66"/>
      <c r="AX582" s="76"/>
      <c r="AY582" s="77"/>
      <c r="AZ582" s="78"/>
      <c r="BA582" s="79"/>
      <c r="BB582" s="66"/>
      <c r="BC582" s="76"/>
      <c r="BD582" s="77"/>
      <c r="BE582" s="78"/>
      <c r="BF582" s="79"/>
      <c r="BG582" s="56">
        <f t="shared" ref="BG582" si="1871">IF(AW582&lt;&gt;"",AW582,IF(AR582&lt;&gt;"",AR582,IF(AM582&lt;&gt;"",AM582,IF(AH582&lt;&gt;"",AH582,IF(AC582&lt;&gt;"",AC582,IF(X582&lt;&gt;"",X582,IF(S582&lt;&gt;"",S582,IF(N582&lt;&gt;"",N582,IF(I582&lt;&gt;"",I582,"")))))))))</f>
        <v>43292</v>
      </c>
      <c r="BH582" s="80">
        <f t="shared" ref="BH582" si="1872">IF(BJ582="P","",IF(BJ582="OD","",IF(AX582&lt;&gt;"",AX582,IF(AS582&lt;&gt;"",AS582,IF(AN582&lt;&gt;"",AN582,IF(AI582&lt;&gt;"",AI582,IF(AD582&lt;&gt;"",AD582,IF(Y582&lt;&gt;"",Y582,IF(T582&lt;&gt;"",T582,IF(O582&lt;&gt;"",O582,IF(J582&lt;&gt;"",J582,"")))))))))))</f>
        <v>43298</v>
      </c>
      <c r="BI582" s="81">
        <f t="shared" ref="BI582" ca="1" si="1873">IF(AY582&lt;&gt;"",AY582,IF(AT582&lt;&gt;"",AT582,IF(AO582&lt;&gt;"",AO582,IF(AJ582&lt;&gt;"",AJ582,IF(AE582&lt;&gt;"",AE582,IF(Z582&lt;&gt;"",Z582,IF(U582&lt;&gt;"",U582,IF(P582&lt;&gt;"",P582,IF(K582&lt;&gt;"",K582,"")))))))))</f>
        <v>6</v>
      </c>
      <c r="BJ582" s="82" t="str">
        <f t="shared" ref="BJ582" si="1874">IF(AZ582&lt;&gt;"",AZ582,IF(AU582&lt;&gt;"",AU582,IF(AP582&lt;&gt;"",AP582,IF(AK582&lt;&gt;"",AK582,IF(AF582&lt;&gt;"",AF582,IF(AA582&lt;&gt;"",AA582,IF(V582&lt;&gt;"",V582,IF(Q582&lt;&gt;"",Q582,IF(L582&lt;&gt;"",L582,0)))))))))</f>
        <v>B</v>
      </c>
      <c r="BK582" s="83" t="str">
        <f t="shared" ref="BK582" ca="1" si="1875">IF(BG582="","","Rev-"&amp;IF((COUNTIF(I582:BA582,"MKM")-1)&lt;1,0,(COUNTIF(I582:BA582,"MKM")-1)))</f>
        <v>Rev-1</v>
      </c>
      <c r="BL582" s="252" t="s">
        <v>126</v>
      </c>
      <c r="BM582" s="253" t="s">
        <v>783</v>
      </c>
      <c r="BN582" s="254">
        <v>43199</v>
      </c>
      <c r="BO582" s="243"/>
      <c r="BP582" s="161" t="s">
        <v>82</v>
      </c>
      <c r="BQ582" s="82" t="str">
        <f t="shared" ref="BQ582" si="1876">IF(BA582&lt;&gt;"",BA582,IF(AV582&lt;&gt;"",AV582,IF(AQ582&lt;&gt;"",AQ582,IF(AL582&lt;&gt;"",AL582,IF(AG582&lt;&gt;"",AG582,IF(AB582&lt;&gt;"",AB582,IF(W582&lt;&gt;"",W582,IF(R582&lt;&gt;"",R582,IF(M582&lt;&gt;"",M582,0)))))))))</f>
        <v>MKM</v>
      </c>
    </row>
    <row r="583" spans="1:69" ht="46.5" x14ac:dyDescent="0.25">
      <c r="A583" s="62">
        <f t="shared" ca="1" si="1795"/>
        <v>509</v>
      </c>
      <c r="B583" s="20" t="s">
        <v>805</v>
      </c>
      <c r="C583" s="20"/>
      <c r="D583" s="124" t="s">
        <v>646</v>
      </c>
      <c r="E583" s="21" t="s">
        <v>815</v>
      </c>
      <c r="F583" s="21" t="s">
        <v>579</v>
      </c>
      <c r="G583" s="22" t="s">
        <v>509</v>
      </c>
      <c r="H583" s="113"/>
      <c r="I583" s="66">
        <v>43206</v>
      </c>
      <c r="J583" s="76">
        <v>43213</v>
      </c>
      <c r="K583" s="25">
        <f ca="1">IF(I583="","",IF(J583="",TODAY()-I583,J583-I583))</f>
        <v>7</v>
      </c>
      <c r="L583" s="39" t="s">
        <v>124</v>
      </c>
      <c r="M583" s="236" t="s">
        <v>275</v>
      </c>
      <c r="N583" s="66"/>
      <c r="O583" s="76"/>
      <c r="P583" s="77"/>
      <c r="Q583" s="78"/>
      <c r="R583" s="79"/>
      <c r="S583" s="66"/>
      <c r="T583" s="76"/>
      <c r="U583" s="77"/>
      <c r="V583" s="78"/>
      <c r="W583" s="79"/>
      <c r="X583" s="66"/>
      <c r="Y583" s="76"/>
      <c r="Z583" s="77"/>
      <c r="AA583" s="78"/>
      <c r="AB583" s="79"/>
      <c r="AC583" s="66"/>
      <c r="AD583" s="76"/>
      <c r="AE583" s="77"/>
      <c r="AF583" s="78"/>
      <c r="AG583" s="79"/>
      <c r="AH583" s="66"/>
      <c r="AI583" s="76"/>
      <c r="AJ583" s="77"/>
      <c r="AK583" s="78"/>
      <c r="AL583" s="79"/>
      <c r="AM583" s="66"/>
      <c r="AN583" s="76"/>
      <c r="AO583" s="77"/>
      <c r="AP583" s="78"/>
      <c r="AQ583" s="79"/>
      <c r="AR583" s="66"/>
      <c r="AS583" s="76"/>
      <c r="AT583" s="77"/>
      <c r="AU583" s="78"/>
      <c r="AV583" s="79"/>
      <c r="AW583" s="66"/>
      <c r="AX583" s="76"/>
      <c r="AY583" s="77"/>
      <c r="AZ583" s="78"/>
      <c r="BA583" s="79"/>
      <c r="BB583" s="66"/>
      <c r="BC583" s="76"/>
      <c r="BD583" s="77"/>
      <c r="BE583" s="78"/>
      <c r="BF583" s="79"/>
      <c r="BG583" s="56">
        <f t="shared" ref="BG583" si="1877">IF(AW583&lt;&gt;"",AW583,IF(AR583&lt;&gt;"",AR583,IF(AM583&lt;&gt;"",AM583,IF(AH583&lt;&gt;"",AH583,IF(AC583&lt;&gt;"",AC583,IF(X583&lt;&gt;"",X583,IF(S583&lt;&gt;"",S583,IF(N583&lt;&gt;"",N583,IF(I583&lt;&gt;"",I583,"")))))))))</f>
        <v>43206</v>
      </c>
      <c r="BH583" s="80">
        <f t="shared" ref="BH583" si="1878">IF(BJ583="P","",IF(BJ583="OD","",IF(AX583&lt;&gt;"",AX583,IF(AS583&lt;&gt;"",AS583,IF(AN583&lt;&gt;"",AN583,IF(AI583&lt;&gt;"",AI583,IF(AD583&lt;&gt;"",AD583,IF(Y583&lt;&gt;"",Y583,IF(T583&lt;&gt;"",T583,IF(O583&lt;&gt;"",O583,IF(J583&lt;&gt;"",J583,"")))))))))))</f>
        <v>43213</v>
      </c>
      <c r="BI583" s="81">
        <f t="shared" ref="BI583" ca="1" si="1879">IF(AY583&lt;&gt;"",AY583,IF(AT583&lt;&gt;"",AT583,IF(AO583&lt;&gt;"",AO583,IF(AJ583&lt;&gt;"",AJ583,IF(AE583&lt;&gt;"",AE583,IF(Z583&lt;&gt;"",Z583,IF(U583&lt;&gt;"",U583,IF(P583&lt;&gt;"",P583,IF(K583&lt;&gt;"",K583,"")))))))))</f>
        <v>7</v>
      </c>
      <c r="BJ583" s="82" t="str">
        <f t="shared" ref="BJ583" si="1880">IF(AZ583&lt;&gt;"",AZ583,IF(AU583&lt;&gt;"",AU583,IF(AP583&lt;&gt;"",AP583,IF(AK583&lt;&gt;"",AK583,IF(AF583&lt;&gt;"",AF583,IF(AA583&lt;&gt;"",AA583,IF(V583&lt;&gt;"",V583,IF(Q583&lt;&gt;"",Q583,IF(L583&lt;&gt;"",L583,0)))))))))</f>
        <v>A</v>
      </c>
      <c r="BK583" s="83" t="str">
        <f t="shared" ref="BK583" ca="1" si="1881">IF(BG583="","","Rev-"&amp;IF((COUNTIF(I583:BA583,"MKM")-1)&lt;1,0,(COUNTIF(I583:BA583,"MKM")-1)))</f>
        <v>Rev-0</v>
      </c>
      <c r="BL583" s="252" t="s">
        <v>126</v>
      </c>
      <c r="BM583" s="253" t="s">
        <v>783</v>
      </c>
      <c r="BN583" s="254">
        <v>43199</v>
      </c>
      <c r="BO583" s="243"/>
      <c r="BP583" s="161" t="s">
        <v>82</v>
      </c>
      <c r="BQ583" s="82" t="str">
        <f t="shared" ref="BQ583" si="1882">IF(BA583&lt;&gt;"",BA583,IF(AV583&lt;&gt;"",AV583,IF(AQ583&lt;&gt;"",AQ583,IF(AL583&lt;&gt;"",AL583,IF(AG583&lt;&gt;"",AG583,IF(AB583&lt;&gt;"",AB583,IF(W583&lt;&gt;"",W583,IF(R583&lt;&gt;"",R583,IF(M583&lt;&gt;"",M583,0)))))))))</f>
        <v>MKM</v>
      </c>
    </row>
    <row r="584" spans="1:69" ht="46.5" x14ac:dyDescent="0.25">
      <c r="A584" s="62">
        <f t="shared" ca="1" si="1795"/>
        <v>510</v>
      </c>
      <c r="B584" s="20" t="s">
        <v>805</v>
      </c>
      <c r="C584" s="20"/>
      <c r="D584" s="124" t="s">
        <v>646</v>
      </c>
      <c r="E584" s="21" t="s">
        <v>816</v>
      </c>
      <c r="F584" s="21" t="s">
        <v>579</v>
      </c>
      <c r="G584" s="22" t="s">
        <v>510</v>
      </c>
      <c r="H584" s="113"/>
      <c r="I584" s="66">
        <v>43206</v>
      </c>
      <c r="J584" s="76">
        <v>43213</v>
      </c>
      <c r="K584" s="25">
        <f t="shared" ref="K584" ca="1" si="1883">IF(I584="","",IF(J584="",TODAY()-I584,J584-I584))</f>
        <v>7</v>
      </c>
      <c r="L584" s="39" t="s">
        <v>125</v>
      </c>
      <c r="M584" s="236" t="s">
        <v>275</v>
      </c>
      <c r="N584" s="66"/>
      <c r="O584" s="76"/>
      <c r="P584" s="77"/>
      <c r="Q584" s="78"/>
      <c r="R584" s="79"/>
      <c r="S584" s="66"/>
      <c r="T584" s="76"/>
      <c r="U584" s="77"/>
      <c r="V584" s="78"/>
      <c r="W584" s="79"/>
      <c r="X584" s="66"/>
      <c r="Y584" s="76"/>
      <c r="Z584" s="77"/>
      <c r="AA584" s="78"/>
      <c r="AB584" s="79"/>
      <c r="AC584" s="66"/>
      <c r="AD584" s="76"/>
      <c r="AE584" s="77"/>
      <c r="AF584" s="78"/>
      <c r="AG584" s="79"/>
      <c r="AH584" s="66"/>
      <c r="AI584" s="76"/>
      <c r="AJ584" s="77"/>
      <c r="AK584" s="78"/>
      <c r="AL584" s="79"/>
      <c r="AM584" s="66"/>
      <c r="AN584" s="76"/>
      <c r="AO584" s="77"/>
      <c r="AP584" s="78"/>
      <c r="AQ584" s="79"/>
      <c r="AR584" s="66"/>
      <c r="AS584" s="76"/>
      <c r="AT584" s="77"/>
      <c r="AU584" s="78"/>
      <c r="AV584" s="79"/>
      <c r="AW584" s="66"/>
      <c r="AX584" s="76"/>
      <c r="AY584" s="77"/>
      <c r="AZ584" s="78"/>
      <c r="BA584" s="79"/>
      <c r="BB584" s="66"/>
      <c r="BC584" s="76"/>
      <c r="BD584" s="77"/>
      <c r="BE584" s="78"/>
      <c r="BF584" s="79"/>
      <c r="BG584" s="56">
        <f t="shared" ref="BG584" si="1884">IF(AW584&lt;&gt;"",AW584,IF(AR584&lt;&gt;"",AR584,IF(AM584&lt;&gt;"",AM584,IF(AH584&lt;&gt;"",AH584,IF(AC584&lt;&gt;"",AC584,IF(X584&lt;&gt;"",X584,IF(S584&lt;&gt;"",S584,IF(N584&lt;&gt;"",N584,IF(I584&lt;&gt;"",I584,"")))))))))</f>
        <v>43206</v>
      </c>
      <c r="BH584" s="80">
        <f t="shared" ref="BH584" si="1885">IF(BJ584="P","",IF(BJ584="OD","",IF(AX584&lt;&gt;"",AX584,IF(AS584&lt;&gt;"",AS584,IF(AN584&lt;&gt;"",AN584,IF(AI584&lt;&gt;"",AI584,IF(AD584&lt;&gt;"",AD584,IF(Y584&lt;&gt;"",Y584,IF(T584&lt;&gt;"",T584,IF(O584&lt;&gt;"",O584,IF(J584&lt;&gt;"",J584,"")))))))))))</f>
        <v>43213</v>
      </c>
      <c r="BI584" s="81">
        <f t="shared" ref="BI584" ca="1" si="1886">IF(AY584&lt;&gt;"",AY584,IF(AT584&lt;&gt;"",AT584,IF(AO584&lt;&gt;"",AO584,IF(AJ584&lt;&gt;"",AJ584,IF(AE584&lt;&gt;"",AE584,IF(Z584&lt;&gt;"",Z584,IF(U584&lt;&gt;"",U584,IF(P584&lt;&gt;"",P584,IF(K584&lt;&gt;"",K584,"")))))))))</f>
        <v>7</v>
      </c>
      <c r="BJ584" s="82" t="str">
        <f t="shared" ref="BJ584" si="1887">IF(AZ584&lt;&gt;"",AZ584,IF(AU584&lt;&gt;"",AU584,IF(AP584&lt;&gt;"",AP584,IF(AK584&lt;&gt;"",AK584,IF(AF584&lt;&gt;"",AF584,IF(AA584&lt;&gt;"",AA584,IF(V584&lt;&gt;"",V584,IF(Q584&lt;&gt;"",Q584,IF(L584&lt;&gt;"",L584,0)))))))))</f>
        <v>B</v>
      </c>
      <c r="BK584" s="83" t="str">
        <f t="shared" ref="BK584" ca="1" si="1888">IF(BG584="","","Rev-"&amp;IF((COUNTIF(I584:BA584,"MKM")-1)&lt;1,0,(COUNTIF(I584:BA584,"MKM")-1)))</f>
        <v>Rev-0</v>
      </c>
      <c r="BL584" s="252" t="s">
        <v>126</v>
      </c>
      <c r="BM584" s="253" t="s">
        <v>783</v>
      </c>
      <c r="BN584" s="254">
        <v>43199</v>
      </c>
      <c r="BO584" s="243"/>
      <c r="BP584" s="161" t="s">
        <v>82</v>
      </c>
      <c r="BQ584" s="82" t="str">
        <f t="shared" ref="BQ584" si="1889">IF(BA584&lt;&gt;"",BA584,IF(AV584&lt;&gt;"",AV584,IF(AQ584&lt;&gt;"",AQ584,IF(AL584&lt;&gt;"",AL584,IF(AG584&lt;&gt;"",AG584,IF(AB584&lt;&gt;"",AB584,IF(W584&lt;&gt;"",W584,IF(R584&lt;&gt;"",R584,IF(M584&lt;&gt;"",M584,0)))))))))</f>
        <v>MKM</v>
      </c>
    </row>
    <row r="585" spans="1:69" ht="46.5" x14ac:dyDescent="0.25">
      <c r="A585" s="62">
        <f t="shared" ca="1" si="1795"/>
        <v>511</v>
      </c>
      <c r="B585" s="20" t="s">
        <v>805</v>
      </c>
      <c r="C585" s="20"/>
      <c r="D585" s="124" t="s">
        <v>646</v>
      </c>
      <c r="E585" s="21" t="s">
        <v>701</v>
      </c>
      <c r="F585" s="21" t="s">
        <v>581</v>
      </c>
      <c r="G585" s="22" t="s">
        <v>331</v>
      </c>
      <c r="H585" s="113"/>
      <c r="I585" s="60">
        <v>43149</v>
      </c>
      <c r="J585" s="76">
        <v>43183</v>
      </c>
      <c r="K585" s="25">
        <f ca="1">IF(I585="","",IF(J585="",TODAY()-I585,J585-I585))</f>
        <v>34</v>
      </c>
      <c r="L585" s="39" t="s">
        <v>126</v>
      </c>
      <c r="M585" s="236" t="s">
        <v>275</v>
      </c>
      <c r="N585" s="66">
        <v>43206</v>
      </c>
      <c r="O585" s="76">
        <v>43213</v>
      </c>
      <c r="P585" s="25">
        <f t="shared" ref="P585" ca="1" si="1890">IF(N585="","",IF(O585="",TODAY()-N585,O585-N585))</f>
        <v>7</v>
      </c>
      <c r="Q585" s="39" t="s">
        <v>125</v>
      </c>
      <c r="R585" s="236" t="s">
        <v>275</v>
      </c>
      <c r="S585" s="66"/>
      <c r="T585" s="76"/>
      <c r="U585" s="77"/>
      <c r="V585" s="78"/>
      <c r="W585" s="79"/>
      <c r="X585" s="66"/>
      <c r="Y585" s="76"/>
      <c r="Z585" s="77"/>
      <c r="AA585" s="78"/>
      <c r="AB585" s="79"/>
      <c r="AC585" s="66"/>
      <c r="AD585" s="76"/>
      <c r="AE585" s="77"/>
      <c r="AF585" s="78"/>
      <c r="AG585" s="79"/>
      <c r="AH585" s="66"/>
      <c r="AI585" s="76"/>
      <c r="AJ585" s="77"/>
      <c r="AK585" s="78"/>
      <c r="AL585" s="79"/>
      <c r="AM585" s="66"/>
      <c r="AN585" s="76"/>
      <c r="AO585" s="77"/>
      <c r="AP585" s="78"/>
      <c r="AQ585" s="79"/>
      <c r="AR585" s="66"/>
      <c r="AS585" s="76"/>
      <c r="AT585" s="77"/>
      <c r="AU585" s="78"/>
      <c r="AV585" s="79"/>
      <c r="AW585" s="66"/>
      <c r="AX585" s="76"/>
      <c r="AY585" s="77"/>
      <c r="AZ585" s="78"/>
      <c r="BA585" s="79"/>
      <c r="BB585" s="66"/>
      <c r="BC585" s="76"/>
      <c r="BD585" s="77"/>
      <c r="BE585" s="78"/>
      <c r="BF585" s="79"/>
      <c r="BG585" s="56">
        <f t="shared" si="1789"/>
        <v>43206</v>
      </c>
      <c r="BH585" s="80">
        <f t="shared" si="1790"/>
        <v>43213</v>
      </c>
      <c r="BI585" s="81">
        <f t="shared" ca="1" si="1791"/>
        <v>7</v>
      </c>
      <c r="BJ585" s="82" t="str">
        <f t="shared" si="1792"/>
        <v>B</v>
      </c>
      <c r="BK585" s="83" t="str">
        <f t="shared" ca="1" si="1793"/>
        <v>Rev-1</v>
      </c>
      <c r="BL585" s="252" t="s">
        <v>126</v>
      </c>
      <c r="BM585" s="253" t="s">
        <v>783</v>
      </c>
      <c r="BN585" s="254">
        <v>43199</v>
      </c>
      <c r="BO585" s="243"/>
      <c r="BP585" s="161" t="s">
        <v>82</v>
      </c>
      <c r="BQ585" s="82" t="str">
        <f t="shared" si="1794"/>
        <v>MKM</v>
      </c>
    </row>
    <row r="586" spans="1:69" ht="46.5" x14ac:dyDescent="0.25">
      <c r="A586" s="62">
        <f t="shared" ca="1" si="1795"/>
        <v>512</v>
      </c>
      <c r="B586" s="20" t="s">
        <v>805</v>
      </c>
      <c r="C586" s="20"/>
      <c r="D586" s="124" t="s">
        <v>646</v>
      </c>
      <c r="E586" s="21" t="s">
        <v>702</v>
      </c>
      <c r="F586" s="21" t="s">
        <v>581</v>
      </c>
      <c r="G586" s="22" t="s">
        <v>332</v>
      </c>
      <c r="H586" s="113"/>
      <c r="I586" s="60">
        <v>43149</v>
      </c>
      <c r="J586" s="76">
        <v>43183</v>
      </c>
      <c r="K586" s="25">
        <f ca="1">IF(I586="","",IF(J586="",TODAY()-I586,J586-I586))</f>
        <v>34</v>
      </c>
      <c r="L586" s="39" t="s">
        <v>126</v>
      </c>
      <c r="M586" s="236" t="s">
        <v>275</v>
      </c>
      <c r="N586" s="66">
        <v>43206</v>
      </c>
      <c r="O586" s="76">
        <v>43213</v>
      </c>
      <c r="P586" s="25">
        <f t="shared" ref="P586:P587" ca="1" si="1891">IF(N586="","",IF(O586="",TODAY()-N586,O586-N586))</f>
        <v>7</v>
      </c>
      <c r="Q586" s="39" t="s">
        <v>124</v>
      </c>
      <c r="R586" s="236" t="s">
        <v>275</v>
      </c>
      <c r="S586" s="66"/>
      <c r="T586" s="76"/>
      <c r="U586" s="77"/>
      <c r="V586" s="78"/>
      <c r="W586" s="79"/>
      <c r="X586" s="66"/>
      <c r="Y586" s="76"/>
      <c r="Z586" s="77"/>
      <c r="AA586" s="78"/>
      <c r="AB586" s="79"/>
      <c r="AC586" s="66"/>
      <c r="AD586" s="76"/>
      <c r="AE586" s="77"/>
      <c r="AF586" s="78"/>
      <c r="AG586" s="79"/>
      <c r="AH586" s="66"/>
      <c r="AI586" s="76"/>
      <c r="AJ586" s="77"/>
      <c r="AK586" s="78"/>
      <c r="AL586" s="79"/>
      <c r="AM586" s="66"/>
      <c r="AN586" s="76"/>
      <c r="AO586" s="77"/>
      <c r="AP586" s="78"/>
      <c r="AQ586" s="79"/>
      <c r="AR586" s="66"/>
      <c r="AS586" s="76"/>
      <c r="AT586" s="77"/>
      <c r="AU586" s="78"/>
      <c r="AV586" s="79"/>
      <c r="AW586" s="66"/>
      <c r="AX586" s="76"/>
      <c r="AY586" s="77"/>
      <c r="AZ586" s="78"/>
      <c r="BA586" s="79"/>
      <c r="BB586" s="66"/>
      <c r="BC586" s="76"/>
      <c r="BD586" s="77"/>
      <c r="BE586" s="78"/>
      <c r="BF586" s="79"/>
      <c r="BG586" s="56">
        <f t="shared" si="1789"/>
        <v>43206</v>
      </c>
      <c r="BH586" s="80">
        <f t="shared" si="1790"/>
        <v>43213</v>
      </c>
      <c r="BI586" s="81">
        <f t="shared" ca="1" si="1791"/>
        <v>7</v>
      </c>
      <c r="BJ586" s="82" t="str">
        <f t="shared" si="1792"/>
        <v>A</v>
      </c>
      <c r="BK586" s="83" t="str">
        <f t="shared" ca="1" si="1793"/>
        <v>Rev-1</v>
      </c>
      <c r="BL586" s="252" t="s">
        <v>126</v>
      </c>
      <c r="BM586" s="253" t="s">
        <v>783</v>
      </c>
      <c r="BN586" s="254">
        <v>43199</v>
      </c>
      <c r="BO586" s="243"/>
      <c r="BP586" s="161" t="s">
        <v>82</v>
      </c>
      <c r="BQ586" s="82" t="str">
        <f t="shared" si="1794"/>
        <v>MKM</v>
      </c>
    </row>
    <row r="587" spans="1:69" ht="46.5" x14ac:dyDescent="0.25">
      <c r="A587" s="62">
        <f t="shared" ca="1" si="1795"/>
        <v>513</v>
      </c>
      <c r="B587" s="20" t="s">
        <v>975</v>
      </c>
      <c r="C587" s="20"/>
      <c r="D587" s="124" t="s">
        <v>646</v>
      </c>
      <c r="E587" s="21" t="s">
        <v>725</v>
      </c>
      <c r="F587" s="21" t="s">
        <v>721</v>
      </c>
      <c r="G587" s="22" t="s">
        <v>425</v>
      </c>
      <c r="H587" s="113"/>
      <c r="I587" s="60">
        <v>43149</v>
      </c>
      <c r="J587" s="76">
        <v>43178</v>
      </c>
      <c r="K587" s="25">
        <f t="shared" ref="K587" ca="1" si="1892">IF(I587="","",IF(J587="",TODAY()-I587,J587-I587))</f>
        <v>29</v>
      </c>
      <c r="L587" s="39" t="s">
        <v>126</v>
      </c>
      <c r="M587" s="236" t="s">
        <v>275</v>
      </c>
      <c r="N587" s="66">
        <v>43207</v>
      </c>
      <c r="O587" s="76">
        <v>43216</v>
      </c>
      <c r="P587" s="25">
        <f t="shared" ca="1" si="1891"/>
        <v>9</v>
      </c>
      <c r="Q587" s="39" t="s">
        <v>125</v>
      </c>
      <c r="R587" s="236" t="s">
        <v>275</v>
      </c>
      <c r="S587" s="66">
        <v>43314</v>
      </c>
      <c r="T587" s="76">
        <v>43317</v>
      </c>
      <c r="U587" s="25">
        <f t="shared" ref="U587" ca="1" si="1893">IF(S587="","",IF(T587="",TODAY()-S587,T587-S587))</f>
        <v>3</v>
      </c>
      <c r="V587" s="39" t="s">
        <v>124</v>
      </c>
      <c r="W587" s="236" t="s">
        <v>275</v>
      </c>
      <c r="X587" s="66"/>
      <c r="Y587" s="76"/>
      <c r="Z587" s="77"/>
      <c r="AA587" s="78"/>
      <c r="AB587" s="79"/>
      <c r="AC587" s="66"/>
      <c r="AD587" s="76"/>
      <c r="AE587" s="77"/>
      <c r="AF587" s="78"/>
      <c r="AG587" s="79"/>
      <c r="AH587" s="66"/>
      <c r="AI587" s="76"/>
      <c r="AJ587" s="77"/>
      <c r="AK587" s="78"/>
      <c r="AL587" s="79"/>
      <c r="AM587" s="66"/>
      <c r="AN587" s="76"/>
      <c r="AO587" s="77"/>
      <c r="AP587" s="78"/>
      <c r="AQ587" s="79"/>
      <c r="AR587" s="66"/>
      <c r="AS587" s="76"/>
      <c r="AT587" s="77"/>
      <c r="AU587" s="78"/>
      <c r="AV587" s="79"/>
      <c r="AW587" s="66"/>
      <c r="AX587" s="76"/>
      <c r="AY587" s="77"/>
      <c r="AZ587" s="78"/>
      <c r="BA587" s="79"/>
      <c r="BB587" s="66"/>
      <c r="BC587" s="76"/>
      <c r="BD587" s="77"/>
      <c r="BE587" s="78"/>
      <c r="BF587" s="79"/>
      <c r="BG587" s="56">
        <f t="shared" ref="BG587" si="1894">IF(AW587&lt;&gt;"",AW587,IF(AR587&lt;&gt;"",AR587,IF(AM587&lt;&gt;"",AM587,IF(AH587&lt;&gt;"",AH587,IF(AC587&lt;&gt;"",AC587,IF(X587&lt;&gt;"",X587,IF(S587&lt;&gt;"",S587,IF(N587&lt;&gt;"",N587,IF(I587&lt;&gt;"",I587,"")))))))))</f>
        <v>43314</v>
      </c>
      <c r="BH587" s="80">
        <f t="shared" ref="BH587" si="1895">IF(BJ587="P","",IF(BJ587="OD","",IF(AX587&lt;&gt;"",AX587,IF(AS587&lt;&gt;"",AS587,IF(AN587&lt;&gt;"",AN587,IF(AI587&lt;&gt;"",AI587,IF(AD587&lt;&gt;"",AD587,IF(Y587&lt;&gt;"",Y587,IF(T587&lt;&gt;"",T587,IF(O587&lt;&gt;"",O587,IF(J587&lt;&gt;"",J587,"")))))))))))</f>
        <v>43317</v>
      </c>
      <c r="BI587" s="81">
        <f t="shared" ref="BI587" ca="1" si="1896">IF(AY587&lt;&gt;"",AY587,IF(AT587&lt;&gt;"",AT587,IF(AO587&lt;&gt;"",AO587,IF(AJ587&lt;&gt;"",AJ587,IF(AE587&lt;&gt;"",AE587,IF(Z587&lt;&gt;"",Z587,IF(U587&lt;&gt;"",U587,IF(P587&lt;&gt;"",P587,IF(K587&lt;&gt;"",K587,"")))))))))</f>
        <v>3</v>
      </c>
      <c r="BJ587" s="82" t="str">
        <f t="shared" ref="BJ587" si="1897">IF(AZ587&lt;&gt;"",AZ587,IF(AU587&lt;&gt;"",AU587,IF(AP587&lt;&gt;"",AP587,IF(AK587&lt;&gt;"",AK587,IF(AF587&lt;&gt;"",AF587,IF(AA587&lt;&gt;"",AA587,IF(V587&lt;&gt;"",V587,IF(Q587&lt;&gt;"",Q587,IF(L587&lt;&gt;"",L587,0)))))))))</f>
        <v>A</v>
      </c>
      <c r="BK587" s="83" t="str">
        <f t="shared" ref="BK587" ca="1" si="1898">IF(BG587="","","Rev-"&amp;IF((COUNTIF(I587:BA587,"MKM")-1)&lt;1,0,(COUNTIF(I587:BA587,"MKM")-1)))</f>
        <v>Rev-2</v>
      </c>
      <c r="BL587" s="252"/>
      <c r="BM587" s="252"/>
      <c r="BN587" s="254"/>
      <c r="BO587" s="243"/>
      <c r="BP587" s="161" t="s">
        <v>82</v>
      </c>
      <c r="BQ587" s="82" t="str">
        <f t="shared" ref="BQ587" si="1899">IF(BA587&lt;&gt;"",BA587,IF(AV587&lt;&gt;"",AV587,IF(AQ587&lt;&gt;"",AQ587,IF(AL587&lt;&gt;"",AL587,IF(AG587&lt;&gt;"",AG587,IF(AB587&lt;&gt;"",AB587,IF(W587&lt;&gt;"",W587,IF(R587&lt;&gt;"",R587,IF(M587&lt;&gt;"",M587,0)))))))))</f>
        <v>MKM</v>
      </c>
    </row>
    <row r="588" spans="1:69" ht="40.5" x14ac:dyDescent="0.3">
      <c r="A588" s="67" t="s">
        <v>49</v>
      </c>
      <c r="B588" s="52"/>
      <c r="C588" s="52"/>
      <c r="D588" s="123"/>
      <c r="E588" s="53"/>
      <c r="F588" s="146"/>
      <c r="G588" s="241" t="str">
        <f>IF(AW588&lt;&gt;"",AW588,IF(AR588&lt;&gt;"",AR588,IF(AM588&lt;&gt;"",AM588,IF(AH588&lt;&gt;"",AH588,IF(AC588&lt;&gt;"",AC588,IF(X588&lt;&gt;"",X588,IF(S588&lt;&gt;"",S588,IF(N588&lt;&gt;"",N588,IF(I588&lt;&gt;"",I588,"")))))))))</f>
        <v/>
      </c>
      <c r="H588" s="241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  <c r="AA588" s="241"/>
      <c r="AB588" s="241"/>
      <c r="AC588" s="241"/>
      <c r="AD588" s="241"/>
      <c r="AE588" s="241"/>
      <c r="AF588" s="241"/>
      <c r="AG588" s="241"/>
      <c r="AH588" s="241"/>
      <c r="AI588" s="241"/>
      <c r="AJ588" s="241"/>
      <c r="AK588" s="241"/>
      <c r="AL588" s="241"/>
      <c r="AM588" s="241"/>
      <c r="AN588" s="241"/>
      <c r="AO588" s="241"/>
      <c r="AP588" s="241"/>
      <c r="AQ588" s="241"/>
      <c r="AR588" s="241"/>
      <c r="AS588" s="241"/>
      <c r="AT588" s="241"/>
      <c r="AU588" s="241"/>
      <c r="AV588" s="241"/>
      <c r="AW588" s="241"/>
      <c r="AX588" s="241"/>
      <c r="AY588" s="241"/>
      <c r="AZ588" s="241"/>
      <c r="BA588" s="241"/>
      <c r="BB588" s="241"/>
      <c r="BC588" s="241"/>
      <c r="BD588" s="241"/>
      <c r="BE588" s="241"/>
      <c r="BF588" s="241"/>
      <c r="BG588" s="241"/>
      <c r="BH588" s="241"/>
      <c r="BI588" s="241"/>
      <c r="BJ588" s="241"/>
      <c r="BK588" s="242"/>
      <c r="BL588" s="252" t="s">
        <v>126</v>
      </c>
      <c r="BM588" s="253" t="s">
        <v>783</v>
      </c>
      <c r="BN588" s="254">
        <v>43199</v>
      </c>
      <c r="BO588" s="243"/>
      <c r="BP588" s="145" t="s">
        <v>112</v>
      </c>
    </row>
    <row r="589" spans="1:69" ht="46.5" x14ac:dyDescent="0.25">
      <c r="A589" s="62">
        <f t="shared" ref="A589" ca="1" si="1900">OFFSET(A589,-2,0)+1</f>
        <v>514</v>
      </c>
      <c r="B589" s="20" t="s">
        <v>808</v>
      </c>
      <c r="C589" s="20"/>
      <c r="D589" s="124" t="s">
        <v>646</v>
      </c>
      <c r="E589" s="21" t="s">
        <v>1586</v>
      </c>
      <c r="F589" s="21" t="s">
        <v>583</v>
      </c>
      <c r="G589" s="22" t="s">
        <v>331</v>
      </c>
      <c r="H589" s="113"/>
      <c r="I589" s="60">
        <v>43149</v>
      </c>
      <c r="J589" s="76">
        <v>43178</v>
      </c>
      <c r="K589" s="25">
        <f t="shared" ref="K589" ca="1" si="1901">IF(I589="","",IF(J589="",TODAY()-I589,J589-I589))</f>
        <v>29</v>
      </c>
      <c r="L589" s="39" t="s">
        <v>126</v>
      </c>
      <c r="M589" s="236" t="s">
        <v>275</v>
      </c>
      <c r="N589" s="66">
        <v>43208</v>
      </c>
      <c r="O589" s="76">
        <v>43213</v>
      </c>
      <c r="P589" s="25">
        <f t="shared" ref="P589:P592" ca="1" si="1902">IF(N589="","",IF(O589="",TODAY()-N589,O589-N589))</f>
        <v>5</v>
      </c>
      <c r="Q589" s="39" t="s">
        <v>125</v>
      </c>
      <c r="R589" s="236" t="s">
        <v>275</v>
      </c>
      <c r="S589" s="66"/>
      <c r="T589" s="76"/>
      <c r="U589" s="77"/>
      <c r="V589" s="78"/>
      <c r="W589" s="79"/>
      <c r="X589" s="66"/>
      <c r="Y589" s="76"/>
      <c r="Z589" s="77"/>
      <c r="AA589" s="78"/>
      <c r="AB589" s="79"/>
      <c r="AC589" s="66"/>
      <c r="AD589" s="76"/>
      <c r="AE589" s="77"/>
      <c r="AF589" s="78"/>
      <c r="AG589" s="79"/>
      <c r="AH589" s="66"/>
      <c r="AI589" s="76"/>
      <c r="AJ589" s="77"/>
      <c r="AK589" s="78"/>
      <c r="AL589" s="79"/>
      <c r="AM589" s="66"/>
      <c r="AN589" s="76"/>
      <c r="AO589" s="77"/>
      <c r="AP589" s="78"/>
      <c r="AQ589" s="79"/>
      <c r="AR589" s="66"/>
      <c r="AS589" s="76"/>
      <c r="AT589" s="77"/>
      <c r="AU589" s="78"/>
      <c r="AV589" s="79"/>
      <c r="AW589" s="66"/>
      <c r="AX589" s="76"/>
      <c r="AY589" s="77"/>
      <c r="AZ589" s="78"/>
      <c r="BA589" s="79"/>
      <c r="BB589" s="66"/>
      <c r="BC589" s="76"/>
      <c r="BD589" s="77"/>
      <c r="BE589" s="78"/>
      <c r="BF589" s="79"/>
      <c r="BG589" s="56">
        <f t="shared" ref="BG589:BG611" si="1903">IF(AW589&lt;&gt;"",AW589,IF(AR589&lt;&gt;"",AR589,IF(AM589&lt;&gt;"",AM589,IF(AH589&lt;&gt;"",AH589,IF(AC589&lt;&gt;"",AC589,IF(X589&lt;&gt;"",X589,IF(S589&lt;&gt;"",S589,IF(N589&lt;&gt;"",N589,IF(I589&lt;&gt;"",I589,"")))))))))</f>
        <v>43208</v>
      </c>
      <c r="BH589" s="80">
        <f t="shared" ref="BH589:BH611" si="1904">IF(BJ589="P","",IF(BJ589="OD","",IF(AX589&lt;&gt;"",AX589,IF(AS589&lt;&gt;"",AS589,IF(AN589&lt;&gt;"",AN589,IF(AI589&lt;&gt;"",AI589,IF(AD589&lt;&gt;"",AD589,IF(Y589&lt;&gt;"",Y589,IF(T589&lt;&gt;"",T589,IF(O589&lt;&gt;"",O589,IF(J589&lt;&gt;"",J589,"")))))))))))</f>
        <v>43213</v>
      </c>
      <c r="BI589" s="81">
        <f t="shared" ref="BI589:BI611" ca="1" si="1905">IF(AY589&lt;&gt;"",AY589,IF(AT589&lt;&gt;"",AT589,IF(AO589&lt;&gt;"",AO589,IF(AJ589&lt;&gt;"",AJ589,IF(AE589&lt;&gt;"",AE589,IF(Z589&lt;&gt;"",Z589,IF(U589&lt;&gt;"",U589,IF(P589&lt;&gt;"",P589,IF(K589&lt;&gt;"",K589,"")))))))))</f>
        <v>5</v>
      </c>
      <c r="BJ589" s="82" t="str">
        <f t="shared" ref="BJ589:BJ611" si="1906">IF(AZ589&lt;&gt;"",AZ589,IF(AU589&lt;&gt;"",AU589,IF(AP589&lt;&gt;"",AP589,IF(AK589&lt;&gt;"",AK589,IF(AF589&lt;&gt;"",AF589,IF(AA589&lt;&gt;"",AA589,IF(V589&lt;&gt;"",V589,IF(Q589&lt;&gt;"",Q589,IF(L589&lt;&gt;"",L589,0)))))))))</f>
        <v>B</v>
      </c>
      <c r="BK589" s="83" t="str">
        <f t="shared" ref="BK589:BK611" ca="1" si="1907">IF(BG589="","","Rev-"&amp;IF((COUNTIF(I589:BA589,"MKM")-1)&lt;1,0,(COUNTIF(I589:BA589,"MKM")-1)))</f>
        <v>Rev-1</v>
      </c>
      <c r="BL589" s="252" t="s">
        <v>126</v>
      </c>
      <c r="BM589" s="253" t="s">
        <v>783</v>
      </c>
      <c r="BN589" s="254">
        <v>43199</v>
      </c>
      <c r="BO589" s="243"/>
      <c r="BP589" s="161" t="s">
        <v>82</v>
      </c>
      <c r="BQ589" s="82" t="str">
        <f t="shared" ref="BQ589:BQ611" si="1908">IF(BA589&lt;&gt;"",BA589,IF(AV589&lt;&gt;"",AV589,IF(AQ589&lt;&gt;"",AQ589,IF(AL589&lt;&gt;"",AL589,IF(AG589&lt;&gt;"",AG589,IF(AB589&lt;&gt;"",AB589,IF(W589&lt;&gt;"",W589,IF(R589&lt;&gt;"",R589,IF(M589&lt;&gt;"",M589,0)))))))))</f>
        <v>MKM</v>
      </c>
    </row>
    <row r="590" spans="1:69" ht="46.5" x14ac:dyDescent="0.25">
      <c r="A590" s="62">
        <f t="shared" ref="A590:A613" ca="1" si="1909">OFFSET(A590,-1,0)+1</f>
        <v>515</v>
      </c>
      <c r="B590" s="20" t="s">
        <v>808</v>
      </c>
      <c r="C590" s="20"/>
      <c r="D590" s="124" t="s">
        <v>646</v>
      </c>
      <c r="E590" s="21" t="s">
        <v>1587</v>
      </c>
      <c r="F590" s="21" t="s">
        <v>583</v>
      </c>
      <c r="G590" s="22" t="s">
        <v>332</v>
      </c>
      <c r="H590" s="113"/>
      <c r="I590" s="60">
        <v>43149</v>
      </c>
      <c r="J590" s="76">
        <v>43178</v>
      </c>
      <c r="K590" s="25">
        <f t="shared" ref="K590:K593" ca="1" si="1910">IF(I590="","",IF(J590="",TODAY()-I590,J590-I590))</f>
        <v>29</v>
      </c>
      <c r="L590" s="39" t="s">
        <v>126</v>
      </c>
      <c r="M590" s="236" t="s">
        <v>275</v>
      </c>
      <c r="N590" s="66">
        <v>43208</v>
      </c>
      <c r="O590" s="76">
        <v>43213</v>
      </c>
      <c r="P590" s="25">
        <f t="shared" ca="1" si="1902"/>
        <v>5</v>
      </c>
      <c r="Q590" s="39" t="s">
        <v>125</v>
      </c>
      <c r="R590" s="236" t="s">
        <v>275</v>
      </c>
      <c r="S590" s="66"/>
      <c r="T590" s="76"/>
      <c r="U590" s="77"/>
      <c r="V590" s="78"/>
      <c r="W590" s="79"/>
      <c r="X590" s="66"/>
      <c r="Y590" s="76"/>
      <c r="Z590" s="77"/>
      <c r="AA590" s="78"/>
      <c r="AB590" s="79"/>
      <c r="AC590" s="66"/>
      <c r="AD590" s="76"/>
      <c r="AE590" s="77"/>
      <c r="AF590" s="78"/>
      <c r="AG590" s="79"/>
      <c r="AH590" s="66"/>
      <c r="AI590" s="76"/>
      <c r="AJ590" s="77"/>
      <c r="AK590" s="78"/>
      <c r="AL590" s="79"/>
      <c r="AM590" s="66"/>
      <c r="AN590" s="76"/>
      <c r="AO590" s="77"/>
      <c r="AP590" s="78"/>
      <c r="AQ590" s="79"/>
      <c r="AR590" s="66"/>
      <c r="AS590" s="76"/>
      <c r="AT590" s="77"/>
      <c r="AU590" s="78"/>
      <c r="AV590" s="79"/>
      <c r="AW590" s="66"/>
      <c r="AX590" s="76"/>
      <c r="AY590" s="77"/>
      <c r="AZ590" s="78"/>
      <c r="BA590" s="79"/>
      <c r="BB590" s="66"/>
      <c r="BC590" s="76"/>
      <c r="BD590" s="77"/>
      <c r="BE590" s="78"/>
      <c r="BF590" s="79"/>
      <c r="BG590" s="56">
        <f t="shared" si="1903"/>
        <v>43208</v>
      </c>
      <c r="BH590" s="80">
        <f t="shared" si="1904"/>
        <v>43213</v>
      </c>
      <c r="BI590" s="81">
        <f t="shared" ca="1" si="1905"/>
        <v>5</v>
      </c>
      <c r="BJ590" s="82" t="str">
        <f t="shared" si="1906"/>
        <v>B</v>
      </c>
      <c r="BK590" s="83" t="str">
        <f t="shared" ca="1" si="1907"/>
        <v>Rev-1</v>
      </c>
      <c r="BL590" s="252" t="s">
        <v>126</v>
      </c>
      <c r="BM590" s="253" t="s">
        <v>783</v>
      </c>
      <c r="BN590" s="254">
        <v>43199</v>
      </c>
      <c r="BO590" s="243"/>
      <c r="BP590" s="161" t="s">
        <v>82</v>
      </c>
      <c r="BQ590" s="82" t="str">
        <f t="shared" si="1908"/>
        <v>MKM</v>
      </c>
    </row>
    <row r="591" spans="1:69" ht="46.5" x14ac:dyDescent="0.25">
      <c r="A591" s="62">
        <f t="shared" ca="1" si="1909"/>
        <v>516</v>
      </c>
      <c r="B591" s="20" t="s">
        <v>807</v>
      </c>
      <c r="C591" s="20"/>
      <c r="D591" s="124" t="s">
        <v>646</v>
      </c>
      <c r="E591" s="21" t="s">
        <v>726</v>
      </c>
      <c r="F591" s="21" t="s">
        <v>584</v>
      </c>
      <c r="G591" s="22" t="s">
        <v>331</v>
      </c>
      <c r="H591" s="113"/>
      <c r="I591" s="60">
        <v>43149</v>
      </c>
      <c r="J591" s="76">
        <v>43178</v>
      </c>
      <c r="K591" s="25">
        <f t="shared" ca="1" si="1910"/>
        <v>29</v>
      </c>
      <c r="L591" s="39" t="s">
        <v>126</v>
      </c>
      <c r="M591" s="236" t="s">
        <v>275</v>
      </c>
      <c r="N591" s="66">
        <v>43207</v>
      </c>
      <c r="O591" s="76">
        <v>43216</v>
      </c>
      <c r="P591" s="25">
        <f t="shared" ca="1" si="1902"/>
        <v>9</v>
      </c>
      <c r="Q591" s="39" t="s">
        <v>125</v>
      </c>
      <c r="R591" s="236" t="s">
        <v>275</v>
      </c>
      <c r="S591" s="66"/>
      <c r="T591" s="76"/>
      <c r="U591" s="77"/>
      <c r="V591" s="78"/>
      <c r="W591" s="79"/>
      <c r="X591" s="66"/>
      <c r="Y591" s="76"/>
      <c r="Z591" s="77"/>
      <c r="AA591" s="78"/>
      <c r="AB591" s="79"/>
      <c r="AC591" s="66"/>
      <c r="AD591" s="76"/>
      <c r="AE591" s="77"/>
      <c r="AF591" s="78"/>
      <c r="AG591" s="79"/>
      <c r="AH591" s="66"/>
      <c r="AI591" s="76"/>
      <c r="AJ591" s="77"/>
      <c r="AK591" s="78"/>
      <c r="AL591" s="79"/>
      <c r="AM591" s="66"/>
      <c r="AN591" s="76"/>
      <c r="AO591" s="77"/>
      <c r="AP591" s="78"/>
      <c r="AQ591" s="79"/>
      <c r="AR591" s="66"/>
      <c r="AS591" s="76"/>
      <c r="AT591" s="77"/>
      <c r="AU591" s="78"/>
      <c r="AV591" s="79"/>
      <c r="AW591" s="66"/>
      <c r="AX591" s="76"/>
      <c r="AY591" s="77"/>
      <c r="AZ591" s="78"/>
      <c r="BA591" s="79"/>
      <c r="BB591" s="66"/>
      <c r="BC591" s="76"/>
      <c r="BD591" s="77"/>
      <c r="BE591" s="78"/>
      <c r="BF591" s="79"/>
      <c r="BG591" s="56">
        <f t="shared" ref="BG591" si="1911">IF(AW591&lt;&gt;"",AW591,IF(AR591&lt;&gt;"",AR591,IF(AM591&lt;&gt;"",AM591,IF(AH591&lt;&gt;"",AH591,IF(AC591&lt;&gt;"",AC591,IF(X591&lt;&gt;"",X591,IF(S591&lt;&gt;"",S591,IF(N591&lt;&gt;"",N591,IF(I591&lt;&gt;"",I591,"")))))))))</f>
        <v>43207</v>
      </c>
      <c r="BH591" s="80">
        <f t="shared" ref="BH591" si="1912">IF(BJ591="P","",IF(BJ591="OD","",IF(AX591&lt;&gt;"",AX591,IF(AS591&lt;&gt;"",AS591,IF(AN591&lt;&gt;"",AN591,IF(AI591&lt;&gt;"",AI591,IF(AD591&lt;&gt;"",AD591,IF(Y591&lt;&gt;"",Y591,IF(T591&lt;&gt;"",T591,IF(O591&lt;&gt;"",O591,IF(J591&lt;&gt;"",J591,"")))))))))))</f>
        <v>43216</v>
      </c>
      <c r="BI591" s="81">
        <f t="shared" ref="BI591" ca="1" si="1913">IF(AY591&lt;&gt;"",AY591,IF(AT591&lt;&gt;"",AT591,IF(AO591&lt;&gt;"",AO591,IF(AJ591&lt;&gt;"",AJ591,IF(AE591&lt;&gt;"",AE591,IF(Z591&lt;&gt;"",Z591,IF(U591&lt;&gt;"",U591,IF(P591&lt;&gt;"",P591,IF(K591&lt;&gt;"",K591,"")))))))))</f>
        <v>9</v>
      </c>
      <c r="BJ591" s="82" t="str">
        <f t="shared" ref="BJ591" si="1914">IF(AZ591&lt;&gt;"",AZ591,IF(AU591&lt;&gt;"",AU591,IF(AP591&lt;&gt;"",AP591,IF(AK591&lt;&gt;"",AK591,IF(AF591&lt;&gt;"",AF591,IF(AA591&lt;&gt;"",AA591,IF(V591&lt;&gt;"",V591,IF(Q591&lt;&gt;"",Q591,IF(L591&lt;&gt;"",L591,0)))))))))</f>
        <v>B</v>
      </c>
      <c r="BK591" s="83" t="str">
        <f t="shared" ref="BK591" ca="1" si="1915">IF(BG591="","","Rev-"&amp;IF((COUNTIF(I591:BA591,"MKM")-1)&lt;1,0,(COUNTIF(I591:BA591,"MKM")-1)))</f>
        <v>Rev-1</v>
      </c>
      <c r="BL591" s="252" t="s">
        <v>126</v>
      </c>
      <c r="BM591" s="253" t="s">
        <v>783</v>
      </c>
      <c r="BN591" s="254">
        <v>43199</v>
      </c>
      <c r="BO591" s="243"/>
      <c r="BP591" s="161" t="s">
        <v>82</v>
      </c>
      <c r="BQ591" s="82" t="str">
        <f t="shared" ref="BQ591" si="1916">IF(BA591&lt;&gt;"",BA591,IF(AV591&lt;&gt;"",AV591,IF(AQ591&lt;&gt;"",AQ591,IF(AL591&lt;&gt;"",AL591,IF(AG591&lt;&gt;"",AG591,IF(AB591&lt;&gt;"",AB591,IF(W591&lt;&gt;"",W591,IF(R591&lt;&gt;"",R591,IF(M591&lt;&gt;"",M591,0)))))))))</f>
        <v>MKM</v>
      </c>
    </row>
    <row r="592" spans="1:69" ht="46.5" x14ac:dyDescent="0.25">
      <c r="A592" s="62">
        <f t="shared" ca="1" si="1909"/>
        <v>517</v>
      </c>
      <c r="B592" s="20" t="s">
        <v>807</v>
      </c>
      <c r="C592" s="20"/>
      <c r="D592" s="124" t="s">
        <v>646</v>
      </c>
      <c r="E592" s="21" t="s">
        <v>726</v>
      </c>
      <c r="F592" s="21" t="s">
        <v>584</v>
      </c>
      <c r="G592" s="22" t="s">
        <v>332</v>
      </c>
      <c r="H592" s="113"/>
      <c r="I592" s="60">
        <v>43149</v>
      </c>
      <c r="J592" s="76">
        <v>43178</v>
      </c>
      <c r="K592" s="25">
        <f t="shared" ca="1" si="1910"/>
        <v>29</v>
      </c>
      <c r="L592" s="39" t="s">
        <v>126</v>
      </c>
      <c r="M592" s="236" t="s">
        <v>275</v>
      </c>
      <c r="N592" s="66">
        <v>43207</v>
      </c>
      <c r="O592" s="76">
        <v>43216</v>
      </c>
      <c r="P592" s="25">
        <f t="shared" ca="1" si="1902"/>
        <v>9</v>
      </c>
      <c r="Q592" s="39" t="s">
        <v>125</v>
      </c>
      <c r="R592" s="236" t="s">
        <v>275</v>
      </c>
      <c r="S592" s="66"/>
      <c r="T592" s="76"/>
      <c r="U592" s="77"/>
      <c r="V592" s="78"/>
      <c r="W592" s="79"/>
      <c r="X592" s="66"/>
      <c r="Y592" s="76"/>
      <c r="Z592" s="77"/>
      <c r="AA592" s="78"/>
      <c r="AB592" s="79"/>
      <c r="AC592" s="66"/>
      <c r="AD592" s="76"/>
      <c r="AE592" s="77"/>
      <c r="AF592" s="78"/>
      <c r="AG592" s="79"/>
      <c r="AH592" s="66"/>
      <c r="AI592" s="76"/>
      <c r="AJ592" s="77"/>
      <c r="AK592" s="78"/>
      <c r="AL592" s="79"/>
      <c r="AM592" s="66"/>
      <c r="AN592" s="76"/>
      <c r="AO592" s="77"/>
      <c r="AP592" s="78"/>
      <c r="AQ592" s="79"/>
      <c r="AR592" s="66"/>
      <c r="AS592" s="76"/>
      <c r="AT592" s="77"/>
      <c r="AU592" s="78"/>
      <c r="AV592" s="79"/>
      <c r="AW592" s="66"/>
      <c r="AX592" s="76"/>
      <c r="AY592" s="77"/>
      <c r="AZ592" s="78"/>
      <c r="BA592" s="79"/>
      <c r="BB592" s="66"/>
      <c r="BC592" s="76"/>
      <c r="BD592" s="77"/>
      <c r="BE592" s="78"/>
      <c r="BF592" s="79"/>
      <c r="BG592" s="56">
        <f t="shared" ref="BG592" si="1917">IF(AW592&lt;&gt;"",AW592,IF(AR592&lt;&gt;"",AR592,IF(AM592&lt;&gt;"",AM592,IF(AH592&lt;&gt;"",AH592,IF(AC592&lt;&gt;"",AC592,IF(X592&lt;&gt;"",X592,IF(S592&lt;&gt;"",S592,IF(N592&lt;&gt;"",N592,IF(I592&lt;&gt;"",I592,"")))))))))</f>
        <v>43207</v>
      </c>
      <c r="BH592" s="80">
        <f t="shared" ref="BH592" si="1918">IF(BJ592="P","",IF(BJ592="OD","",IF(AX592&lt;&gt;"",AX592,IF(AS592&lt;&gt;"",AS592,IF(AN592&lt;&gt;"",AN592,IF(AI592&lt;&gt;"",AI592,IF(AD592&lt;&gt;"",AD592,IF(Y592&lt;&gt;"",Y592,IF(T592&lt;&gt;"",T592,IF(O592&lt;&gt;"",O592,IF(J592&lt;&gt;"",J592,"")))))))))))</f>
        <v>43216</v>
      </c>
      <c r="BI592" s="81">
        <f t="shared" ref="BI592" ca="1" si="1919">IF(AY592&lt;&gt;"",AY592,IF(AT592&lt;&gt;"",AT592,IF(AO592&lt;&gt;"",AO592,IF(AJ592&lt;&gt;"",AJ592,IF(AE592&lt;&gt;"",AE592,IF(Z592&lt;&gt;"",Z592,IF(U592&lt;&gt;"",U592,IF(P592&lt;&gt;"",P592,IF(K592&lt;&gt;"",K592,"")))))))))</f>
        <v>9</v>
      </c>
      <c r="BJ592" s="82" t="str">
        <f t="shared" ref="BJ592" si="1920">IF(AZ592&lt;&gt;"",AZ592,IF(AU592&lt;&gt;"",AU592,IF(AP592&lt;&gt;"",AP592,IF(AK592&lt;&gt;"",AK592,IF(AF592&lt;&gt;"",AF592,IF(AA592&lt;&gt;"",AA592,IF(V592&lt;&gt;"",V592,IF(Q592&lt;&gt;"",Q592,IF(L592&lt;&gt;"",L592,0)))))))))</f>
        <v>B</v>
      </c>
      <c r="BK592" s="83" t="str">
        <f t="shared" ref="BK592" ca="1" si="1921">IF(BG592="","","Rev-"&amp;IF((COUNTIF(I592:BA592,"MKM")-1)&lt;1,0,(COUNTIF(I592:BA592,"MKM")-1)))</f>
        <v>Rev-1</v>
      </c>
      <c r="BL592" s="252" t="s">
        <v>126</v>
      </c>
      <c r="BM592" s="253" t="s">
        <v>783</v>
      </c>
      <c r="BN592" s="254">
        <v>43199</v>
      </c>
      <c r="BO592" s="243"/>
      <c r="BP592" s="161" t="s">
        <v>82</v>
      </c>
      <c r="BQ592" s="82" t="str">
        <f t="shared" ref="BQ592" si="1922">IF(BA592&lt;&gt;"",BA592,IF(AV592&lt;&gt;"",AV592,IF(AQ592&lt;&gt;"",AQ592,IF(AL592&lt;&gt;"",AL592,IF(AG592&lt;&gt;"",AG592,IF(AB592&lt;&gt;"",AB592,IF(W592&lt;&gt;"",W592,IF(R592&lt;&gt;"",R592,IF(M592&lt;&gt;"",M592,0)))))))))</f>
        <v>MKM</v>
      </c>
    </row>
    <row r="593" spans="1:69" ht="46.5" x14ac:dyDescent="0.25">
      <c r="A593" s="62">
        <f t="shared" ca="1" si="1909"/>
        <v>518</v>
      </c>
      <c r="B593" s="20" t="s">
        <v>806</v>
      </c>
      <c r="C593" s="20"/>
      <c r="D593" s="124" t="s">
        <v>646</v>
      </c>
      <c r="E593" s="21" t="s">
        <v>1588</v>
      </c>
      <c r="F593" s="21" t="s">
        <v>585</v>
      </c>
      <c r="G593" s="22" t="s">
        <v>425</v>
      </c>
      <c r="H593" s="113"/>
      <c r="I593" s="60">
        <v>43149</v>
      </c>
      <c r="J593" s="76">
        <v>43180</v>
      </c>
      <c r="K593" s="25">
        <f t="shared" ca="1" si="1910"/>
        <v>31</v>
      </c>
      <c r="L593" s="39" t="s">
        <v>126</v>
      </c>
      <c r="M593" s="236" t="s">
        <v>275</v>
      </c>
      <c r="N593" s="66">
        <v>43206</v>
      </c>
      <c r="O593" s="76">
        <v>43216</v>
      </c>
      <c r="P593" s="25">
        <f t="shared" ref="P593" ca="1" si="1923">IF(N593="","",IF(O593="",TODAY()-N593,O593-N593))</f>
        <v>10</v>
      </c>
      <c r="Q593" s="39" t="s">
        <v>125</v>
      </c>
      <c r="R593" s="236" t="s">
        <v>275</v>
      </c>
      <c r="S593" s="66"/>
      <c r="T593" s="76"/>
      <c r="U593" s="77"/>
      <c r="V593" s="78"/>
      <c r="W593" s="79"/>
      <c r="X593" s="66"/>
      <c r="Y593" s="76"/>
      <c r="Z593" s="77"/>
      <c r="AA593" s="78"/>
      <c r="AB593" s="79"/>
      <c r="AC593" s="66"/>
      <c r="AD593" s="76"/>
      <c r="AE593" s="77"/>
      <c r="AF593" s="78"/>
      <c r="AG593" s="79"/>
      <c r="AH593" s="66"/>
      <c r="AI593" s="76"/>
      <c r="AJ593" s="77"/>
      <c r="AK593" s="78"/>
      <c r="AL593" s="79"/>
      <c r="AM593" s="66"/>
      <c r="AN593" s="76"/>
      <c r="AO593" s="77"/>
      <c r="AP593" s="78"/>
      <c r="AQ593" s="79"/>
      <c r="AR593" s="66"/>
      <c r="AS593" s="76"/>
      <c r="AT593" s="77"/>
      <c r="AU593" s="78"/>
      <c r="AV593" s="79"/>
      <c r="AW593" s="66"/>
      <c r="AX593" s="76"/>
      <c r="AY593" s="77"/>
      <c r="AZ593" s="78"/>
      <c r="BA593" s="79"/>
      <c r="BB593" s="66"/>
      <c r="BC593" s="76"/>
      <c r="BD593" s="77"/>
      <c r="BE593" s="78"/>
      <c r="BF593" s="79"/>
      <c r="BG593" s="56">
        <f t="shared" si="1903"/>
        <v>43206</v>
      </c>
      <c r="BH593" s="80">
        <f t="shared" si="1904"/>
        <v>43216</v>
      </c>
      <c r="BI593" s="81">
        <f t="shared" ca="1" si="1905"/>
        <v>10</v>
      </c>
      <c r="BJ593" s="82" t="str">
        <f t="shared" si="1906"/>
        <v>B</v>
      </c>
      <c r="BK593" s="83" t="str">
        <f t="shared" ca="1" si="1907"/>
        <v>Rev-1</v>
      </c>
      <c r="BL593" s="252" t="s">
        <v>126</v>
      </c>
      <c r="BM593" s="253" t="s">
        <v>783</v>
      </c>
      <c r="BN593" s="254">
        <v>43199</v>
      </c>
      <c r="BO593" s="243"/>
      <c r="BP593" s="161" t="s">
        <v>82</v>
      </c>
      <c r="BQ593" s="82" t="str">
        <f t="shared" si="1908"/>
        <v>MKM</v>
      </c>
    </row>
    <row r="594" spans="1:69" ht="46.5" x14ac:dyDescent="0.25">
      <c r="A594" s="62">
        <f t="shared" ca="1" si="1909"/>
        <v>519</v>
      </c>
      <c r="B594" s="20" t="s">
        <v>805</v>
      </c>
      <c r="C594" s="20"/>
      <c r="D594" s="124" t="s">
        <v>646</v>
      </c>
      <c r="E594" s="21" t="s">
        <v>711</v>
      </c>
      <c r="F594" s="21" t="s">
        <v>586</v>
      </c>
      <c r="G594" s="22" t="s">
        <v>425</v>
      </c>
      <c r="H594" s="113"/>
      <c r="I594" s="60">
        <v>43149</v>
      </c>
      <c r="J594" s="76">
        <v>43183</v>
      </c>
      <c r="K594" s="25">
        <f ca="1">IF(I594="","",IF(J594="",TODAY()-I594,J594-I594))</f>
        <v>34</v>
      </c>
      <c r="L594" s="39" t="s">
        <v>126</v>
      </c>
      <c r="M594" s="236" t="s">
        <v>275</v>
      </c>
      <c r="N594" s="66">
        <v>43206</v>
      </c>
      <c r="O594" s="76">
        <v>43213</v>
      </c>
      <c r="P594" s="25">
        <f t="shared" ref="P594:P595" ca="1" si="1924">IF(N594="","",IF(O594="",TODAY()-N594,O594-N594))</f>
        <v>7</v>
      </c>
      <c r="Q594" s="39" t="s">
        <v>124</v>
      </c>
      <c r="R594" s="236" t="s">
        <v>275</v>
      </c>
      <c r="S594" s="66"/>
      <c r="T594" s="76"/>
      <c r="U594" s="77"/>
      <c r="V594" s="78"/>
      <c r="W594" s="79"/>
      <c r="X594" s="66"/>
      <c r="Y594" s="76"/>
      <c r="Z594" s="77"/>
      <c r="AA594" s="78"/>
      <c r="AB594" s="79"/>
      <c r="AC594" s="66"/>
      <c r="AD594" s="76"/>
      <c r="AE594" s="77"/>
      <c r="AF594" s="78"/>
      <c r="AG594" s="79"/>
      <c r="AH594" s="66"/>
      <c r="AI594" s="76"/>
      <c r="AJ594" s="77"/>
      <c r="AK594" s="78"/>
      <c r="AL594" s="79"/>
      <c r="AM594" s="66"/>
      <c r="AN594" s="76"/>
      <c r="AO594" s="77"/>
      <c r="AP594" s="78"/>
      <c r="AQ594" s="79"/>
      <c r="AR594" s="66"/>
      <c r="AS594" s="76"/>
      <c r="AT594" s="77"/>
      <c r="AU594" s="78"/>
      <c r="AV594" s="79"/>
      <c r="AW594" s="66"/>
      <c r="AX594" s="76"/>
      <c r="AY594" s="77"/>
      <c r="AZ594" s="78"/>
      <c r="BA594" s="79"/>
      <c r="BB594" s="66"/>
      <c r="BC594" s="76"/>
      <c r="BD594" s="77"/>
      <c r="BE594" s="78"/>
      <c r="BF594" s="79"/>
      <c r="BG594" s="56">
        <f t="shared" si="1903"/>
        <v>43206</v>
      </c>
      <c r="BH594" s="80">
        <f t="shared" si="1904"/>
        <v>43213</v>
      </c>
      <c r="BI594" s="81">
        <f t="shared" ca="1" si="1905"/>
        <v>7</v>
      </c>
      <c r="BJ594" s="82" t="str">
        <f t="shared" si="1906"/>
        <v>A</v>
      </c>
      <c r="BK594" s="83" t="str">
        <f t="shared" ca="1" si="1907"/>
        <v>Rev-1</v>
      </c>
      <c r="BL594" s="252" t="s">
        <v>126</v>
      </c>
      <c r="BM594" s="253" t="s">
        <v>783</v>
      </c>
      <c r="BN594" s="254">
        <v>43199</v>
      </c>
      <c r="BO594" s="243"/>
      <c r="BP594" s="161" t="s">
        <v>82</v>
      </c>
      <c r="BQ594" s="82" t="str">
        <f t="shared" si="1908"/>
        <v>MKM</v>
      </c>
    </row>
    <row r="595" spans="1:69" ht="46.5" x14ac:dyDescent="0.25">
      <c r="A595" s="62">
        <f t="shared" ca="1" si="1909"/>
        <v>520</v>
      </c>
      <c r="B595" s="20" t="s">
        <v>806</v>
      </c>
      <c r="C595" s="20"/>
      <c r="D595" s="124" t="s">
        <v>646</v>
      </c>
      <c r="E595" s="21" t="s">
        <v>715</v>
      </c>
      <c r="F595" s="21" t="s">
        <v>588</v>
      </c>
      <c r="G595" s="22" t="s">
        <v>425</v>
      </c>
      <c r="H595" s="113"/>
      <c r="I595" s="60">
        <v>43149</v>
      </c>
      <c r="J595" s="76">
        <v>43180</v>
      </c>
      <c r="K595" s="25">
        <f t="shared" ref="K595" ca="1" si="1925">IF(I595="","",IF(J595="",TODAY()-I595,J595-I595))</f>
        <v>31</v>
      </c>
      <c r="L595" s="39" t="s">
        <v>126</v>
      </c>
      <c r="M595" s="236" t="s">
        <v>275</v>
      </c>
      <c r="N595" s="66">
        <v>43206</v>
      </c>
      <c r="O595" s="76">
        <v>43216</v>
      </c>
      <c r="P595" s="25">
        <f t="shared" ca="1" si="1924"/>
        <v>10</v>
      </c>
      <c r="Q595" s="39" t="s">
        <v>125</v>
      </c>
      <c r="R595" s="236" t="s">
        <v>275</v>
      </c>
      <c r="S595" s="66"/>
      <c r="T595" s="76"/>
      <c r="U595" s="77"/>
      <c r="V595" s="78"/>
      <c r="W595" s="79"/>
      <c r="X595" s="66"/>
      <c r="Y595" s="76"/>
      <c r="Z595" s="77"/>
      <c r="AA595" s="78"/>
      <c r="AB595" s="79"/>
      <c r="AC595" s="66"/>
      <c r="AD595" s="76"/>
      <c r="AE595" s="77"/>
      <c r="AF595" s="78"/>
      <c r="AG595" s="79"/>
      <c r="AH595" s="66"/>
      <c r="AI595" s="76"/>
      <c r="AJ595" s="77"/>
      <c r="AK595" s="78"/>
      <c r="AL595" s="79"/>
      <c r="AM595" s="66"/>
      <c r="AN595" s="76"/>
      <c r="AO595" s="77"/>
      <c r="AP595" s="78"/>
      <c r="AQ595" s="79"/>
      <c r="AR595" s="66"/>
      <c r="AS595" s="76"/>
      <c r="AT595" s="77"/>
      <c r="AU595" s="78"/>
      <c r="AV595" s="79"/>
      <c r="AW595" s="66"/>
      <c r="AX595" s="76"/>
      <c r="AY595" s="77"/>
      <c r="AZ595" s="78"/>
      <c r="BA595" s="79"/>
      <c r="BB595" s="66"/>
      <c r="BC595" s="76"/>
      <c r="BD595" s="77"/>
      <c r="BE595" s="78"/>
      <c r="BF595" s="79"/>
      <c r="BG595" s="56">
        <f t="shared" si="1903"/>
        <v>43206</v>
      </c>
      <c r="BH595" s="80">
        <f t="shared" si="1904"/>
        <v>43216</v>
      </c>
      <c r="BI595" s="81">
        <f t="shared" ca="1" si="1905"/>
        <v>10</v>
      </c>
      <c r="BJ595" s="82" t="str">
        <f t="shared" si="1906"/>
        <v>B</v>
      </c>
      <c r="BK595" s="83" t="str">
        <f t="shared" ca="1" si="1907"/>
        <v>Rev-1</v>
      </c>
      <c r="BL595" s="252" t="s">
        <v>126</v>
      </c>
      <c r="BM595" s="253" t="s">
        <v>783</v>
      </c>
      <c r="BN595" s="254">
        <v>43199</v>
      </c>
      <c r="BO595" s="243"/>
      <c r="BP595" s="161" t="s">
        <v>82</v>
      </c>
      <c r="BQ595" s="82" t="str">
        <f t="shared" si="1908"/>
        <v>MKM</v>
      </c>
    </row>
    <row r="596" spans="1:69" ht="46.5" x14ac:dyDescent="0.25">
      <c r="A596" s="62">
        <f t="shared" ca="1" si="1909"/>
        <v>521</v>
      </c>
      <c r="B596" s="20" t="s">
        <v>808</v>
      </c>
      <c r="C596" s="20"/>
      <c r="D596" s="124" t="s">
        <v>646</v>
      </c>
      <c r="E596" s="21" t="s">
        <v>708</v>
      </c>
      <c r="F596" s="21" t="s">
        <v>590</v>
      </c>
      <c r="G596" s="22" t="s">
        <v>425</v>
      </c>
      <c r="H596" s="113"/>
      <c r="I596" s="60">
        <v>43149</v>
      </c>
      <c r="J596" s="76">
        <v>43178</v>
      </c>
      <c r="K596" s="25">
        <f ca="1">IF(I596="","",IF(J596="",TODAY()-I596,J596-I596))</f>
        <v>29</v>
      </c>
      <c r="L596" s="39" t="s">
        <v>126</v>
      </c>
      <c r="M596" s="236" t="s">
        <v>275</v>
      </c>
      <c r="N596" s="66">
        <v>43208</v>
      </c>
      <c r="O596" s="76">
        <v>43213</v>
      </c>
      <c r="P596" s="25">
        <f t="shared" ref="P596:P598" ca="1" si="1926">IF(N596="","",IF(O596="",TODAY()-N596,O596-N596))</f>
        <v>5</v>
      </c>
      <c r="Q596" s="39" t="s">
        <v>125</v>
      </c>
      <c r="R596" s="236" t="s">
        <v>275</v>
      </c>
      <c r="S596" s="66"/>
      <c r="T596" s="76"/>
      <c r="U596" s="77"/>
      <c r="V596" s="78"/>
      <c r="W596" s="79"/>
      <c r="X596" s="66"/>
      <c r="Y596" s="76"/>
      <c r="Z596" s="77"/>
      <c r="AA596" s="78"/>
      <c r="AB596" s="79"/>
      <c r="AC596" s="66"/>
      <c r="AD596" s="76"/>
      <c r="AE596" s="77"/>
      <c r="AF596" s="78"/>
      <c r="AG596" s="79"/>
      <c r="AH596" s="66"/>
      <c r="AI596" s="76"/>
      <c r="AJ596" s="77"/>
      <c r="AK596" s="78"/>
      <c r="AL596" s="79"/>
      <c r="AM596" s="66"/>
      <c r="AN596" s="76"/>
      <c r="AO596" s="77"/>
      <c r="AP596" s="78"/>
      <c r="AQ596" s="79"/>
      <c r="AR596" s="66"/>
      <c r="AS596" s="76"/>
      <c r="AT596" s="77"/>
      <c r="AU596" s="78"/>
      <c r="AV596" s="79"/>
      <c r="AW596" s="66"/>
      <c r="AX596" s="76"/>
      <c r="AY596" s="77"/>
      <c r="AZ596" s="78"/>
      <c r="BA596" s="79"/>
      <c r="BB596" s="66"/>
      <c r="BC596" s="76"/>
      <c r="BD596" s="77"/>
      <c r="BE596" s="78"/>
      <c r="BF596" s="79"/>
      <c r="BG596" s="56">
        <f t="shared" si="1903"/>
        <v>43208</v>
      </c>
      <c r="BH596" s="80">
        <f t="shared" si="1904"/>
        <v>43213</v>
      </c>
      <c r="BI596" s="81">
        <f t="shared" ca="1" si="1905"/>
        <v>5</v>
      </c>
      <c r="BJ596" s="82" t="str">
        <f t="shared" si="1906"/>
        <v>B</v>
      </c>
      <c r="BK596" s="83" t="str">
        <f t="shared" ca="1" si="1907"/>
        <v>Rev-1</v>
      </c>
      <c r="BL596" s="252" t="s">
        <v>126</v>
      </c>
      <c r="BM596" s="253" t="s">
        <v>783</v>
      </c>
      <c r="BN596" s="254">
        <v>43199</v>
      </c>
      <c r="BO596" s="243"/>
      <c r="BP596" s="161" t="s">
        <v>82</v>
      </c>
      <c r="BQ596" s="82" t="str">
        <f t="shared" si="1908"/>
        <v>MKM</v>
      </c>
    </row>
    <row r="597" spans="1:69" ht="46.5" x14ac:dyDescent="0.25">
      <c r="A597" s="62">
        <f t="shared" ca="1" si="1909"/>
        <v>522</v>
      </c>
      <c r="B597" s="20" t="s">
        <v>807</v>
      </c>
      <c r="C597" s="20"/>
      <c r="D597" s="124" t="s">
        <v>646</v>
      </c>
      <c r="E597" s="21" t="s">
        <v>727</v>
      </c>
      <c r="F597" s="21" t="s">
        <v>592</v>
      </c>
      <c r="G597" s="22" t="s">
        <v>425</v>
      </c>
      <c r="H597" s="113"/>
      <c r="I597" s="60">
        <v>43149</v>
      </c>
      <c r="J597" s="76">
        <v>43178</v>
      </c>
      <c r="K597" s="25">
        <f t="shared" ref="K597:K598" ca="1" si="1927">IF(I597="","",IF(J597="",TODAY()-I597,J597-I597))</f>
        <v>29</v>
      </c>
      <c r="L597" s="39" t="s">
        <v>126</v>
      </c>
      <c r="M597" s="236" t="s">
        <v>275</v>
      </c>
      <c r="N597" s="66">
        <v>43207</v>
      </c>
      <c r="O597" s="76">
        <v>43216</v>
      </c>
      <c r="P597" s="25">
        <f t="shared" ca="1" si="1926"/>
        <v>9</v>
      </c>
      <c r="Q597" s="39" t="s">
        <v>125</v>
      </c>
      <c r="R597" s="236" t="s">
        <v>275</v>
      </c>
      <c r="S597" s="66"/>
      <c r="T597" s="76"/>
      <c r="U597" s="77"/>
      <c r="V597" s="78"/>
      <c r="W597" s="79"/>
      <c r="X597" s="66"/>
      <c r="Y597" s="76"/>
      <c r="Z597" s="77"/>
      <c r="AA597" s="78"/>
      <c r="AB597" s="79"/>
      <c r="AC597" s="66"/>
      <c r="AD597" s="76"/>
      <c r="AE597" s="77"/>
      <c r="AF597" s="78"/>
      <c r="AG597" s="79"/>
      <c r="AH597" s="66"/>
      <c r="AI597" s="76"/>
      <c r="AJ597" s="77"/>
      <c r="AK597" s="78"/>
      <c r="AL597" s="79"/>
      <c r="AM597" s="66"/>
      <c r="AN597" s="76"/>
      <c r="AO597" s="77"/>
      <c r="AP597" s="78"/>
      <c r="AQ597" s="79"/>
      <c r="AR597" s="66"/>
      <c r="AS597" s="76"/>
      <c r="AT597" s="77"/>
      <c r="AU597" s="78"/>
      <c r="AV597" s="79"/>
      <c r="AW597" s="66"/>
      <c r="AX597" s="76"/>
      <c r="AY597" s="77"/>
      <c r="AZ597" s="78"/>
      <c r="BA597" s="79"/>
      <c r="BB597" s="66"/>
      <c r="BC597" s="76"/>
      <c r="BD597" s="77"/>
      <c r="BE597" s="78"/>
      <c r="BF597" s="79"/>
      <c r="BG597" s="56">
        <f t="shared" si="1903"/>
        <v>43207</v>
      </c>
      <c r="BH597" s="80">
        <f t="shared" si="1904"/>
        <v>43216</v>
      </c>
      <c r="BI597" s="81">
        <f t="shared" ca="1" si="1905"/>
        <v>9</v>
      </c>
      <c r="BJ597" s="82" t="str">
        <f t="shared" si="1906"/>
        <v>B</v>
      </c>
      <c r="BK597" s="83" t="str">
        <f t="shared" ca="1" si="1907"/>
        <v>Rev-1</v>
      </c>
      <c r="BL597" s="252" t="s">
        <v>126</v>
      </c>
      <c r="BM597" s="253" t="s">
        <v>783</v>
      </c>
      <c r="BN597" s="254">
        <v>43199</v>
      </c>
      <c r="BO597" s="243"/>
      <c r="BP597" s="161" t="s">
        <v>82</v>
      </c>
      <c r="BQ597" s="82" t="str">
        <f t="shared" si="1908"/>
        <v>MKM</v>
      </c>
    </row>
    <row r="598" spans="1:69" ht="46.5" x14ac:dyDescent="0.25">
      <c r="A598" s="62">
        <f t="shared" ca="1" si="1909"/>
        <v>523</v>
      </c>
      <c r="B598" s="20" t="s">
        <v>807</v>
      </c>
      <c r="C598" s="20"/>
      <c r="D598" s="124" t="s">
        <v>646</v>
      </c>
      <c r="E598" s="21" t="s">
        <v>728</v>
      </c>
      <c r="F598" s="21" t="s">
        <v>594</v>
      </c>
      <c r="G598" s="22" t="s">
        <v>425</v>
      </c>
      <c r="H598" s="113"/>
      <c r="I598" s="60">
        <v>43149</v>
      </c>
      <c r="J598" s="76">
        <v>43178</v>
      </c>
      <c r="K598" s="25">
        <f t="shared" ca="1" si="1927"/>
        <v>29</v>
      </c>
      <c r="L598" s="39" t="s">
        <v>126</v>
      </c>
      <c r="M598" s="236" t="s">
        <v>275</v>
      </c>
      <c r="N598" s="66">
        <v>43207</v>
      </c>
      <c r="O598" s="76">
        <v>43216</v>
      </c>
      <c r="P598" s="25">
        <f t="shared" ca="1" si="1926"/>
        <v>9</v>
      </c>
      <c r="Q598" s="39" t="s">
        <v>125</v>
      </c>
      <c r="R598" s="236" t="s">
        <v>275</v>
      </c>
      <c r="S598" s="66"/>
      <c r="T598" s="76"/>
      <c r="U598" s="77"/>
      <c r="V598" s="78"/>
      <c r="W598" s="79"/>
      <c r="X598" s="66"/>
      <c r="Y598" s="76"/>
      <c r="Z598" s="77"/>
      <c r="AA598" s="78"/>
      <c r="AB598" s="79"/>
      <c r="AC598" s="66"/>
      <c r="AD598" s="76"/>
      <c r="AE598" s="77"/>
      <c r="AF598" s="78"/>
      <c r="AG598" s="79"/>
      <c r="AH598" s="66"/>
      <c r="AI598" s="76"/>
      <c r="AJ598" s="77"/>
      <c r="AK598" s="78"/>
      <c r="AL598" s="79"/>
      <c r="AM598" s="66"/>
      <c r="AN598" s="76"/>
      <c r="AO598" s="77"/>
      <c r="AP598" s="78"/>
      <c r="AQ598" s="79"/>
      <c r="AR598" s="66"/>
      <c r="AS598" s="76"/>
      <c r="AT598" s="77"/>
      <c r="AU598" s="78"/>
      <c r="AV598" s="79"/>
      <c r="AW598" s="66"/>
      <c r="AX598" s="76"/>
      <c r="AY598" s="77"/>
      <c r="AZ598" s="78"/>
      <c r="BA598" s="79"/>
      <c r="BB598" s="66"/>
      <c r="BC598" s="76"/>
      <c r="BD598" s="77"/>
      <c r="BE598" s="78"/>
      <c r="BF598" s="79"/>
      <c r="BG598" s="56">
        <f t="shared" si="1903"/>
        <v>43207</v>
      </c>
      <c r="BH598" s="80">
        <f t="shared" si="1904"/>
        <v>43216</v>
      </c>
      <c r="BI598" s="81">
        <f t="shared" ca="1" si="1905"/>
        <v>9</v>
      </c>
      <c r="BJ598" s="82" t="str">
        <f t="shared" si="1906"/>
        <v>B</v>
      </c>
      <c r="BK598" s="83" t="str">
        <f t="shared" ca="1" si="1907"/>
        <v>Rev-1</v>
      </c>
      <c r="BL598" s="252" t="s">
        <v>126</v>
      </c>
      <c r="BM598" s="253" t="s">
        <v>783</v>
      </c>
      <c r="BN598" s="254">
        <v>43199</v>
      </c>
      <c r="BO598" s="243"/>
      <c r="BP598" s="161" t="s">
        <v>82</v>
      </c>
      <c r="BQ598" s="82" t="str">
        <f t="shared" si="1908"/>
        <v>MKM</v>
      </c>
    </row>
    <row r="599" spans="1:69" ht="46.5" x14ac:dyDescent="0.25">
      <c r="A599" s="62">
        <f t="shared" ca="1" si="1909"/>
        <v>524</v>
      </c>
      <c r="B599" s="20" t="s">
        <v>804</v>
      </c>
      <c r="C599" s="20"/>
      <c r="D599" s="124" t="s">
        <v>646</v>
      </c>
      <c r="E599" s="21" t="s">
        <v>710</v>
      </c>
      <c r="F599" s="21" t="s">
        <v>596</v>
      </c>
      <c r="G599" s="22" t="s">
        <v>425</v>
      </c>
      <c r="H599" s="113"/>
      <c r="I599" s="60">
        <v>43149</v>
      </c>
      <c r="J599" s="76">
        <v>43187</v>
      </c>
      <c r="K599" s="25">
        <f ca="1">IF(I599="","",IF(J599="",TODAY()-I599,J599-I599))</f>
        <v>38</v>
      </c>
      <c r="L599" s="39" t="s">
        <v>126</v>
      </c>
      <c r="M599" s="236" t="s">
        <v>275</v>
      </c>
      <c r="N599" s="66">
        <v>43205</v>
      </c>
      <c r="O599" s="76">
        <v>43208</v>
      </c>
      <c r="P599" s="25">
        <f ca="1">IF(N599="","",IF(O599="",TODAY()-N599,O599-N599))</f>
        <v>3</v>
      </c>
      <c r="Q599" s="39" t="s">
        <v>125</v>
      </c>
      <c r="R599" s="236" t="s">
        <v>275</v>
      </c>
      <c r="S599" s="66"/>
      <c r="T599" s="76"/>
      <c r="U599" s="77"/>
      <c r="V599" s="78"/>
      <c r="W599" s="79"/>
      <c r="X599" s="66"/>
      <c r="Y599" s="76"/>
      <c r="Z599" s="77"/>
      <c r="AA599" s="78"/>
      <c r="AB599" s="79"/>
      <c r="AC599" s="66"/>
      <c r="AD599" s="76"/>
      <c r="AE599" s="77"/>
      <c r="AF599" s="78"/>
      <c r="AG599" s="79"/>
      <c r="AH599" s="66"/>
      <c r="AI599" s="76"/>
      <c r="AJ599" s="77"/>
      <c r="AK599" s="78"/>
      <c r="AL599" s="79"/>
      <c r="AM599" s="66"/>
      <c r="AN599" s="76"/>
      <c r="AO599" s="77"/>
      <c r="AP599" s="78"/>
      <c r="AQ599" s="79"/>
      <c r="AR599" s="66"/>
      <c r="AS599" s="76"/>
      <c r="AT599" s="77"/>
      <c r="AU599" s="78"/>
      <c r="AV599" s="79"/>
      <c r="AW599" s="66"/>
      <c r="AX599" s="76"/>
      <c r="AY599" s="77"/>
      <c r="AZ599" s="78"/>
      <c r="BA599" s="79"/>
      <c r="BB599" s="66"/>
      <c r="BC599" s="76"/>
      <c r="BD599" s="77"/>
      <c r="BE599" s="78"/>
      <c r="BF599" s="79"/>
      <c r="BG599" s="56">
        <f t="shared" si="1903"/>
        <v>43205</v>
      </c>
      <c r="BH599" s="80">
        <f t="shared" si="1904"/>
        <v>43208</v>
      </c>
      <c r="BI599" s="81">
        <f t="shared" ca="1" si="1905"/>
        <v>3</v>
      </c>
      <c r="BJ599" s="82" t="str">
        <f t="shared" si="1906"/>
        <v>B</v>
      </c>
      <c r="BK599" s="83" t="str">
        <f t="shared" ca="1" si="1907"/>
        <v>Rev-1</v>
      </c>
      <c r="BL599" s="252" t="s">
        <v>126</v>
      </c>
      <c r="BM599" s="253" t="s">
        <v>783</v>
      </c>
      <c r="BN599" s="254">
        <v>43199</v>
      </c>
      <c r="BO599" s="243"/>
      <c r="BP599" s="161" t="s">
        <v>82</v>
      </c>
      <c r="BQ599" s="82" t="str">
        <f t="shared" si="1908"/>
        <v>MKM</v>
      </c>
    </row>
    <row r="600" spans="1:69" ht="46.5" x14ac:dyDescent="0.25">
      <c r="A600" s="62">
        <f t="shared" ca="1" si="1909"/>
        <v>525</v>
      </c>
      <c r="B600" s="20" t="s">
        <v>836</v>
      </c>
      <c r="C600" s="20"/>
      <c r="D600" s="124" t="s">
        <v>646</v>
      </c>
      <c r="E600" s="21" t="s">
        <v>729</v>
      </c>
      <c r="F600" s="21" t="s">
        <v>598</v>
      </c>
      <c r="G600" s="22" t="s">
        <v>507</v>
      </c>
      <c r="H600" s="113"/>
      <c r="I600" s="60">
        <v>43149</v>
      </c>
      <c r="J600" s="76">
        <v>43178</v>
      </c>
      <c r="K600" s="25">
        <f t="shared" ref="K600:K603" ca="1" si="1928">IF(I600="","",IF(J600="",TODAY()-I600,J600-I600))</f>
        <v>29</v>
      </c>
      <c r="L600" s="39" t="s">
        <v>126</v>
      </c>
      <c r="M600" s="236" t="s">
        <v>275</v>
      </c>
      <c r="N600" s="66">
        <v>43207</v>
      </c>
      <c r="O600" s="76">
        <v>43216</v>
      </c>
      <c r="P600" s="25">
        <f t="shared" ref="P600:P601" ca="1" si="1929">IF(N600="","",IF(O600="",TODAY()-N600,O600-N600))</f>
        <v>9</v>
      </c>
      <c r="Q600" s="39" t="s">
        <v>125</v>
      </c>
      <c r="R600" s="236" t="s">
        <v>275</v>
      </c>
      <c r="S600" s="66">
        <v>43256</v>
      </c>
      <c r="T600" s="76">
        <v>43263</v>
      </c>
      <c r="U600" s="25">
        <f t="shared" ref="U600" ca="1" si="1930">IF(S600="","",IF(T600="",TODAY()-S600,T600-S600))</f>
        <v>7</v>
      </c>
      <c r="V600" s="39" t="s">
        <v>125</v>
      </c>
      <c r="W600" s="236" t="s">
        <v>275</v>
      </c>
      <c r="X600" s="66"/>
      <c r="Y600" s="76"/>
      <c r="Z600" s="77"/>
      <c r="AA600" s="78"/>
      <c r="AB600" s="79"/>
      <c r="AC600" s="66"/>
      <c r="AD600" s="76"/>
      <c r="AE600" s="77"/>
      <c r="AF600" s="78"/>
      <c r="AG600" s="79"/>
      <c r="AH600" s="66"/>
      <c r="AI600" s="76"/>
      <c r="AJ600" s="77"/>
      <c r="AK600" s="78"/>
      <c r="AL600" s="79"/>
      <c r="AM600" s="66"/>
      <c r="AN600" s="76"/>
      <c r="AO600" s="77"/>
      <c r="AP600" s="78"/>
      <c r="AQ600" s="79"/>
      <c r="AR600" s="66"/>
      <c r="AS600" s="76"/>
      <c r="AT600" s="77"/>
      <c r="AU600" s="78"/>
      <c r="AV600" s="79"/>
      <c r="AW600" s="66"/>
      <c r="AX600" s="76"/>
      <c r="AY600" s="77"/>
      <c r="AZ600" s="78"/>
      <c r="BA600" s="79"/>
      <c r="BB600" s="66"/>
      <c r="BC600" s="76"/>
      <c r="BD600" s="77"/>
      <c r="BE600" s="78"/>
      <c r="BF600" s="79"/>
      <c r="BG600" s="56">
        <f t="shared" si="1903"/>
        <v>43256</v>
      </c>
      <c r="BH600" s="80">
        <f t="shared" si="1904"/>
        <v>43263</v>
      </c>
      <c r="BI600" s="81">
        <f t="shared" ca="1" si="1905"/>
        <v>7</v>
      </c>
      <c r="BJ600" s="82" t="str">
        <f t="shared" si="1906"/>
        <v>B</v>
      </c>
      <c r="BK600" s="83" t="str">
        <f t="shared" ca="1" si="1907"/>
        <v>Rev-2</v>
      </c>
      <c r="BL600" s="252" t="s">
        <v>126</v>
      </c>
      <c r="BM600" s="253" t="s">
        <v>783</v>
      </c>
      <c r="BN600" s="254">
        <v>43199</v>
      </c>
      <c r="BO600" s="243"/>
      <c r="BP600" s="161" t="s">
        <v>82</v>
      </c>
      <c r="BQ600" s="82" t="str">
        <f t="shared" si="1908"/>
        <v>MKM</v>
      </c>
    </row>
    <row r="601" spans="1:69" ht="46.5" x14ac:dyDescent="0.25">
      <c r="A601" s="62">
        <f t="shared" ca="1" si="1909"/>
        <v>526</v>
      </c>
      <c r="B601" s="20" t="s">
        <v>836</v>
      </c>
      <c r="C601" s="20"/>
      <c r="D601" s="124" t="s">
        <v>646</v>
      </c>
      <c r="E601" s="21" t="s">
        <v>729</v>
      </c>
      <c r="F601" s="21" t="s">
        <v>598</v>
      </c>
      <c r="G601" s="22" t="s">
        <v>508</v>
      </c>
      <c r="H601" s="113"/>
      <c r="I601" s="60">
        <v>43149</v>
      </c>
      <c r="J601" s="76">
        <v>43178</v>
      </c>
      <c r="K601" s="25">
        <f t="shared" ca="1" si="1928"/>
        <v>29</v>
      </c>
      <c r="L601" s="39" t="s">
        <v>126</v>
      </c>
      <c r="M601" s="236" t="s">
        <v>275</v>
      </c>
      <c r="N601" s="66">
        <v>43207</v>
      </c>
      <c r="O601" s="76">
        <v>43216</v>
      </c>
      <c r="P601" s="25">
        <f t="shared" ca="1" si="1929"/>
        <v>9</v>
      </c>
      <c r="Q601" s="39" t="s">
        <v>125</v>
      </c>
      <c r="R601" s="236" t="s">
        <v>275</v>
      </c>
      <c r="S601" s="66">
        <v>43256</v>
      </c>
      <c r="T601" s="76">
        <v>43263</v>
      </c>
      <c r="U601" s="25">
        <f t="shared" ref="U601" ca="1" si="1931">IF(S601="","",IF(T601="",TODAY()-S601,T601-S601))</f>
        <v>7</v>
      </c>
      <c r="V601" s="39" t="s">
        <v>125</v>
      </c>
      <c r="W601" s="236" t="s">
        <v>275</v>
      </c>
      <c r="X601" s="66"/>
      <c r="Y601" s="76"/>
      <c r="Z601" s="77"/>
      <c r="AA601" s="78"/>
      <c r="AB601" s="79"/>
      <c r="AC601" s="66"/>
      <c r="AD601" s="76"/>
      <c r="AE601" s="77"/>
      <c r="AF601" s="78"/>
      <c r="AG601" s="79"/>
      <c r="AH601" s="66"/>
      <c r="AI601" s="76"/>
      <c r="AJ601" s="77"/>
      <c r="AK601" s="78"/>
      <c r="AL601" s="79"/>
      <c r="AM601" s="66"/>
      <c r="AN601" s="76"/>
      <c r="AO601" s="77"/>
      <c r="AP601" s="78"/>
      <c r="AQ601" s="79"/>
      <c r="AR601" s="66"/>
      <c r="AS601" s="76"/>
      <c r="AT601" s="77"/>
      <c r="AU601" s="78"/>
      <c r="AV601" s="79"/>
      <c r="AW601" s="66"/>
      <c r="AX601" s="76"/>
      <c r="AY601" s="77"/>
      <c r="AZ601" s="78"/>
      <c r="BA601" s="79"/>
      <c r="BB601" s="66"/>
      <c r="BC601" s="76"/>
      <c r="BD601" s="77"/>
      <c r="BE601" s="78"/>
      <c r="BF601" s="79"/>
      <c r="BG601" s="56">
        <f t="shared" ref="BG601" si="1932">IF(AW601&lt;&gt;"",AW601,IF(AR601&lt;&gt;"",AR601,IF(AM601&lt;&gt;"",AM601,IF(AH601&lt;&gt;"",AH601,IF(AC601&lt;&gt;"",AC601,IF(X601&lt;&gt;"",X601,IF(S601&lt;&gt;"",S601,IF(N601&lt;&gt;"",N601,IF(I601&lt;&gt;"",I601,"")))))))))</f>
        <v>43256</v>
      </c>
      <c r="BH601" s="80">
        <f t="shared" ref="BH601" si="1933">IF(BJ601="P","",IF(BJ601="OD","",IF(AX601&lt;&gt;"",AX601,IF(AS601&lt;&gt;"",AS601,IF(AN601&lt;&gt;"",AN601,IF(AI601&lt;&gt;"",AI601,IF(AD601&lt;&gt;"",AD601,IF(Y601&lt;&gt;"",Y601,IF(T601&lt;&gt;"",T601,IF(O601&lt;&gt;"",O601,IF(J601&lt;&gt;"",J601,"")))))))))))</f>
        <v>43263</v>
      </c>
      <c r="BI601" s="81">
        <f t="shared" ref="BI601" ca="1" si="1934">IF(AY601&lt;&gt;"",AY601,IF(AT601&lt;&gt;"",AT601,IF(AO601&lt;&gt;"",AO601,IF(AJ601&lt;&gt;"",AJ601,IF(AE601&lt;&gt;"",AE601,IF(Z601&lt;&gt;"",Z601,IF(U601&lt;&gt;"",U601,IF(P601&lt;&gt;"",P601,IF(K601&lt;&gt;"",K601,"")))))))))</f>
        <v>7</v>
      </c>
      <c r="BJ601" s="82" t="str">
        <f t="shared" ref="BJ601" si="1935">IF(AZ601&lt;&gt;"",AZ601,IF(AU601&lt;&gt;"",AU601,IF(AP601&lt;&gt;"",AP601,IF(AK601&lt;&gt;"",AK601,IF(AF601&lt;&gt;"",AF601,IF(AA601&lt;&gt;"",AA601,IF(V601&lt;&gt;"",V601,IF(Q601&lt;&gt;"",Q601,IF(L601&lt;&gt;"",L601,0)))))))))</f>
        <v>B</v>
      </c>
      <c r="BK601" s="83" t="str">
        <f t="shared" ref="BK601" ca="1" si="1936">IF(BG601="","","Rev-"&amp;IF((COUNTIF(I601:BA601,"MKM")-1)&lt;1,0,(COUNTIF(I601:BA601,"MKM")-1)))</f>
        <v>Rev-2</v>
      </c>
      <c r="BL601" s="252"/>
      <c r="BM601" s="252"/>
      <c r="BN601" s="254"/>
      <c r="BO601" s="243"/>
      <c r="BP601" s="161" t="s">
        <v>82</v>
      </c>
      <c r="BQ601" s="82" t="str">
        <f t="shared" ref="BQ601" si="1937">IF(BA601&lt;&gt;"",BA601,IF(AV601&lt;&gt;"",AV601,IF(AQ601&lt;&gt;"",AQ601,IF(AL601&lt;&gt;"",AL601,IF(AG601&lt;&gt;"",AG601,IF(AB601&lt;&gt;"",AB601,IF(W601&lt;&gt;"",W601,IF(R601&lt;&gt;"",R601,IF(M601&lt;&gt;"",M601,0)))))))))</f>
        <v>MKM</v>
      </c>
    </row>
    <row r="602" spans="1:69" ht="46.5" x14ac:dyDescent="0.25">
      <c r="A602" s="62">
        <f t="shared" ca="1" si="1909"/>
        <v>527</v>
      </c>
      <c r="B602" s="20" t="s">
        <v>836</v>
      </c>
      <c r="C602" s="20"/>
      <c r="D602" s="124" t="s">
        <v>646</v>
      </c>
      <c r="E602" s="21" t="s">
        <v>729</v>
      </c>
      <c r="F602" s="21" t="s">
        <v>598</v>
      </c>
      <c r="G602" s="22" t="s">
        <v>509</v>
      </c>
      <c r="H602" s="113"/>
      <c r="I602" s="66">
        <v>43256</v>
      </c>
      <c r="J602" s="76">
        <v>43263</v>
      </c>
      <c r="K602" s="25">
        <f t="shared" ca="1" si="1928"/>
        <v>7</v>
      </c>
      <c r="L602" s="39" t="s">
        <v>125</v>
      </c>
      <c r="M602" s="236" t="s">
        <v>275</v>
      </c>
      <c r="N602" s="66"/>
      <c r="O602" s="76"/>
      <c r="P602" s="25"/>
      <c r="Q602" s="39"/>
      <c r="R602" s="236"/>
      <c r="S602" s="66"/>
      <c r="T602" s="76"/>
      <c r="U602" s="77"/>
      <c r="V602" s="78"/>
      <c r="W602" s="79"/>
      <c r="X602" s="66"/>
      <c r="Y602" s="76"/>
      <c r="Z602" s="77"/>
      <c r="AA602" s="78"/>
      <c r="AB602" s="79"/>
      <c r="AC602" s="66"/>
      <c r="AD602" s="76"/>
      <c r="AE602" s="77"/>
      <c r="AF602" s="78"/>
      <c r="AG602" s="79"/>
      <c r="AH602" s="66"/>
      <c r="AI602" s="76"/>
      <c r="AJ602" s="77"/>
      <c r="AK602" s="78"/>
      <c r="AL602" s="79"/>
      <c r="AM602" s="66"/>
      <c r="AN602" s="76"/>
      <c r="AO602" s="77"/>
      <c r="AP602" s="78"/>
      <c r="AQ602" s="79"/>
      <c r="AR602" s="66"/>
      <c r="AS602" s="76"/>
      <c r="AT602" s="77"/>
      <c r="AU602" s="78"/>
      <c r="AV602" s="79"/>
      <c r="AW602" s="66"/>
      <c r="AX602" s="76"/>
      <c r="AY602" s="77"/>
      <c r="AZ602" s="78"/>
      <c r="BA602" s="79"/>
      <c r="BB602" s="66"/>
      <c r="BC602" s="76"/>
      <c r="BD602" s="77"/>
      <c r="BE602" s="78"/>
      <c r="BF602" s="79"/>
      <c r="BG602" s="56">
        <f t="shared" ref="BG602" si="1938">IF(AW602&lt;&gt;"",AW602,IF(AR602&lt;&gt;"",AR602,IF(AM602&lt;&gt;"",AM602,IF(AH602&lt;&gt;"",AH602,IF(AC602&lt;&gt;"",AC602,IF(X602&lt;&gt;"",X602,IF(S602&lt;&gt;"",S602,IF(N602&lt;&gt;"",N602,IF(I602&lt;&gt;"",I602,"")))))))))</f>
        <v>43256</v>
      </c>
      <c r="BH602" s="80">
        <f t="shared" ref="BH602" si="1939">IF(BJ602="P","",IF(BJ602="OD","",IF(AX602&lt;&gt;"",AX602,IF(AS602&lt;&gt;"",AS602,IF(AN602&lt;&gt;"",AN602,IF(AI602&lt;&gt;"",AI602,IF(AD602&lt;&gt;"",AD602,IF(Y602&lt;&gt;"",Y602,IF(T602&lt;&gt;"",T602,IF(O602&lt;&gt;"",O602,IF(J602&lt;&gt;"",J602,"")))))))))))</f>
        <v>43263</v>
      </c>
      <c r="BI602" s="81">
        <f t="shared" ref="BI602" ca="1" si="1940">IF(AY602&lt;&gt;"",AY602,IF(AT602&lt;&gt;"",AT602,IF(AO602&lt;&gt;"",AO602,IF(AJ602&lt;&gt;"",AJ602,IF(AE602&lt;&gt;"",AE602,IF(Z602&lt;&gt;"",Z602,IF(U602&lt;&gt;"",U602,IF(P602&lt;&gt;"",P602,IF(K602&lt;&gt;"",K602,"")))))))))</f>
        <v>7</v>
      </c>
      <c r="BJ602" s="82" t="str">
        <f t="shared" ref="BJ602" si="1941">IF(AZ602&lt;&gt;"",AZ602,IF(AU602&lt;&gt;"",AU602,IF(AP602&lt;&gt;"",AP602,IF(AK602&lt;&gt;"",AK602,IF(AF602&lt;&gt;"",AF602,IF(AA602&lt;&gt;"",AA602,IF(V602&lt;&gt;"",V602,IF(Q602&lt;&gt;"",Q602,IF(L602&lt;&gt;"",L602,0)))))))))</f>
        <v>B</v>
      </c>
      <c r="BK602" s="83" t="str">
        <f t="shared" ref="BK602" ca="1" si="1942">IF(BG602="","","Rev-"&amp;IF((COUNTIF(I602:BA602,"MKM")-1)&lt;1,0,(COUNTIF(I602:BA602,"MKM")-1)))</f>
        <v>Rev-0</v>
      </c>
      <c r="BL602" s="252"/>
      <c r="BM602" s="252"/>
      <c r="BN602" s="254"/>
      <c r="BO602" s="243"/>
      <c r="BP602" s="161" t="s">
        <v>82</v>
      </c>
      <c r="BQ602" s="82" t="str">
        <f t="shared" ref="BQ602" si="1943">IF(BA602&lt;&gt;"",BA602,IF(AV602&lt;&gt;"",AV602,IF(AQ602&lt;&gt;"",AQ602,IF(AL602&lt;&gt;"",AL602,IF(AG602&lt;&gt;"",AG602,IF(AB602&lt;&gt;"",AB602,IF(W602&lt;&gt;"",W602,IF(R602&lt;&gt;"",R602,IF(M602&lt;&gt;"",M602,0)))))))))</f>
        <v>MKM</v>
      </c>
    </row>
    <row r="603" spans="1:69" ht="46.5" x14ac:dyDescent="0.25">
      <c r="A603" s="62">
        <f t="shared" ca="1" si="1909"/>
        <v>528</v>
      </c>
      <c r="B603" s="20" t="s">
        <v>836</v>
      </c>
      <c r="C603" s="20"/>
      <c r="D603" s="124" t="s">
        <v>646</v>
      </c>
      <c r="E603" s="21" t="s">
        <v>729</v>
      </c>
      <c r="F603" s="21" t="s">
        <v>598</v>
      </c>
      <c r="G603" s="22" t="s">
        <v>510</v>
      </c>
      <c r="H603" s="113"/>
      <c r="I603" s="66">
        <v>43256</v>
      </c>
      <c r="J603" s="76">
        <v>43263</v>
      </c>
      <c r="K603" s="25">
        <f t="shared" ca="1" si="1928"/>
        <v>7</v>
      </c>
      <c r="L603" s="39" t="s">
        <v>125</v>
      </c>
      <c r="M603" s="236" t="s">
        <v>275</v>
      </c>
      <c r="N603" s="66"/>
      <c r="O603" s="76"/>
      <c r="P603" s="25"/>
      <c r="Q603" s="39"/>
      <c r="R603" s="236"/>
      <c r="S603" s="66"/>
      <c r="T603" s="76"/>
      <c r="U603" s="77"/>
      <c r="V603" s="78"/>
      <c r="W603" s="79"/>
      <c r="X603" s="66"/>
      <c r="Y603" s="76"/>
      <c r="Z603" s="77"/>
      <c r="AA603" s="78"/>
      <c r="AB603" s="79"/>
      <c r="AC603" s="66"/>
      <c r="AD603" s="76"/>
      <c r="AE603" s="77"/>
      <c r="AF603" s="78"/>
      <c r="AG603" s="79"/>
      <c r="AH603" s="66"/>
      <c r="AI603" s="76"/>
      <c r="AJ603" s="77"/>
      <c r="AK603" s="78"/>
      <c r="AL603" s="79"/>
      <c r="AM603" s="66"/>
      <c r="AN603" s="76"/>
      <c r="AO603" s="77"/>
      <c r="AP603" s="78"/>
      <c r="AQ603" s="79"/>
      <c r="AR603" s="66"/>
      <c r="AS603" s="76"/>
      <c r="AT603" s="77"/>
      <c r="AU603" s="78"/>
      <c r="AV603" s="79"/>
      <c r="AW603" s="66"/>
      <c r="AX603" s="76"/>
      <c r="AY603" s="77"/>
      <c r="AZ603" s="78"/>
      <c r="BA603" s="79"/>
      <c r="BB603" s="66"/>
      <c r="BC603" s="76"/>
      <c r="BD603" s="77"/>
      <c r="BE603" s="78"/>
      <c r="BF603" s="79"/>
      <c r="BG603" s="56">
        <f t="shared" ref="BG603" si="1944">IF(AW603&lt;&gt;"",AW603,IF(AR603&lt;&gt;"",AR603,IF(AM603&lt;&gt;"",AM603,IF(AH603&lt;&gt;"",AH603,IF(AC603&lt;&gt;"",AC603,IF(X603&lt;&gt;"",X603,IF(S603&lt;&gt;"",S603,IF(N603&lt;&gt;"",N603,IF(I603&lt;&gt;"",I603,"")))))))))</f>
        <v>43256</v>
      </c>
      <c r="BH603" s="80">
        <f t="shared" ref="BH603" si="1945">IF(BJ603="P","",IF(BJ603="OD","",IF(AX603&lt;&gt;"",AX603,IF(AS603&lt;&gt;"",AS603,IF(AN603&lt;&gt;"",AN603,IF(AI603&lt;&gt;"",AI603,IF(AD603&lt;&gt;"",AD603,IF(Y603&lt;&gt;"",Y603,IF(T603&lt;&gt;"",T603,IF(O603&lt;&gt;"",O603,IF(J603&lt;&gt;"",J603,"")))))))))))</f>
        <v>43263</v>
      </c>
      <c r="BI603" s="81">
        <f t="shared" ref="BI603" ca="1" si="1946">IF(AY603&lt;&gt;"",AY603,IF(AT603&lt;&gt;"",AT603,IF(AO603&lt;&gt;"",AO603,IF(AJ603&lt;&gt;"",AJ603,IF(AE603&lt;&gt;"",AE603,IF(Z603&lt;&gt;"",Z603,IF(U603&lt;&gt;"",U603,IF(P603&lt;&gt;"",P603,IF(K603&lt;&gt;"",K603,"")))))))))</f>
        <v>7</v>
      </c>
      <c r="BJ603" s="82" t="str">
        <f t="shared" ref="BJ603" si="1947">IF(AZ603&lt;&gt;"",AZ603,IF(AU603&lt;&gt;"",AU603,IF(AP603&lt;&gt;"",AP603,IF(AK603&lt;&gt;"",AK603,IF(AF603&lt;&gt;"",AF603,IF(AA603&lt;&gt;"",AA603,IF(V603&lt;&gt;"",V603,IF(Q603&lt;&gt;"",Q603,IF(L603&lt;&gt;"",L603,0)))))))))</f>
        <v>B</v>
      </c>
      <c r="BK603" s="83" t="str">
        <f t="shared" ref="BK603" ca="1" si="1948">IF(BG603="","","Rev-"&amp;IF((COUNTIF(I603:BA603,"MKM")-1)&lt;1,0,(COUNTIF(I603:BA603,"MKM")-1)))</f>
        <v>Rev-0</v>
      </c>
      <c r="BL603" s="252"/>
      <c r="BM603" s="252"/>
      <c r="BN603" s="254"/>
      <c r="BO603" s="243"/>
      <c r="BP603" s="161" t="s">
        <v>82</v>
      </c>
      <c r="BQ603" s="82" t="str">
        <f t="shared" ref="BQ603" si="1949">IF(BA603&lt;&gt;"",BA603,IF(AV603&lt;&gt;"",AV603,IF(AQ603&lt;&gt;"",AQ603,IF(AL603&lt;&gt;"",AL603,IF(AG603&lt;&gt;"",AG603,IF(AB603&lt;&gt;"",AB603,IF(W603&lt;&gt;"",W603,IF(R603&lt;&gt;"",R603,IF(M603&lt;&gt;"",M603,0)))))))))</f>
        <v>MKM</v>
      </c>
    </row>
    <row r="604" spans="1:69" ht="46.5" x14ac:dyDescent="0.25">
      <c r="A604" s="62">
        <f t="shared" ca="1" si="1909"/>
        <v>529</v>
      </c>
      <c r="B604" s="20" t="s">
        <v>807</v>
      </c>
      <c r="C604" s="20"/>
      <c r="D604" s="124" t="s">
        <v>646</v>
      </c>
      <c r="E604" s="21" t="s">
        <v>730</v>
      </c>
      <c r="F604" s="21" t="s">
        <v>703</v>
      </c>
      <c r="G604" s="22" t="s">
        <v>425</v>
      </c>
      <c r="H604" s="113"/>
      <c r="I604" s="60">
        <v>43149</v>
      </c>
      <c r="J604" s="76">
        <v>43178</v>
      </c>
      <c r="K604" s="25">
        <f t="shared" ref="K604" ca="1" si="1950">IF(I604="","",IF(J604="",TODAY()-I604,J604-I604))</f>
        <v>29</v>
      </c>
      <c r="L604" s="39" t="s">
        <v>125</v>
      </c>
      <c r="M604" s="236" t="s">
        <v>275</v>
      </c>
      <c r="N604" s="66">
        <v>43207</v>
      </c>
      <c r="O604" s="76">
        <v>43216</v>
      </c>
      <c r="P604" s="25">
        <f t="shared" ref="P604" ca="1" si="1951">IF(N604="","",IF(O604="",TODAY()-N604,O604-N604))</f>
        <v>9</v>
      </c>
      <c r="Q604" s="39" t="s">
        <v>125</v>
      </c>
      <c r="R604" s="236" t="s">
        <v>275</v>
      </c>
      <c r="S604" s="66"/>
      <c r="T604" s="76"/>
      <c r="U604" s="77"/>
      <c r="V604" s="78"/>
      <c r="W604" s="79"/>
      <c r="X604" s="66"/>
      <c r="Y604" s="76"/>
      <c r="Z604" s="77"/>
      <c r="AA604" s="78"/>
      <c r="AB604" s="79"/>
      <c r="AC604" s="66"/>
      <c r="AD604" s="76"/>
      <c r="AE604" s="77"/>
      <c r="AF604" s="78"/>
      <c r="AG604" s="79"/>
      <c r="AH604" s="66"/>
      <c r="AI604" s="76"/>
      <c r="AJ604" s="77"/>
      <c r="AK604" s="78"/>
      <c r="AL604" s="79"/>
      <c r="AM604" s="66"/>
      <c r="AN604" s="76"/>
      <c r="AO604" s="77"/>
      <c r="AP604" s="78"/>
      <c r="AQ604" s="79"/>
      <c r="AR604" s="66"/>
      <c r="AS604" s="76"/>
      <c r="AT604" s="77"/>
      <c r="AU604" s="78"/>
      <c r="AV604" s="79"/>
      <c r="AW604" s="66"/>
      <c r="AX604" s="76"/>
      <c r="AY604" s="77"/>
      <c r="AZ604" s="78"/>
      <c r="BA604" s="79"/>
      <c r="BB604" s="66"/>
      <c r="BC604" s="76"/>
      <c r="BD604" s="77"/>
      <c r="BE604" s="78"/>
      <c r="BF604" s="79"/>
      <c r="BG604" s="56">
        <f t="shared" ref="BG604" si="1952">IF(AW604&lt;&gt;"",AW604,IF(AR604&lt;&gt;"",AR604,IF(AM604&lt;&gt;"",AM604,IF(AH604&lt;&gt;"",AH604,IF(AC604&lt;&gt;"",AC604,IF(X604&lt;&gt;"",X604,IF(S604&lt;&gt;"",S604,IF(N604&lt;&gt;"",N604,IF(I604&lt;&gt;"",I604,"")))))))))</f>
        <v>43207</v>
      </c>
      <c r="BH604" s="80">
        <f t="shared" ref="BH604" si="1953">IF(BJ604="P","",IF(BJ604="OD","",IF(AX604&lt;&gt;"",AX604,IF(AS604&lt;&gt;"",AS604,IF(AN604&lt;&gt;"",AN604,IF(AI604&lt;&gt;"",AI604,IF(AD604&lt;&gt;"",AD604,IF(Y604&lt;&gt;"",Y604,IF(T604&lt;&gt;"",T604,IF(O604&lt;&gt;"",O604,IF(J604&lt;&gt;"",J604,"")))))))))))</f>
        <v>43216</v>
      </c>
      <c r="BI604" s="81">
        <f t="shared" ref="BI604" ca="1" si="1954">IF(AY604&lt;&gt;"",AY604,IF(AT604&lt;&gt;"",AT604,IF(AO604&lt;&gt;"",AO604,IF(AJ604&lt;&gt;"",AJ604,IF(AE604&lt;&gt;"",AE604,IF(Z604&lt;&gt;"",Z604,IF(U604&lt;&gt;"",U604,IF(P604&lt;&gt;"",P604,IF(K604&lt;&gt;"",K604,"")))))))))</f>
        <v>9</v>
      </c>
      <c r="BJ604" s="82" t="str">
        <f t="shared" ref="BJ604" si="1955">IF(AZ604&lt;&gt;"",AZ604,IF(AU604&lt;&gt;"",AU604,IF(AP604&lt;&gt;"",AP604,IF(AK604&lt;&gt;"",AK604,IF(AF604&lt;&gt;"",AF604,IF(AA604&lt;&gt;"",AA604,IF(V604&lt;&gt;"",V604,IF(Q604&lt;&gt;"",Q604,IF(L604&lt;&gt;"",L604,0)))))))))</f>
        <v>B</v>
      </c>
      <c r="BK604" s="83" t="str">
        <f t="shared" ref="BK604" ca="1" si="1956">IF(BG604="","","Rev-"&amp;IF((COUNTIF(I604:BA604,"MKM")-1)&lt;1,0,(COUNTIF(I604:BA604,"MKM")-1)))</f>
        <v>Rev-1</v>
      </c>
      <c r="BL604" s="252" t="s">
        <v>126</v>
      </c>
      <c r="BM604" s="253" t="s">
        <v>783</v>
      </c>
      <c r="BN604" s="254">
        <v>43199</v>
      </c>
      <c r="BO604" s="243"/>
      <c r="BP604" s="161" t="s">
        <v>82</v>
      </c>
      <c r="BQ604" s="82" t="str">
        <f t="shared" ref="BQ604" si="1957">IF(BA604&lt;&gt;"",BA604,IF(AV604&lt;&gt;"",AV604,IF(AQ604&lt;&gt;"",AQ604,IF(AL604&lt;&gt;"",AL604,IF(AG604&lt;&gt;"",AG604,IF(AB604&lt;&gt;"",AB604,IF(W604&lt;&gt;"",W604,IF(R604&lt;&gt;"",R604,IF(M604&lt;&gt;"",M604,0)))))))))</f>
        <v>MKM</v>
      </c>
    </row>
    <row r="605" spans="1:69" ht="46.5" x14ac:dyDescent="0.25">
      <c r="A605" s="62">
        <f t="shared" ca="1" si="1909"/>
        <v>530</v>
      </c>
      <c r="B605" s="20" t="s">
        <v>1011</v>
      </c>
      <c r="C605" s="20"/>
      <c r="D605" s="124" t="s">
        <v>646</v>
      </c>
      <c r="E605" s="21" t="s">
        <v>704</v>
      </c>
      <c r="F605" s="21" t="s">
        <v>603</v>
      </c>
      <c r="G605" s="22" t="s">
        <v>331</v>
      </c>
      <c r="H605" s="113"/>
      <c r="I605" s="60">
        <v>43149</v>
      </c>
      <c r="J605" s="76">
        <v>43180</v>
      </c>
      <c r="K605" s="25">
        <f t="shared" ref="K605:K609" ca="1" si="1958">IF(I605="","",IF(J605="",TODAY()-I605,J605-I605))</f>
        <v>31</v>
      </c>
      <c r="L605" s="39" t="s">
        <v>126</v>
      </c>
      <c r="M605" s="236" t="s">
        <v>275</v>
      </c>
      <c r="N605" s="60">
        <v>43201</v>
      </c>
      <c r="O605" s="76">
        <v>43208</v>
      </c>
      <c r="P605" s="25">
        <f t="shared" ref="P605:P608" ca="1" si="1959">IF(N605="","",IF(O605="",TODAY()-N605,O605-N605))</f>
        <v>7</v>
      </c>
      <c r="Q605" s="39" t="s">
        <v>124</v>
      </c>
      <c r="R605" s="236" t="s">
        <v>275</v>
      </c>
      <c r="S605" s="66">
        <v>43340</v>
      </c>
      <c r="T605" s="76">
        <v>43346</v>
      </c>
      <c r="U605" s="25">
        <f t="shared" ref="U605" ca="1" si="1960">IF(S605="","",IF(T605="",TODAY()-S605,T605-S605))</f>
        <v>6</v>
      </c>
      <c r="V605" s="39" t="s">
        <v>126</v>
      </c>
      <c r="W605" s="236" t="s">
        <v>275</v>
      </c>
      <c r="X605" s="66">
        <v>43353</v>
      </c>
      <c r="Y605" s="76">
        <v>43355</v>
      </c>
      <c r="Z605" s="25">
        <f t="shared" ref="Z605:Z606" ca="1" si="1961">IF(X605="","",IF(Y605="",TODAY()-X605,Y605-X605))</f>
        <v>2</v>
      </c>
      <c r="AA605" s="39" t="s">
        <v>125</v>
      </c>
      <c r="AB605" s="236" t="s">
        <v>275</v>
      </c>
      <c r="AC605" s="66"/>
      <c r="AD605" s="76"/>
      <c r="AE605" s="77"/>
      <c r="AF605" s="78"/>
      <c r="AG605" s="79"/>
      <c r="AH605" s="66"/>
      <c r="AI605" s="76"/>
      <c r="AJ605" s="77"/>
      <c r="AK605" s="78"/>
      <c r="AL605" s="79"/>
      <c r="AM605" s="66"/>
      <c r="AN605" s="76"/>
      <c r="AO605" s="77"/>
      <c r="AP605" s="78"/>
      <c r="AQ605" s="79"/>
      <c r="AR605" s="66"/>
      <c r="AS605" s="76"/>
      <c r="AT605" s="77"/>
      <c r="AU605" s="78"/>
      <c r="AV605" s="79"/>
      <c r="AW605" s="66"/>
      <c r="AX605" s="76"/>
      <c r="AY605" s="77"/>
      <c r="AZ605" s="78"/>
      <c r="BA605" s="79"/>
      <c r="BB605" s="66"/>
      <c r="BC605" s="76"/>
      <c r="BD605" s="77"/>
      <c r="BE605" s="78"/>
      <c r="BF605" s="79"/>
      <c r="BG605" s="56">
        <f t="shared" si="1903"/>
        <v>43353</v>
      </c>
      <c r="BH605" s="80">
        <f t="shared" si="1904"/>
        <v>43355</v>
      </c>
      <c r="BI605" s="81">
        <f t="shared" ca="1" si="1905"/>
        <v>2</v>
      </c>
      <c r="BJ605" s="82" t="str">
        <f t="shared" si="1906"/>
        <v>B</v>
      </c>
      <c r="BK605" s="83" t="str">
        <f t="shared" ca="1" si="1907"/>
        <v>Rev-3</v>
      </c>
      <c r="BL605" s="252" t="s">
        <v>126</v>
      </c>
      <c r="BM605" s="253" t="s">
        <v>783</v>
      </c>
      <c r="BN605" s="254">
        <v>43199</v>
      </c>
      <c r="BO605" s="243"/>
      <c r="BP605" s="161" t="s">
        <v>82</v>
      </c>
      <c r="BQ605" s="82" t="str">
        <f t="shared" si="1908"/>
        <v>MKM</v>
      </c>
    </row>
    <row r="606" spans="1:69" ht="46.5" x14ac:dyDescent="0.25">
      <c r="A606" s="62">
        <f t="shared" ca="1" si="1909"/>
        <v>531</v>
      </c>
      <c r="B606" s="20" t="s">
        <v>1011</v>
      </c>
      <c r="C606" s="20"/>
      <c r="D606" s="124" t="s">
        <v>646</v>
      </c>
      <c r="E606" s="21" t="s">
        <v>704</v>
      </c>
      <c r="F606" s="21" t="s">
        <v>603</v>
      </c>
      <c r="G606" s="22" t="s">
        <v>332</v>
      </c>
      <c r="H606" s="113"/>
      <c r="I606" s="60">
        <v>43149</v>
      </c>
      <c r="J606" s="76">
        <v>43180</v>
      </c>
      <c r="K606" s="25">
        <f t="shared" ca="1" si="1958"/>
        <v>31</v>
      </c>
      <c r="L606" s="39" t="s">
        <v>126</v>
      </c>
      <c r="M606" s="236" t="s">
        <v>275</v>
      </c>
      <c r="N606" s="60">
        <v>43201</v>
      </c>
      <c r="O606" s="76">
        <v>43208</v>
      </c>
      <c r="P606" s="25">
        <f t="shared" ref="P606:P607" ca="1" si="1962">IF(N606="","",IF(O606="",TODAY()-N606,O606-N606))</f>
        <v>7</v>
      </c>
      <c r="Q606" s="39" t="s">
        <v>124</v>
      </c>
      <c r="R606" s="236" t="s">
        <v>275</v>
      </c>
      <c r="S606" s="66">
        <v>43340</v>
      </c>
      <c r="T606" s="76">
        <v>43346</v>
      </c>
      <c r="U606" s="25">
        <f t="shared" ref="U606" ca="1" si="1963">IF(S606="","",IF(T606="",TODAY()-S606,T606-S606))</f>
        <v>6</v>
      </c>
      <c r="V606" s="39" t="s">
        <v>125</v>
      </c>
      <c r="W606" s="236" t="s">
        <v>275</v>
      </c>
      <c r="X606" s="66">
        <v>43353</v>
      </c>
      <c r="Y606" s="76">
        <v>43355</v>
      </c>
      <c r="Z606" s="25">
        <f t="shared" ca="1" si="1961"/>
        <v>2</v>
      </c>
      <c r="AA606" s="39" t="s">
        <v>124</v>
      </c>
      <c r="AB606" s="236" t="s">
        <v>275</v>
      </c>
      <c r="AC606" s="66"/>
      <c r="AD606" s="76"/>
      <c r="AE606" s="77"/>
      <c r="AF606" s="78"/>
      <c r="AG606" s="79"/>
      <c r="AH606" s="66"/>
      <c r="AI606" s="76"/>
      <c r="AJ606" s="77"/>
      <c r="AK606" s="78"/>
      <c r="AL606" s="79"/>
      <c r="AM606" s="66"/>
      <c r="AN606" s="76"/>
      <c r="AO606" s="77"/>
      <c r="AP606" s="78"/>
      <c r="AQ606" s="79"/>
      <c r="AR606" s="66"/>
      <c r="AS606" s="76"/>
      <c r="AT606" s="77"/>
      <c r="AU606" s="78"/>
      <c r="AV606" s="79"/>
      <c r="AW606" s="66"/>
      <c r="AX606" s="76"/>
      <c r="AY606" s="77"/>
      <c r="AZ606" s="78"/>
      <c r="BA606" s="79"/>
      <c r="BB606" s="66"/>
      <c r="BC606" s="76"/>
      <c r="BD606" s="77"/>
      <c r="BE606" s="78"/>
      <c r="BF606" s="79"/>
      <c r="BG606" s="56">
        <f t="shared" ref="BG606" si="1964">IF(AW606&lt;&gt;"",AW606,IF(AR606&lt;&gt;"",AR606,IF(AM606&lt;&gt;"",AM606,IF(AH606&lt;&gt;"",AH606,IF(AC606&lt;&gt;"",AC606,IF(X606&lt;&gt;"",X606,IF(S606&lt;&gt;"",S606,IF(N606&lt;&gt;"",N606,IF(I606&lt;&gt;"",I606,"")))))))))</f>
        <v>43353</v>
      </c>
      <c r="BH606" s="80">
        <f t="shared" ref="BH606" si="1965">IF(BJ606="P","",IF(BJ606="OD","",IF(AX606&lt;&gt;"",AX606,IF(AS606&lt;&gt;"",AS606,IF(AN606&lt;&gt;"",AN606,IF(AI606&lt;&gt;"",AI606,IF(AD606&lt;&gt;"",AD606,IF(Y606&lt;&gt;"",Y606,IF(T606&lt;&gt;"",T606,IF(O606&lt;&gt;"",O606,IF(J606&lt;&gt;"",J606,"")))))))))))</f>
        <v>43355</v>
      </c>
      <c r="BI606" s="81">
        <f t="shared" ref="BI606" ca="1" si="1966">IF(AY606&lt;&gt;"",AY606,IF(AT606&lt;&gt;"",AT606,IF(AO606&lt;&gt;"",AO606,IF(AJ606&lt;&gt;"",AJ606,IF(AE606&lt;&gt;"",AE606,IF(Z606&lt;&gt;"",Z606,IF(U606&lt;&gt;"",U606,IF(P606&lt;&gt;"",P606,IF(K606&lt;&gt;"",K606,"")))))))))</f>
        <v>2</v>
      </c>
      <c r="BJ606" s="82" t="str">
        <f t="shared" ref="BJ606" si="1967">IF(AZ606&lt;&gt;"",AZ606,IF(AU606&lt;&gt;"",AU606,IF(AP606&lt;&gt;"",AP606,IF(AK606&lt;&gt;"",AK606,IF(AF606&lt;&gt;"",AF606,IF(AA606&lt;&gt;"",AA606,IF(V606&lt;&gt;"",V606,IF(Q606&lt;&gt;"",Q606,IF(L606&lt;&gt;"",L606,0)))))))))</f>
        <v>A</v>
      </c>
      <c r="BK606" s="83" t="str">
        <f t="shared" ref="BK606" ca="1" si="1968">IF(BG606="","","Rev-"&amp;IF((COUNTIF(I606:BA606,"MKM")-1)&lt;1,0,(COUNTIF(I606:BA606,"MKM")-1)))</f>
        <v>Rev-3</v>
      </c>
      <c r="BL606" s="252" t="s">
        <v>125</v>
      </c>
      <c r="BM606" s="252" t="s">
        <v>784</v>
      </c>
      <c r="BN606" s="252"/>
      <c r="BO606" s="243"/>
      <c r="BP606" s="161" t="s">
        <v>82</v>
      </c>
      <c r="BQ606" s="82" t="str">
        <f t="shared" ref="BQ606" si="1969">IF(BA606&lt;&gt;"",BA606,IF(AV606&lt;&gt;"",AV606,IF(AQ606&lt;&gt;"",AQ606,IF(AL606&lt;&gt;"",AL606,IF(AG606&lt;&gt;"",AG606,IF(AB606&lt;&gt;"",AB606,IF(W606&lt;&gt;"",W606,IF(R606&lt;&gt;"",R606,IF(M606&lt;&gt;"",M606,0)))))))))</f>
        <v>MKM</v>
      </c>
    </row>
    <row r="607" spans="1:69" ht="46.5" x14ac:dyDescent="0.25">
      <c r="A607" s="62">
        <f t="shared" ca="1" si="1909"/>
        <v>532</v>
      </c>
      <c r="B607" s="20" t="s">
        <v>807</v>
      </c>
      <c r="C607" s="20"/>
      <c r="D607" s="124" t="s">
        <v>646</v>
      </c>
      <c r="E607" s="21" t="s">
        <v>731</v>
      </c>
      <c r="F607" s="21" t="s">
        <v>605</v>
      </c>
      <c r="G607" s="22" t="s">
        <v>425</v>
      </c>
      <c r="H607" s="113"/>
      <c r="I607" s="60">
        <v>43149</v>
      </c>
      <c r="J607" s="76">
        <v>43178</v>
      </c>
      <c r="K607" s="25">
        <f t="shared" ca="1" si="1958"/>
        <v>29</v>
      </c>
      <c r="L607" s="39" t="s">
        <v>125</v>
      </c>
      <c r="M607" s="236" t="s">
        <v>275</v>
      </c>
      <c r="N607" s="66">
        <v>43207</v>
      </c>
      <c r="O607" s="76">
        <v>43216</v>
      </c>
      <c r="P607" s="25">
        <f t="shared" ca="1" si="1962"/>
        <v>9</v>
      </c>
      <c r="Q607" s="39" t="s">
        <v>125</v>
      </c>
      <c r="R607" s="236" t="s">
        <v>275</v>
      </c>
      <c r="S607" s="66"/>
      <c r="T607" s="76"/>
      <c r="U607" s="77"/>
      <c r="V607" s="78"/>
      <c r="W607" s="79"/>
      <c r="X607" s="66"/>
      <c r="Y607" s="76"/>
      <c r="Z607" s="77"/>
      <c r="AA607" s="78"/>
      <c r="AB607" s="79"/>
      <c r="AC607" s="66"/>
      <c r="AD607" s="76"/>
      <c r="AE607" s="77"/>
      <c r="AF607" s="78"/>
      <c r="AG607" s="79"/>
      <c r="AH607" s="66"/>
      <c r="AI607" s="76"/>
      <c r="AJ607" s="77"/>
      <c r="AK607" s="78"/>
      <c r="AL607" s="79"/>
      <c r="AM607" s="66"/>
      <c r="AN607" s="76"/>
      <c r="AO607" s="77"/>
      <c r="AP607" s="78"/>
      <c r="AQ607" s="79"/>
      <c r="AR607" s="66"/>
      <c r="AS607" s="76"/>
      <c r="AT607" s="77"/>
      <c r="AU607" s="78"/>
      <c r="AV607" s="79"/>
      <c r="AW607" s="66"/>
      <c r="AX607" s="76"/>
      <c r="AY607" s="77"/>
      <c r="AZ607" s="78"/>
      <c r="BA607" s="79"/>
      <c r="BB607" s="66"/>
      <c r="BC607" s="76"/>
      <c r="BD607" s="77"/>
      <c r="BE607" s="78"/>
      <c r="BF607" s="79"/>
      <c r="BG607" s="56">
        <f t="shared" si="1903"/>
        <v>43207</v>
      </c>
      <c r="BH607" s="80">
        <f t="shared" si="1904"/>
        <v>43216</v>
      </c>
      <c r="BI607" s="81">
        <f t="shared" ca="1" si="1905"/>
        <v>9</v>
      </c>
      <c r="BJ607" s="82" t="str">
        <f t="shared" si="1906"/>
        <v>B</v>
      </c>
      <c r="BK607" s="83" t="str">
        <f t="shared" ca="1" si="1907"/>
        <v>Rev-1</v>
      </c>
      <c r="BL607" s="252" t="s">
        <v>126</v>
      </c>
      <c r="BM607" s="253" t="s">
        <v>783</v>
      </c>
      <c r="BN607" s="254">
        <v>43199</v>
      </c>
      <c r="BO607" s="243"/>
      <c r="BP607" s="161" t="s">
        <v>82</v>
      </c>
      <c r="BQ607" s="82" t="str">
        <f t="shared" si="1908"/>
        <v>MKM</v>
      </c>
    </row>
    <row r="608" spans="1:69" ht="46.5" x14ac:dyDescent="0.25">
      <c r="A608" s="62">
        <f t="shared" ca="1" si="1909"/>
        <v>533</v>
      </c>
      <c r="B608" s="20" t="s">
        <v>806</v>
      </c>
      <c r="C608" s="20"/>
      <c r="D608" s="124" t="s">
        <v>646</v>
      </c>
      <c r="E608" s="21" t="s">
        <v>716</v>
      </c>
      <c r="F608" s="21" t="s">
        <v>607</v>
      </c>
      <c r="G608" s="22" t="s">
        <v>425</v>
      </c>
      <c r="H608" s="113"/>
      <c r="I608" s="60">
        <v>43149</v>
      </c>
      <c r="J608" s="76">
        <v>43180</v>
      </c>
      <c r="K608" s="25">
        <f t="shared" ref="K608" ca="1" si="1970">IF(I608="","",IF(J608="",TODAY()-I608,J608-I608))</f>
        <v>31</v>
      </c>
      <c r="L608" s="39" t="s">
        <v>126</v>
      </c>
      <c r="M608" s="236" t="s">
        <v>275</v>
      </c>
      <c r="N608" s="66">
        <v>43206</v>
      </c>
      <c r="O608" s="76">
        <v>43216</v>
      </c>
      <c r="P608" s="25">
        <f t="shared" ca="1" si="1959"/>
        <v>10</v>
      </c>
      <c r="Q608" s="39" t="s">
        <v>124</v>
      </c>
      <c r="R608" s="236" t="s">
        <v>275</v>
      </c>
      <c r="S608" s="66"/>
      <c r="T608" s="76"/>
      <c r="U608" s="77"/>
      <c r="V608" s="78"/>
      <c r="W608" s="79"/>
      <c r="X608" s="66"/>
      <c r="Y608" s="76"/>
      <c r="Z608" s="77"/>
      <c r="AA608" s="78"/>
      <c r="AB608" s="79"/>
      <c r="AC608" s="66"/>
      <c r="AD608" s="76"/>
      <c r="AE608" s="77"/>
      <c r="AF608" s="78"/>
      <c r="AG608" s="79"/>
      <c r="AH608" s="66"/>
      <c r="AI608" s="76"/>
      <c r="AJ608" s="77"/>
      <c r="AK608" s="78"/>
      <c r="AL608" s="79"/>
      <c r="AM608" s="66"/>
      <c r="AN608" s="76"/>
      <c r="AO608" s="77"/>
      <c r="AP608" s="78"/>
      <c r="AQ608" s="79"/>
      <c r="AR608" s="66"/>
      <c r="AS608" s="76"/>
      <c r="AT608" s="77"/>
      <c r="AU608" s="78"/>
      <c r="AV608" s="79"/>
      <c r="AW608" s="66"/>
      <c r="AX608" s="76"/>
      <c r="AY608" s="77"/>
      <c r="AZ608" s="78"/>
      <c r="BA608" s="79"/>
      <c r="BB608" s="66"/>
      <c r="BC608" s="76"/>
      <c r="BD608" s="77"/>
      <c r="BE608" s="78"/>
      <c r="BF608" s="79"/>
      <c r="BG608" s="56">
        <f t="shared" si="1903"/>
        <v>43206</v>
      </c>
      <c r="BH608" s="80">
        <f t="shared" si="1904"/>
        <v>43216</v>
      </c>
      <c r="BI608" s="81">
        <f t="shared" ca="1" si="1905"/>
        <v>10</v>
      </c>
      <c r="BJ608" s="82" t="str">
        <f t="shared" si="1906"/>
        <v>A</v>
      </c>
      <c r="BK608" s="83" t="str">
        <f t="shared" ca="1" si="1907"/>
        <v>Rev-1</v>
      </c>
      <c r="BL608" s="252" t="s">
        <v>126</v>
      </c>
      <c r="BM608" s="253" t="s">
        <v>783</v>
      </c>
      <c r="BN608" s="254">
        <v>43199</v>
      </c>
      <c r="BO608" s="243"/>
      <c r="BP608" s="161" t="s">
        <v>82</v>
      </c>
      <c r="BQ608" s="82" t="str">
        <f t="shared" si="1908"/>
        <v>MKM</v>
      </c>
    </row>
    <row r="609" spans="1:69" ht="46.5" x14ac:dyDescent="0.25">
      <c r="A609" s="62">
        <f t="shared" ca="1" si="1909"/>
        <v>534</v>
      </c>
      <c r="B609" s="20" t="s">
        <v>804</v>
      </c>
      <c r="C609" s="20"/>
      <c r="D609" s="124" t="s">
        <v>646</v>
      </c>
      <c r="E609" s="21" t="s">
        <v>700</v>
      </c>
      <c r="F609" s="21" t="s">
        <v>609</v>
      </c>
      <c r="G609" s="22" t="s">
        <v>425</v>
      </c>
      <c r="H609" s="113"/>
      <c r="I609" s="60">
        <v>43149</v>
      </c>
      <c r="J609" s="76">
        <v>43187</v>
      </c>
      <c r="K609" s="25">
        <f t="shared" ca="1" si="1958"/>
        <v>38</v>
      </c>
      <c r="L609" s="39" t="s">
        <v>126</v>
      </c>
      <c r="M609" s="236" t="s">
        <v>275</v>
      </c>
      <c r="N609" s="66">
        <v>43205</v>
      </c>
      <c r="O609" s="76">
        <v>43208</v>
      </c>
      <c r="P609" s="25">
        <f ca="1">IF(N609="","",IF(O609="",TODAY()-N609,O609-N609))</f>
        <v>3</v>
      </c>
      <c r="Q609" s="39" t="s">
        <v>125</v>
      </c>
      <c r="R609" s="236" t="s">
        <v>275</v>
      </c>
      <c r="S609" s="66"/>
      <c r="T609" s="76"/>
      <c r="U609" s="77"/>
      <c r="V609" s="78"/>
      <c r="W609" s="79"/>
      <c r="X609" s="66"/>
      <c r="Y609" s="76"/>
      <c r="Z609" s="77"/>
      <c r="AA609" s="78"/>
      <c r="AB609" s="79"/>
      <c r="AC609" s="66"/>
      <c r="AD609" s="76"/>
      <c r="AE609" s="77"/>
      <c r="AF609" s="78"/>
      <c r="AG609" s="79"/>
      <c r="AH609" s="66"/>
      <c r="AI609" s="76"/>
      <c r="AJ609" s="77"/>
      <c r="AK609" s="78"/>
      <c r="AL609" s="79"/>
      <c r="AM609" s="66"/>
      <c r="AN609" s="76"/>
      <c r="AO609" s="77"/>
      <c r="AP609" s="78"/>
      <c r="AQ609" s="79"/>
      <c r="AR609" s="66"/>
      <c r="AS609" s="76"/>
      <c r="AT609" s="77"/>
      <c r="AU609" s="78"/>
      <c r="AV609" s="79"/>
      <c r="AW609" s="66"/>
      <c r="AX609" s="76"/>
      <c r="AY609" s="77"/>
      <c r="AZ609" s="78"/>
      <c r="BA609" s="79"/>
      <c r="BB609" s="66"/>
      <c r="BC609" s="76"/>
      <c r="BD609" s="77"/>
      <c r="BE609" s="78"/>
      <c r="BF609" s="79"/>
      <c r="BG609" s="56">
        <f t="shared" si="1903"/>
        <v>43205</v>
      </c>
      <c r="BH609" s="80">
        <f t="shared" si="1904"/>
        <v>43208</v>
      </c>
      <c r="BI609" s="81">
        <f t="shared" ca="1" si="1905"/>
        <v>3</v>
      </c>
      <c r="BJ609" s="82" t="str">
        <f t="shared" si="1906"/>
        <v>B</v>
      </c>
      <c r="BK609" s="83" t="str">
        <f t="shared" ca="1" si="1907"/>
        <v>Rev-1</v>
      </c>
      <c r="BL609" s="252" t="s">
        <v>126</v>
      </c>
      <c r="BM609" s="253" t="s">
        <v>783</v>
      </c>
      <c r="BN609" s="254">
        <v>43199</v>
      </c>
      <c r="BO609" s="243"/>
      <c r="BP609" s="161" t="s">
        <v>82</v>
      </c>
      <c r="BQ609" s="82" t="str">
        <f t="shared" si="1908"/>
        <v>MKM</v>
      </c>
    </row>
    <row r="610" spans="1:69" ht="46.5" x14ac:dyDescent="0.25">
      <c r="A610" s="62">
        <f t="shared" ca="1" si="1909"/>
        <v>535</v>
      </c>
      <c r="B610" s="20" t="s">
        <v>808</v>
      </c>
      <c r="C610" s="20"/>
      <c r="D610" s="124" t="s">
        <v>646</v>
      </c>
      <c r="E610" s="21" t="s">
        <v>709</v>
      </c>
      <c r="F610" s="21" t="s">
        <v>694</v>
      </c>
      <c r="G610" s="22" t="s">
        <v>425</v>
      </c>
      <c r="H610" s="113"/>
      <c r="I610" s="60">
        <v>43149</v>
      </c>
      <c r="J610" s="76">
        <v>43178</v>
      </c>
      <c r="K610" s="25">
        <f t="shared" ref="K610" ca="1" si="1971">IF(I610="","",IF(J610="",TODAY()-I610,J610-I610))</f>
        <v>29</v>
      </c>
      <c r="L610" s="39" t="s">
        <v>126</v>
      </c>
      <c r="M610" s="236" t="s">
        <v>275</v>
      </c>
      <c r="N610" s="66">
        <v>43208</v>
      </c>
      <c r="O610" s="76">
        <v>43213</v>
      </c>
      <c r="P610" s="25">
        <f t="shared" ref="P610" ca="1" si="1972">IF(N610="","",IF(O610="",TODAY()-N610,O610-N610))</f>
        <v>5</v>
      </c>
      <c r="Q610" s="39" t="s">
        <v>125</v>
      </c>
      <c r="R610" s="236" t="s">
        <v>275</v>
      </c>
      <c r="S610" s="66"/>
      <c r="T610" s="76"/>
      <c r="U610" s="77"/>
      <c r="V610" s="78"/>
      <c r="W610" s="79"/>
      <c r="X610" s="66"/>
      <c r="Y610" s="76"/>
      <c r="Z610" s="77"/>
      <c r="AA610" s="78"/>
      <c r="AB610" s="79"/>
      <c r="AC610" s="66"/>
      <c r="AD610" s="76"/>
      <c r="AE610" s="77"/>
      <c r="AF610" s="78"/>
      <c r="AG610" s="79"/>
      <c r="AH610" s="66"/>
      <c r="AI610" s="76"/>
      <c r="AJ610" s="77"/>
      <c r="AK610" s="78"/>
      <c r="AL610" s="79"/>
      <c r="AM610" s="66"/>
      <c r="AN610" s="76"/>
      <c r="AO610" s="77"/>
      <c r="AP610" s="78"/>
      <c r="AQ610" s="79"/>
      <c r="AR610" s="66"/>
      <c r="AS610" s="76"/>
      <c r="AT610" s="77"/>
      <c r="AU610" s="78"/>
      <c r="AV610" s="79"/>
      <c r="AW610" s="66"/>
      <c r="AX610" s="76"/>
      <c r="AY610" s="77"/>
      <c r="AZ610" s="78"/>
      <c r="BA610" s="79"/>
      <c r="BB610" s="66"/>
      <c r="BC610" s="76"/>
      <c r="BD610" s="77"/>
      <c r="BE610" s="78"/>
      <c r="BF610" s="79"/>
      <c r="BG610" s="56">
        <f t="shared" si="1903"/>
        <v>43208</v>
      </c>
      <c r="BH610" s="80">
        <f t="shared" si="1904"/>
        <v>43213</v>
      </c>
      <c r="BI610" s="81">
        <f t="shared" ca="1" si="1905"/>
        <v>5</v>
      </c>
      <c r="BJ610" s="82" t="str">
        <f t="shared" si="1906"/>
        <v>B</v>
      </c>
      <c r="BK610" s="83" t="str">
        <f t="shared" ca="1" si="1907"/>
        <v>Rev-1</v>
      </c>
      <c r="BL610" s="252"/>
      <c r="BM610" s="252"/>
      <c r="BN610" s="252"/>
      <c r="BO610" s="243"/>
      <c r="BP610" s="161" t="s">
        <v>82</v>
      </c>
      <c r="BQ610" s="82" t="str">
        <f t="shared" si="1908"/>
        <v>MKM</v>
      </c>
    </row>
    <row r="611" spans="1:69" ht="46.5" x14ac:dyDescent="0.25">
      <c r="A611" s="62">
        <f t="shared" ca="1" si="1909"/>
        <v>536</v>
      </c>
      <c r="B611" s="20" t="s">
        <v>978</v>
      </c>
      <c r="C611" s="20"/>
      <c r="D611" s="124" t="s">
        <v>646</v>
      </c>
      <c r="E611" s="21" t="s">
        <v>977</v>
      </c>
      <c r="F611" s="21" t="s">
        <v>976</v>
      </c>
      <c r="G611" s="22" t="s">
        <v>331</v>
      </c>
      <c r="H611" s="113"/>
      <c r="I611" s="60">
        <v>43317</v>
      </c>
      <c r="J611" s="76">
        <v>43325</v>
      </c>
      <c r="K611" s="25">
        <f ca="1">IF(I611="","",IF(J611="",TODAY()-I611,J611-I611))</f>
        <v>8</v>
      </c>
      <c r="L611" s="39" t="s">
        <v>125</v>
      </c>
      <c r="M611" s="236" t="s">
        <v>275</v>
      </c>
      <c r="N611" s="66"/>
      <c r="O611" s="76"/>
      <c r="P611" s="25"/>
      <c r="Q611" s="39"/>
      <c r="R611" s="236"/>
      <c r="S611" s="66"/>
      <c r="T611" s="76"/>
      <c r="U611" s="77"/>
      <c r="V611" s="78"/>
      <c r="W611" s="79"/>
      <c r="X611" s="66"/>
      <c r="Y611" s="76"/>
      <c r="Z611" s="77"/>
      <c r="AA611" s="78"/>
      <c r="AB611" s="79"/>
      <c r="AC611" s="66"/>
      <c r="AD611" s="76"/>
      <c r="AE611" s="77"/>
      <c r="AF611" s="78"/>
      <c r="AG611" s="79"/>
      <c r="AH611" s="66"/>
      <c r="AI611" s="76"/>
      <c r="AJ611" s="77"/>
      <c r="AK611" s="78"/>
      <c r="AL611" s="79"/>
      <c r="AM611" s="66"/>
      <c r="AN611" s="76"/>
      <c r="AO611" s="77"/>
      <c r="AP611" s="78"/>
      <c r="AQ611" s="79"/>
      <c r="AR611" s="66"/>
      <c r="AS611" s="76"/>
      <c r="AT611" s="77"/>
      <c r="AU611" s="78"/>
      <c r="AV611" s="79"/>
      <c r="AW611" s="66"/>
      <c r="AX611" s="76"/>
      <c r="AY611" s="77"/>
      <c r="AZ611" s="78"/>
      <c r="BA611" s="79"/>
      <c r="BB611" s="66"/>
      <c r="BC611" s="76"/>
      <c r="BD611" s="77"/>
      <c r="BE611" s="78"/>
      <c r="BF611" s="79"/>
      <c r="BG611" s="56">
        <f t="shared" si="1903"/>
        <v>43317</v>
      </c>
      <c r="BH611" s="80">
        <f t="shared" si="1904"/>
        <v>43325</v>
      </c>
      <c r="BI611" s="81">
        <f t="shared" ca="1" si="1905"/>
        <v>8</v>
      </c>
      <c r="BJ611" s="82" t="str">
        <f t="shared" si="1906"/>
        <v>B</v>
      </c>
      <c r="BK611" s="83" t="str">
        <f t="shared" ca="1" si="1907"/>
        <v>Rev-0</v>
      </c>
      <c r="BL611" s="252"/>
      <c r="BM611" s="252"/>
      <c r="BN611" s="252"/>
      <c r="BO611" s="243"/>
      <c r="BP611" s="161" t="s">
        <v>82</v>
      </c>
      <c r="BQ611" s="82" t="str">
        <f t="shared" si="1908"/>
        <v>MKM</v>
      </c>
    </row>
    <row r="612" spans="1:69" ht="46.5" x14ac:dyDescent="0.25">
      <c r="A612" s="62">
        <f t="shared" ca="1" si="1909"/>
        <v>537</v>
      </c>
      <c r="B612" s="20" t="s">
        <v>978</v>
      </c>
      <c r="C612" s="20"/>
      <c r="D612" s="124" t="s">
        <v>646</v>
      </c>
      <c r="E612" s="21" t="s">
        <v>977</v>
      </c>
      <c r="F612" s="21" t="s">
        <v>976</v>
      </c>
      <c r="G612" s="22" t="s">
        <v>332</v>
      </c>
      <c r="H612" s="113"/>
      <c r="I612" s="60">
        <v>43317</v>
      </c>
      <c r="J612" s="76">
        <v>43325</v>
      </c>
      <c r="K612" s="25">
        <f ca="1">IF(I612="","",IF(J612="",TODAY()-I612,J612-I612))</f>
        <v>8</v>
      </c>
      <c r="L612" s="39" t="s">
        <v>125</v>
      </c>
      <c r="M612" s="236" t="s">
        <v>275</v>
      </c>
      <c r="N612" s="66"/>
      <c r="O612" s="76"/>
      <c r="P612" s="25"/>
      <c r="Q612" s="39"/>
      <c r="R612" s="236"/>
      <c r="S612" s="66"/>
      <c r="T612" s="76"/>
      <c r="U612" s="77"/>
      <c r="V612" s="78"/>
      <c r="W612" s="79"/>
      <c r="X612" s="66"/>
      <c r="Y612" s="76"/>
      <c r="Z612" s="77"/>
      <c r="AA612" s="78"/>
      <c r="AB612" s="79"/>
      <c r="AC612" s="66"/>
      <c r="AD612" s="76"/>
      <c r="AE612" s="77"/>
      <c r="AF612" s="78"/>
      <c r="AG612" s="79"/>
      <c r="AH612" s="66"/>
      <c r="AI612" s="76"/>
      <c r="AJ612" s="77"/>
      <c r="AK612" s="78"/>
      <c r="AL612" s="79"/>
      <c r="AM612" s="66"/>
      <c r="AN612" s="76"/>
      <c r="AO612" s="77"/>
      <c r="AP612" s="78"/>
      <c r="AQ612" s="79"/>
      <c r="AR612" s="66"/>
      <c r="AS612" s="76"/>
      <c r="AT612" s="77"/>
      <c r="AU612" s="78"/>
      <c r="AV612" s="79"/>
      <c r="AW612" s="66"/>
      <c r="AX612" s="76"/>
      <c r="AY612" s="77"/>
      <c r="AZ612" s="78"/>
      <c r="BA612" s="79"/>
      <c r="BB612" s="66"/>
      <c r="BC612" s="76"/>
      <c r="BD612" s="77"/>
      <c r="BE612" s="78"/>
      <c r="BF612" s="79"/>
      <c r="BG612" s="56">
        <f t="shared" ref="BG612" si="1973">IF(AW612&lt;&gt;"",AW612,IF(AR612&lt;&gt;"",AR612,IF(AM612&lt;&gt;"",AM612,IF(AH612&lt;&gt;"",AH612,IF(AC612&lt;&gt;"",AC612,IF(X612&lt;&gt;"",X612,IF(S612&lt;&gt;"",S612,IF(N612&lt;&gt;"",N612,IF(I612&lt;&gt;"",I612,"")))))))))</f>
        <v>43317</v>
      </c>
      <c r="BH612" s="80">
        <f t="shared" ref="BH612" si="1974">IF(BJ612="P","",IF(BJ612="OD","",IF(AX612&lt;&gt;"",AX612,IF(AS612&lt;&gt;"",AS612,IF(AN612&lt;&gt;"",AN612,IF(AI612&lt;&gt;"",AI612,IF(AD612&lt;&gt;"",AD612,IF(Y612&lt;&gt;"",Y612,IF(T612&lt;&gt;"",T612,IF(O612&lt;&gt;"",O612,IF(J612&lt;&gt;"",J612,"")))))))))))</f>
        <v>43325</v>
      </c>
      <c r="BI612" s="81">
        <f t="shared" ref="BI612" ca="1" si="1975">IF(AY612&lt;&gt;"",AY612,IF(AT612&lt;&gt;"",AT612,IF(AO612&lt;&gt;"",AO612,IF(AJ612&lt;&gt;"",AJ612,IF(AE612&lt;&gt;"",AE612,IF(Z612&lt;&gt;"",Z612,IF(U612&lt;&gt;"",U612,IF(P612&lt;&gt;"",P612,IF(K612&lt;&gt;"",K612,"")))))))))</f>
        <v>8</v>
      </c>
      <c r="BJ612" s="82" t="str">
        <f t="shared" ref="BJ612" si="1976">IF(AZ612&lt;&gt;"",AZ612,IF(AU612&lt;&gt;"",AU612,IF(AP612&lt;&gt;"",AP612,IF(AK612&lt;&gt;"",AK612,IF(AF612&lt;&gt;"",AF612,IF(AA612&lt;&gt;"",AA612,IF(V612&lt;&gt;"",V612,IF(Q612&lt;&gt;"",Q612,IF(L612&lt;&gt;"",L612,0)))))))))</f>
        <v>B</v>
      </c>
      <c r="BK612" s="83" t="str">
        <f t="shared" ref="BK612" ca="1" si="1977">IF(BG612="","","Rev-"&amp;IF((COUNTIF(I612:BA612,"MKM")-1)&lt;1,0,(COUNTIF(I612:BA612,"MKM")-1)))</f>
        <v>Rev-0</v>
      </c>
      <c r="BL612" s="252"/>
      <c r="BM612" s="252"/>
      <c r="BN612" s="252"/>
      <c r="BO612" s="243"/>
      <c r="BP612" s="161" t="s">
        <v>82</v>
      </c>
      <c r="BQ612" s="82" t="str">
        <f t="shared" ref="BQ612" si="1978">IF(BA612&lt;&gt;"",BA612,IF(AV612&lt;&gt;"",AV612,IF(AQ612&lt;&gt;"",AQ612,IF(AL612&lt;&gt;"",AL612,IF(AG612&lt;&gt;"",AG612,IF(AB612&lt;&gt;"",AB612,IF(W612&lt;&gt;"",W612,IF(R612&lt;&gt;"",R612,IF(M612&lt;&gt;"",M612,0)))))))))</f>
        <v>MKM</v>
      </c>
    </row>
    <row r="613" spans="1:69" ht="46.5" x14ac:dyDescent="0.25">
      <c r="A613" s="62">
        <f t="shared" ca="1" si="1909"/>
        <v>538</v>
      </c>
      <c r="B613" s="20" t="s">
        <v>1644</v>
      </c>
      <c r="C613" s="20" t="s">
        <v>1645</v>
      </c>
      <c r="D613" s="124" t="s">
        <v>646</v>
      </c>
      <c r="E613" s="21" t="s">
        <v>1646</v>
      </c>
      <c r="F613" s="21" t="s">
        <v>1647</v>
      </c>
      <c r="G613" s="22" t="s">
        <v>425</v>
      </c>
      <c r="H613" s="113"/>
      <c r="I613" s="60">
        <v>43566</v>
      </c>
      <c r="J613" s="76">
        <v>43577</v>
      </c>
      <c r="K613" s="25">
        <f ca="1">IF(I613="","",IF(J613="",TODAY()-I613,J613-I613))</f>
        <v>11</v>
      </c>
      <c r="L613" s="39" t="s">
        <v>124</v>
      </c>
      <c r="M613" s="236" t="s">
        <v>275</v>
      </c>
      <c r="N613" s="66"/>
      <c r="O613" s="76"/>
      <c r="P613" s="25"/>
      <c r="Q613" s="39"/>
      <c r="R613" s="236"/>
      <c r="S613" s="66"/>
      <c r="T613" s="76"/>
      <c r="U613" s="77"/>
      <c r="V613" s="78"/>
      <c r="W613" s="79"/>
      <c r="X613" s="66"/>
      <c r="Y613" s="76"/>
      <c r="Z613" s="77"/>
      <c r="AA613" s="78"/>
      <c r="AB613" s="79"/>
      <c r="AC613" s="66"/>
      <c r="AD613" s="76"/>
      <c r="AE613" s="77"/>
      <c r="AF613" s="78"/>
      <c r="AG613" s="79"/>
      <c r="AH613" s="66"/>
      <c r="AI613" s="76"/>
      <c r="AJ613" s="77"/>
      <c r="AK613" s="78"/>
      <c r="AL613" s="79"/>
      <c r="AM613" s="66"/>
      <c r="AN613" s="76"/>
      <c r="AO613" s="77"/>
      <c r="AP613" s="78"/>
      <c r="AQ613" s="79"/>
      <c r="AR613" s="66"/>
      <c r="AS613" s="76"/>
      <c r="AT613" s="77"/>
      <c r="AU613" s="78"/>
      <c r="AV613" s="79"/>
      <c r="AW613" s="66"/>
      <c r="AX613" s="76"/>
      <c r="AY613" s="77"/>
      <c r="AZ613" s="78"/>
      <c r="BA613" s="79"/>
      <c r="BB613" s="66"/>
      <c r="BC613" s="76"/>
      <c r="BD613" s="77"/>
      <c r="BE613" s="78"/>
      <c r="BF613" s="79"/>
      <c r="BG613" s="56">
        <f t="shared" ref="BG613" si="1979">IF(AW613&lt;&gt;"",AW613,IF(AR613&lt;&gt;"",AR613,IF(AM613&lt;&gt;"",AM613,IF(AH613&lt;&gt;"",AH613,IF(AC613&lt;&gt;"",AC613,IF(X613&lt;&gt;"",X613,IF(S613&lt;&gt;"",S613,IF(N613&lt;&gt;"",N613,IF(I613&lt;&gt;"",I613,"")))))))))</f>
        <v>43566</v>
      </c>
      <c r="BH613" s="80">
        <f t="shared" ref="BH613" si="1980">IF(BJ613="P","",IF(BJ613="OD","",IF(AX613&lt;&gt;"",AX613,IF(AS613&lt;&gt;"",AS613,IF(AN613&lt;&gt;"",AN613,IF(AI613&lt;&gt;"",AI613,IF(AD613&lt;&gt;"",AD613,IF(Y613&lt;&gt;"",Y613,IF(T613&lt;&gt;"",T613,IF(O613&lt;&gt;"",O613,IF(J613&lt;&gt;"",J613,"")))))))))))</f>
        <v>43577</v>
      </c>
      <c r="BI613" s="81">
        <f t="shared" ref="BI613" ca="1" si="1981">IF(AY613&lt;&gt;"",AY613,IF(AT613&lt;&gt;"",AT613,IF(AO613&lt;&gt;"",AO613,IF(AJ613&lt;&gt;"",AJ613,IF(AE613&lt;&gt;"",AE613,IF(Z613&lt;&gt;"",Z613,IF(U613&lt;&gt;"",U613,IF(P613&lt;&gt;"",P613,IF(K613&lt;&gt;"",K613,"")))))))))</f>
        <v>11</v>
      </c>
      <c r="BJ613" s="82" t="str">
        <f t="shared" ref="BJ613" si="1982">IF(AZ613&lt;&gt;"",AZ613,IF(AU613&lt;&gt;"",AU613,IF(AP613&lt;&gt;"",AP613,IF(AK613&lt;&gt;"",AK613,IF(AF613&lt;&gt;"",AF613,IF(AA613&lt;&gt;"",AA613,IF(V613&lt;&gt;"",V613,IF(Q613&lt;&gt;"",Q613,IF(L613&lt;&gt;"",L613,0)))))))))</f>
        <v>A</v>
      </c>
      <c r="BK613" s="83" t="str">
        <f t="shared" ref="BK613" ca="1" si="1983">IF(BG613="","","Rev-"&amp;IF((COUNTIF(I613:BA613,"MKM")-1)&lt;1,0,(COUNTIF(I613:BA613,"MKM")-1)))</f>
        <v>Rev-0</v>
      </c>
      <c r="BL613" s="252"/>
      <c r="BM613" s="252"/>
      <c r="BN613" s="252"/>
      <c r="BO613" s="243"/>
      <c r="BP613" s="161" t="s">
        <v>82</v>
      </c>
      <c r="BQ613" s="82" t="str">
        <f t="shared" ref="BQ613" si="1984">IF(BA613&lt;&gt;"",BA613,IF(AV613&lt;&gt;"",AV613,IF(AQ613&lt;&gt;"",AQ613,IF(AL613&lt;&gt;"",AL613,IF(AG613&lt;&gt;"",AG613,IF(AB613&lt;&gt;"",AB613,IF(W613&lt;&gt;"",W613,IF(R613&lt;&gt;"",R613,IF(M613&lt;&gt;"",M613,0)))))))))</f>
        <v>MKM</v>
      </c>
    </row>
    <row r="614" spans="1:69" ht="40.5" x14ac:dyDescent="0.3">
      <c r="A614" s="67" t="s">
        <v>847</v>
      </c>
      <c r="B614" s="52"/>
      <c r="C614" s="52"/>
      <c r="D614" s="123"/>
      <c r="E614" s="53"/>
      <c r="F614" s="146"/>
      <c r="G614" s="303" t="str">
        <f>IF(AW614&lt;&gt;"",AW614,IF(AR614&lt;&gt;"",AR614,IF(AM614&lt;&gt;"",AM614,IF(AH614&lt;&gt;"",AH614,IF(AC614&lt;&gt;"",AC614,IF(X614&lt;&gt;"",X614,IF(S614&lt;&gt;"",S614,IF(N614&lt;&gt;"",N614,IF(I614&lt;&gt;"",I614,"")))))))))</f>
        <v/>
      </c>
      <c r="H614" s="303"/>
      <c r="I614" s="303"/>
      <c r="J614" s="303"/>
      <c r="K614" s="303"/>
      <c r="L614" s="303"/>
      <c r="M614" s="303"/>
      <c r="N614" s="303"/>
      <c r="O614" s="303"/>
      <c r="P614" s="303"/>
      <c r="Q614" s="303"/>
      <c r="R614" s="303"/>
      <c r="S614" s="303"/>
      <c r="T614" s="303"/>
      <c r="U614" s="303"/>
      <c r="V614" s="303"/>
      <c r="W614" s="303"/>
      <c r="X614" s="303"/>
      <c r="Y614" s="303"/>
      <c r="Z614" s="303"/>
      <c r="AA614" s="303"/>
      <c r="AB614" s="303"/>
      <c r="AC614" s="303"/>
      <c r="AD614" s="303"/>
      <c r="AE614" s="303"/>
      <c r="AF614" s="303"/>
      <c r="AG614" s="303"/>
      <c r="AH614" s="303"/>
      <c r="AI614" s="303"/>
      <c r="AJ614" s="303"/>
      <c r="AK614" s="303"/>
      <c r="AL614" s="303"/>
      <c r="AM614" s="303"/>
      <c r="AN614" s="303"/>
      <c r="AO614" s="303"/>
      <c r="AP614" s="303"/>
      <c r="AQ614" s="303"/>
      <c r="AR614" s="303"/>
      <c r="AS614" s="303"/>
      <c r="AT614" s="303"/>
      <c r="AU614" s="303"/>
      <c r="AV614" s="303"/>
      <c r="AW614" s="303"/>
      <c r="AX614" s="303"/>
      <c r="AY614" s="303"/>
      <c r="AZ614" s="303"/>
      <c r="BA614" s="303"/>
      <c r="BB614" s="303"/>
      <c r="BC614" s="303"/>
      <c r="BD614" s="303"/>
      <c r="BE614" s="303"/>
      <c r="BF614" s="303"/>
      <c r="BG614" s="303"/>
      <c r="BH614" s="303"/>
      <c r="BI614" s="303"/>
      <c r="BJ614" s="303"/>
      <c r="BK614" s="304"/>
      <c r="BL614" s="252" t="s">
        <v>787</v>
      </c>
      <c r="BM614" s="252"/>
      <c r="BN614" s="252"/>
      <c r="BO614" s="243"/>
      <c r="BP614" s="145" t="s">
        <v>112</v>
      </c>
    </row>
    <row r="615" spans="1:69" ht="46.5" x14ac:dyDescent="0.25">
      <c r="A615" s="62">
        <f ca="1">OFFSET(A615,-2,0)+1</f>
        <v>539</v>
      </c>
      <c r="B615" s="20" t="s">
        <v>684</v>
      </c>
      <c r="C615" s="20"/>
      <c r="D615" s="124" t="s">
        <v>646</v>
      </c>
      <c r="E615" s="21" t="s">
        <v>685</v>
      </c>
      <c r="F615" s="21" t="s">
        <v>639</v>
      </c>
      <c r="G615" s="22" t="s">
        <v>425</v>
      </c>
      <c r="H615" s="113"/>
      <c r="I615" s="60">
        <v>43149</v>
      </c>
      <c r="J615" s="76">
        <v>43206</v>
      </c>
      <c r="K615" s="25">
        <f ca="1">IF(I615="","",IF(J615="",TODAY()-I615,J615-I615))</f>
        <v>57</v>
      </c>
      <c r="L615" s="39" t="s">
        <v>125</v>
      </c>
      <c r="M615" s="236" t="s">
        <v>275</v>
      </c>
      <c r="N615" s="66"/>
      <c r="O615" s="76"/>
      <c r="P615" s="77"/>
      <c r="Q615" s="78"/>
      <c r="R615" s="79"/>
      <c r="S615" s="66"/>
      <c r="T615" s="76"/>
      <c r="U615" s="77"/>
      <c r="V615" s="78"/>
      <c r="W615" s="79"/>
      <c r="X615" s="66"/>
      <c r="Y615" s="76"/>
      <c r="Z615" s="77"/>
      <c r="AA615" s="78"/>
      <c r="AB615" s="79"/>
      <c r="AC615" s="66"/>
      <c r="AD615" s="76"/>
      <c r="AE615" s="77"/>
      <c r="AF615" s="78"/>
      <c r="AG615" s="79"/>
      <c r="AH615" s="66"/>
      <c r="AI615" s="76"/>
      <c r="AJ615" s="77"/>
      <c r="AK615" s="78"/>
      <c r="AL615" s="79"/>
      <c r="AM615" s="66"/>
      <c r="AN615" s="76"/>
      <c r="AO615" s="77"/>
      <c r="AP615" s="78"/>
      <c r="AQ615" s="79"/>
      <c r="AR615" s="66"/>
      <c r="AS615" s="76"/>
      <c r="AT615" s="77"/>
      <c r="AU615" s="78"/>
      <c r="AV615" s="79"/>
      <c r="AW615" s="66"/>
      <c r="AX615" s="76"/>
      <c r="AY615" s="77"/>
      <c r="AZ615" s="78"/>
      <c r="BA615" s="79"/>
      <c r="BB615" s="66"/>
      <c r="BC615" s="76"/>
      <c r="BD615" s="77"/>
      <c r="BE615" s="78"/>
      <c r="BF615" s="79"/>
      <c r="BG615" s="56">
        <f t="shared" ref="BG615:BG632" si="1985">IF(AW615&lt;&gt;"",AW615,IF(AR615&lt;&gt;"",AR615,IF(AM615&lt;&gt;"",AM615,IF(AH615&lt;&gt;"",AH615,IF(AC615&lt;&gt;"",AC615,IF(X615&lt;&gt;"",X615,IF(S615&lt;&gt;"",S615,IF(N615&lt;&gt;"",N615,IF(I615&lt;&gt;"",I615,"")))))))))</f>
        <v>43149</v>
      </c>
      <c r="BH615" s="80">
        <f t="shared" ref="BH615:BH632" si="1986">IF(BJ615="P","",IF(BJ615="OD","",IF(AX615&lt;&gt;"",AX615,IF(AS615&lt;&gt;"",AS615,IF(AN615&lt;&gt;"",AN615,IF(AI615&lt;&gt;"",AI615,IF(AD615&lt;&gt;"",AD615,IF(Y615&lt;&gt;"",Y615,IF(T615&lt;&gt;"",T615,IF(O615&lt;&gt;"",O615,IF(J615&lt;&gt;"",J615,"")))))))))))</f>
        <v>43206</v>
      </c>
      <c r="BI615" s="81">
        <f t="shared" ref="BI615:BI632" ca="1" si="1987">IF(AY615&lt;&gt;"",AY615,IF(AT615&lt;&gt;"",AT615,IF(AO615&lt;&gt;"",AO615,IF(AJ615&lt;&gt;"",AJ615,IF(AE615&lt;&gt;"",AE615,IF(Z615&lt;&gt;"",Z615,IF(U615&lt;&gt;"",U615,IF(P615&lt;&gt;"",P615,IF(K615&lt;&gt;"",K615,"")))))))))</f>
        <v>57</v>
      </c>
      <c r="BJ615" s="82" t="str">
        <f t="shared" ref="BJ615:BJ632" si="1988">IF(AZ615&lt;&gt;"",AZ615,IF(AU615&lt;&gt;"",AU615,IF(AP615&lt;&gt;"",AP615,IF(AK615&lt;&gt;"",AK615,IF(AF615&lt;&gt;"",AF615,IF(AA615&lt;&gt;"",AA615,IF(V615&lt;&gt;"",V615,IF(Q615&lt;&gt;"",Q615,IF(L615&lt;&gt;"",L615,0)))))))))</f>
        <v>B</v>
      </c>
      <c r="BK615" s="83" t="str">
        <f t="shared" ref="BK615:BK632" ca="1" si="1989">IF(BG615="","","Rev-"&amp;IF((COUNTIF(I615:BA615,"MKM")-1)&lt;1,0,(COUNTIF(I615:BA615,"MKM")-1)))</f>
        <v>Rev-0</v>
      </c>
      <c r="BL615" s="252" t="s">
        <v>787</v>
      </c>
      <c r="BM615" s="252"/>
      <c r="BN615" s="252"/>
      <c r="BO615" s="243"/>
      <c r="BP615" s="161" t="s">
        <v>82</v>
      </c>
      <c r="BQ615" s="82" t="str">
        <f t="shared" ref="BQ615:BQ625" si="1990">IF(BA615&lt;&gt;"",BA615,IF(AV615&lt;&gt;"",AV615,IF(AQ615&lt;&gt;"",AQ615,IF(AL615&lt;&gt;"",AL615,IF(AG615&lt;&gt;"",AG615,IF(AB615&lt;&gt;"",AB615,IF(W615&lt;&gt;"",W615,IF(R615&lt;&gt;"",R615,IF(M615&lt;&gt;"",M615,0)))))))))</f>
        <v>MKM</v>
      </c>
    </row>
    <row r="616" spans="1:69" ht="72.75" customHeight="1" x14ac:dyDescent="0.25">
      <c r="A616" s="62">
        <f ca="1">OFFSET(A616,-1,0)+1</f>
        <v>540</v>
      </c>
      <c r="B616" s="20" t="s">
        <v>979</v>
      </c>
      <c r="C616" s="20"/>
      <c r="D616" s="124" t="s">
        <v>646</v>
      </c>
      <c r="E616" s="21" t="s">
        <v>705</v>
      </c>
      <c r="F616" s="21" t="s">
        <v>611</v>
      </c>
      <c r="G616" s="22" t="s">
        <v>425</v>
      </c>
      <c r="H616" s="113"/>
      <c r="I616" s="60">
        <v>43149</v>
      </c>
      <c r="J616" s="76">
        <v>43206</v>
      </c>
      <c r="K616" s="25">
        <f t="shared" ref="K616:K621" ca="1" si="1991">IF(I616="","",IF(J616="",TODAY()-I616,J616-I616))</f>
        <v>57</v>
      </c>
      <c r="L616" s="39" t="s">
        <v>126</v>
      </c>
      <c r="M616" s="236" t="s">
        <v>275</v>
      </c>
      <c r="N616" s="66">
        <v>43215</v>
      </c>
      <c r="O616" s="76">
        <v>43225</v>
      </c>
      <c r="P616" s="25">
        <f t="shared" ref="P616" ca="1" si="1992">IF(N616="","",IF(O616="",TODAY()-N616,O616-N616))</f>
        <v>10</v>
      </c>
      <c r="Q616" s="39" t="s">
        <v>126</v>
      </c>
      <c r="R616" s="236" t="s">
        <v>275</v>
      </c>
      <c r="S616" s="66">
        <v>43230</v>
      </c>
      <c r="T616" s="76">
        <v>43235</v>
      </c>
      <c r="U616" s="25">
        <f t="shared" ref="U616" ca="1" si="1993">IF(S616="","",IF(T616="",TODAY()-S616,T616-S616))</f>
        <v>5</v>
      </c>
      <c r="V616" s="39" t="s">
        <v>125</v>
      </c>
      <c r="W616" s="236" t="s">
        <v>275</v>
      </c>
      <c r="X616" s="66">
        <v>43319</v>
      </c>
      <c r="Y616" s="76">
        <v>43326</v>
      </c>
      <c r="Z616" s="25">
        <f ca="1">IF(X616="","",IF(Y616="",TODAY()-X616,Y616-X616))</f>
        <v>7</v>
      </c>
      <c r="AA616" s="39" t="s">
        <v>125</v>
      </c>
      <c r="AB616" s="236" t="s">
        <v>275</v>
      </c>
      <c r="AC616" s="66"/>
      <c r="AD616" s="76"/>
      <c r="AE616" s="77"/>
      <c r="AF616" s="78"/>
      <c r="AG616" s="79"/>
      <c r="AH616" s="66"/>
      <c r="AI616" s="76"/>
      <c r="AJ616" s="77"/>
      <c r="AK616" s="78"/>
      <c r="AL616" s="79"/>
      <c r="AM616" s="66"/>
      <c r="AN616" s="76"/>
      <c r="AO616" s="77"/>
      <c r="AP616" s="78"/>
      <c r="AQ616" s="79"/>
      <c r="AR616" s="66"/>
      <c r="AS616" s="76"/>
      <c r="AT616" s="77"/>
      <c r="AU616" s="78"/>
      <c r="AV616" s="79"/>
      <c r="AW616" s="66"/>
      <c r="AX616" s="76"/>
      <c r="AY616" s="77"/>
      <c r="AZ616" s="78"/>
      <c r="BA616" s="79"/>
      <c r="BB616" s="66"/>
      <c r="BC616" s="76"/>
      <c r="BD616" s="77"/>
      <c r="BE616" s="78"/>
      <c r="BF616" s="79"/>
      <c r="BG616" s="56">
        <f t="shared" si="1985"/>
        <v>43319</v>
      </c>
      <c r="BH616" s="80">
        <f t="shared" si="1986"/>
        <v>43326</v>
      </c>
      <c r="BI616" s="81">
        <f t="shared" ca="1" si="1987"/>
        <v>7</v>
      </c>
      <c r="BJ616" s="82" t="str">
        <f t="shared" si="1988"/>
        <v>B</v>
      </c>
      <c r="BK616" s="83" t="str">
        <f t="shared" ca="1" si="1989"/>
        <v>Rev-3</v>
      </c>
      <c r="BL616" s="252" t="s">
        <v>787</v>
      </c>
      <c r="BM616" s="252"/>
      <c r="BN616" s="252"/>
      <c r="BO616" s="243"/>
      <c r="BP616" s="161" t="s">
        <v>82</v>
      </c>
      <c r="BQ616" s="82" t="str">
        <f t="shared" si="1990"/>
        <v>MKM</v>
      </c>
    </row>
    <row r="617" spans="1:69" ht="46.5" x14ac:dyDescent="0.25">
      <c r="A617" s="62">
        <f t="shared" ref="A617:A634" ca="1" si="1994">OFFSET(A617,-1,0)+1</f>
        <v>541</v>
      </c>
      <c r="B617" s="20" t="s">
        <v>684</v>
      </c>
      <c r="C617" s="20"/>
      <c r="D617" s="124" t="s">
        <v>646</v>
      </c>
      <c r="E617" s="21" t="s">
        <v>686</v>
      </c>
      <c r="F617" s="21" t="s">
        <v>611</v>
      </c>
      <c r="G617" s="22" t="s">
        <v>332</v>
      </c>
      <c r="H617" s="113"/>
      <c r="I617" s="60">
        <v>43149</v>
      </c>
      <c r="J617" s="76">
        <v>43206</v>
      </c>
      <c r="K617" s="25">
        <f t="shared" ca="1" si="1991"/>
        <v>57</v>
      </c>
      <c r="L617" s="39" t="s">
        <v>788</v>
      </c>
      <c r="M617" s="236" t="s">
        <v>275</v>
      </c>
      <c r="N617" s="66"/>
      <c r="O617" s="76"/>
      <c r="P617" s="77"/>
      <c r="Q617" s="78"/>
      <c r="R617" s="79"/>
      <c r="S617" s="66"/>
      <c r="T617" s="76"/>
      <c r="U617" s="77"/>
      <c r="V617" s="78"/>
      <c r="W617" s="79"/>
      <c r="X617" s="66"/>
      <c r="Y617" s="76"/>
      <c r="Z617" s="77"/>
      <c r="AA617" s="78"/>
      <c r="AB617" s="79"/>
      <c r="AC617" s="66"/>
      <c r="AD617" s="76"/>
      <c r="AE617" s="77"/>
      <c r="AF617" s="78"/>
      <c r="AG617" s="79"/>
      <c r="AH617" s="66"/>
      <c r="AI617" s="76"/>
      <c r="AJ617" s="77"/>
      <c r="AK617" s="78"/>
      <c r="AL617" s="79"/>
      <c r="AM617" s="66"/>
      <c r="AN617" s="76"/>
      <c r="AO617" s="77"/>
      <c r="AP617" s="78"/>
      <c r="AQ617" s="79"/>
      <c r="AR617" s="66"/>
      <c r="AS617" s="76"/>
      <c r="AT617" s="77"/>
      <c r="AU617" s="78"/>
      <c r="AV617" s="79"/>
      <c r="AW617" s="66"/>
      <c r="AX617" s="76"/>
      <c r="AY617" s="77"/>
      <c r="AZ617" s="78"/>
      <c r="BA617" s="79"/>
      <c r="BB617" s="66"/>
      <c r="BC617" s="76"/>
      <c r="BD617" s="77"/>
      <c r="BE617" s="78"/>
      <c r="BF617" s="79"/>
      <c r="BG617" s="56">
        <f t="shared" ref="BG617" si="1995">IF(AW617&lt;&gt;"",AW617,IF(AR617&lt;&gt;"",AR617,IF(AM617&lt;&gt;"",AM617,IF(AH617&lt;&gt;"",AH617,IF(AC617&lt;&gt;"",AC617,IF(X617&lt;&gt;"",X617,IF(S617&lt;&gt;"",S617,IF(N617&lt;&gt;"",N617,IF(I617&lt;&gt;"",I617,"")))))))))</f>
        <v>43149</v>
      </c>
      <c r="BH617" s="80">
        <f t="shared" ref="BH617" si="1996">IF(BJ617="P","",IF(BJ617="OD","",IF(AX617&lt;&gt;"",AX617,IF(AS617&lt;&gt;"",AS617,IF(AN617&lt;&gt;"",AN617,IF(AI617&lt;&gt;"",AI617,IF(AD617&lt;&gt;"",AD617,IF(Y617&lt;&gt;"",Y617,IF(T617&lt;&gt;"",T617,IF(O617&lt;&gt;"",O617,IF(J617&lt;&gt;"",J617,"")))))))))))</f>
        <v>43206</v>
      </c>
      <c r="BI617" s="81">
        <f t="shared" ref="BI617" ca="1" si="1997">IF(AY617&lt;&gt;"",AY617,IF(AT617&lt;&gt;"",AT617,IF(AO617&lt;&gt;"",AO617,IF(AJ617&lt;&gt;"",AJ617,IF(AE617&lt;&gt;"",AE617,IF(Z617&lt;&gt;"",Z617,IF(U617&lt;&gt;"",U617,IF(P617&lt;&gt;"",P617,IF(K617&lt;&gt;"",K617,"")))))))))</f>
        <v>57</v>
      </c>
      <c r="BJ617" s="82" t="str">
        <f t="shared" ref="BJ617" si="1998">IF(AZ617&lt;&gt;"",AZ617,IF(AU617&lt;&gt;"",AU617,IF(AP617&lt;&gt;"",AP617,IF(AK617&lt;&gt;"",AK617,IF(AF617&lt;&gt;"",AF617,IF(AA617&lt;&gt;"",AA617,IF(V617&lt;&gt;"",V617,IF(Q617&lt;&gt;"",Q617,IF(L617&lt;&gt;"",L617,0)))))))))</f>
        <v>X</v>
      </c>
      <c r="BK617" s="83" t="str">
        <f t="shared" ref="BK617" ca="1" si="1999">IF(BG617="","","Rev-"&amp;IF((COUNTIF(I617:BA617,"MKM")-1)&lt;1,0,(COUNTIF(I617:BA617,"MKM")-1)))</f>
        <v>Rev-0</v>
      </c>
      <c r="BL617" s="252" t="s">
        <v>787</v>
      </c>
      <c r="BM617" s="252"/>
      <c r="BN617" s="252"/>
      <c r="BO617" s="243"/>
      <c r="BP617" s="161" t="s">
        <v>82</v>
      </c>
      <c r="BQ617" s="82" t="str">
        <f t="shared" ref="BQ617" si="2000">IF(BA617&lt;&gt;"",BA617,IF(AV617&lt;&gt;"",AV617,IF(AQ617&lt;&gt;"",AQ617,IF(AL617&lt;&gt;"",AL617,IF(AG617&lt;&gt;"",AG617,IF(AB617&lt;&gt;"",AB617,IF(W617&lt;&gt;"",W617,IF(R617&lt;&gt;"",R617,IF(M617&lt;&gt;"",M617,0)))))))))</f>
        <v>MKM</v>
      </c>
    </row>
    <row r="618" spans="1:69" ht="46.5" x14ac:dyDescent="0.25">
      <c r="A618" s="62">
        <f t="shared" ca="1" si="1994"/>
        <v>542</v>
      </c>
      <c r="B618" s="20" t="s">
        <v>829</v>
      </c>
      <c r="C618" s="20"/>
      <c r="D618" s="124" t="s">
        <v>646</v>
      </c>
      <c r="E618" s="21" t="s">
        <v>706</v>
      </c>
      <c r="F618" s="21" t="s">
        <v>613</v>
      </c>
      <c r="G618" s="22" t="s">
        <v>425</v>
      </c>
      <c r="H618" s="113"/>
      <c r="I618" s="60">
        <v>43149</v>
      </c>
      <c r="J618" s="76">
        <v>43206</v>
      </c>
      <c r="K618" s="25">
        <f t="shared" ca="1" si="1991"/>
        <v>57</v>
      </c>
      <c r="L618" s="39" t="s">
        <v>125</v>
      </c>
      <c r="M618" s="236" t="s">
        <v>275</v>
      </c>
      <c r="N618" s="66">
        <v>43226</v>
      </c>
      <c r="O618" s="76">
        <v>43229</v>
      </c>
      <c r="P618" s="25">
        <f t="shared" ref="P618:P619" ca="1" si="2001">IF(N618="","",IF(O618="",TODAY()-N618,O618-N618))</f>
        <v>3</v>
      </c>
      <c r="Q618" s="39" t="s">
        <v>124</v>
      </c>
      <c r="R618" s="236" t="s">
        <v>275</v>
      </c>
      <c r="S618" s="66"/>
      <c r="T618" s="76"/>
      <c r="U618" s="77"/>
      <c r="V618" s="78"/>
      <c r="W618" s="79"/>
      <c r="X618" s="66"/>
      <c r="Y618" s="76"/>
      <c r="Z618" s="77"/>
      <c r="AA618" s="78"/>
      <c r="AB618" s="79"/>
      <c r="AC618" s="66"/>
      <c r="AD618" s="76"/>
      <c r="AE618" s="77"/>
      <c r="AF618" s="78"/>
      <c r="AG618" s="79"/>
      <c r="AH618" s="66"/>
      <c r="AI618" s="76"/>
      <c r="AJ618" s="77"/>
      <c r="AK618" s="78"/>
      <c r="AL618" s="79"/>
      <c r="AM618" s="66"/>
      <c r="AN618" s="76"/>
      <c r="AO618" s="77"/>
      <c r="AP618" s="78"/>
      <c r="AQ618" s="79"/>
      <c r="AR618" s="66"/>
      <c r="AS618" s="76"/>
      <c r="AT618" s="77"/>
      <c r="AU618" s="78"/>
      <c r="AV618" s="79"/>
      <c r="AW618" s="66"/>
      <c r="AX618" s="76"/>
      <c r="AY618" s="77"/>
      <c r="AZ618" s="78"/>
      <c r="BA618" s="79"/>
      <c r="BB618" s="66"/>
      <c r="BC618" s="76"/>
      <c r="BD618" s="77"/>
      <c r="BE618" s="78"/>
      <c r="BF618" s="79"/>
      <c r="BG618" s="56">
        <f t="shared" si="1985"/>
        <v>43226</v>
      </c>
      <c r="BH618" s="80">
        <f t="shared" si="1986"/>
        <v>43229</v>
      </c>
      <c r="BI618" s="81">
        <f t="shared" ca="1" si="1987"/>
        <v>3</v>
      </c>
      <c r="BJ618" s="82" t="str">
        <f t="shared" si="1988"/>
        <v>A</v>
      </c>
      <c r="BK618" s="83" t="str">
        <f t="shared" ca="1" si="1989"/>
        <v>Rev-1</v>
      </c>
      <c r="BL618" s="252" t="s">
        <v>787</v>
      </c>
      <c r="BM618" s="252"/>
      <c r="BN618" s="252"/>
      <c r="BO618" s="243"/>
      <c r="BP618" s="161" t="s">
        <v>82</v>
      </c>
      <c r="BQ618" s="82" t="str">
        <f t="shared" si="1990"/>
        <v>MKM</v>
      </c>
    </row>
    <row r="619" spans="1:69" ht="46.5" x14ac:dyDescent="0.25">
      <c r="A619" s="62">
        <f t="shared" ca="1" si="1994"/>
        <v>543</v>
      </c>
      <c r="B619" s="20" t="s">
        <v>835</v>
      </c>
      <c r="C619" s="20"/>
      <c r="D619" s="124" t="s">
        <v>646</v>
      </c>
      <c r="E619" s="21" t="s">
        <v>687</v>
      </c>
      <c r="F619" s="21" t="s">
        <v>615</v>
      </c>
      <c r="G619" s="22" t="s">
        <v>425</v>
      </c>
      <c r="H619" s="113"/>
      <c r="I619" s="60">
        <v>43149</v>
      </c>
      <c r="J619" s="76">
        <v>43206</v>
      </c>
      <c r="K619" s="25">
        <f t="shared" ca="1" si="1991"/>
        <v>57</v>
      </c>
      <c r="L619" s="39" t="s">
        <v>126</v>
      </c>
      <c r="M619" s="236" t="s">
        <v>275</v>
      </c>
      <c r="N619" s="66">
        <v>43215</v>
      </c>
      <c r="O619" s="76">
        <v>43225</v>
      </c>
      <c r="P619" s="25">
        <f t="shared" ca="1" si="2001"/>
        <v>10</v>
      </c>
      <c r="Q619" s="39" t="s">
        <v>126</v>
      </c>
      <c r="R619" s="236" t="s">
        <v>275</v>
      </c>
      <c r="S619" s="66">
        <v>43230</v>
      </c>
      <c r="T619" s="76">
        <v>43235</v>
      </c>
      <c r="U619" s="25">
        <f t="shared" ref="U619" ca="1" si="2002">IF(S619="","",IF(T619="",TODAY()-S619,T619-S619))</f>
        <v>5</v>
      </c>
      <c r="V619" s="39" t="s">
        <v>124</v>
      </c>
      <c r="W619" s="236" t="s">
        <v>275</v>
      </c>
      <c r="X619" s="66"/>
      <c r="Y619" s="76"/>
      <c r="Z619" s="77"/>
      <c r="AA619" s="78"/>
      <c r="AB619" s="79"/>
      <c r="AC619" s="66"/>
      <c r="AD619" s="76"/>
      <c r="AE619" s="77"/>
      <c r="AF619" s="78"/>
      <c r="AG619" s="79"/>
      <c r="AH619" s="66"/>
      <c r="AI619" s="76"/>
      <c r="AJ619" s="77"/>
      <c r="AK619" s="78"/>
      <c r="AL619" s="79"/>
      <c r="AM619" s="66"/>
      <c r="AN619" s="76"/>
      <c r="AO619" s="77"/>
      <c r="AP619" s="78"/>
      <c r="AQ619" s="79"/>
      <c r="AR619" s="66"/>
      <c r="AS619" s="76"/>
      <c r="AT619" s="77"/>
      <c r="AU619" s="78"/>
      <c r="AV619" s="79"/>
      <c r="AW619" s="66"/>
      <c r="AX619" s="76"/>
      <c r="AY619" s="77"/>
      <c r="AZ619" s="78"/>
      <c r="BA619" s="79"/>
      <c r="BB619" s="66"/>
      <c r="BC619" s="76"/>
      <c r="BD619" s="77"/>
      <c r="BE619" s="78"/>
      <c r="BF619" s="79"/>
      <c r="BG619" s="56">
        <f t="shared" si="1985"/>
        <v>43230</v>
      </c>
      <c r="BH619" s="80">
        <f t="shared" si="1986"/>
        <v>43235</v>
      </c>
      <c r="BI619" s="81">
        <f t="shared" ca="1" si="1987"/>
        <v>5</v>
      </c>
      <c r="BJ619" s="82" t="str">
        <f t="shared" si="1988"/>
        <v>A</v>
      </c>
      <c r="BK619" s="83" t="str">
        <f t="shared" ca="1" si="1989"/>
        <v>Rev-2</v>
      </c>
      <c r="BL619" s="252" t="s">
        <v>787</v>
      </c>
      <c r="BM619" s="252"/>
      <c r="BN619" s="252"/>
      <c r="BO619" s="243"/>
      <c r="BP619" s="161" t="s">
        <v>82</v>
      </c>
      <c r="BQ619" s="82" t="str">
        <f t="shared" si="1990"/>
        <v>MKM</v>
      </c>
    </row>
    <row r="620" spans="1:69" ht="48" customHeight="1" x14ac:dyDescent="0.25">
      <c r="A620" s="62">
        <f t="shared" ca="1" si="1994"/>
        <v>544</v>
      </c>
      <c r="B620" s="20" t="s">
        <v>829</v>
      </c>
      <c r="C620" s="20"/>
      <c r="D620" s="124" t="s">
        <v>646</v>
      </c>
      <c r="E620" s="21" t="s">
        <v>830</v>
      </c>
      <c r="F620" s="21" t="s">
        <v>617</v>
      </c>
      <c r="G620" s="22" t="s">
        <v>331</v>
      </c>
      <c r="H620" s="113"/>
      <c r="I620" s="60">
        <v>43149</v>
      </c>
      <c r="J620" s="76">
        <v>43206</v>
      </c>
      <c r="K620" s="25">
        <f t="shared" ca="1" si="1991"/>
        <v>57</v>
      </c>
      <c r="L620" s="39" t="s">
        <v>125</v>
      </c>
      <c r="M620" s="236" t="s">
        <v>275</v>
      </c>
      <c r="N620" s="66">
        <v>43226</v>
      </c>
      <c r="O620" s="76">
        <v>43229</v>
      </c>
      <c r="P620" s="25">
        <f t="shared" ref="P620" ca="1" si="2003">IF(N620="","",IF(O620="",TODAY()-N620,O620-N620))</f>
        <v>3</v>
      </c>
      <c r="Q620" s="39" t="s">
        <v>124</v>
      </c>
      <c r="R620" s="236" t="s">
        <v>275</v>
      </c>
      <c r="S620" s="66"/>
      <c r="T620" s="76"/>
      <c r="U620" s="77"/>
      <c r="V620" s="78"/>
      <c r="W620" s="79"/>
      <c r="X620" s="66"/>
      <c r="Y620" s="76"/>
      <c r="Z620" s="77"/>
      <c r="AA620" s="78"/>
      <c r="AB620" s="79"/>
      <c r="AC620" s="66"/>
      <c r="AD620" s="76"/>
      <c r="AE620" s="77"/>
      <c r="AF620" s="78"/>
      <c r="AG620" s="79"/>
      <c r="AH620" s="66"/>
      <c r="AI620" s="76"/>
      <c r="AJ620" s="77"/>
      <c r="AK620" s="78"/>
      <c r="AL620" s="79"/>
      <c r="AM620" s="66"/>
      <c r="AN620" s="76"/>
      <c r="AO620" s="77"/>
      <c r="AP620" s="78"/>
      <c r="AQ620" s="79"/>
      <c r="AR620" s="66"/>
      <c r="AS620" s="76"/>
      <c r="AT620" s="77"/>
      <c r="AU620" s="78"/>
      <c r="AV620" s="79"/>
      <c r="AW620" s="66"/>
      <c r="AX620" s="76"/>
      <c r="AY620" s="77"/>
      <c r="AZ620" s="78"/>
      <c r="BA620" s="79"/>
      <c r="BB620" s="66"/>
      <c r="BC620" s="76"/>
      <c r="BD620" s="77"/>
      <c r="BE620" s="78"/>
      <c r="BF620" s="79"/>
      <c r="BG620" s="56">
        <f t="shared" si="1985"/>
        <v>43226</v>
      </c>
      <c r="BH620" s="80">
        <f t="shared" si="1986"/>
        <v>43229</v>
      </c>
      <c r="BI620" s="81">
        <f t="shared" ca="1" si="1987"/>
        <v>3</v>
      </c>
      <c r="BJ620" s="82" t="str">
        <f t="shared" si="1988"/>
        <v>A</v>
      </c>
      <c r="BK620" s="83" t="str">
        <f t="shared" ca="1" si="1989"/>
        <v>Rev-1</v>
      </c>
      <c r="BL620" s="252" t="s">
        <v>787</v>
      </c>
      <c r="BM620" s="252"/>
      <c r="BN620" s="252"/>
      <c r="BO620" s="243"/>
      <c r="BP620" s="161" t="s">
        <v>82</v>
      </c>
      <c r="BQ620" s="82" t="str">
        <f t="shared" si="1990"/>
        <v>MKM</v>
      </c>
    </row>
    <row r="621" spans="1:69" ht="48" customHeight="1" x14ac:dyDescent="0.25">
      <c r="A621" s="62">
        <f t="shared" ca="1" si="1994"/>
        <v>545</v>
      </c>
      <c r="B621" s="20" t="s">
        <v>829</v>
      </c>
      <c r="C621" s="20"/>
      <c r="D621" s="124" t="s">
        <v>646</v>
      </c>
      <c r="E621" s="21" t="s">
        <v>831</v>
      </c>
      <c r="F621" s="21" t="s">
        <v>617</v>
      </c>
      <c r="G621" s="22" t="s">
        <v>332</v>
      </c>
      <c r="H621" s="113"/>
      <c r="I621" s="66">
        <v>43226</v>
      </c>
      <c r="J621" s="76">
        <v>43229</v>
      </c>
      <c r="K621" s="25">
        <f t="shared" ca="1" si="1991"/>
        <v>3</v>
      </c>
      <c r="L621" s="39" t="s">
        <v>124</v>
      </c>
      <c r="M621" s="236" t="s">
        <v>275</v>
      </c>
      <c r="N621" s="66"/>
      <c r="O621" s="76"/>
      <c r="P621" s="77"/>
      <c r="Q621" s="78"/>
      <c r="R621" s="79"/>
      <c r="S621" s="66"/>
      <c r="T621" s="76"/>
      <c r="U621" s="77"/>
      <c r="V621" s="78"/>
      <c r="W621" s="79"/>
      <c r="X621" s="66"/>
      <c r="Y621" s="76"/>
      <c r="Z621" s="77"/>
      <c r="AA621" s="78"/>
      <c r="AB621" s="79"/>
      <c r="AC621" s="66"/>
      <c r="AD621" s="76"/>
      <c r="AE621" s="77"/>
      <c r="AF621" s="78"/>
      <c r="AG621" s="79"/>
      <c r="AH621" s="66"/>
      <c r="AI621" s="76"/>
      <c r="AJ621" s="77"/>
      <c r="AK621" s="78"/>
      <c r="AL621" s="79"/>
      <c r="AM621" s="66"/>
      <c r="AN621" s="76"/>
      <c r="AO621" s="77"/>
      <c r="AP621" s="78"/>
      <c r="AQ621" s="79"/>
      <c r="AR621" s="66"/>
      <c r="AS621" s="76"/>
      <c r="AT621" s="77"/>
      <c r="AU621" s="78"/>
      <c r="AV621" s="79"/>
      <c r="AW621" s="66"/>
      <c r="AX621" s="76"/>
      <c r="AY621" s="77"/>
      <c r="AZ621" s="78"/>
      <c r="BA621" s="79"/>
      <c r="BB621" s="66"/>
      <c r="BC621" s="76"/>
      <c r="BD621" s="77"/>
      <c r="BE621" s="78"/>
      <c r="BF621" s="79"/>
      <c r="BG621" s="56">
        <f t="shared" ref="BG621" si="2004">IF(AW621&lt;&gt;"",AW621,IF(AR621&lt;&gt;"",AR621,IF(AM621&lt;&gt;"",AM621,IF(AH621&lt;&gt;"",AH621,IF(AC621&lt;&gt;"",AC621,IF(X621&lt;&gt;"",X621,IF(S621&lt;&gt;"",S621,IF(N621&lt;&gt;"",N621,IF(I621&lt;&gt;"",I621,"")))))))))</f>
        <v>43226</v>
      </c>
      <c r="BH621" s="80">
        <f t="shared" ref="BH621" si="2005">IF(BJ621="P","",IF(BJ621="OD","",IF(AX621&lt;&gt;"",AX621,IF(AS621&lt;&gt;"",AS621,IF(AN621&lt;&gt;"",AN621,IF(AI621&lt;&gt;"",AI621,IF(AD621&lt;&gt;"",AD621,IF(Y621&lt;&gt;"",Y621,IF(T621&lt;&gt;"",T621,IF(O621&lt;&gt;"",O621,IF(J621&lt;&gt;"",J621,"")))))))))))</f>
        <v>43229</v>
      </c>
      <c r="BI621" s="81">
        <f t="shared" ref="BI621" ca="1" si="2006">IF(AY621&lt;&gt;"",AY621,IF(AT621&lt;&gt;"",AT621,IF(AO621&lt;&gt;"",AO621,IF(AJ621&lt;&gt;"",AJ621,IF(AE621&lt;&gt;"",AE621,IF(Z621&lt;&gt;"",Z621,IF(U621&lt;&gt;"",U621,IF(P621&lt;&gt;"",P621,IF(K621&lt;&gt;"",K621,"")))))))))</f>
        <v>3</v>
      </c>
      <c r="BJ621" s="82" t="str">
        <f t="shared" ref="BJ621" si="2007">IF(AZ621&lt;&gt;"",AZ621,IF(AU621&lt;&gt;"",AU621,IF(AP621&lt;&gt;"",AP621,IF(AK621&lt;&gt;"",AK621,IF(AF621&lt;&gt;"",AF621,IF(AA621&lt;&gt;"",AA621,IF(V621&lt;&gt;"",V621,IF(Q621&lt;&gt;"",Q621,IF(L621&lt;&gt;"",L621,0)))))))))</f>
        <v>A</v>
      </c>
      <c r="BK621" s="83" t="str">
        <f t="shared" ref="BK621" ca="1" si="2008">IF(BG621="","","Rev-"&amp;IF((COUNTIF(I621:BA621,"MKM")-1)&lt;1,0,(COUNTIF(I621:BA621,"MKM")-1)))</f>
        <v>Rev-0</v>
      </c>
      <c r="BL621" s="252" t="s">
        <v>787</v>
      </c>
      <c r="BM621" s="252"/>
      <c r="BN621" s="252"/>
      <c r="BO621" s="243"/>
      <c r="BP621" s="161" t="s">
        <v>82</v>
      </c>
      <c r="BQ621" s="82" t="str">
        <f t="shared" ref="BQ621" si="2009">IF(BA621&lt;&gt;"",BA621,IF(AV621&lt;&gt;"",AV621,IF(AQ621&lt;&gt;"",AQ621,IF(AL621&lt;&gt;"",AL621,IF(AG621&lt;&gt;"",AG621,IF(AB621&lt;&gt;"",AB621,IF(W621&lt;&gt;"",W621,IF(R621&lt;&gt;"",R621,IF(M621&lt;&gt;"",M621,0)))))))))</f>
        <v>MKM</v>
      </c>
    </row>
    <row r="622" spans="1:69" ht="48" customHeight="1" x14ac:dyDescent="0.25">
      <c r="A622" s="62">
        <f t="shared" ca="1" si="1994"/>
        <v>546</v>
      </c>
      <c r="B622" s="20" t="s">
        <v>829</v>
      </c>
      <c r="C622" s="20"/>
      <c r="D622" s="124" t="s">
        <v>646</v>
      </c>
      <c r="E622" s="21" t="s">
        <v>688</v>
      </c>
      <c r="F622" s="21" t="s">
        <v>619</v>
      </c>
      <c r="G622" s="22" t="s">
        <v>425</v>
      </c>
      <c r="H622" s="113"/>
      <c r="I622" s="60">
        <v>43149</v>
      </c>
      <c r="J622" s="76">
        <v>43206</v>
      </c>
      <c r="K622" s="25">
        <f t="shared" ref="K622:K625" ca="1" si="2010">IF(I622="","",IF(J622="",TODAY()-I622,J622-I622))</f>
        <v>57</v>
      </c>
      <c r="L622" s="39" t="s">
        <v>125</v>
      </c>
      <c r="M622" s="236" t="s">
        <v>275</v>
      </c>
      <c r="N622" s="66">
        <v>43226</v>
      </c>
      <c r="O622" s="76">
        <v>43229</v>
      </c>
      <c r="P622" s="25">
        <f t="shared" ref="P622" ca="1" si="2011">IF(N622="","",IF(O622="",TODAY()-N622,O622-N622))</f>
        <v>3</v>
      </c>
      <c r="Q622" s="39" t="s">
        <v>124</v>
      </c>
      <c r="R622" s="236" t="s">
        <v>275</v>
      </c>
      <c r="S622" s="66"/>
      <c r="T622" s="76"/>
      <c r="U622" s="77"/>
      <c r="V622" s="78"/>
      <c r="W622" s="79"/>
      <c r="X622" s="66"/>
      <c r="Y622" s="76"/>
      <c r="Z622" s="77"/>
      <c r="AA622" s="78"/>
      <c r="AB622" s="79"/>
      <c r="AC622" s="66"/>
      <c r="AD622" s="76"/>
      <c r="AE622" s="77"/>
      <c r="AF622" s="78"/>
      <c r="AG622" s="79"/>
      <c r="AH622" s="66"/>
      <c r="AI622" s="76"/>
      <c r="AJ622" s="77"/>
      <c r="AK622" s="78"/>
      <c r="AL622" s="79"/>
      <c r="AM622" s="66"/>
      <c r="AN622" s="76"/>
      <c r="AO622" s="77"/>
      <c r="AP622" s="78"/>
      <c r="AQ622" s="79"/>
      <c r="AR622" s="66"/>
      <c r="AS622" s="76"/>
      <c r="AT622" s="77"/>
      <c r="AU622" s="78"/>
      <c r="AV622" s="79"/>
      <c r="AW622" s="66"/>
      <c r="AX622" s="76"/>
      <c r="AY622" s="77"/>
      <c r="AZ622" s="78"/>
      <c r="BA622" s="79"/>
      <c r="BB622" s="66"/>
      <c r="BC622" s="76"/>
      <c r="BD622" s="77"/>
      <c r="BE622" s="78"/>
      <c r="BF622" s="79"/>
      <c r="BG622" s="56">
        <f t="shared" si="1985"/>
        <v>43226</v>
      </c>
      <c r="BH622" s="80">
        <f t="shared" si="1986"/>
        <v>43229</v>
      </c>
      <c r="BI622" s="81">
        <f t="shared" ca="1" si="1987"/>
        <v>3</v>
      </c>
      <c r="BJ622" s="82" t="str">
        <f t="shared" si="1988"/>
        <v>A</v>
      </c>
      <c r="BK622" s="83" t="str">
        <f t="shared" ca="1" si="1989"/>
        <v>Rev-1</v>
      </c>
      <c r="BL622" s="252" t="s">
        <v>787</v>
      </c>
      <c r="BM622" s="252"/>
      <c r="BN622" s="252"/>
      <c r="BO622" s="243"/>
      <c r="BP622" s="161" t="s">
        <v>82</v>
      </c>
      <c r="BQ622" s="82" t="str">
        <f t="shared" si="1990"/>
        <v>MKM</v>
      </c>
    </row>
    <row r="623" spans="1:69" ht="54" customHeight="1" x14ac:dyDescent="0.25">
      <c r="A623" s="62">
        <f t="shared" ca="1" si="1994"/>
        <v>547</v>
      </c>
      <c r="B623" s="20" t="s">
        <v>823</v>
      </c>
      <c r="C623" s="20"/>
      <c r="D623" s="124" t="s">
        <v>646</v>
      </c>
      <c r="E623" s="21" t="s">
        <v>689</v>
      </c>
      <c r="F623" s="21" t="s">
        <v>621</v>
      </c>
      <c r="G623" s="22" t="s">
        <v>425</v>
      </c>
      <c r="H623" s="113"/>
      <c r="I623" s="60">
        <v>43149</v>
      </c>
      <c r="J623" s="76">
        <v>43206</v>
      </c>
      <c r="K623" s="25">
        <f t="shared" ca="1" si="2010"/>
        <v>57</v>
      </c>
      <c r="L623" s="39" t="s">
        <v>126</v>
      </c>
      <c r="M623" s="236" t="s">
        <v>275</v>
      </c>
      <c r="N623" s="66">
        <v>43215</v>
      </c>
      <c r="O623" s="76">
        <v>43225</v>
      </c>
      <c r="P623" s="25">
        <f t="shared" ref="P623" ca="1" si="2012">IF(N623="","",IF(O623="",TODAY()-N623,O623-N623))</f>
        <v>10</v>
      </c>
      <c r="Q623" s="39" t="s">
        <v>125</v>
      </c>
      <c r="R623" s="236" t="s">
        <v>275</v>
      </c>
      <c r="S623" s="66"/>
      <c r="T623" s="76"/>
      <c r="U623" s="77"/>
      <c r="V623" s="78"/>
      <c r="W623" s="79"/>
      <c r="X623" s="66"/>
      <c r="Y623" s="76"/>
      <c r="Z623" s="77"/>
      <c r="AA623" s="78"/>
      <c r="AB623" s="79"/>
      <c r="AC623" s="66"/>
      <c r="AD623" s="76"/>
      <c r="AE623" s="77"/>
      <c r="AF623" s="78"/>
      <c r="AG623" s="79"/>
      <c r="AH623" s="66"/>
      <c r="AI623" s="76"/>
      <c r="AJ623" s="77"/>
      <c r="AK623" s="78"/>
      <c r="AL623" s="79"/>
      <c r="AM623" s="66"/>
      <c r="AN623" s="76"/>
      <c r="AO623" s="77"/>
      <c r="AP623" s="78"/>
      <c r="AQ623" s="79"/>
      <c r="AR623" s="66"/>
      <c r="AS623" s="76"/>
      <c r="AT623" s="77"/>
      <c r="AU623" s="78"/>
      <c r="AV623" s="79"/>
      <c r="AW623" s="66"/>
      <c r="AX623" s="76"/>
      <c r="AY623" s="77"/>
      <c r="AZ623" s="78"/>
      <c r="BA623" s="79"/>
      <c r="BB623" s="66"/>
      <c r="BC623" s="76"/>
      <c r="BD623" s="77"/>
      <c r="BE623" s="78"/>
      <c r="BF623" s="79"/>
      <c r="BG623" s="56">
        <f t="shared" si="1985"/>
        <v>43215</v>
      </c>
      <c r="BH623" s="80">
        <f t="shared" si="1986"/>
        <v>43225</v>
      </c>
      <c r="BI623" s="81">
        <f t="shared" ca="1" si="1987"/>
        <v>10</v>
      </c>
      <c r="BJ623" s="82" t="str">
        <f t="shared" si="1988"/>
        <v>B</v>
      </c>
      <c r="BK623" s="83" t="str">
        <f t="shared" ca="1" si="1989"/>
        <v>Rev-1</v>
      </c>
      <c r="BL623" s="252" t="s">
        <v>787</v>
      </c>
      <c r="BM623" s="252"/>
      <c r="BN623" s="252"/>
      <c r="BO623" s="243"/>
      <c r="BP623" s="161" t="s">
        <v>82</v>
      </c>
      <c r="BQ623" s="82" t="str">
        <f t="shared" si="1990"/>
        <v>MKM</v>
      </c>
    </row>
    <row r="624" spans="1:69" ht="48" customHeight="1" x14ac:dyDescent="0.25">
      <c r="A624" s="62">
        <f t="shared" ca="1" si="1994"/>
        <v>548</v>
      </c>
      <c r="B624" s="20" t="s">
        <v>823</v>
      </c>
      <c r="C624" s="20"/>
      <c r="D624" s="124" t="s">
        <v>646</v>
      </c>
      <c r="E624" s="21" t="s">
        <v>690</v>
      </c>
      <c r="F624" s="21" t="s">
        <v>623</v>
      </c>
      <c r="G624" s="22" t="s">
        <v>425</v>
      </c>
      <c r="H624" s="113"/>
      <c r="I624" s="60">
        <v>43149</v>
      </c>
      <c r="J624" s="76">
        <v>43206</v>
      </c>
      <c r="K624" s="25">
        <f t="shared" ca="1" si="2010"/>
        <v>57</v>
      </c>
      <c r="L624" s="39" t="s">
        <v>126</v>
      </c>
      <c r="M624" s="236" t="s">
        <v>275</v>
      </c>
      <c r="N624" s="66">
        <v>43215</v>
      </c>
      <c r="O624" s="76">
        <v>43225</v>
      </c>
      <c r="P624" s="25">
        <f t="shared" ref="P624:P626" ca="1" si="2013">IF(N624="","",IF(O624="",TODAY()-N624,O624-N624))</f>
        <v>10</v>
      </c>
      <c r="Q624" s="39" t="s">
        <v>125</v>
      </c>
      <c r="R624" s="236" t="s">
        <v>275</v>
      </c>
      <c r="S624" s="66"/>
      <c r="T624" s="76"/>
      <c r="U624" s="77"/>
      <c r="V624" s="78"/>
      <c r="W624" s="79"/>
      <c r="X624" s="66"/>
      <c r="Y624" s="76"/>
      <c r="Z624" s="77"/>
      <c r="AA624" s="78"/>
      <c r="AB624" s="79"/>
      <c r="AC624" s="66"/>
      <c r="AD624" s="76"/>
      <c r="AE624" s="77"/>
      <c r="AF624" s="78"/>
      <c r="AG624" s="79"/>
      <c r="AH624" s="66"/>
      <c r="AI624" s="76"/>
      <c r="AJ624" s="77"/>
      <c r="AK624" s="78"/>
      <c r="AL624" s="79"/>
      <c r="AM624" s="66"/>
      <c r="AN624" s="76"/>
      <c r="AO624" s="77"/>
      <c r="AP624" s="78"/>
      <c r="AQ624" s="79"/>
      <c r="AR624" s="66"/>
      <c r="AS624" s="76"/>
      <c r="AT624" s="77"/>
      <c r="AU624" s="78"/>
      <c r="AV624" s="79"/>
      <c r="AW624" s="66"/>
      <c r="AX624" s="76"/>
      <c r="AY624" s="77"/>
      <c r="AZ624" s="78"/>
      <c r="BA624" s="79"/>
      <c r="BB624" s="66"/>
      <c r="BC624" s="76"/>
      <c r="BD624" s="77"/>
      <c r="BE624" s="78"/>
      <c r="BF624" s="79"/>
      <c r="BG624" s="56">
        <f t="shared" si="1985"/>
        <v>43215</v>
      </c>
      <c r="BH624" s="80">
        <f t="shared" si="1986"/>
        <v>43225</v>
      </c>
      <c r="BI624" s="81">
        <f t="shared" ca="1" si="1987"/>
        <v>10</v>
      </c>
      <c r="BJ624" s="82" t="str">
        <f t="shared" si="1988"/>
        <v>B</v>
      </c>
      <c r="BK624" s="83" t="str">
        <f t="shared" ca="1" si="1989"/>
        <v>Rev-1</v>
      </c>
      <c r="BL624" s="252" t="s">
        <v>787</v>
      </c>
      <c r="BM624" s="252"/>
      <c r="BN624" s="252"/>
      <c r="BO624" s="243"/>
      <c r="BP624" s="161" t="s">
        <v>82</v>
      </c>
      <c r="BQ624" s="82" t="str">
        <f t="shared" si="1990"/>
        <v>MKM</v>
      </c>
    </row>
    <row r="625" spans="1:69" ht="65.25" customHeight="1" x14ac:dyDescent="0.25">
      <c r="A625" s="62">
        <f t="shared" ca="1" si="1994"/>
        <v>549</v>
      </c>
      <c r="B625" s="20" t="s">
        <v>823</v>
      </c>
      <c r="C625" s="20"/>
      <c r="D625" s="124" t="s">
        <v>646</v>
      </c>
      <c r="E625" s="21" t="s">
        <v>691</v>
      </c>
      <c r="F625" s="21" t="s">
        <v>625</v>
      </c>
      <c r="G625" s="22" t="s">
        <v>425</v>
      </c>
      <c r="H625" s="113"/>
      <c r="I625" s="60">
        <v>43149</v>
      </c>
      <c r="J625" s="76">
        <v>43206</v>
      </c>
      <c r="K625" s="25">
        <f t="shared" ca="1" si="2010"/>
        <v>57</v>
      </c>
      <c r="L625" s="39" t="s">
        <v>126</v>
      </c>
      <c r="M625" s="236" t="s">
        <v>275</v>
      </c>
      <c r="N625" s="66">
        <v>43215</v>
      </c>
      <c r="O625" s="76">
        <v>43225</v>
      </c>
      <c r="P625" s="25">
        <f t="shared" ca="1" si="2013"/>
        <v>10</v>
      </c>
      <c r="Q625" s="39" t="s">
        <v>125</v>
      </c>
      <c r="R625" s="236" t="s">
        <v>275</v>
      </c>
      <c r="S625" s="66"/>
      <c r="T625" s="76"/>
      <c r="U625" s="77"/>
      <c r="V625" s="78"/>
      <c r="W625" s="79"/>
      <c r="X625" s="66"/>
      <c r="Y625" s="76"/>
      <c r="Z625" s="77"/>
      <c r="AA625" s="78"/>
      <c r="AB625" s="79"/>
      <c r="AC625" s="66"/>
      <c r="AD625" s="76"/>
      <c r="AE625" s="77"/>
      <c r="AF625" s="78"/>
      <c r="AG625" s="79"/>
      <c r="AH625" s="66"/>
      <c r="AI625" s="76"/>
      <c r="AJ625" s="77"/>
      <c r="AK625" s="78"/>
      <c r="AL625" s="79"/>
      <c r="AM625" s="66"/>
      <c r="AN625" s="76"/>
      <c r="AO625" s="77"/>
      <c r="AP625" s="78"/>
      <c r="AQ625" s="79"/>
      <c r="AR625" s="66"/>
      <c r="AS625" s="76"/>
      <c r="AT625" s="77"/>
      <c r="AU625" s="78"/>
      <c r="AV625" s="79"/>
      <c r="AW625" s="66"/>
      <c r="AX625" s="76"/>
      <c r="AY625" s="77"/>
      <c r="AZ625" s="78"/>
      <c r="BA625" s="79"/>
      <c r="BB625" s="66"/>
      <c r="BC625" s="76"/>
      <c r="BD625" s="77"/>
      <c r="BE625" s="78"/>
      <c r="BF625" s="79"/>
      <c r="BG625" s="56">
        <f t="shared" si="1985"/>
        <v>43215</v>
      </c>
      <c r="BH625" s="80">
        <f t="shared" si="1986"/>
        <v>43225</v>
      </c>
      <c r="BI625" s="81">
        <f t="shared" ca="1" si="1987"/>
        <v>10</v>
      </c>
      <c r="BJ625" s="82" t="str">
        <f t="shared" si="1988"/>
        <v>B</v>
      </c>
      <c r="BK625" s="83" t="str">
        <f t="shared" ca="1" si="1989"/>
        <v>Rev-1</v>
      </c>
      <c r="BL625" s="252" t="s">
        <v>787</v>
      </c>
      <c r="BM625" s="252"/>
      <c r="BN625" s="252"/>
      <c r="BO625" s="243"/>
      <c r="BP625" s="161" t="s">
        <v>82</v>
      </c>
      <c r="BQ625" s="82" t="str">
        <f t="shared" si="1990"/>
        <v>MKM</v>
      </c>
    </row>
    <row r="626" spans="1:69" ht="48" customHeight="1" x14ac:dyDescent="0.25">
      <c r="A626" s="62">
        <f t="shared" ca="1" si="1994"/>
        <v>550</v>
      </c>
      <c r="B626" s="20" t="s">
        <v>829</v>
      </c>
      <c r="C626" s="20"/>
      <c r="D626" s="124" t="s">
        <v>646</v>
      </c>
      <c r="E626" s="21" t="s">
        <v>1585</v>
      </c>
      <c r="F626" s="21" t="s">
        <v>627</v>
      </c>
      <c r="G626" s="22" t="s">
        <v>425</v>
      </c>
      <c r="H626" s="113"/>
      <c r="I626" s="60">
        <v>43149</v>
      </c>
      <c r="J626" s="76">
        <v>43206</v>
      </c>
      <c r="K626" s="25">
        <f t="shared" ref="K626:K629" ca="1" si="2014">IF(I626="","",IF(J626="",TODAY()-I626,J626-I626))</f>
        <v>57</v>
      </c>
      <c r="L626" s="39" t="s">
        <v>125</v>
      </c>
      <c r="M626" s="236" t="s">
        <v>275</v>
      </c>
      <c r="N626" s="66">
        <v>43226</v>
      </c>
      <c r="O626" s="76">
        <v>43229</v>
      </c>
      <c r="P626" s="25">
        <f t="shared" ca="1" si="2013"/>
        <v>3</v>
      </c>
      <c r="Q626" s="39" t="s">
        <v>124</v>
      </c>
      <c r="R626" s="236" t="s">
        <v>275</v>
      </c>
      <c r="S626" s="66"/>
      <c r="T626" s="76"/>
      <c r="U626" s="77"/>
      <c r="V626" s="78"/>
      <c r="W626" s="79"/>
      <c r="X626" s="66"/>
      <c r="Y626" s="76"/>
      <c r="Z626" s="77"/>
      <c r="AA626" s="78"/>
      <c r="AB626" s="79"/>
      <c r="AC626" s="66"/>
      <c r="AD626" s="76"/>
      <c r="AE626" s="77"/>
      <c r="AF626" s="78"/>
      <c r="AG626" s="79"/>
      <c r="AH626" s="66"/>
      <c r="AI626" s="76"/>
      <c r="AJ626" s="77"/>
      <c r="AK626" s="78"/>
      <c r="AL626" s="79"/>
      <c r="AM626" s="66"/>
      <c r="AN626" s="76"/>
      <c r="AO626" s="77"/>
      <c r="AP626" s="78"/>
      <c r="AQ626" s="79"/>
      <c r="AR626" s="66"/>
      <c r="AS626" s="76"/>
      <c r="AT626" s="77"/>
      <c r="AU626" s="78"/>
      <c r="AV626" s="79"/>
      <c r="AW626" s="66"/>
      <c r="AX626" s="76"/>
      <c r="AY626" s="77"/>
      <c r="AZ626" s="78"/>
      <c r="BA626" s="79"/>
      <c r="BB626" s="66"/>
      <c r="BC626" s="76"/>
      <c r="BD626" s="77"/>
      <c r="BE626" s="78"/>
      <c r="BF626" s="79"/>
      <c r="BG626" s="56">
        <f t="shared" si="1985"/>
        <v>43226</v>
      </c>
      <c r="BH626" s="80">
        <f t="shared" si="1986"/>
        <v>43229</v>
      </c>
      <c r="BI626" s="81">
        <f t="shared" ca="1" si="1987"/>
        <v>3</v>
      </c>
      <c r="BJ626" s="82" t="str">
        <f t="shared" si="1988"/>
        <v>A</v>
      </c>
      <c r="BK626" s="83" t="str">
        <f t="shared" ca="1" si="1989"/>
        <v>Rev-1</v>
      </c>
      <c r="BL626" s="252" t="s">
        <v>787</v>
      </c>
      <c r="BM626" s="252"/>
      <c r="BN626" s="252"/>
      <c r="BO626" s="243"/>
      <c r="BP626" s="161"/>
      <c r="BQ626" s="82"/>
    </row>
    <row r="627" spans="1:69" ht="48" customHeight="1" x14ac:dyDescent="0.25">
      <c r="A627" s="62">
        <f t="shared" ca="1" si="1994"/>
        <v>551</v>
      </c>
      <c r="B627" s="20" t="s">
        <v>835</v>
      </c>
      <c r="C627" s="20"/>
      <c r="D627" s="124" t="s">
        <v>646</v>
      </c>
      <c r="E627" s="21" t="s">
        <v>692</v>
      </c>
      <c r="F627" s="21" t="s">
        <v>629</v>
      </c>
      <c r="G627" s="22" t="s">
        <v>425</v>
      </c>
      <c r="H627" s="113"/>
      <c r="I627" s="60">
        <v>43149</v>
      </c>
      <c r="J627" s="76">
        <v>43206</v>
      </c>
      <c r="K627" s="25">
        <f t="shared" ca="1" si="2014"/>
        <v>57</v>
      </c>
      <c r="L627" s="39" t="s">
        <v>126</v>
      </c>
      <c r="M627" s="236" t="s">
        <v>275</v>
      </c>
      <c r="N627" s="66">
        <v>43215</v>
      </c>
      <c r="O627" s="76">
        <v>43225</v>
      </c>
      <c r="P627" s="25">
        <f t="shared" ref="P627:P628" ca="1" si="2015">IF(N627="","",IF(O627="",TODAY()-N627,O627-N627))</f>
        <v>10</v>
      </c>
      <c r="Q627" s="39" t="s">
        <v>126</v>
      </c>
      <c r="R627" s="236" t="s">
        <v>275</v>
      </c>
      <c r="S627" s="66">
        <v>43230</v>
      </c>
      <c r="T627" s="76">
        <v>43235</v>
      </c>
      <c r="U627" s="25">
        <f t="shared" ref="U627:U628" ca="1" si="2016">IF(S627="","",IF(T627="",TODAY()-S627,T627-S627))</f>
        <v>5</v>
      </c>
      <c r="V627" s="39" t="s">
        <v>124</v>
      </c>
      <c r="W627" s="236" t="s">
        <v>275</v>
      </c>
      <c r="X627" s="66"/>
      <c r="Y627" s="76"/>
      <c r="Z627" s="77"/>
      <c r="AA627" s="78"/>
      <c r="AB627" s="79"/>
      <c r="AC627" s="66"/>
      <c r="AD627" s="76"/>
      <c r="AE627" s="77"/>
      <c r="AF627" s="78"/>
      <c r="AG627" s="79"/>
      <c r="AH627" s="66"/>
      <c r="AI627" s="76"/>
      <c r="AJ627" s="77"/>
      <c r="AK627" s="78"/>
      <c r="AL627" s="79"/>
      <c r="AM627" s="66"/>
      <c r="AN627" s="76"/>
      <c r="AO627" s="77"/>
      <c r="AP627" s="78"/>
      <c r="AQ627" s="79"/>
      <c r="AR627" s="66"/>
      <c r="AS627" s="76"/>
      <c r="AT627" s="77"/>
      <c r="AU627" s="78"/>
      <c r="AV627" s="79"/>
      <c r="AW627" s="66"/>
      <c r="AX627" s="76"/>
      <c r="AY627" s="77"/>
      <c r="AZ627" s="78"/>
      <c r="BA627" s="79"/>
      <c r="BB627" s="66"/>
      <c r="BC627" s="76"/>
      <c r="BD627" s="77"/>
      <c r="BE627" s="78"/>
      <c r="BF627" s="79"/>
      <c r="BG627" s="56">
        <f t="shared" si="1985"/>
        <v>43230</v>
      </c>
      <c r="BH627" s="80">
        <f t="shared" si="1986"/>
        <v>43235</v>
      </c>
      <c r="BI627" s="81">
        <f t="shared" ca="1" si="1987"/>
        <v>5</v>
      </c>
      <c r="BJ627" s="82" t="str">
        <f t="shared" si="1988"/>
        <v>A</v>
      </c>
      <c r="BK627" s="83" t="str">
        <f t="shared" ca="1" si="1989"/>
        <v>Rev-2</v>
      </c>
      <c r="BL627" s="252" t="s">
        <v>787</v>
      </c>
      <c r="BM627" s="252"/>
      <c r="BN627" s="252"/>
      <c r="BO627" s="243"/>
      <c r="BP627" s="161"/>
      <c r="BQ627" s="82"/>
    </row>
    <row r="628" spans="1:69" ht="48" customHeight="1" x14ac:dyDescent="0.25">
      <c r="A628" s="62">
        <f t="shared" ca="1" si="1994"/>
        <v>552</v>
      </c>
      <c r="B628" s="20" t="s">
        <v>835</v>
      </c>
      <c r="C628" s="20"/>
      <c r="D628" s="124" t="s">
        <v>646</v>
      </c>
      <c r="E628" s="21" t="s">
        <v>707</v>
      </c>
      <c r="F628" s="21" t="s">
        <v>631</v>
      </c>
      <c r="G628" s="22" t="s">
        <v>425</v>
      </c>
      <c r="H628" s="113"/>
      <c r="I628" s="60">
        <v>43149</v>
      </c>
      <c r="J628" s="76">
        <v>43206</v>
      </c>
      <c r="K628" s="25">
        <f t="shared" ca="1" si="2014"/>
        <v>57</v>
      </c>
      <c r="L628" s="39" t="s">
        <v>126</v>
      </c>
      <c r="M628" s="236" t="s">
        <v>275</v>
      </c>
      <c r="N628" s="66">
        <v>43215</v>
      </c>
      <c r="O628" s="76">
        <v>43225</v>
      </c>
      <c r="P628" s="25">
        <f t="shared" ca="1" si="2015"/>
        <v>10</v>
      </c>
      <c r="Q628" s="39" t="s">
        <v>126</v>
      </c>
      <c r="R628" s="236" t="s">
        <v>275</v>
      </c>
      <c r="S628" s="66">
        <v>43230</v>
      </c>
      <c r="T628" s="76">
        <v>43235</v>
      </c>
      <c r="U628" s="25">
        <f t="shared" ca="1" si="2016"/>
        <v>5</v>
      </c>
      <c r="V628" s="39" t="s">
        <v>124</v>
      </c>
      <c r="W628" s="236" t="s">
        <v>275</v>
      </c>
      <c r="X628" s="66"/>
      <c r="Y628" s="76"/>
      <c r="Z628" s="77"/>
      <c r="AA628" s="78"/>
      <c r="AB628" s="79"/>
      <c r="AC628" s="66"/>
      <c r="AD628" s="76"/>
      <c r="AE628" s="77"/>
      <c r="AF628" s="78"/>
      <c r="AG628" s="79"/>
      <c r="AH628" s="66"/>
      <c r="AI628" s="76"/>
      <c r="AJ628" s="77"/>
      <c r="AK628" s="78"/>
      <c r="AL628" s="79"/>
      <c r="AM628" s="66"/>
      <c r="AN628" s="76"/>
      <c r="AO628" s="77"/>
      <c r="AP628" s="78"/>
      <c r="AQ628" s="79"/>
      <c r="AR628" s="66"/>
      <c r="AS628" s="76"/>
      <c r="AT628" s="77"/>
      <c r="AU628" s="78"/>
      <c r="AV628" s="79"/>
      <c r="AW628" s="66"/>
      <c r="AX628" s="76"/>
      <c r="AY628" s="77"/>
      <c r="AZ628" s="78"/>
      <c r="BA628" s="79"/>
      <c r="BB628" s="66"/>
      <c r="BC628" s="76"/>
      <c r="BD628" s="77"/>
      <c r="BE628" s="78"/>
      <c r="BF628" s="79"/>
      <c r="BG628" s="56">
        <f t="shared" si="1985"/>
        <v>43230</v>
      </c>
      <c r="BH628" s="80">
        <f t="shared" si="1986"/>
        <v>43235</v>
      </c>
      <c r="BI628" s="81">
        <f t="shared" ca="1" si="1987"/>
        <v>5</v>
      </c>
      <c r="BJ628" s="82" t="str">
        <f t="shared" si="1988"/>
        <v>A</v>
      </c>
      <c r="BK628" s="83" t="str">
        <f t="shared" ca="1" si="1989"/>
        <v>Rev-2</v>
      </c>
      <c r="BL628" s="252" t="s">
        <v>787</v>
      </c>
      <c r="BM628" s="252"/>
      <c r="BN628" s="252"/>
      <c r="BO628" s="243"/>
      <c r="BP628" s="161"/>
      <c r="BQ628" s="82"/>
    </row>
    <row r="629" spans="1:69" ht="48" customHeight="1" x14ac:dyDescent="0.25">
      <c r="A629" s="62">
        <f t="shared" ca="1" si="1994"/>
        <v>553</v>
      </c>
      <c r="B629" s="20" t="s">
        <v>823</v>
      </c>
      <c r="C629" s="20"/>
      <c r="D629" s="124" t="s">
        <v>646</v>
      </c>
      <c r="E629" s="21" t="s">
        <v>1584</v>
      </c>
      <c r="F629" s="21" t="s">
        <v>633</v>
      </c>
      <c r="G629" s="22" t="s">
        <v>425</v>
      </c>
      <c r="H629" s="113"/>
      <c r="I629" s="60">
        <v>43149</v>
      </c>
      <c r="J629" s="76">
        <v>43206</v>
      </c>
      <c r="K629" s="25">
        <f t="shared" ca="1" si="2014"/>
        <v>57</v>
      </c>
      <c r="L629" s="39" t="s">
        <v>126</v>
      </c>
      <c r="M629" s="236" t="s">
        <v>275</v>
      </c>
      <c r="N629" s="66">
        <v>43215</v>
      </c>
      <c r="O629" s="76">
        <v>43225</v>
      </c>
      <c r="P629" s="25">
        <f t="shared" ref="P629:P630" ca="1" si="2017">IF(N629="","",IF(O629="",TODAY()-N629,O629-N629))</f>
        <v>10</v>
      </c>
      <c r="Q629" s="39" t="s">
        <v>124</v>
      </c>
      <c r="R629" s="236" t="s">
        <v>275</v>
      </c>
      <c r="S629" s="66"/>
      <c r="T629" s="76"/>
      <c r="U629" s="77"/>
      <c r="V629" s="78"/>
      <c r="W629" s="79"/>
      <c r="X629" s="66"/>
      <c r="Y629" s="76"/>
      <c r="Z629" s="77"/>
      <c r="AA629" s="78"/>
      <c r="AB629" s="79"/>
      <c r="AC629" s="66"/>
      <c r="AD629" s="76"/>
      <c r="AE629" s="77"/>
      <c r="AF629" s="78"/>
      <c r="AG629" s="79"/>
      <c r="AH629" s="66"/>
      <c r="AI629" s="76"/>
      <c r="AJ629" s="77"/>
      <c r="AK629" s="78"/>
      <c r="AL629" s="79"/>
      <c r="AM629" s="66"/>
      <c r="AN629" s="76"/>
      <c r="AO629" s="77"/>
      <c r="AP629" s="78"/>
      <c r="AQ629" s="79"/>
      <c r="AR629" s="66"/>
      <c r="AS629" s="76"/>
      <c r="AT629" s="77"/>
      <c r="AU629" s="78"/>
      <c r="AV629" s="79"/>
      <c r="AW629" s="66"/>
      <c r="AX629" s="76"/>
      <c r="AY629" s="77"/>
      <c r="AZ629" s="78"/>
      <c r="BA629" s="79"/>
      <c r="BB629" s="66"/>
      <c r="BC629" s="76"/>
      <c r="BD629" s="77"/>
      <c r="BE629" s="78"/>
      <c r="BF629" s="79"/>
      <c r="BG629" s="56">
        <f t="shared" si="1985"/>
        <v>43215</v>
      </c>
      <c r="BH629" s="80">
        <f t="shared" si="1986"/>
        <v>43225</v>
      </c>
      <c r="BI629" s="81">
        <f t="shared" ca="1" si="1987"/>
        <v>10</v>
      </c>
      <c r="BJ629" s="82" t="str">
        <f t="shared" si="1988"/>
        <v>A</v>
      </c>
      <c r="BK629" s="83" t="str">
        <f t="shared" ca="1" si="1989"/>
        <v>Rev-1</v>
      </c>
      <c r="BL629" s="252" t="s">
        <v>787</v>
      </c>
      <c r="BM629" s="258"/>
      <c r="BN629" s="258"/>
      <c r="BO629" s="243"/>
      <c r="BP629" s="161" t="s">
        <v>82</v>
      </c>
      <c r="BQ629" s="82" t="str">
        <f t="shared" ref="BQ629:BQ632" si="2018">IF(BA629&lt;&gt;"",BA629,IF(AV629&lt;&gt;"",AV629,IF(AQ629&lt;&gt;"",AQ629,IF(AL629&lt;&gt;"",AL629,IF(AG629&lt;&gt;"",AG629,IF(AB629&lt;&gt;"",AB629,IF(W629&lt;&gt;"",W629,IF(R629&lt;&gt;"",R629,IF(M629&lt;&gt;"",M629,0)))))))))</f>
        <v>MKM</v>
      </c>
    </row>
    <row r="630" spans="1:69" ht="48" customHeight="1" thickBot="1" x14ac:dyDescent="0.3">
      <c r="A630" s="62">
        <f t="shared" ca="1" si="1994"/>
        <v>554</v>
      </c>
      <c r="B630" s="20" t="s">
        <v>829</v>
      </c>
      <c r="C630" s="20"/>
      <c r="D630" s="124" t="s">
        <v>646</v>
      </c>
      <c r="E630" s="21" t="s">
        <v>693</v>
      </c>
      <c r="F630" s="21" t="s">
        <v>683</v>
      </c>
      <c r="G630" s="22" t="s">
        <v>425</v>
      </c>
      <c r="H630" s="113"/>
      <c r="I630" s="60">
        <v>43149</v>
      </c>
      <c r="J630" s="76">
        <v>43206</v>
      </c>
      <c r="K630" s="25">
        <f t="shared" ref="K630" ca="1" si="2019">IF(I630="","",IF(J630="",TODAY()-I630,J630-I630))</f>
        <v>57</v>
      </c>
      <c r="L630" s="39" t="s">
        <v>125</v>
      </c>
      <c r="M630" s="236" t="s">
        <v>275</v>
      </c>
      <c r="N630" s="66">
        <v>43226</v>
      </c>
      <c r="O630" s="76">
        <v>43229</v>
      </c>
      <c r="P630" s="25">
        <f t="shared" ca="1" si="2017"/>
        <v>3</v>
      </c>
      <c r="Q630" s="39" t="s">
        <v>125</v>
      </c>
      <c r="R630" s="236" t="s">
        <v>275</v>
      </c>
      <c r="S630" s="66"/>
      <c r="T630" s="76"/>
      <c r="U630" s="77"/>
      <c r="V630" s="78"/>
      <c r="W630" s="79"/>
      <c r="X630" s="66"/>
      <c r="Y630" s="76"/>
      <c r="Z630" s="77"/>
      <c r="AA630" s="78"/>
      <c r="AB630" s="79"/>
      <c r="AC630" s="66"/>
      <c r="AD630" s="76"/>
      <c r="AE630" s="77"/>
      <c r="AF630" s="78"/>
      <c r="AG630" s="79"/>
      <c r="AH630" s="66"/>
      <c r="AI630" s="76"/>
      <c r="AJ630" s="77"/>
      <c r="AK630" s="78"/>
      <c r="AL630" s="79"/>
      <c r="AM630" s="66"/>
      <c r="AN630" s="76"/>
      <c r="AO630" s="77"/>
      <c r="AP630" s="78"/>
      <c r="AQ630" s="79"/>
      <c r="AR630" s="66"/>
      <c r="AS630" s="76"/>
      <c r="AT630" s="77"/>
      <c r="AU630" s="78"/>
      <c r="AV630" s="79"/>
      <c r="AW630" s="66"/>
      <c r="AX630" s="76"/>
      <c r="AY630" s="77"/>
      <c r="AZ630" s="78"/>
      <c r="BA630" s="79"/>
      <c r="BB630" s="66"/>
      <c r="BC630" s="76"/>
      <c r="BD630" s="77"/>
      <c r="BE630" s="78"/>
      <c r="BF630" s="79"/>
      <c r="BG630" s="56">
        <f t="shared" si="1985"/>
        <v>43226</v>
      </c>
      <c r="BH630" s="80">
        <f t="shared" si="1986"/>
        <v>43229</v>
      </c>
      <c r="BI630" s="81">
        <f t="shared" ca="1" si="1987"/>
        <v>3</v>
      </c>
      <c r="BJ630" s="82" t="str">
        <f t="shared" si="1988"/>
        <v>B</v>
      </c>
      <c r="BK630" s="83" t="str">
        <f t="shared" ca="1" si="1989"/>
        <v>Rev-1</v>
      </c>
      <c r="BL630" s="259"/>
      <c r="BM630" s="259"/>
      <c r="BN630" s="259"/>
      <c r="BO630" s="247"/>
      <c r="BP630" s="161" t="s">
        <v>82</v>
      </c>
      <c r="BQ630" s="82" t="str">
        <f t="shared" si="2018"/>
        <v>MKM</v>
      </c>
    </row>
    <row r="631" spans="1:69" ht="48" customHeight="1" thickBot="1" x14ac:dyDescent="0.3">
      <c r="A631" s="62">
        <f t="shared" ca="1" si="1994"/>
        <v>555</v>
      </c>
      <c r="B631" s="20" t="s">
        <v>834</v>
      </c>
      <c r="C631" s="20"/>
      <c r="D631" s="124" t="s">
        <v>646</v>
      </c>
      <c r="E631" s="21" t="s">
        <v>822</v>
      </c>
      <c r="F631" s="21" t="s">
        <v>821</v>
      </c>
      <c r="G631" s="22" t="s">
        <v>425</v>
      </c>
      <c r="H631" s="113"/>
      <c r="I631" s="60">
        <v>43214</v>
      </c>
      <c r="J631" s="76">
        <v>43221</v>
      </c>
      <c r="K631" s="25">
        <f ca="1">IF(I631="","",IF(J631="",TODAY()-I631,J631-I631))</f>
        <v>7</v>
      </c>
      <c r="L631" s="39" t="s">
        <v>125</v>
      </c>
      <c r="M631" s="236" t="s">
        <v>275</v>
      </c>
      <c r="N631" s="60">
        <v>43237</v>
      </c>
      <c r="O631" s="76">
        <v>43241</v>
      </c>
      <c r="P631" s="25">
        <f t="shared" ref="P631" ca="1" si="2020">IF(N631="","",IF(O631="",TODAY()-N631,O631-N631))</f>
        <v>4</v>
      </c>
      <c r="Q631" s="39" t="s">
        <v>125</v>
      </c>
      <c r="R631" s="236" t="s">
        <v>275</v>
      </c>
      <c r="S631" s="66"/>
      <c r="T631" s="76"/>
      <c r="U631" s="77"/>
      <c r="V631" s="78"/>
      <c r="W631" s="79"/>
      <c r="X631" s="66"/>
      <c r="Y631" s="76"/>
      <c r="Z631" s="77"/>
      <c r="AA631" s="78"/>
      <c r="AB631" s="79"/>
      <c r="AC631" s="66"/>
      <c r="AD631" s="76"/>
      <c r="AE631" s="77"/>
      <c r="AF631" s="78"/>
      <c r="AG631" s="79"/>
      <c r="AH631" s="66"/>
      <c r="AI631" s="76"/>
      <c r="AJ631" s="77"/>
      <c r="AK631" s="78"/>
      <c r="AL631" s="79"/>
      <c r="AM631" s="66"/>
      <c r="AN631" s="76"/>
      <c r="AO631" s="77"/>
      <c r="AP631" s="78"/>
      <c r="AQ631" s="79"/>
      <c r="AR631" s="66"/>
      <c r="AS631" s="76"/>
      <c r="AT631" s="77"/>
      <c r="AU631" s="78"/>
      <c r="AV631" s="79"/>
      <c r="AW631" s="66"/>
      <c r="AX631" s="76"/>
      <c r="AY631" s="77"/>
      <c r="AZ631" s="78"/>
      <c r="BA631" s="79"/>
      <c r="BB631" s="66"/>
      <c r="BC631" s="76"/>
      <c r="BD631" s="77"/>
      <c r="BE631" s="78"/>
      <c r="BF631" s="79"/>
      <c r="BG631" s="56">
        <f t="shared" si="1985"/>
        <v>43237</v>
      </c>
      <c r="BH631" s="80">
        <f t="shared" si="1986"/>
        <v>43241</v>
      </c>
      <c r="BI631" s="81">
        <f t="shared" ca="1" si="1987"/>
        <v>4</v>
      </c>
      <c r="BJ631" s="82" t="str">
        <f t="shared" si="1988"/>
        <v>B</v>
      </c>
      <c r="BK631" s="83" t="str">
        <f t="shared" ca="1" si="1989"/>
        <v>Rev-1</v>
      </c>
      <c r="BL631" s="259"/>
      <c r="BM631" s="259"/>
      <c r="BN631" s="259"/>
      <c r="BO631" s="247"/>
      <c r="BP631" s="161" t="s">
        <v>82</v>
      </c>
      <c r="BQ631" s="82" t="str">
        <f t="shared" si="2018"/>
        <v>MKM</v>
      </c>
    </row>
    <row r="632" spans="1:69" ht="48" customHeight="1" thickBot="1" x14ac:dyDescent="0.3">
      <c r="A632" s="62">
        <f t="shared" ca="1" si="1994"/>
        <v>556</v>
      </c>
      <c r="B632" s="20" t="s">
        <v>908</v>
      </c>
      <c r="C632" s="20"/>
      <c r="D632" s="124"/>
      <c r="E632" s="21" t="s">
        <v>916</v>
      </c>
      <c r="F632" s="21" t="s">
        <v>907</v>
      </c>
      <c r="G632" s="22" t="s">
        <v>425</v>
      </c>
      <c r="H632" s="113"/>
      <c r="I632" s="66">
        <v>43292</v>
      </c>
      <c r="J632" s="76">
        <v>43297</v>
      </c>
      <c r="K632" s="39">
        <f t="shared" ref="K632:K633" ca="1" si="2021">IF(I632="","",IF(J632="",TODAY()-I632,J632-I632))</f>
        <v>5</v>
      </c>
      <c r="L632" s="39" t="s">
        <v>125</v>
      </c>
      <c r="M632" s="25" t="s">
        <v>275</v>
      </c>
      <c r="N632" s="60"/>
      <c r="O632" s="76"/>
      <c r="P632" s="25"/>
      <c r="Q632" s="39"/>
      <c r="R632" s="236"/>
      <c r="S632" s="66"/>
      <c r="T632" s="76"/>
      <c r="U632" s="77"/>
      <c r="V632" s="78"/>
      <c r="W632" s="79"/>
      <c r="X632" s="66"/>
      <c r="Y632" s="76"/>
      <c r="Z632" s="77"/>
      <c r="AA632" s="78"/>
      <c r="AB632" s="79"/>
      <c r="AC632" s="66"/>
      <c r="AD632" s="76"/>
      <c r="AE632" s="77"/>
      <c r="AF632" s="78"/>
      <c r="AG632" s="79"/>
      <c r="AH632" s="66"/>
      <c r="AI632" s="76"/>
      <c r="AJ632" s="77"/>
      <c r="AK632" s="78"/>
      <c r="AL632" s="79"/>
      <c r="AM632" s="66"/>
      <c r="AN632" s="76"/>
      <c r="AO632" s="77"/>
      <c r="AP632" s="78"/>
      <c r="AQ632" s="79"/>
      <c r="AR632" s="66"/>
      <c r="AS632" s="76"/>
      <c r="AT632" s="77"/>
      <c r="AU632" s="78"/>
      <c r="AV632" s="79"/>
      <c r="AW632" s="66"/>
      <c r="AX632" s="76"/>
      <c r="AY632" s="77"/>
      <c r="AZ632" s="78"/>
      <c r="BA632" s="79"/>
      <c r="BB632" s="66"/>
      <c r="BC632" s="76"/>
      <c r="BD632" s="77"/>
      <c r="BE632" s="78"/>
      <c r="BF632" s="79"/>
      <c r="BG632" s="56">
        <f t="shared" si="1985"/>
        <v>43292</v>
      </c>
      <c r="BH632" s="80">
        <f t="shared" si="1986"/>
        <v>43297</v>
      </c>
      <c r="BI632" s="81">
        <f t="shared" ca="1" si="1987"/>
        <v>5</v>
      </c>
      <c r="BJ632" s="82" t="str">
        <f t="shared" si="1988"/>
        <v>B</v>
      </c>
      <c r="BK632" s="83" t="str">
        <f t="shared" ca="1" si="1989"/>
        <v>Rev-0</v>
      </c>
      <c r="BL632" s="259"/>
      <c r="BM632" s="259"/>
      <c r="BN632" s="259"/>
      <c r="BO632" s="247"/>
      <c r="BP632" s="161" t="s">
        <v>82</v>
      </c>
      <c r="BQ632" s="82" t="str">
        <f t="shared" si="2018"/>
        <v>MKM</v>
      </c>
    </row>
    <row r="633" spans="1:69" ht="48" customHeight="1" thickBot="1" x14ac:dyDescent="0.3">
      <c r="A633" s="62">
        <f t="shared" ca="1" si="1994"/>
        <v>557</v>
      </c>
      <c r="B633" s="20" t="s">
        <v>952</v>
      </c>
      <c r="C633" s="20"/>
      <c r="D633" s="124"/>
      <c r="E633" s="21" t="s">
        <v>915</v>
      </c>
      <c r="F633" s="21" t="s">
        <v>914</v>
      </c>
      <c r="G633" s="22" t="s">
        <v>425</v>
      </c>
      <c r="H633" s="113"/>
      <c r="I633" s="66">
        <v>43292</v>
      </c>
      <c r="J633" s="76">
        <v>43297</v>
      </c>
      <c r="K633" s="39">
        <f t="shared" ca="1" si="2021"/>
        <v>5</v>
      </c>
      <c r="L633" s="39" t="s">
        <v>126</v>
      </c>
      <c r="M633" s="25" t="s">
        <v>275</v>
      </c>
      <c r="N633" s="60">
        <v>43304</v>
      </c>
      <c r="O633" s="76">
        <v>43306</v>
      </c>
      <c r="P633" s="25">
        <f ca="1">IF(N633="","",IF(O633="",TODAY()-N633,O633-N633))</f>
        <v>2</v>
      </c>
      <c r="Q633" s="39" t="s">
        <v>124</v>
      </c>
      <c r="R633" s="236" t="s">
        <v>275</v>
      </c>
      <c r="S633" s="66"/>
      <c r="T633" s="76"/>
      <c r="U633" s="77"/>
      <c r="V633" s="78"/>
      <c r="W633" s="79"/>
      <c r="X633" s="66"/>
      <c r="Y633" s="76"/>
      <c r="Z633" s="77"/>
      <c r="AA633" s="78"/>
      <c r="AB633" s="79"/>
      <c r="AC633" s="66"/>
      <c r="AD633" s="76"/>
      <c r="AE633" s="77"/>
      <c r="AF633" s="78"/>
      <c r="AG633" s="79"/>
      <c r="AH633" s="66"/>
      <c r="AI633" s="76"/>
      <c r="AJ633" s="77"/>
      <c r="AK633" s="78"/>
      <c r="AL633" s="79"/>
      <c r="AM633" s="66"/>
      <c r="AN633" s="76"/>
      <c r="AO633" s="77"/>
      <c r="AP633" s="78"/>
      <c r="AQ633" s="79"/>
      <c r="AR633" s="66"/>
      <c r="AS633" s="76"/>
      <c r="AT633" s="77"/>
      <c r="AU633" s="78"/>
      <c r="AV633" s="79"/>
      <c r="AW633" s="66"/>
      <c r="AX633" s="76"/>
      <c r="AY633" s="77"/>
      <c r="AZ633" s="78"/>
      <c r="BA633" s="79"/>
      <c r="BB633" s="66"/>
      <c r="BC633" s="76"/>
      <c r="BD633" s="77"/>
      <c r="BE633" s="78"/>
      <c r="BF633" s="79"/>
      <c r="BG633" s="56">
        <f t="shared" ref="BG633" si="2022">IF(AW633&lt;&gt;"",AW633,IF(AR633&lt;&gt;"",AR633,IF(AM633&lt;&gt;"",AM633,IF(AH633&lt;&gt;"",AH633,IF(AC633&lt;&gt;"",AC633,IF(X633&lt;&gt;"",X633,IF(S633&lt;&gt;"",S633,IF(N633&lt;&gt;"",N633,IF(I633&lt;&gt;"",I633,"")))))))))</f>
        <v>43304</v>
      </c>
      <c r="BH633" s="80">
        <f t="shared" ref="BH633" si="2023">IF(BJ633="P","",IF(BJ633="OD","",IF(AX633&lt;&gt;"",AX633,IF(AS633&lt;&gt;"",AS633,IF(AN633&lt;&gt;"",AN633,IF(AI633&lt;&gt;"",AI633,IF(AD633&lt;&gt;"",AD633,IF(Y633&lt;&gt;"",Y633,IF(T633&lt;&gt;"",T633,IF(O633&lt;&gt;"",O633,IF(J633&lt;&gt;"",J633,"")))))))))))</f>
        <v>43306</v>
      </c>
      <c r="BI633" s="81">
        <f t="shared" ref="BI633" ca="1" si="2024">IF(AY633&lt;&gt;"",AY633,IF(AT633&lt;&gt;"",AT633,IF(AO633&lt;&gt;"",AO633,IF(AJ633&lt;&gt;"",AJ633,IF(AE633&lt;&gt;"",AE633,IF(Z633&lt;&gt;"",Z633,IF(U633&lt;&gt;"",U633,IF(P633&lt;&gt;"",P633,IF(K633&lt;&gt;"",K633,"")))))))))</f>
        <v>2</v>
      </c>
      <c r="BJ633" s="82" t="str">
        <f t="shared" ref="BJ633" si="2025">IF(AZ633&lt;&gt;"",AZ633,IF(AU633&lt;&gt;"",AU633,IF(AP633&lt;&gt;"",AP633,IF(AK633&lt;&gt;"",AK633,IF(AF633&lt;&gt;"",AF633,IF(AA633&lt;&gt;"",AA633,IF(V633&lt;&gt;"",V633,IF(Q633&lt;&gt;"",Q633,IF(L633&lt;&gt;"",L633,0)))))))))</f>
        <v>A</v>
      </c>
      <c r="BK633" s="83" t="str">
        <f t="shared" ref="BK633" ca="1" si="2026">IF(BG633="","","Rev-"&amp;IF((COUNTIF(I633:BA633,"MKM")-1)&lt;1,0,(COUNTIF(I633:BA633,"MKM")-1)))</f>
        <v>Rev-1</v>
      </c>
      <c r="BL633" s="259"/>
      <c r="BM633" s="259"/>
      <c r="BN633" s="259"/>
      <c r="BO633" s="247"/>
      <c r="BP633" s="161" t="s">
        <v>82</v>
      </c>
      <c r="BQ633" s="82" t="str">
        <f t="shared" ref="BQ633" si="2027">IF(BA633&lt;&gt;"",BA633,IF(AV633&lt;&gt;"",AV633,IF(AQ633&lt;&gt;"",AQ633,IF(AL633&lt;&gt;"",AL633,IF(AG633&lt;&gt;"",AG633,IF(AB633&lt;&gt;"",AB633,IF(W633&lt;&gt;"",W633,IF(R633&lt;&gt;"",R633,IF(M633&lt;&gt;"",M633,0)))))))))</f>
        <v>MKM</v>
      </c>
    </row>
    <row r="634" spans="1:69" ht="48" customHeight="1" thickBot="1" x14ac:dyDescent="0.3">
      <c r="A634" s="62">
        <f t="shared" ca="1" si="1994"/>
        <v>558</v>
      </c>
      <c r="B634" s="20" t="s">
        <v>955</v>
      </c>
      <c r="C634" s="20"/>
      <c r="D634" s="124"/>
      <c r="E634" s="21" t="s">
        <v>954</v>
      </c>
      <c r="F634" s="21" t="s">
        <v>953</v>
      </c>
      <c r="G634" s="22" t="s">
        <v>425</v>
      </c>
      <c r="H634" s="113"/>
      <c r="I634" s="60">
        <v>43304</v>
      </c>
      <c r="J634" s="76">
        <v>43306</v>
      </c>
      <c r="K634" s="25">
        <f ca="1">IF(I634="","",IF(J634="",TODAY()-I634,J634-I634))</f>
        <v>2</v>
      </c>
      <c r="L634" s="39" t="s">
        <v>124</v>
      </c>
      <c r="M634" s="236" t="s">
        <v>275</v>
      </c>
      <c r="N634" s="60"/>
      <c r="O634" s="76"/>
      <c r="P634" s="25"/>
      <c r="Q634" s="39"/>
      <c r="R634" s="236"/>
      <c r="S634" s="66"/>
      <c r="T634" s="76"/>
      <c r="U634" s="77"/>
      <c r="V634" s="78"/>
      <c r="W634" s="79"/>
      <c r="X634" s="66"/>
      <c r="Y634" s="76"/>
      <c r="Z634" s="77"/>
      <c r="AA634" s="78"/>
      <c r="AB634" s="79"/>
      <c r="AC634" s="66"/>
      <c r="AD634" s="76"/>
      <c r="AE634" s="77"/>
      <c r="AF634" s="78"/>
      <c r="AG634" s="79"/>
      <c r="AH634" s="66"/>
      <c r="AI634" s="76"/>
      <c r="AJ634" s="77"/>
      <c r="AK634" s="78"/>
      <c r="AL634" s="79"/>
      <c r="AM634" s="66"/>
      <c r="AN634" s="76"/>
      <c r="AO634" s="77"/>
      <c r="AP634" s="78"/>
      <c r="AQ634" s="79"/>
      <c r="AR634" s="66"/>
      <c r="AS634" s="76"/>
      <c r="AT634" s="77"/>
      <c r="AU634" s="78"/>
      <c r="AV634" s="79"/>
      <c r="AW634" s="66"/>
      <c r="AX634" s="76"/>
      <c r="AY634" s="77"/>
      <c r="AZ634" s="78"/>
      <c r="BA634" s="79"/>
      <c r="BB634" s="66"/>
      <c r="BC634" s="76"/>
      <c r="BD634" s="77"/>
      <c r="BE634" s="78"/>
      <c r="BF634" s="79"/>
      <c r="BG634" s="56">
        <f t="shared" ref="BG634" si="2028">IF(AW634&lt;&gt;"",AW634,IF(AR634&lt;&gt;"",AR634,IF(AM634&lt;&gt;"",AM634,IF(AH634&lt;&gt;"",AH634,IF(AC634&lt;&gt;"",AC634,IF(X634&lt;&gt;"",X634,IF(S634&lt;&gt;"",S634,IF(N634&lt;&gt;"",N634,IF(I634&lt;&gt;"",I634,"")))))))))</f>
        <v>43304</v>
      </c>
      <c r="BH634" s="80">
        <f t="shared" ref="BH634" si="2029">IF(BJ634="P","",IF(BJ634="OD","",IF(AX634&lt;&gt;"",AX634,IF(AS634&lt;&gt;"",AS634,IF(AN634&lt;&gt;"",AN634,IF(AI634&lt;&gt;"",AI634,IF(AD634&lt;&gt;"",AD634,IF(Y634&lt;&gt;"",Y634,IF(T634&lt;&gt;"",T634,IF(O634&lt;&gt;"",O634,IF(J634&lt;&gt;"",J634,"")))))))))))</f>
        <v>43306</v>
      </c>
      <c r="BI634" s="81">
        <f t="shared" ref="BI634" ca="1" si="2030">IF(AY634&lt;&gt;"",AY634,IF(AT634&lt;&gt;"",AT634,IF(AO634&lt;&gt;"",AO634,IF(AJ634&lt;&gt;"",AJ634,IF(AE634&lt;&gt;"",AE634,IF(Z634&lt;&gt;"",Z634,IF(U634&lt;&gt;"",U634,IF(P634&lt;&gt;"",P634,IF(K634&lt;&gt;"",K634,"")))))))))</f>
        <v>2</v>
      </c>
      <c r="BJ634" s="82" t="str">
        <f t="shared" ref="BJ634" si="2031">IF(AZ634&lt;&gt;"",AZ634,IF(AU634&lt;&gt;"",AU634,IF(AP634&lt;&gt;"",AP634,IF(AK634&lt;&gt;"",AK634,IF(AF634&lt;&gt;"",AF634,IF(AA634&lt;&gt;"",AA634,IF(V634&lt;&gt;"",V634,IF(Q634&lt;&gt;"",Q634,IF(L634&lt;&gt;"",L634,0)))))))))</f>
        <v>A</v>
      </c>
      <c r="BK634" s="83" t="str">
        <f t="shared" ref="BK634" ca="1" si="2032">IF(BG634="","","Rev-"&amp;IF((COUNTIF(I634:BA634,"MKM")-1)&lt;1,0,(COUNTIF(I634:BA634,"MKM")-1)))</f>
        <v>Rev-0</v>
      </c>
      <c r="BL634" s="259"/>
      <c r="BM634" s="259"/>
      <c r="BN634" s="259"/>
      <c r="BO634" s="247"/>
      <c r="BP634" s="161" t="s">
        <v>82</v>
      </c>
      <c r="BQ634" s="82" t="str">
        <f t="shared" ref="BQ634" si="2033">IF(BA634&lt;&gt;"",BA634,IF(AV634&lt;&gt;"",AV634,IF(AQ634&lt;&gt;"",AQ634,IF(AL634&lt;&gt;"",AL634,IF(AG634&lt;&gt;"",AG634,IF(AB634&lt;&gt;"",AB634,IF(W634&lt;&gt;"",W634,IF(R634&lt;&gt;"",R634,IF(M634&lt;&gt;"",M634,0)))))))))</f>
        <v>MKM</v>
      </c>
    </row>
    <row r="635" spans="1:69" ht="40.5" x14ac:dyDescent="0.3">
      <c r="A635" s="261" t="s">
        <v>1015</v>
      </c>
      <c r="B635" s="54"/>
      <c r="C635" s="54"/>
      <c r="D635" s="122"/>
      <c r="E635" s="55"/>
      <c r="F635" s="149"/>
      <c r="G635" s="54"/>
      <c r="H635" s="115"/>
      <c r="I635" s="68"/>
      <c r="J635" s="68"/>
      <c r="K635" s="69"/>
      <c r="L635" s="70"/>
      <c r="M635" s="71"/>
      <c r="N635" s="68"/>
      <c r="O635" s="68"/>
      <c r="P635" s="69"/>
      <c r="Q635" s="70"/>
      <c r="R635" s="71"/>
      <c r="S635" s="68"/>
      <c r="T635" s="68"/>
      <c r="U635" s="69"/>
      <c r="V635" s="70"/>
      <c r="W635" s="71"/>
      <c r="X635" s="68"/>
      <c r="Y635" s="68"/>
      <c r="Z635" s="69"/>
      <c r="AA635" s="70"/>
      <c r="AB635" s="71"/>
      <c r="AC635" s="68"/>
      <c r="AD635" s="68"/>
      <c r="AE635" s="69"/>
      <c r="AF635" s="70"/>
      <c r="AG635" s="71"/>
      <c r="AH635" s="68"/>
      <c r="AI635" s="68"/>
      <c r="AJ635" s="69"/>
      <c r="AK635" s="70"/>
      <c r="AL635" s="71"/>
      <c r="AM635" s="68"/>
      <c r="AN635" s="68"/>
      <c r="AO635" s="69"/>
      <c r="AP635" s="70"/>
      <c r="AQ635" s="71"/>
      <c r="AR635" s="68"/>
      <c r="AS635" s="68"/>
      <c r="AT635" s="69"/>
      <c r="AU635" s="70"/>
      <c r="AV635" s="71"/>
      <c r="AW635" s="68"/>
      <c r="AX635" s="68"/>
      <c r="AY635" s="69"/>
      <c r="AZ635" s="70"/>
      <c r="BA635" s="71"/>
      <c r="BB635" s="68"/>
      <c r="BC635" s="68"/>
      <c r="BD635" s="69"/>
      <c r="BE635" s="70"/>
      <c r="BF635" s="71"/>
      <c r="BG635" s="59"/>
      <c r="BH635" s="72"/>
      <c r="BI635" s="73"/>
      <c r="BJ635" s="74"/>
      <c r="BK635" s="75"/>
      <c r="BL635" s="252"/>
      <c r="BM635" s="252"/>
      <c r="BN635" s="252"/>
      <c r="BO635" s="243"/>
      <c r="BP635" s="145" t="s">
        <v>110</v>
      </c>
    </row>
    <row r="636" spans="1:69" ht="40.5" x14ac:dyDescent="0.3">
      <c r="A636" s="67" t="s">
        <v>1021</v>
      </c>
      <c r="B636" s="52"/>
      <c r="C636" s="52"/>
      <c r="D636" s="123"/>
      <c r="E636" s="53"/>
      <c r="F636" s="146"/>
      <c r="G636" s="303" t="str">
        <f>IF(AW636&lt;&gt;"",AW636,IF(AR636&lt;&gt;"",AR636,IF(AM636&lt;&gt;"",AM636,IF(AH636&lt;&gt;"",AH636,IF(AC636&lt;&gt;"",AC636,IF(X636&lt;&gt;"",X636,IF(S636&lt;&gt;"",S636,IF(N636&lt;&gt;"",N636,IF(I636&lt;&gt;"",I636,"")))))))))</f>
        <v/>
      </c>
      <c r="H636" s="303"/>
      <c r="I636" s="303"/>
      <c r="J636" s="303"/>
      <c r="K636" s="303"/>
      <c r="L636" s="303"/>
      <c r="M636" s="303"/>
      <c r="N636" s="303"/>
      <c r="O636" s="303"/>
      <c r="P636" s="303"/>
      <c r="Q636" s="303"/>
      <c r="R636" s="303"/>
      <c r="S636" s="303"/>
      <c r="T636" s="303"/>
      <c r="U636" s="303"/>
      <c r="V636" s="303"/>
      <c r="W636" s="303"/>
      <c r="X636" s="303"/>
      <c r="Y636" s="303"/>
      <c r="Z636" s="303"/>
      <c r="AA636" s="303"/>
      <c r="AB636" s="303"/>
      <c r="AC636" s="303"/>
      <c r="AD636" s="303"/>
      <c r="AE636" s="303"/>
      <c r="AF636" s="303"/>
      <c r="AG636" s="303"/>
      <c r="AH636" s="303"/>
      <c r="AI636" s="303"/>
      <c r="AJ636" s="303"/>
      <c r="AK636" s="303"/>
      <c r="AL636" s="303"/>
      <c r="AM636" s="303"/>
      <c r="AN636" s="303"/>
      <c r="AO636" s="303"/>
      <c r="AP636" s="303"/>
      <c r="AQ636" s="303"/>
      <c r="AR636" s="303"/>
      <c r="AS636" s="303"/>
      <c r="AT636" s="303"/>
      <c r="AU636" s="303"/>
      <c r="AV636" s="303"/>
      <c r="AW636" s="303"/>
      <c r="AX636" s="303"/>
      <c r="AY636" s="303"/>
      <c r="AZ636" s="303"/>
      <c r="BA636" s="303"/>
      <c r="BB636" s="303"/>
      <c r="BC636" s="303"/>
      <c r="BD636" s="303"/>
      <c r="BE636" s="303"/>
      <c r="BF636" s="303"/>
      <c r="BG636" s="303"/>
      <c r="BH636" s="303"/>
      <c r="BI636" s="303"/>
      <c r="BJ636" s="303"/>
      <c r="BK636" s="304"/>
      <c r="BL636" s="252" t="s">
        <v>125</v>
      </c>
      <c r="BM636" s="252" t="s">
        <v>784</v>
      </c>
      <c r="BN636" s="252"/>
      <c r="BO636" s="243"/>
      <c r="BP636" s="145" t="s">
        <v>112</v>
      </c>
    </row>
    <row r="637" spans="1:69" ht="46.5" x14ac:dyDescent="0.25">
      <c r="A637" s="62">
        <f ca="1">OFFSET(A637,-3,0)+1</f>
        <v>559</v>
      </c>
      <c r="B637" s="20" t="s">
        <v>1174</v>
      </c>
      <c r="C637" s="20" t="s">
        <v>1143</v>
      </c>
      <c r="D637" s="124"/>
      <c r="E637" s="21" t="s">
        <v>1144</v>
      </c>
      <c r="F637" s="21" t="s">
        <v>1016</v>
      </c>
      <c r="G637" s="22" t="s">
        <v>425</v>
      </c>
      <c r="H637" s="113"/>
      <c r="I637" s="60">
        <v>43366</v>
      </c>
      <c r="J637" s="76">
        <v>43380</v>
      </c>
      <c r="K637" s="25">
        <f t="shared" ref="K637:K642" ca="1" si="2034">IF(I637="","",IF(J637="",TODAY()-I637,J637-I637))</f>
        <v>14</v>
      </c>
      <c r="L637" s="39" t="s">
        <v>125</v>
      </c>
      <c r="M637" s="236" t="s">
        <v>275</v>
      </c>
      <c r="N637" s="66"/>
      <c r="O637" s="76"/>
      <c r="P637" s="77"/>
      <c r="Q637" s="78"/>
      <c r="R637" s="79"/>
      <c r="S637" s="66"/>
      <c r="T637" s="76"/>
      <c r="U637" s="77"/>
      <c r="V637" s="78"/>
      <c r="W637" s="79"/>
      <c r="X637" s="66"/>
      <c r="Y637" s="76"/>
      <c r="Z637" s="77"/>
      <c r="AA637" s="78"/>
      <c r="AB637" s="79"/>
      <c r="AC637" s="66"/>
      <c r="AD637" s="76"/>
      <c r="AE637" s="77"/>
      <c r="AF637" s="78"/>
      <c r="AG637" s="79"/>
      <c r="AH637" s="66"/>
      <c r="AI637" s="76"/>
      <c r="AJ637" s="77"/>
      <c r="AK637" s="78"/>
      <c r="AL637" s="79"/>
      <c r="AM637" s="66"/>
      <c r="AN637" s="76"/>
      <c r="AO637" s="77"/>
      <c r="AP637" s="78"/>
      <c r="AQ637" s="79"/>
      <c r="AR637" s="66"/>
      <c r="AS637" s="76"/>
      <c r="AT637" s="77"/>
      <c r="AU637" s="78"/>
      <c r="AV637" s="79"/>
      <c r="AW637" s="66"/>
      <c r="AX637" s="76"/>
      <c r="AY637" s="77"/>
      <c r="AZ637" s="78"/>
      <c r="BA637" s="79"/>
      <c r="BB637" s="66"/>
      <c r="BC637" s="76"/>
      <c r="BD637" s="77"/>
      <c r="BE637" s="78"/>
      <c r="BF637" s="79"/>
      <c r="BG637" s="56">
        <f t="shared" ref="BG637:BG641" si="2035">IF(AW637&lt;&gt;"",AW637,IF(AR637&lt;&gt;"",AR637,IF(AM637&lt;&gt;"",AM637,IF(AH637&lt;&gt;"",AH637,IF(AC637&lt;&gt;"",AC637,IF(X637&lt;&gt;"",X637,IF(S637&lt;&gt;"",S637,IF(N637&lt;&gt;"",N637,IF(I637&lt;&gt;"",I637,"")))))))))</f>
        <v>43366</v>
      </c>
      <c r="BH637" s="80">
        <f t="shared" ref="BH637:BH641" si="2036">IF(BJ637="P","",IF(BJ637="OD","",IF(AX637&lt;&gt;"",AX637,IF(AS637&lt;&gt;"",AS637,IF(AN637&lt;&gt;"",AN637,IF(AI637&lt;&gt;"",AI637,IF(AD637&lt;&gt;"",AD637,IF(Y637&lt;&gt;"",Y637,IF(T637&lt;&gt;"",T637,IF(O637&lt;&gt;"",O637,IF(J637&lt;&gt;"",J637,"")))))))))))</f>
        <v>43380</v>
      </c>
      <c r="BI637" s="81">
        <f t="shared" ref="BI637:BI641" ca="1" si="2037">IF(AY637&lt;&gt;"",AY637,IF(AT637&lt;&gt;"",AT637,IF(AO637&lt;&gt;"",AO637,IF(AJ637&lt;&gt;"",AJ637,IF(AE637&lt;&gt;"",AE637,IF(Z637&lt;&gt;"",Z637,IF(U637&lt;&gt;"",U637,IF(P637&lt;&gt;"",P637,IF(K637&lt;&gt;"",K637,"")))))))))</f>
        <v>14</v>
      </c>
      <c r="BJ637" s="82" t="str">
        <f t="shared" ref="BJ637:BJ641" si="2038">IF(AZ637&lt;&gt;"",AZ637,IF(AU637&lt;&gt;"",AU637,IF(AP637&lt;&gt;"",AP637,IF(AK637&lt;&gt;"",AK637,IF(AF637&lt;&gt;"",AF637,IF(AA637&lt;&gt;"",AA637,IF(V637&lt;&gt;"",V637,IF(Q637&lt;&gt;"",Q637,IF(L637&lt;&gt;"",L637,0)))))))))</f>
        <v>B</v>
      </c>
      <c r="BK637" s="83" t="str">
        <f t="shared" ref="BK637:BK641" ca="1" si="2039">IF(BG637="","","Rev-"&amp;IF((COUNTIF(I637:BA637,"MKM")-1)&lt;1,0,(COUNTIF(I637:BA637,"MKM")-1)))</f>
        <v>Rev-0</v>
      </c>
      <c r="BL637" s="252" t="s">
        <v>125</v>
      </c>
      <c r="BM637" s="252" t="s">
        <v>784</v>
      </c>
      <c r="BN637" s="252"/>
      <c r="BO637" s="243"/>
      <c r="BP637" s="161" t="s">
        <v>82</v>
      </c>
      <c r="BQ637" s="82" t="str">
        <f t="shared" ref="BQ637:BQ641" si="2040">IF(BA637&lt;&gt;"",BA637,IF(AV637&lt;&gt;"",AV637,IF(AQ637&lt;&gt;"",AQ637,IF(AL637&lt;&gt;"",AL637,IF(AG637&lt;&gt;"",AG637,IF(AB637&lt;&gt;"",AB637,IF(W637&lt;&gt;"",W637,IF(R637&lt;&gt;"",R637,IF(M637&lt;&gt;"",M637,0)))))))))</f>
        <v>MKM</v>
      </c>
    </row>
    <row r="638" spans="1:69" ht="46.5" x14ac:dyDescent="0.25">
      <c r="A638" s="62">
        <f t="shared" ref="A638:A642" ca="1" si="2041">OFFSET(A638,-1,0)+1</f>
        <v>560</v>
      </c>
      <c r="B638" s="20" t="s">
        <v>1174</v>
      </c>
      <c r="C638" s="20" t="s">
        <v>1143</v>
      </c>
      <c r="D638" s="124"/>
      <c r="E638" s="21" t="s">
        <v>1145</v>
      </c>
      <c r="F638" s="21" t="s">
        <v>1017</v>
      </c>
      <c r="G638" s="22" t="s">
        <v>425</v>
      </c>
      <c r="H638" s="113"/>
      <c r="I638" s="60">
        <v>43366</v>
      </c>
      <c r="J638" s="76">
        <v>43380</v>
      </c>
      <c r="K638" s="25">
        <f t="shared" ca="1" si="2034"/>
        <v>14</v>
      </c>
      <c r="L638" s="39" t="s">
        <v>125</v>
      </c>
      <c r="M638" s="236" t="s">
        <v>275</v>
      </c>
      <c r="N638" s="66"/>
      <c r="O638" s="76"/>
      <c r="P638" s="77"/>
      <c r="Q638" s="78"/>
      <c r="R638" s="79"/>
      <c r="S638" s="66"/>
      <c r="T638" s="76"/>
      <c r="U638" s="77"/>
      <c r="V638" s="78"/>
      <c r="W638" s="79"/>
      <c r="X638" s="66"/>
      <c r="Y638" s="76"/>
      <c r="Z638" s="77"/>
      <c r="AA638" s="78"/>
      <c r="AB638" s="79"/>
      <c r="AC638" s="66"/>
      <c r="AD638" s="76"/>
      <c r="AE638" s="77"/>
      <c r="AF638" s="78"/>
      <c r="AG638" s="79"/>
      <c r="AH638" s="66"/>
      <c r="AI638" s="76"/>
      <c r="AJ638" s="77"/>
      <c r="AK638" s="78"/>
      <c r="AL638" s="79"/>
      <c r="AM638" s="66"/>
      <c r="AN638" s="76"/>
      <c r="AO638" s="77"/>
      <c r="AP638" s="78"/>
      <c r="AQ638" s="79"/>
      <c r="AR638" s="66"/>
      <c r="AS638" s="76"/>
      <c r="AT638" s="77"/>
      <c r="AU638" s="78"/>
      <c r="AV638" s="79"/>
      <c r="AW638" s="66"/>
      <c r="AX638" s="76"/>
      <c r="AY638" s="77"/>
      <c r="AZ638" s="78"/>
      <c r="BA638" s="79"/>
      <c r="BB638" s="66"/>
      <c r="BC638" s="76"/>
      <c r="BD638" s="77"/>
      <c r="BE638" s="78"/>
      <c r="BF638" s="79"/>
      <c r="BG638" s="56">
        <f t="shared" si="2035"/>
        <v>43366</v>
      </c>
      <c r="BH638" s="80">
        <f t="shared" si="2036"/>
        <v>43380</v>
      </c>
      <c r="BI638" s="81">
        <f t="shared" ca="1" si="2037"/>
        <v>14</v>
      </c>
      <c r="BJ638" s="82" t="str">
        <f t="shared" si="2038"/>
        <v>B</v>
      </c>
      <c r="BK638" s="83" t="str">
        <f t="shared" ca="1" si="2039"/>
        <v>Rev-0</v>
      </c>
      <c r="BL638" s="252" t="s">
        <v>125</v>
      </c>
      <c r="BM638" s="252" t="s">
        <v>784</v>
      </c>
      <c r="BN638" s="252"/>
      <c r="BO638" s="243"/>
      <c r="BP638" s="161" t="s">
        <v>82</v>
      </c>
      <c r="BQ638" s="82" t="str">
        <f t="shared" si="2040"/>
        <v>MKM</v>
      </c>
    </row>
    <row r="639" spans="1:69" ht="46.5" x14ac:dyDescent="0.25">
      <c r="A639" s="62">
        <f t="shared" ca="1" si="2041"/>
        <v>561</v>
      </c>
      <c r="B639" s="20" t="s">
        <v>1174</v>
      </c>
      <c r="C639" s="20" t="s">
        <v>1143</v>
      </c>
      <c r="D639" s="124"/>
      <c r="E639" s="21" t="s">
        <v>1146</v>
      </c>
      <c r="F639" s="21" t="s">
        <v>1018</v>
      </c>
      <c r="G639" s="22" t="s">
        <v>425</v>
      </c>
      <c r="H639" s="113"/>
      <c r="I639" s="60">
        <v>43366</v>
      </c>
      <c r="J639" s="76">
        <v>43380</v>
      </c>
      <c r="K639" s="25">
        <f t="shared" ca="1" si="2034"/>
        <v>14</v>
      </c>
      <c r="L639" s="39" t="s">
        <v>125</v>
      </c>
      <c r="M639" s="236" t="s">
        <v>275</v>
      </c>
      <c r="N639" s="66"/>
      <c r="O639" s="76"/>
      <c r="P639" s="77"/>
      <c r="Q639" s="78"/>
      <c r="R639" s="79"/>
      <c r="S639" s="66"/>
      <c r="T639" s="76"/>
      <c r="U639" s="77"/>
      <c r="V639" s="78"/>
      <c r="W639" s="79"/>
      <c r="X639" s="66"/>
      <c r="Y639" s="76"/>
      <c r="Z639" s="77"/>
      <c r="AA639" s="78"/>
      <c r="AB639" s="79"/>
      <c r="AC639" s="66"/>
      <c r="AD639" s="76"/>
      <c r="AE639" s="77"/>
      <c r="AF639" s="78"/>
      <c r="AG639" s="79"/>
      <c r="AH639" s="66"/>
      <c r="AI639" s="76"/>
      <c r="AJ639" s="77"/>
      <c r="AK639" s="78"/>
      <c r="AL639" s="79"/>
      <c r="AM639" s="66"/>
      <c r="AN639" s="76"/>
      <c r="AO639" s="77"/>
      <c r="AP639" s="78"/>
      <c r="AQ639" s="79"/>
      <c r="AR639" s="66"/>
      <c r="AS639" s="76"/>
      <c r="AT639" s="77"/>
      <c r="AU639" s="78"/>
      <c r="AV639" s="79"/>
      <c r="AW639" s="66"/>
      <c r="AX639" s="76"/>
      <c r="AY639" s="77"/>
      <c r="AZ639" s="78"/>
      <c r="BA639" s="79"/>
      <c r="BB639" s="66"/>
      <c r="BC639" s="76"/>
      <c r="BD639" s="77"/>
      <c r="BE639" s="78"/>
      <c r="BF639" s="79"/>
      <c r="BG639" s="56">
        <f t="shared" ref="BG639" si="2042">IF(AW639&lt;&gt;"",AW639,IF(AR639&lt;&gt;"",AR639,IF(AM639&lt;&gt;"",AM639,IF(AH639&lt;&gt;"",AH639,IF(AC639&lt;&gt;"",AC639,IF(X639&lt;&gt;"",X639,IF(S639&lt;&gt;"",S639,IF(N639&lt;&gt;"",N639,IF(I639&lt;&gt;"",I639,"")))))))))</f>
        <v>43366</v>
      </c>
      <c r="BH639" s="80">
        <f t="shared" ref="BH639" si="2043">IF(BJ639="P","",IF(BJ639="OD","",IF(AX639&lt;&gt;"",AX639,IF(AS639&lt;&gt;"",AS639,IF(AN639&lt;&gt;"",AN639,IF(AI639&lt;&gt;"",AI639,IF(AD639&lt;&gt;"",AD639,IF(Y639&lt;&gt;"",Y639,IF(T639&lt;&gt;"",T639,IF(O639&lt;&gt;"",O639,IF(J639&lt;&gt;"",J639,"")))))))))))</f>
        <v>43380</v>
      </c>
      <c r="BI639" s="81">
        <f t="shared" ref="BI639" ca="1" si="2044">IF(AY639&lt;&gt;"",AY639,IF(AT639&lt;&gt;"",AT639,IF(AO639&lt;&gt;"",AO639,IF(AJ639&lt;&gt;"",AJ639,IF(AE639&lt;&gt;"",AE639,IF(Z639&lt;&gt;"",Z639,IF(U639&lt;&gt;"",U639,IF(P639&lt;&gt;"",P639,IF(K639&lt;&gt;"",K639,"")))))))))</f>
        <v>14</v>
      </c>
      <c r="BJ639" s="82" t="str">
        <f t="shared" ref="BJ639" si="2045">IF(AZ639&lt;&gt;"",AZ639,IF(AU639&lt;&gt;"",AU639,IF(AP639&lt;&gt;"",AP639,IF(AK639&lt;&gt;"",AK639,IF(AF639&lt;&gt;"",AF639,IF(AA639&lt;&gt;"",AA639,IF(V639&lt;&gt;"",V639,IF(Q639&lt;&gt;"",Q639,IF(L639&lt;&gt;"",L639,0)))))))))</f>
        <v>B</v>
      </c>
      <c r="BK639" s="83" t="str">
        <f t="shared" ref="BK639" ca="1" si="2046">IF(BG639="","","Rev-"&amp;IF((COUNTIF(I639:BA639,"MKM")-1)&lt;1,0,(COUNTIF(I639:BA639,"MKM")-1)))</f>
        <v>Rev-0</v>
      </c>
      <c r="BL639" s="252" t="s">
        <v>125</v>
      </c>
      <c r="BM639" s="252" t="s">
        <v>784</v>
      </c>
      <c r="BN639" s="252"/>
      <c r="BO639" s="243"/>
      <c r="BP639" s="161" t="s">
        <v>82</v>
      </c>
      <c r="BQ639" s="82" t="str">
        <f t="shared" ref="BQ639" si="2047">IF(BA639&lt;&gt;"",BA639,IF(AV639&lt;&gt;"",AV639,IF(AQ639&lt;&gt;"",AQ639,IF(AL639&lt;&gt;"",AL639,IF(AG639&lt;&gt;"",AG639,IF(AB639&lt;&gt;"",AB639,IF(W639&lt;&gt;"",W639,IF(R639&lt;&gt;"",R639,IF(M639&lt;&gt;"",M639,0)))))))))</f>
        <v>MKM</v>
      </c>
    </row>
    <row r="640" spans="1:69" ht="46.5" x14ac:dyDescent="0.25">
      <c r="A640" s="62">
        <f t="shared" ca="1" si="2041"/>
        <v>562</v>
      </c>
      <c r="B640" s="20" t="s">
        <v>1174</v>
      </c>
      <c r="C640" s="20" t="s">
        <v>1143</v>
      </c>
      <c r="D640" s="124"/>
      <c r="E640" s="21" t="s">
        <v>1147</v>
      </c>
      <c r="F640" s="21" t="s">
        <v>1019</v>
      </c>
      <c r="G640" s="22" t="s">
        <v>425</v>
      </c>
      <c r="H640" s="113"/>
      <c r="I640" s="60">
        <v>43366</v>
      </c>
      <c r="J640" s="76">
        <v>43380</v>
      </c>
      <c r="K640" s="25">
        <f t="shared" ca="1" si="2034"/>
        <v>14</v>
      </c>
      <c r="L640" s="39" t="s">
        <v>125</v>
      </c>
      <c r="M640" s="236" t="s">
        <v>275</v>
      </c>
      <c r="N640" s="66"/>
      <c r="O640" s="76"/>
      <c r="P640" s="77"/>
      <c r="Q640" s="78"/>
      <c r="R640" s="79"/>
      <c r="S640" s="66"/>
      <c r="T640" s="76"/>
      <c r="U640" s="77"/>
      <c r="V640" s="78"/>
      <c r="W640" s="79"/>
      <c r="X640" s="66"/>
      <c r="Y640" s="76"/>
      <c r="Z640" s="77"/>
      <c r="AA640" s="78"/>
      <c r="AB640" s="79"/>
      <c r="AC640" s="66"/>
      <c r="AD640" s="76"/>
      <c r="AE640" s="77"/>
      <c r="AF640" s="78"/>
      <c r="AG640" s="79"/>
      <c r="AH640" s="66"/>
      <c r="AI640" s="76"/>
      <c r="AJ640" s="77"/>
      <c r="AK640" s="78"/>
      <c r="AL640" s="79"/>
      <c r="AM640" s="66"/>
      <c r="AN640" s="76"/>
      <c r="AO640" s="77"/>
      <c r="AP640" s="78"/>
      <c r="AQ640" s="79"/>
      <c r="AR640" s="66"/>
      <c r="AS640" s="76"/>
      <c r="AT640" s="77"/>
      <c r="AU640" s="78"/>
      <c r="AV640" s="79"/>
      <c r="AW640" s="66"/>
      <c r="AX640" s="76"/>
      <c r="AY640" s="77"/>
      <c r="AZ640" s="78"/>
      <c r="BA640" s="79"/>
      <c r="BB640" s="66"/>
      <c r="BC640" s="76"/>
      <c r="BD640" s="77"/>
      <c r="BE640" s="78"/>
      <c r="BF640" s="79"/>
      <c r="BG640" s="56">
        <f t="shared" ref="BG640" si="2048">IF(AW640&lt;&gt;"",AW640,IF(AR640&lt;&gt;"",AR640,IF(AM640&lt;&gt;"",AM640,IF(AH640&lt;&gt;"",AH640,IF(AC640&lt;&gt;"",AC640,IF(X640&lt;&gt;"",X640,IF(S640&lt;&gt;"",S640,IF(N640&lt;&gt;"",N640,IF(I640&lt;&gt;"",I640,"")))))))))</f>
        <v>43366</v>
      </c>
      <c r="BH640" s="80">
        <f t="shared" ref="BH640" si="2049">IF(BJ640="P","",IF(BJ640="OD","",IF(AX640&lt;&gt;"",AX640,IF(AS640&lt;&gt;"",AS640,IF(AN640&lt;&gt;"",AN640,IF(AI640&lt;&gt;"",AI640,IF(AD640&lt;&gt;"",AD640,IF(Y640&lt;&gt;"",Y640,IF(T640&lt;&gt;"",T640,IF(O640&lt;&gt;"",O640,IF(J640&lt;&gt;"",J640,"")))))))))))</f>
        <v>43380</v>
      </c>
      <c r="BI640" s="81">
        <f t="shared" ref="BI640" ca="1" si="2050">IF(AY640&lt;&gt;"",AY640,IF(AT640&lt;&gt;"",AT640,IF(AO640&lt;&gt;"",AO640,IF(AJ640&lt;&gt;"",AJ640,IF(AE640&lt;&gt;"",AE640,IF(Z640&lt;&gt;"",Z640,IF(U640&lt;&gt;"",U640,IF(P640&lt;&gt;"",P640,IF(K640&lt;&gt;"",K640,"")))))))))</f>
        <v>14</v>
      </c>
      <c r="BJ640" s="82" t="str">
        <f t="shared" ref="BJ640" si="2051">IF(AZ640&lt;&gt;"",AZ640,IF(AU640&lt;&gt;"",AU640,IF(AP640&lt;&gt;"",AP640,IF(AK640&lt;&gt;"",AK640,IF(AF640&lt;&gt;"",AF640,IF(AA640&lt;&gt;"",AA640,IF(V640&lt;&gt;"",V640,IF(Q640&lt;&gt;"",Q640,IF(L640&lt;&gt;"",L640,0)))))))))</f>
        <v>B</v>
      </c>
      <c r="BK640" s="83" t="str">
        <f t="shared" ref="BK640" ca="1" si="2052">IF(BG640="","","Rev-"&amp;IF((COUNTIF(I640:BA640,"MKM")-1)&lt;1,0,(COUNTIF(I640:BA640,"MKM")-1)))</f>
        <v>Rev-0</v>
      </c>
      <c r="BL640" s="252" t="s">
        <v>125</v>
      </c>
      <c r="BM640" s="252" t="s">
        <v>784</v>
      </c>
      <c r="BN640" s="252"/>
      <c r="BO640" s="243"/>
      <c r="BP640" s="161" t="s">
        <v>82</v>
      </c>
      <c r="BQ640" s="82" t="str">
        <f t="shared" ref="BQ640" si="2053">IF(BA640&lt;&gt;"",BA640,IF(AV640&lt;&gt;"",AV640,IF(AQ640&lt;&gt;"",AQ640,IF(AL640&lt;&gt;"",AL640,IF(AG640&lt;&gt;"",AG640,IF(AB640&lt;&gt;"",AB640,IF(W640&lt;&gt;"",W640,IF(R640&lt;&gt;"",R640,IF(M640&lt;&gt;"",M640,0)))))))))</f>
        <v>MKM</v>
      </c>
    </row>
    <row r="641" spans="1:69" ht="46.5" x14ac:dyDescent="0.25">
      <c r="A641" s="62">
        <f t="shared" ca="1" si="2041"/>
        <v>563</v>
      </c>
      <c r="B641" s="20" t="s">
        <v>1174</v>
      </c>
      <c r="C641" s="20" t="s">
        <v>1143</v>
      </c>
      <c r="D641" s="124"/>
      <c r="E641" s="21" t="s">
        <v>1148</v>
      </c>
      <c r="F641" s="21" t="s">
        <v>1020</v>
      </c>
      <c r="G641" s="22" t="s">
        <v>425</v>
      </c>
      <c r="H641" s="113"/>
      <c r="I641" s="60">
        <v>43366</v>
      </c>
      <c r="J641" s="76">
        <v>43380</v>
      </c>
      <c r="K641" s="25">
        <f t="shared" ca="1" si="2034"/>
        <v>14</v>
      </c>
      <c r="L641" s="39" t="s">
        <v>125</v>
      </c>
      <c r="M641" s="236" t="s">
        <v>275</v>
      </c>
      <c r="N641" s="66"/>
      <c r="O641" s="76"/>
      <c r="P641" s="77"/>
      <c r="Q641" s="78"/>
      <c r="R641" s="79"/>
      <c r="S641" s="66"/>
      <c r="T641" s="76"/>
      <c r="U641" s="77"/>
      <c r="V641" s="78"/>
      <c r="W641" s="79"/>
      <c r="X641" s="66"/>
      <c r="Y641" s="76"/>
      <c r="Z641" s="77"/>
      <c r="AA641" s="78"/>
      <c r="AB641" s="79"/>
      <c r="AC641" s="66"/>
      <c r="AD641" s="76"/>
      <c r="AE641" s="77"/>
      <c r="AF641" s="78"/>
      <c r="AG641" s="79"/>
      <c r="AH641" s="66"/>
      <c r="AI641" s="76"/>
      <c r="AJ641" s="77"/>
      <c r="AK641" s="78"/>
      <c r="AL641" s="79"/>
      <c r="AM641" s="66"/>
      <c r="AN641" s="76"/>
      <c r="AO641" s="77"/>
      <c r="AP641" s="78"/>
      <c r="AQ641" s="79"/>
      <c r="AR641" s="66"/>
      <c r="AS641" s="76"/>
      <c r="AT641" s="77"/>
      <c r="AU641" s="78"/>
      <c r="AV641" s="79"/>
      <c r="AW641" s="66"/>
      <c r="AX641" s="76"/>
      <c r="AY641" s="77"/>
      <c r="AZ641" s="78"/>
      <c r="BA641" s="79"/>
      <c r="BB641" s="66"/>
      <c r="BC641" s="76"/>
      <c r="BD641" s="77"/>
      <c r="BE641" s="78"/>
      <c r="BF641" s="79"/>
      <c r="BG641" s="56">
        <f t="shared" si="2035"/>
        <v>43366</v>
      </c>
      <c r="BH641" s="80">
        <f t="shared" si="2036"/>
        <v>43380</v>
      </c>
      <c r="BI641" s="81">
        <f t="shared" ca="1" si="2037"/>
        <v>14</v>
      </c>
      <c r="BJ641" s="82" t="str">
        <f t="shared" si="2038"/>
        <v>B</v>
      </c>
      <c r="BK641" s="83" t="str">
        <f t="shared" ca="1" si="2039"/>
        <v>Rev-0</v>
      </c>
      <c r="BL641" s="252" t="s">
        <v>125</v>
      </c>
      <c r="BM641" s="252" t="s">
        <v>784</v>
      </c>
      <c r="BN641" s="252"/>
      <c r="BO641" s="243"/>
      <c r="BP641" s="161" t="s">
        <v>82</v>
      </c>
      <c r="BQ641" s="82" t="str">
        <f t="shared" si="2040"/>
        <v>MKM</v>
      </c>
    </row>
    <row r="642" spans="1:69" ht="46.5" x14ac:dyDescent="0.25">
      <c r="A642" s="62">
        <f t="shared" ca="1" si="2041"/>
        <v>564</v>
      </c>
      <c r="B642" s="20" t="s">
        <v>1174</v>
      </c>
      <c r="C642" s="20" t="s">
        <v>1143</v>
      </c>
      <c r="D642" s="124"/>
      <c r="E642" s="21" t="s">
        <v>1149</v>
      </c>
      <c r="F642" s="21" t="s">
        <v>1142</v>
      </c>
      <c r="G642" s="22" t="s">
        <v>425</v>
      </c>
      <c r="H642" s="113"/>
      <c r="I642" s="60">
        <v>43366</v>
      </c>
      <c r="J642" s="76">
        <v>43380</v>
      </c>
      <c r="K642" s="25">
        <f t="shared" ca="1" si="2034"/>
        <v>14</v>
      </c>
      <c r="L642" s="39" t="s">
        <v>125</v>
      </c>
      <c r="M642" s="236" t="s">
        <v>275</v>
      </c>
      <c r="N642" s="66"/>
      <c r="O642" s="76"/>
      <c r="P642" s="77"/>
      <c r="Q642" s="78"/>
      <c r="R642" s="79"/>
      <c r="S642" s="66"/>
      <c r="T642" s="76"/>
      <c r="U642" s="77"/>
      <c r="V642" s="78"/>
      <c r="W642" s="79"/>
      <c r="X642" s="66"/>
      <c r="Y642" s="76"/>
      <c r="Z642" s="77"/>
      <c r="AA642" s="78"/>
      <c r="AB642" s="79"/>
      <c r="AC642" s="66"/>
      <c r="AD642" s="76"/>
      <c r="AE642" s="77"/>
      <c r="AF642" s="78"/>
      <c r="AG642" s="79"/>
      <c r="AH642" s="66"/>
      <c r="AI642" s="76"/>
      <c r="AJ642" s="77"/>
      <c r="AK642" s="78"/>
      <c r="AL642" s="79"/>
      <c r="AM642" s="66"/>
      <c r="AN642" s="76"/>
      <c r="AO642" s="77"/>
      <c r="AP642" s="78"/>
      <c r="AQ642" s="79"/>
      <c r="AR642" s="66"/>
      <c r="AS642" s="76"/>
      <c r="AT642" s="77"/>
      <c r="AU642" s="78"/>
      <c r="AV642" s="79"/>
      <c r="AW642" s="66"/>
      <c r="AX642" s="76"/>
      <c r="AY642" s="77"/>
      <c r="AZ642" s="78"/>
      <c r="BA642" s="79"/>
      <c r="BB642" s="66"/>
      <c r="BC642" s="76"/>
      <c r="BD642" s="77"/>
      <c r="BE642" s="78"/>
      <c r="BF642" s="79"/>
      <c r="BG642" s="56">
        <f t="shared" ref="BG642" si="2054">IF(AW642&lt;&gt;"",AW642,IF(AR642&lt;&gt;"",AR642,IF(AM642&lt;&gt;"",AM642,IF(AH642&lt;&gt;"",AH642,IF(AC642&lt;&gt;"",AC642,IF(X642&lt;&gt;"",X642,IF(S642&lt;&gt;"",S642,IF(N642&lt;&gt;"",N642,IF(I642&lt;&gt;"",I642,"")))))))))</f>
        <v>43366</v>
      </c>
      <c r="BH642" s="80">
        <f t="shared" ref="BH642" si="2055">IF(BJ642="P","",IF(BJ642="OD","",IF(AX642&lt;&gt;"",AX642,IF(AS642&lt;&gt;"",AS642,IF(AN642&lt;&gt;"",AN642,IF(AI642&lt;&gt;"",AI642,IF(AD642&lt;&gt;"",AD642,IF(Y642&lt;&gt;"",Y642,IF(T642&lt;&gt;"",T642,IF(O642&lt;&gt;"",O642,IF(J642&lt;&gt;"",J642,"")))))))))))</f>
        <v>43380</v>
      </c>
      <c r="BI642" s="81">
        <f t="shared" ref="BI642" ca="1" si="2056">IF(AY642&lt;&gt;"",AY642,IF(AT642&lt;&gt;"",AT642,IF(AO642&lt;&gt;"",AO642,IF(AJ642&lt;&gt;"",AJ642,IF(AE642&lt;&gt;"",AE642,IF(Z642&lt;&gt;"",Z642,IF(U642&lt;&gt;"",U642,IF(P642&lt;&gt;"",P642,IF(K642&lt;&gt;"",K642,"")))))))))</f>
        <v>14</v>
      </c>
      <c r="BJ642" s="82" t="str">
        <f t="shared" ref="BJ642" si="2057">IF(AZ642&lt;&gt;"",AZ642,IF(AU642&lt;&gt;"",AU642,IF(AP642&lt;&gt;"",AP642,IF(AK642&lt;&gt;"",AK642,IF(AF642&lt;&gt;"",AF642,IF(AA642&lt;&gt;"",AA642,IF(V642&lt;&gt;"",V642,IF(Q642&lt;&gt;"",Q642,IF(L642&lt;&gt;"",L642,0)))))))))</f>
        <v>B</v>
      </c>
      <c r="BK642" s="83" t="str">
        <f t="shared" ref="BK642" ca="1" si="2058">IF(BG642="","","Rev-"&amp;IF((COUNTIF(I642:BA642,"MKM")-1)&lt;1,0,(COUNTIF(I642:BA642,"MKM")-1)))</f>
        <v>Rev-0</v>
      </c>
      <c r="BL642" s="252" t="s">
        <v>125</v>
      </c>
      <c r="BM642" s="252" t="s">
        <v>784</v>
      </c>
      <c r="BN642" s="252"/>
      <c r="BO642" s="243"/>
      <c r="BP642" s="161" t="s">
        <v>82</v>
      </c>
      <c r="BQ642" s="82" t="str">
        <f t="shared" ref="BQ642" si="2059">IF(BA642&lt;&gt;"",BA642,IF(AV642&lt;&gt;"",AV642,IF(AQ642&lt;&gt;"",AQ642,IF(AL642&lt;&gt;"",AL642,IF(AG642&lt;&gt;"",AG642,IF(AB642&lt;&gt;"",AB642,IF(W642&lt;&gt;"",W642,IF(R642&lt;&gt;"",R642,IF(M642&lt;&gt;"",M642,0)))))))))</f>
        <v>MKM</v>
      </c>
    </row>
    <row r="643" spans="1:69" ht="40.5" x14ac:dyDescent="0.3">
      <c r="A643" s="263" t="s">
        <v>1022</v>
      </c>
      <c r="B643" s="52"/>
      <c r="C643" s="52"/>
      <c r="D643" s="123"/>
      <c r="E643" s="53"/>
      <c r="F643" s="146"/>
      <c r="G643" s="303" t="str">
        <f>IF(AW643&lt;&gt;"",AW643,IF(AR643&lt;&gt;"",AR643,IF(AM643&lt;&gt;"",AM643,IF(AH643&lt;&gt;"",AH643,IF(AC643&lt;&gt;"",AC643,IF(X643&lt;&gt;"",X643,IF(S643&lt;&gt;"",S643,IF(N643&lt;&gt;"",N643,IF(I643&lt;&gt;"",I643,"")))))))))</f>
        <v/>
      </c>
      <c r="H643" s="303"/>
      <c r="I643" s="303"/>
      <c r="J643" s="303"/>
      <c r="K643" s="303"/>
      <c r="L643" s="303"/>
      <c r="M643" s="303"/>
      <c r="N643" s="303"/>
      <c r="O643" s="303"/>
      <c r="P643" s="303"/>
      <c r="Q643" s="303"/>
      <c r="R643" s="303"/>
      <c r="S643" s="303"/>
      <c r="T643" s="303"/>
      <c r="U643" s="303"/>
      <c r="V643" s="303"/>
      <c r="W643" s="303"/>
      <c r="X643" s="303"/>
      <c r="Y643" s="303"/>
      <c r="Z643" s="303"/>
      <c r="AA643" s="303"/>
      <c r="AB643" s="303"/>
      <c r="AC643" s="303"/>
      <c r="AD643" s="303"/>
      <c r="AE643" s="303"/>
      <c r="AF643" s="303"/>
      <c r="AG643" s="303"/>
      <c r="AH643" s="303"/>
      <c r="AI643" s="303"/>
      <c r="AJ643" s="303"/>
      <c r="AK643" s="303"/>
      <c r="AL643" s="303"/>
      <c r="AM643" s="303"/>
      <c r="AN643" s="303"/>
      <c r="AO643" s="303"/>
      <c r="AP643" s="303"/>
      <c r="AQ643" s="303"/>
      <c r="AR643" s="303"/>
      <c r="AS643" s="303"/>
      <c r="AT643" s="303"/>
      <c r="AU643" s="303"/>
      <c r="AV643" s="303"/>
      <c r="AW643" s="303"/>
      <c r="AX643" s="303"/>
      <c r="AY643" s="303"/>
      <c r="AZ643" s="303"/>
      <c r="BA643" s="303"/>
      <c r="BB643" s="303"/>
      <c r="BC643" s="303"/>
      <c r="BD643" s="303"/>
      <c r="BE643" s="303"/>
      <c r="BF643" s="303"/>
      <c r="BG643" s="303"/>
      <c r="BH643" s="303"/>
      <c r="BI643" s="303"/>
      <c r="BJ643" s="303"/>
      <c r="BK643" s="304"/>
      <c r="BL643" s="252" t="s">
        <v>125</v>
      </c>
      <c r="BM643" s="252" t="s">
        <v>784</v>
      </c>
      <c r="BN643" s="252"/>
      <c r="BO643" s="243"/>
      <c r="BP643" s="145" t="s">
        <v>112</v>
      </c>
    </row>
    <row r="644" spans="1:69" ht="46.5" x14ac:dyDescent="0.25">
      <c r="A644" s="62">
        <f ca="1">OFFSET(A644,-2,0)+1</f>
        <v>565</v>
      </c>
      <c r="B644" s="20" t="s">
        <v>1200</v>
      </c>
      <c r="C644" s="20" t="s">
        <v>1201</v>
      </c>
      <c r="D644" s="124"/>
      <c r="E644" s="21" t="s">
        <v>1028</v>
      </c>
      <c r="F644" s="21" t="s">
        <v>1023</v>
      </c>
      <c r="G644" s="22" t="s">
        <v>425</v>
      </c>
      <c r="H644" s="113"/>
      <c r="I644" s="60">
        <v>43369</v>
      </c>
      <c r="J644" s="76">
        <v>43380</v>
      </c>
      <c r="K644" s="25">
        <f t="shared" ref="K644" ca="1" si="2060">IF(I644="","",IF(J644="",TODAY()-I644,J644-I644))</f>
        <v>11</v>
      </c>
      <c r="L644" s="39" t="s">
        <v>125</v>
      </c>
      <c r="M644" s="236" t="s">
        <v>275</v>
      </c>
      <c r="N644" s="66"/>
      <c r="O644" s="76"/>
      <c r="P644" s="77"/>
      <c r="Q644" s="78"/>
      <c r="R644" s="79"/>
      <c r="S644" s="66"/>
      <c r="T644" s="76"/>
      <c r="U644" s="77"/>
      <c r="V644" s="78"/>
      <c r="W644" s="79"/>
      <c r="X644" s="66"/>
      <c r="Y644" s="76"/>
      <c r="Z644" s="77"/>
      <c r="AA644" s="78"/>
      <c r="AB644" s="79"/>
      <c r="AC644" s="66"/>
      <c r="AD644" s="76"/>
      <c r="AE644" s="77"/>
      <c r="AF644" s="78"/>
      <c r="AG644" s="79"/>
      <c r="AH644" s="66"/>
      <c r="AI644" s="76"/>
      <c r="AJ644" s="77"/>
      <c r="AK644" s="78"/>
      <c r="AL644" s="79"/>
      <c r="AM644" s="66"/>
      <c r="AN644" s="76"/>
      <c r="AO644" s="77"/>
      <c r="AP644" s="78"/>
      <c r="AQ644" s="79"/>
      <c r="AR644" s="66"/>
      <c r="AS644" s="76"/>
      <c r="AT644" s="77"/>
      <c r="AU644" s="78"/>
      <c r="AV644" s="79"/>
      <c r="AW644" s="66"/>
      <c r="AX644" s="76"/>
      <c r="AY644" s="77"/>
      <c r="AZ644" s="78"/>
      <c r="BA644" s="79"/>
      <c r="BB644" s="66"/>
      <c r="BC644" s="76"/>
      <c r="BD644" s="77"/>
      <c r="BE644" s="78"/>
      <c r="BF644" s="79"/>
      <c r="BG644" s="56">
        <f t="shared" ref="BG644" si="2061">IF(AW644&lt;&gt;"",AW644,IF(AR644&lt;&gt;"",AR644,IF(AM644&lt;&gt;"",AM644,IF(AH644&lt;&gt;"",AH644,IF(AC644&lt;&gt;"",AC644,IF(X644&lt;&gt;"",X644,IF(S644&lt;&gt;"",S644,IF(N644&lt;&gt;"",N644,IF(I644&lt;&gt;"",I644,"")))))))))</f>
        <v>43369</v>
      </c>
      <c r="BH644" s="80">
        <f t="shared" ref="BH644" si="2062">IF(BJ644="P","",IF(BJ644="OD","",IF(AX644&lt;&gt;"",AX644,IF(AS644&lt;&gt;"",AS644,IF(AN644&lt;&gt;"",AN644,IF(AI644&lt;&gt;"",AI644,IF(AD644&lt;&gt;"",AD644,IF(Y644&lt;&gt;"",Y644,IF(T644&lt;&gt;"",T644,IF(O644&lt;&gt;"",O644,IF(J644&lt;&gt;"",J644,"")))))))))))</f>
        <v>43380</v>
      </c>
      <c r="BI644" s="81">
        <f t="shared" ref="BI644" ca="1" si="2063">IF(AY644&lt;&gt;"",AY644,IF(AT644&lt;&gt;"",AT644,IF(AO644&lt;&gt;"",AO644,IF(AJ644&lt;&gt;"",AJ644,IF(AE644&lt;&gt;"",AE644,IF(Z644&lt;&gt;"",Z644,IF(U644&lt;&gt;"",U644,IF(P644&lt;&gt;"",P644,IF(K644&lt;&gt;"",K644,"")))))))))</f>
        <v>11</v>
      </c>
      <c r="BJ644" s="82" t="str">
        <f t="shared" ref="BJ644" si="2064">IF(AZ644&lt;&gt;"",AZ644,IF(AU644&lt;&gt;"",AU644,IF(AP644&lt;&gt;"",AP644,IF(AK644&lt;&gt;"",AK644,IF(AF644&lt;&gt;"",AF644,IF(AA644&lt;&gt;"",AA644,IF(V644&lt;&gt;"",V644,IF(Q644&lt;&gt;"",Q644,IF(L644&lt;&gt;"",L644,0)))))))))</f>
        <v>B</v>
      </c>
      <c r="BK644" s="83" t="str">
        <f t="shared" ref="BK644" ca="1" si="2065">IF(BG644="","","Rev-"&amp;IF((COUNTIF(I644:BA644,"MKM")-1)&lt;1,0,(COUNTIF(I644:BA644,"MKM")-1)))</f>
        <v>Rev-0</v>
      </c>
      <c r="BL644" s="252" t="s">
        <v>125</v>
      </c>
      <c r="BM644" s="252" t="s">
        <v>784</v>
      </c>
      <c r="BN644" s="252"/>
      <c r="BO644" s="243"/>
      <c r="BP644" s="161" t="s">
        <v>82</v>
      </c>
      <c r="BQ644" s="82" t="str">
        <f t="shared" ref="BQ644" si="2066">IF(BA644&lt;&gt;"",BA644,IF(AV644&lt;&gt;"",AV644,IF(AQ644&lt;&gt;"",AQ644,IF(AL644&lt;&gt;"",AL644,IF(AG644&lt;&gt;"",AG644,IF(AB644&lt;&gt;"",AB644,IF(W644&lt;&gt;"",W644,IF(R644&lt;&gt;"",R644,IF(M644&lt;&gt;"",M644,0)))))))))</f>
        <v>MKM</v>
      </c>
    </row>
    <row r="645" spans="1:69" ht="46.5" x14ac:dyDescent="0.25">
      <c r="A645" s="62">
        <f t="shared" ref="A645:A648" ca="1" si="2067">OFFSET(A645,-1,0)+1</f>
        <v>566</v>
      </c>
      <c r="B645" s="20" t="s">
        <v>1213</v>
      </c>
      <c r="C645" s="20" t="s">
        <v>1214</v>
      </c>
      <c r="D645" s="124"/>
      <c r="E645" s="21" t="s">
        <v>1029</v>
      </c>
      <c r="F645" s="21" t="s">
        <v>1024</v>
      </c>
      <c r="G645" s="22" t="s">
        <v>425</v>
      </c>
      <c r="H645" s="113"/>
      <c r="I645" s="60">
        <v>43384</v>
      </c>
      <c r="J645" s="76">
        <v>43395</v>
      </c>
      <c r="K645" s="25">
        <f t="shared" ref="K645:K646" ca="1" si="2068">IF(I645="","",IF(J645="",TODAY()-I645,J645-I645))</f>
        <v>11</v>
      </c>
      <c r="L645" s="39" t="s">
        <v>125</v>
      </c>
      <c r="M645" s="236" t="s">
        <v>275</v>
      </c>
      <c r="N645" s="66"/>
      <c r="O645" s="76"/>
      <c r="P645" s="77"/>
      <c r="Q645" s="78"/>
      <c r="R645" s="79"/>
      <c r="S645" s="66"/>
      <c r="T645" s="76"/>
      <c r="U645" s="77"/>
      <c r="V645" s="78"/>
      <c r="W645" s="79"/>
      <c r="X645" s="66"/>
      <c r="Y645" s="76"/>
      <c r="Z645" s="77"/>
      <c r="AA645" s="78"/>
      <c r="AB645" s="79"/>
      <c r="AC645" s="66"/>
      <c r="AD645" s="76"/>
      <c r="AE645" s="77"/>
      <c r="AF645" s="78"/>
      <c r="AG645" s="79"/>
      <c r="AH645" s="66"/>
      <c r="AI645" s="76"/>
      <c r="AJ645" s="77"/>
      <c r="AK645" s="78"/>
      <c r="AL645" s="79"/>
      <c r="AM645" s="66"/>
      <c r="AN645" s="76"/>
      <c r="AO645" s="77"/>
      <c r="AP645" s="78"/>
      <c r="AQ645" s="79"/>
      <c r="AR645" s="66"/>
      <c r="AS645" s="76"/>
      <c r="AT645" s="77"/>
      <c r="AU645" s="78"/>
      <c r="AV645" s="79"/>
      <c r="AW645" s="66"/>
      <c r="AX645" s="76"/>
      <c r="AY645" s="77"/>
      <c r="AZ645" s="78"/>
      <c r="BA645" s="79"/>
      <c r="BB645" s="66"/>
      <c r="BC645" s="76"/>
      <c r="BD645" s="77"/>
      <c r="BE645" s="78"/>
      <c r="BF645" s="79"/>
      <c r="BG645" s="56">
        <f t="shared" ref="BG645" si="2069">IF(AW645&lt;&gt;"",AW645,IF(AR645&lt;&gt;"",AR645,IF(AM645&lt;&gt;"",AM645,IF(AH645&lt;&gt;"",AH645,IF(AC645&lt;&gt;"",AC645,IF(X645&lt;&gt;"",X645,IF(S645&lt;&gt;"",S645,IF(N645&lt;&gt;"",N645,IF(I645&lt;&gt;"",I645,"")))))))))</f>
        <v>43384</v>
      </c>
      <c r="BH645" s="80">
        <f t="shared" ref="BH645" si="2070">IF(BJ645="P","",IF(BJ645="OD","",IF(AX645&lt;&gt;"",AX645,IF(AS645&lt;&gt;"",AS645,IF(AN645&lt;&gt;"",AN645,IF(AI645&lt;&gt;"",AI645,IF(AD645&lt;&gt;"",AD645,IF(Y645&lt;&gt;"",Y645,IF(T645&lt;&gt;"",T645,IF(O645&lt;&gt;"",O645,IF(J645&lt;&gt;"",J645,"")))))))))))</f>
        <v>43395</v>
      </c>
      <c r="BI645" s="81">
        <f t="shared" ref="BI645" ca="1" si="2071">IF(AY645&lt;&gt;"",AY645,IF(AT645&lt;&gt;"",AT645,IF(AO645&lt;&gt;"",AO645,IF(AJ645&lt;&gt;"",AJ645,IF(AE645&lt;&gt;"",AE645,IF(Z645&lt;&gt;"",Z645,IF(U645&lt;&gt;"",U645,IF(P645&lt;&gt;"",P645,IF(K645&lt;&gt;"",K645,"")))))))))</f>
        <v>11</v>
      </c>
      <c r="BJ645" s="82" t="str">
        <f t="shared" ref="BJ645" si="2072">IF(AZ645&lt;&gt;"",AZ645,IF(AU645&lt;&gt;"",AU645,IF(AP645&lt;&gt;"",AP645,IF(AK645&lt;&gt;"",AK645,IF(AF645&lt;&gt;"",AF645,IF(AA645&lt;&gt;"",AA645,IF(V645&lt;&gt;"",V645,IF(Q645&lt;&gt;"",Q645,IF(L645&lt;&gt;"",L645,0)))))))))</f>
        <v>B</v>
      </c>
      <c r="BK645" s="83" t="str">
        <f t="shared" ref="BK645" ca="1" si="2073">IF(BG645="","","Rev-"&amp;IF((COUNTIF(I645:BA645,"MKM")-1)&lt;1,0,(COUNTIF(I645:BA645,"MKM")-1)))</f>
        <v>Rev-0</v>
      </c>
      <c r="BL645" s="252" t="s">
        <v>125</v>
      </c>
      <c r="BM645" s="252" t="s">
        <v>784</v>
      </c>
      <c r="BN645" s="252"/>
      <c r="BO645" s="243"/>
      <c r="BP645" s="161" t="s">
        <v>82</v>
      </c>
      <c r="BQ645" s="82" t="str">
        <f t="shared" ref="BQ645" si="2074">IF(BA645&lt;&gt;"",BA645,IF(AV645&lt;&gt;"",AV645,IF(AQ645&lt;&gt;"",AQ645,IF(AL645&lt;&gt;"",AL645,IF(AG645&lt;&gt;"",AG645,IF(AB645&lt;&gt;"",AB645,IF(W645&lt;&gt;"",W645,IF(R645&lt;&gt;"",R645,IF(M645&lt;&gt;"",M645,0)))))))))</f>
        <v>MKM</v>
      </c>
    </row>
    <row r="646" spans="1:69" ht="46.5" x14ac:dyDescent="0.25">
      <c r="A646" s="62">
        <f t="shared" ca="1" si="2067"/>
        <v>567</v>
      </c>
      <c r="B646" s="20" t="s">
        <v>1213</v>
      </c>
      <c r="C646" s="20" t="s">
        <v>1214</v>
      </c>
      <c r="D646" s="124"/>
      <c r="E646" s="21" t="s">
        <v>1030</v>
      </c>
      <c r="F646" s="21" t="s">
        <v>1025</v>
      </c>
      <c r="G646" s="22" t="s">
        <v>425</v>
      </c>
      <c r="H646" s="113"/>
      <c r="I646" s="60">
        <v>43384</v>
      </c>
      <c r="J646" s="76">
        <v>43395</v>
      </c>
      <c r="K646" s="25">
        <f t="shared" ca="1" si="2068"/>
        <v>11</v>
      </c>
      <c r="L646" s="39" t="s">
        <v>125</v>
      </c>
      <c r="M646" s="236" t="s">
        <v>275</v>
      </c>
      <c r="N646" s="66"/>
      <c r="O646" s="76"/>
      <c r="P646" s="77"/>
      <c r="Q646" s="78"/>
      <c r="R646" s="79"/>
      <c r="S646" s="66"/>
      <c r="T646" s="76"/>
      <c r="U646" s="77"/>
      <c r="V646" s="78"/>
      <c r="W646" s="79"/>
      <c r="X646" s="66"/>
      <c r="Y646" s="76"/>
      <c r="Z646" s="77"/>
      <c r="AA646" s="78"/>
      <c r="AB646" s="79"/>
      <c r="AC646" s="66"/>
      <c r="AD646" s="76"/>
      <c r="AE646" s="77"/>
      <c r="AF646" s="78"/>
      <c r="AG646" s="79"/>
      <c r="AH646" s="66"/>
      <c r="AI646" s="76"/>
      <c r="AJ646" s="77"/>
      <c r="AK646" s="78"/>
      <c r="AL646" s="79"/>
      <c r="AM646" s="66"/>
      <c r="AN646" s="76"/>
      <c r="AO646" s="77"/>
      <c r="AP646" s="78"/>
      <c r="AQ646" s="79"/>
      <c r="AR646" s="66"/>
      <c r="AS646" s="76"/>
      <c r="AT646" s="77"/>
      <c r="AU646" s="78"/>
      <c r="AV646" s="79"/>
      <c r="AW646" s="66"/>
      <c r="AX646" s="76"/>
      <c r="AY646" s="77"/>
      <c r="AZ646" s="78"/>
      <c r="BA646" s="79"/>
      <c r="BB646" s="66"/>
      <c r="BC646" s="76"/>
      <c r="BD646" s="77"/>
      <c r="BE646" s="78"/>
      <c r="BF646" s="79"/>
      <c r="BG646" s="56">
        <f t="shared" ref="BG646" si="2075">IF(AW646&lt;&gt;"",AW646,IF(AR646&lt;&gt;"",AR646,IF(AM646&lt;&gt;"",AM646,IF(AH646&lt;&gt;"",AH646,IF(AC646&lt;&gt;"",AC646,IF(X646&lt;&gt;"",X646,IF(S646&lt;&gt;"",S646,IF(N646&lt;&gt;"",N646,IF(I646&lt;&gt;"",I646,"")))))))))</f>
        <v>43384</v>
      </c>
      <c r="BH646" s="80">
        <f t="shared" ref="BH646" si="2076">IF(BJ646="P","",IF(BJ646="OD","",IF(AX646&lt;&gt;"",AX646,IF(AS646&lt;&gt;"",AS646,IF(AN646&lt;&gt;"",AN646,IF(AI646&lt;&gt;"",AI646,IF(AD646&lt;&gt;"",AD646,IF(Y646&lt;&gt;"",Y646,IF(T646&lt;&gt;"",T646,IF(O646&lt;&gt;"",O646,IF(J646&lt;&gt;"",J646,"")))))))))))</f>
        <v>43395</v>
      </c>
      <c r="BI646" s="81">
        <f t="shared" ref="BI646" ca="1" si="2077">IF(AY646&lt;&gt;"",AY646,IF(AT646&lt;&gt;"",AT646,IF(AO646&lt;&gt;"",AO646,IF(AJ646&lt;&gt;"",AJ646,IF(AE646&lt;&gt;"",AE646,IF(Z646&lt;&gt;"",Z646,IF(U646&lt;&gt;"",U646,IF(P646&lt;&gt;"",P646,IF(K646&lt;&gt;"",K646,"")))))))))</f>
        <v>11</v>
      </c>
      <c r="BJ646" s="82" t="str">
        <f t="shared" ref="BJ646" si="2078">IF(AZ646&lt;&gt;"",AZ646,IF(AU646&lt;&gt;"",AU646,IF(AP646&lt;&gt;"",AP646,IF(AK646&lt;&gt;"",AK646,IF(AF646&lt;&gt;"",AF646,IF(AA646&lt;&gt;"",AA646,IF(V646&lt;&gt;"",V646,IF(Q646&lt;&gt;"",Q646,IF(L646&lt;&gt;"",L646,0)))))))))</f>
        <v>B</v>
      </c>
      <c r="BK646" s="83" t="str">
        <f t="shared" ref="BK646" ca="1" si="2079">IF(BG646="","","Rev-"&amp;IF((COUNTIF(I646:BA646,"MKM")-1)&lt;1,0,(COUNTIF(I646:BA646,"MKM")-1)))</f>
        <v>Rev-0</v>
      </c>
      <c r="BL646" s="252" t="s">
        <v>125</v>
      </c>
      <c r="BM646" s="252" t="s">
        <v>784</v>
      </c>
      <c r="BN646" s="252"/>
      <c r="BO646" s="243"/>
      <c r="BP646" s="161" t="s">
        <v>82</v>
      </c>
      <c r="BQ646" s="82" t="str">
        <f t="shared" ref="BQ646" si="2080">IF(BA646&lt;&gt;"",BA646,IF(AV646&lt;&gt;"",AV646,IF(AQ646&lt;&gt;"",AQ646,IF(AL646&lt;&gt;"",AL646,IF(AG646&lt;&gt;"",AG646,IF(AB646&lt;&gt;"",AB646,IF(W646&lt;&gt;"",W646,IF(R646&lt;&gt;"",R646,IF(M646&lt;&gt;"",M646,0)))))))))</f>
        <v>MKM</v>
      </c>
    </row>
    <row r="647" spans="1:69" ht="46.5" x14ac:dyDescent="0.25">
      <c r="A647" s="62">
        <f t="shared" ca="1" si="2067"/>
        <v>568</v>
      </c>
      <c r="B647" s="20" t="s">
        <v>1200</v>
      </c>
      <c r="C647" s="20" t="s">
        <v>1201</v>
      </c>
      <c r="D647" s="124"/>
      <c r="E647" s="21" t="s">
        <v>1031</v>
      </c>
      <c r="F647" s="21" t="s">
        <v>1026</v>
      </c>
      <c r="G647" s="22" t="s">
        <v>425</v>
      </c>
      <c r="H647" s="113"/>
      <c r="I647" s="60">
        <v>43369</v>
      </c>
      <c r="J647" s="76">
        <v>43380</v>
      </c>
      <c r="K647" s="25">
        <f t="shared" ref="K647:K648" ca="1" si="2081">IF(I647="","",IF(J647="",TODAY()-I647,J647-I647))</f>
        <v>11</v>
      </c>
      <c r="L647" s="39" t="s">
        <v>125</v>
      </c>
      <c r="M647" s="236" t="s">
        <v>275</v>
      </c>
      <c r="N647" s="66"/>
      <c r="O647" s="76"/>
      <c r="P647" s="77"/>
      <c r="Q647" s="78"/>
      <c r="R647" s="79"/>
      <c r="S647" s="66"/>
      <c r="T647" s="76"/>
      <c r="U647" s="77"/>
      <c r="V647" s="78"/>
      <c r="W647" s="79"/>
      <c r="X647" s="66"/>
      <c r="Y647" s="76"/>
      <c r="Z647" s="77"/>
      <c r="AA647" s="78"/>
      <c r="AB647" s="79"/>
      <c r="AC647" s="66"/>
      <c r="AD647" s="76"/>
      <c r="AE647" s="77"/>
      <c r="AF647" s="78"/>
      <c r="AG647" s="79"/>
      <c r="AH647" s="66"/>
      <c r="AI647" s="76"/>
      <c r="AJ647" s="77"/>
      <c r="AK647" s="78"/>
      <c r="AL647" s="79"/>
      <c r="AM647" s="66"/>
      <c r="AN647" s="76"/>
      <c r="AO647" s="77"/>
      <c r="AP647" s="78"/>
      <c r="AQ647" s="79"/>
      <c r="AR647" s="66"/>
      <c r="AS647" s="76"/>
      <c r="AT647" s="77"/>
      <c r="AU647" s="78"/>
      <c r="AV647" s="79"/>
      <c r="AW647" s="66"/>
      <c r="AX647" s="76"/>
      <c r="AY647" s="77"/>
      <c r="AZ647" s="78"/>
      <c r="BA647" s="79"/>
      <c r="BB647" s="66"/>
      <c r="BC647" s="76"/>
      <c r="BD647" s="77"/>
      <c r="BE647" s="78"/>
      <c r="BF647" s="79"/>
      <c r="BG647" s="56">
        <f t="shared" ref="BG647" si="2082">IF(AW647&lt;&gt;"",AW647,IF(AR647&lt;&gt;"",AR647,IF(AM647&lt;&gt;"",AM647,IF(AH647&lt;&gt;"",AH647,IF(AC647&lt;&gt;"",AC647,IF(X647&lt;&gt;"",X647,IF(S647&lt;&gt;"",S647,IF(N647&lt;&gt;"",N647,IF(I647&lt;&gt;"",I647,"")))))))))</f>
        <v>43369</v>
      </c>
      <c r="BH647" s="80">
        <f t="shared" ref="BH647" si="2083">IF(BJ647="P","",IF(BJ647="OD","",IF(AX647&lt;&gt;"",AX647,IF(AS647&lt;&gt;"",AS647,IF(AN647&lt;&gt;"",AN647,IF(AI647&lt;&gt;"",AI647,IF(AD647&lt;&gt;"",AD647,IF(Y647&lt;&gt;"",Y647,IF(T647&lt;&gt;"",T647,IF(O647&lt;&gt;"",O647,IF(J647&lt;&gt;"",J647,"")))))))))))</f>
        <v>43380</v>
      </c>
      <c r="BI647" s="81">
        <f t="shared" ref="BI647" ca="1" si="2084">IF(AY647&lt;&gt;"",AY647,IF(AT647&lt;&gt;"",AT647,IF(AO647&lt;&gt;"",AO647,IF(AJ647&lt;&gt;"",AJ647,IF(AE647&lt;&gt;"",AE647,IF(Z647&lt;&gt;"",Z647,IF(U647&lt;&gt;"",U647,IF(P647&lt;&gt;"",P647,IF(K647&lt;&gt;"",K647,"")))))))))</f>
        <v>11</v>
      </c>
      <c r="BJ647" s="82" t="str">
        <f t="shared" ref="BJ647" si="2085">IF(AZ647&lt;&gt;"",AZ647,IF(AU647&lt;&gt;"",AU647,IF(AP647&lt;&gt;"",AP647,IF(AK647&lt;&gt;"",AK647,IF(AF647&lt;&gt;"",AF647,IF(AA647&lt;&gt;"",AA647,IF(V647&lt;&gt;"",V647,IF(Q647&lt;&gt;"",Q647,IF(L647&lt;&gt;"",L647,0)))))))))</f>
        <v>B</v>
      </c>
      <c r="BK647" s="83" t="str">
        <f t="shared" ref="BK647" ca="1" si="2086">IF(BG647="","","Rev-"&amp;IF((COUNTIF(I647:BA647,"MKM")-1)&lt;1,0,(COUNTIF(I647:BA647,"MKM")-1)))</f>
        <v>Rev-0</v>
      </c>
      <c r="BL647" s="252" t="s">
        <v>125</v>
      </c>
      <c r="BM647" s="252" t="s">
        <v>784</v>
      </c>
      <c r="BN647" s="252"/>
      <c r="BO647" s="243"/>
      <c r="BP647" s="161" t="s">
        <v>82</v>
      </c>
      <c r="BQ647" s="82" t="str">
        <f t="shared" ref="BQ647" si="2087">IF(BA647&lt;&gt;"",BA647,IF(AV647&lt;&gt;"",AV647,IF(AQ647&lt;&gt;"",AQ647,IF(AL647&lt;&gt;"",AL647,IF(AG647&lt;&gt;"",AG647,IF(AB647&lt;&gt;"",AB647,IF(W647&lt;&gt;"",W647,IF(R647&lt;&gt;"",R647,IF(M647&lt;&gt;"",M647,0)))))))))</f>
        <v>MKM</v>
      </c>
    </row>
    <row r="648" spans="1:69" ht="46.5" x14ac:dyDescent="0.25">
      <c r="A648" s="62">
        <f t="shared" ca="1" si="2067"/>
        <v>569</v>
      </c>
      <c r="B648" s="20" t="s">
        <v>1200</v>
      </c>
      <c r="C648" s="20" t="s">
        <v>1201</v>
      </c>
      <c r="D648" s="124"/>
      <c r="E648" s="21" t="s">
        <v>1032</v>
      </c>
      <c r="F648" s="21" t="s">
        <v>1027</v>
      </c>
      <c r="G648" s="22" t="s">
        <v>425</v>
      </c>
      <c r="H648" s="113"/>
      <c r="I648" s="60">
        <v>43369</v>
      </c>
      <c r="J648" s="76">
        <v>43380</v>
      </c>
      <c r="K648" s="25">
        <f t="shared" ca="1" si="2081"/>
        <v>11</v>
      </c>
      <c r="L648" s="39" t="s">
        <v>125</v>
      </c>
      <c r="M648" s="236" t="s">
        <v>275</v>
      </c>
      <c r="N648" s="66"/>
      <c r="O648" s="76"/>
      <c r="P648" s="77"/>
      <c r="Q648" s="78"/>
      <c r="R648" s="79"/>
      <c r="S648" s="66"/>
      <c r="T648" s="76"/>
      <c r="U648" s="77"/>
      <c r="V648" s="78"/>
      <c r="W648" s="79"/>
      <c r="X648" s="66"/>
      <c r="Y648" s="76"/>
      <c r="Z648" s="77"/>
      <c r="AA648" s="78"/>
      <c r="AB648" s="79"/>
      <c r="AC648" s="66"/>
      <c r="AD648" s="76"/>
      <c r="AE648" s="77"/>
      <c r="AF648" s="78"/>
      <c r="AG648" s="79"/>
      <c r="AH648" s="66"/>
      <c r="AI648" s="76"/>
      <c r="AJ648" s="77"/>
      <c r="AK648" s="78"/>
      <c r="AL648" s="79"/>
      <c r="AM648" s="66"/>
      <c r="AN648" s="76"/>
      <c r="AO648" s="77"/>
      <c r="AP648" s="78"/>
      <c r="AQ648" s="79"/>
      <c r="AR648" s="66"/>
      <c r="AS648" s="76"/>
      <c r="AT648" s="77"/>
      <c r="AU648" s="78"/>
      <c r="AV648" s="79"/>
      <c r="AW648" s="66"/>
      <c r="AX648" s="76"/>
      <c r="AY648" s="77"/>
      <c r="AZ648" s="78"/>
      <c r="BA648" s="79"/>
      <c r="BB648" s="66"/>
      <c r="BC648" s="76"/>
      <c r="BD648" s="77"/>
      <c r="BE648" s="78"/>
      <c r="BF648" s="79"/>
      <c r="BG648" s="56">
        <f t="shared" ref="BG648" si="2088">IF(AW648&lt;&gt;"",AW648,IF(AR648&lt;&gt;"",AR648,IF(AM648&lt;&gt;"",AM648,IF(AH648&lt;&gt;"",AH648,IF(AC648&lt;&gt;"",AC648,IF(X648&lt;&gt;"",X648,IF(S648&lt;&gt;"",S648,IF(N648&lt;&gt;"",N648,IF(I648&lt;&gt;"",I648,"")))))))))</f>
        <v>43369</v>
      </c>
      <c r="BH648" s="80">
        <f t="shared" ref="BH648" si="2089">IF(BJ648="P","",IF(BJ648="OD","",IF(AX648&lt;&gt;"",AX648,IF(AS648&lt;&gt;"",AS648,IF(AN648&lt;&gt;"",AN648,IF(AI648&lt;&gt;"",AI648,IF(AD648&lt;&gt;"",AD648,IF(Y648&lt;&gt;"",Y648,IF(T648&lt;&gt;"",T648,IF(O648&lt;&gt;"",O648,IF(J648&lt;&gt;"",J648,"")))))))))))</f>
        <v>43380</v>
      </c>
      <c r="BI648" s="81">
        <f t="shared" ref="BI648" ca="1" si="2090">IF(AY648&lt;&gt;"",AY648,IF(AT648&lt;&gt;"",AT648,IF(AO648&lt;&gt;"",AO648,IF(AJ648&lt;&gt;"",AJ648,IF(AE648&lt;&gt;"",AE648,IF(Z648&lt;&gt;"",Z648,IF(U648&lt;&gt;"",U648,IF(P648&lt;&gt;"",P648,IF(K648&lt;&gt;"",K648,"")))))))))</f>
        <v>11</v>
      </c>
      <c r="BJ648" s="82" t="str">
        <f t="shared" ref="BJ648" si="2091">IF(AZ648&lt;&gt;"",AZ648,IF(AU648&lt;&gt;"",AU648,IF(AP648&lt;&gt;"",AP648,IF(AK648&lt;&gt;"",AK648,IF(AF648&lt;&gt;"",AF648,IF(AA648&lt;&gt;"",AA648,IF(V648&lt;&gt;"",V648,IF(Q648&lt;&gt;"",Q648,IF(L648&lt;&gt;"",L648,0)))))))))</f>
        <v>B</v>
      </c>
      <c r="BK648" s="83" t="str">
        <f t="shared" ref="BK648" ca="1" si="2092">IF(BG648="","","Rev-"&amp;IF((COUNTIF(I648:BA648,"MKM")-1)&lt;1,0,(COUNTIF(I648:BA648,"MKM")-1)))</f>
        <v>Rev-0</v>
      </c>
      <c r="BL648" s="252" t="s">
        <v>125</v>
      </c>
      <c r="BM648" s="252" t="s">
        <v>784</v>
      </c>
      <c r="BN648" s="252"/>
      <c r="BO648" s="243"/>
      <c r="BP648" s="161" t="s">
        <v>82</v>
      </c>
      <c r="BQ648" s="82" t="str">
        <f t="shared" ref="BQ648" si="2093">IF(BA648&lt;&gt;"",BA648,IF(AV648&lt;&gt;"",AV648,IF(AQ648&lt;&gt;"",AQ648,IF(AL648&lt;&gt;"",AL648,IF(AG648&lt;&gt;"",AG648,IF(AB648&lt;&gt;"",AB648,IF(W648&lt;&gt;"",W648,IF(R648&lt;&gt;"",R648,IF(M648&lt;&gt;"",M648,0)))))))))</f>
        <v>MKM</v>
      </c>
    </row>
    <row r="649" spans="1:69" ht="40.5" x14ac:dyDescent="0.3">
      <c r="A649" s="263" t="s">
        <v>1033</v>
      </c>
      <c r="B649" s="52"/>
      <c r="C649" s="52"/>
      <c r="D649" s="123"/>
      <c r="E649" s="53"/>
      <c r="F649" s="146"/>
      <c r="G649" s="303" t="str">
        <f>IF(AW649&lt;&gt;"",AW649,IF(AR649&lt;&gt;"",AR649,IF(AM649&lt;&gt;"",AM649,IF(AH649&lt;&gt;"",AH649,IF(AC649&lt;&gt;"",AC649,IF(X649&lt;&gt;"",X649,IF(S649&lt;&gt;"",S649,IF(N649&lt;&gt;"",N649,IF(I649&lt;&gt;"",I649,"")))))))))</f>
        <v/>
      </c>
      <c r="H649" s="303"/>
      <c r="I649" s="303"/>
      <c r="J649" s="303"/>
      <c r="K649" s="303"/>
      <c r="L649" s="303"/>
      <c r="M649" s="303"/>
      <c r="N649" s="303"/>
      <c r="O649" s="303"/>
      <c r="P649" s="303"/>
      <c r="Q649" s="303"/>
      <c r="R649" s="303"/>
      <c r="S649" s="303"/>
      <c r="T649" s="303"/>
      <c r="U649" s="303"/>
      <c r="V649" s="303"/>
      <c r="W649" s="303"/>
      <c r="X649" s="303"/>
      <c r="Y649" s="303"/>
      <c r="Z649" s="303"/>
      <c r="AA649" s="303"/>
      <c r="AB649" s="303"/>
      <c r="AC649" s="303"/>
      <c r="AD649" s="303"/>
      <c r="AE649" s="303"/>
      <c r="AF649" s="303"/>
      <c r="AG649" s="303"/>
      <c r="AH649" s="303"/>
      <c r="AI649" s="303"/>
      <c r="AJ649" s="303"/>
      <c r="AK649" s="303"/>
      <c r="AL649" s="303"/>
      <c r="AM649" s="303"/>
      <c r="AN649" s="303"/>
      <c r="AO649" s="303"/>
      <c r="AP649" s="303"/>
      <c r="AQ649" s="303"/>
      <c r="AR649" s="303"/>
      <c r="AS649" s="303"/>
      <c r="AT649" s="303"/>
      <c r="AU649" s="303"/>
      <c r="AV649" s="303"/>
      <c r="AW649" s="303"/>
      <c r="AX649" s="303"/>
      <c r="AY649" s="303"/>
      <c r="AZ649" s="303"/>
      <c r="BA649" s="303"/>
      <c r="BB649" s="303"/>
      <c r="BC649" s="303"/>
      <c r="BD649" s="303"/>
      <c r="BE649" s="303"/>
      <c r="BF649" s="303"/>
      <c r="BG649" s="303"/>
      <c r="BH649" s="303"/>
      <c r="BI649" s="303"/>
      <c r="BJ649" s="303"/>
      <c r="BK649" s="304"/>
      <c r="BL649" s="252" t="s">
        <v>125</v>
      </c>
      <c r="BM649" s="252" t="s">
        <v>784</v>
      </c>
      <c r="BN649" s="252"/>
      <c r="BO649" s="243"/>
      <c r="BP649" s="145" t="s">
        <v>112</v>
      </c>
    </row>
    <row r="650" spans="1:69" ht="46.5" x14ac:dyDescent="0.25">
      <c r="A650" s="62">
        <f ca="1">OFFSET(A650,-2,0)+1</f>
        <v>570</v>
      </c>
      <c r="B650" s="20" t="s">
        <v>1175</v>
      </c>
      <c r="C650" s="20" t="s">
        <v>1150</v>
      </c>
      <c r="D650" s="124"/>
      <c r="E650" s="21" t="s">
        <v>1151</v>
      </c>
      <c r="F650" s="21" t="s">
        <v>1034</v>
      </c>
      <c r="G650" s="22" t="s">
        <v>425</v>
      </c>
      <c r="H650" s="113"/>
      <c r="I650" s="60">
        <v>43366</v>
      </c>
      <c r="J650" s="76">
        <v>43380</v>
      </c>
      <c r="K650" s="25">
        <f t="shared" ref="K650" ca="1" si="2094">IF(I650="","",IF(J650="",TODAY()-I650,J650-I650))</f>
        <v>14</v>
      </c>
      <c r="L650" s="39" t="s">
        <v>125</v>
      </c>
      <c r="M650" s="236" t="s">
        <v>275</v>
      </c>
      <c r="N650" s="66"/>
      <c r="O650" s="76"/>
      <c r="P650" s="77"/>
      <c r="Q650" s="78"/>
      <c r="R650" s="79"/>
      <c r="S650" s="66"/>
      <c r="T650" s="76"/>
      <c r="U650" s="77"/>
      <c r="V650" s="78"/>
      <c r="W650" s="79"/>
      <c r="X650" s="66"/>
      <c r="Y650" s="76"/>
      <c r="Z650" s="77"/>
      <c r="AA650" s="78"/>
      <c r="AB650" s="79"/>
      <c r="AC650" s="66"/>
      <c r="AD650" s="76"/>
      <c r="AE650" s="77"/>
      <c r="AF650" s="78"/>
      <c r="AG650" s="79"/>
      <c r="AH650" s="66"/>
      <c r="AI650" s="76"/>
      <c r="AJ650" s="77"/>
      <c r="AK650" s="78"/>
      <c r="AL650" s="79"/>
      <c r="AM650" s="66"/>
      <c r="AN650" s="76"/>
      <c r="AO650" s="77"/>
      <c r="AP650" s="78"/>
      <c r="AQ650" s="79"/>
      <c r="AR650" s="66"/>
      <c r="AS650" s="76"/>
      <c r="AT650" s="77"/>
      <c r="AU650" s="78"/>
      <c r="AV650" s="79"/>
      <c r="AW650" s="66"/>
      <c r="AX650" s="76"/>
      <c r="AY650" s="77"/>
      <c r="AZ650" s="78"/>
      <c r="BA650" s="79"/>
      <c r="BB650" s="66"/>
      <c r="BC650" s="76"/>
      <c r="BD650" s="77"/>
      <c r="BE650" s="78"/>
      <c r="BF650" s="79"/>
      <c r="BG650" s="56">
        <f t="shared" ref="BG650:BG654" si="2095">IF(AW650&lt;&gt;"",AW650,IF(AR650&lt;&gt;"",AR650,IF(AM650&lt;&gt;"",AM650,IF(AH650&lt;&gt;"",AH650,IF(AC650&lt;&gt;"",AC650,IF(X650&lt;&gt;"",X650,IF(S650&lt;&gt;"",S650,IF(N650&lt;&gt;"",N650,IF(I650&lt;&gt;"",I650,"")))))))))</f>
        <v>43366</v>
      </c>
      <c r="BH650" s="80">
        <f t="shared" ref="BH650:BH654" si="2096">IF(BJ650="P","",IF(BJ650="OD","",IF(AX650&lt;&gt;"",AX650,IF(AS650&lt;&gt;"",AS650,IF(AN650&lt;&gt;"",AN650,IF(AI650&lt;&gt;"",AI650,IF(AD650&lt;&gt;"",AD650,IF(Y650&lt;&gt;"",Y650,IF(T650&lt;&gt;"",T650,IF(O650&lt;&gt;"",O650,IF(J650&lt;&gt;"",J650,"")))))))))))</f>
        <v>43380</v>
      </c>
      <c r="BI650" s="81">
        <f t="shared" ref="BI650:BI654" ca="1" si="2097">IF(AY650&lt;&gt;"",AY650,IF(AT650&lt;&gt;"",AT650,IF(AO650&lt;&gt;"",AO650,IF(AJ650&lt;&gt;"",AJ650,IF(AE650&lt;&gt;"",AE650,IF(Z650&lt;&gt;"",Z650,IF(U650&lt;&gt;"",U650,IF(P650&lt;&gt;"",P650,IF(K650&lt;&gt;"",K650,"")))))))))</f>
        <v>14</v>
      </c>
      <c r="BJ650" s="82" t="str">
        <f t="shared" ref="BJ650:BJ654" si="2098">IF(AZ650&lt;&gt;"",AZ650,IF(AU650&lt;&gt;"",AU650,IF(AP650&lt;&gt;"",AP650,IF(AK650&lt;&gt;"",AK650,IF(AF650&lt;&gt;"",AF650,IF(AA650&lt;&gt;"",AA650,IF(V650&lt;&gt;"",V650,IF(Q650&lt;&gt;"",Q650,IF(L650&lt;&gt;"",L650,0)))))))))</f>
        <v>B</v>
      </c>
      <c r="BK650" s="83" t="str">
        <f t="shared" ref="BK650:BK654" ca="1" si="2099">IF(BG650="","","Rev-"&amp;IF((COUNTIF(I650:BA650,"MKM")-1)&lt;1,0,(COUNTIF(I650:BA650,"MKM")-1)))</f>
        <v>Rev-0</v>
      </c>
      <c r="BL650" s="252" t="s">
        <v>125</v>
      </c>
      <c r="BM650" s="252" t="s">
        <v>784</v>
      </c>
      <c r="BN650" s="252"/>
      <c r="BO650" s="243"/>
      <c r="BP650" s="161" t="s">
        <v>82</v>
      </c>
      <c r="BQ650" s="82" t="str">
        <f t="shared" ref="BQ650:BQ654" si="2100">IF(BA650&lt;&gt;"",BA650,IF(AV650&lt;&gt;"",AV650,IF(AQ650&lt;&gt;"",AQ650,IF(AL650&lt;&gt;"",AL650,IF(AG650&lt;&gt;"",AG650,IF(AB650&lt;&gt;"",AB650,IF(W650&lt;&gt;"",W650,IF(R650&lt;&gt;"",R650,IF(M650&lt;&gt;"",M650,0)))))))))</f>
        <v>MKM</v>
      </c>
    </row>
    <row r="651" spans="1:69" ht="46.5" x14ac:dyDescent="0.25">
      <c r="A651" s="62">
        <f t="shared" ref="A651:A654" ca="1" si="2101">OFFSET(A651,-1,0)+1</f>
        <v>571</v>
      </c>
      <c r="B651" s="20" t="s">
        <v>1193</v>
      </c>
      <c r="C651" s="20" t="s">
        <v>1194</v>
      </c>
      <c r="D651" s="124"/>
      <c r="E651" s="21" t="s">
        <v>1199</v>
      </c>
      <c r="F651" s="21" t="s">
        <v>1035</v>
      </c>
      <c r="G651" s="22" t="s">
        <v>425</v>
      </c>
      <c r="H651" s="113"/>
      <c r="I651" s="60">
        <v>43369</v>
      </c>
      <c r="J651" s="76">
        <v>43380</v>
      </c>
      <c r="K651" s="25">
        <f t="shared" ref="K651" ca="1" si="2102">IF(I651="","",IF(J651="",TODAY()-I651,J651-I651))</f>
        <v>11</v>
      </c>
      <c r="L651" s="39" t="s">
        <v>125</v>
      </c>
      <c r="M651" s="236" t="s">
        <v>275</v>
      </c>
      <c r="N651" s="66"/>
      <c r="O651" s="76"/>
      <c r="P651" s="77"/>
      <c r="Q651" s="78"/>
      <c r="R651" s="79"/>
      <c r="S651" s="66"/>
      <c r="T651" s="76"/>
      <c r="U651" s="77"/>
      <c r="V651" s="78"/>
      <c r="W651" s="79"/>
      <c r="X651" s="66"/>
      <c r="Y651" s="76"/>
      <c r="Z651" s="77"/>
      <c r="AA651" s="78"/>
      <c r="AB651" s="79"/>
      <c r="AC651" s="66"/>
      <c r="AD651" s="76"/>
      <c r="AE651" s="77"/>
      <c r="AF651" s="78"/>
      <c r="AG651" s="79"/>
      <c r="AH651" s="66"/>
      <c r="AI651" s="76"/>
      <c r="AJ651" s="77"/>
      <c r="AK651" s="78"/>
      <c r="AL651" s="79"/>
      <c r="AM651" s="66"/>
      <c r="AN651" s="76"/>
      <c r="AO651" s="77"/>
      <c r="AP651" s="78"/>
      <c r="AQ651" s="79"/>
      <c r="AR651" s="66"/>
      <c r="AS651" s="76"/>
      <c r="AT651" s="77"/>
      <c r="AU651" s="78"/>
      <c r="AV651" s="79"/>
      <c r="AW651" s="66"/>
      <c r="AX651" s="76"/>
      <c r="AY651" s="77"/>
      <c r="AZ651" s="78"/>
      <c r="BA651" s="79"/>
      <c r="BB651" s="66"/>
      <c r="BC651" s="76"/>
      <c r="BD651" s="77"/>
      <c r="BE651" s="78"/>
      <c r="BF651" s="79"/>
      <c r="BG651" s="56">
        <f t="shared" si="2095"/>
        <v>43369</v>
      </c>
      <c r="BH651" s="80">
        <f t="shared" si="2096"/>
        <v>43380</v>
      </c>
      <c r="BI651" s="81">
        <f t="shared" ca="1" si="2097"/>
        <v>11</v>
      </c>
      <c r="BJ651" s="82" t="str">
        <f t="shared" si="2098"/>
        <v>B</v>
      </c>
      <c r="BK651" s="83" t="str">
        <f t="shared" ca="1" si="2099"/>
        <v>Rev-0</v>
      </c>
      <c r="BL651" s="252" t="s">
        <v>125</v>
      </c>
      <c r="BM651" s="252" t="s">
        <v>784</v>
      </c>
      <c r="BN651" s="252"/>
      <c r="BO651" s="243"/>
      <c r="BP651" s="161" t="s">
        <v>82</v>
      </c>
      <c r="BQ651" s="82" t="str">
        <f t="shared" si="2100"/>
        <v>MKM</v>
      </c>
    </row>
    <row r="652" spans="1:69" ht="46.5" x14ac:dyDescent="0.25">
      <c r="A652" s="62">
        <f t="shared" ca="1" si="2101"/>
        <v>572</v>
      </c>
      <c r="B652" s="20" t="s">
        <v>1212</v>
      </c>
      <c r="C652" s="20" t="s">
        <v>1211</v>
      </c>
      <c r="D652" s="124"/>
      <c r="E652" s="21" t="s">
        <v>1154</v>
      </c>
      <c r="F652" s="21" t="s">
        <v>1036</v>
      </c>
      <c r="G652" s="22" t="s">
        <v>425</v>
      </c>
      <c r="H652" s="113"/>
      <c r="I652" s="60">
        <v>43384</v>
      </c>
      <c r="J652" s="76">
        <v>43395</v>
      </c>
      <c r="K652" s="25">
        <v>14</v>
      </c>
      <c r="L652" s="39" t="s">
        <v>125</v>
      </c>
      <c r="M652" s="236" t="s">
        <v>275</v>
      </c>
      <c r="N652" s="66"/>
      <c r="O652" s="76"/>
      <c r="P652" s="77"/>
      <c r="Q652" s="78"/>
      <c r="R652" s="79"/>
      <c r="S652" s="66"/>
      <c r="T652" s="76"/>
      <c r="U652" s="77"/>
      <c r="V652" s="78"/>
      <c r="W652" s="79"/>
      <c r="X652" s="66"/>
      <c r="Y652" s="76"/>
      <c r="Z652" s="77"/>
      <c r="AA652" s="78"/>
      <c r="AB652" s="79"/>
      <c r="AC652" s="66"/>
      <c r="AD652" s="76"/>
      <c r="AE652" s="77"/>
      <c r="AF652" s="78"/>
      <c r="AG652" s="79"/>
      <c r="AH652" s="66"/>
      <c r="AI652" s="76"/>
      <c r="AJ652" s="77"/>
      <c r="AK652" s="78"/>
      <c r="AL652" s="79"/>
      <c r="AM652" s="66"/>
      <c r="AN652" s="76"/>
      <c r="AO652" s="77"/>
      <c r="AP652" s="78"/>
      <c r="AQ652" s="79"/>
      <c r="AR652" s="66"/>
      <c r="AS652" s="76"/>
      <c r="AT652" s="77"/>
      <c r="AU652" s="78"/>
      <c r="AV652" s="79"/>
      <c r="AW652" s="66"/>
      <c r="AX652" s="76"/>
      <c r="AY652" s="77"/>
      <c r="AZ652" s="78"/>
      <c r="BA652" s="79"/>
      <c r="BB652" s="66"/>
      <c r="BC652" s="76"/>
      <c r="BD652" s="77"/>
      <c r="BE652" s="78"/>
      <c r="BF652" s="79"/>
      <c r="BG652" s="56">
        <f t="shared" si="2095"/>
        <v>43384</v>
      </c>
      <c r="BH652" s="80">
        <f t="shared" si="2096"/>
        <v>43395</v>
      </c>
      <c r="BI652" s="81">
        <f t="shared" si="2097"/>
        <v>14</v>
      </c>
      <c r="BJ652" s="82" t="str">
        <f t="shared" si="2098"/>
        <v>B</v>
      </c>
      <c r="BK652" s="83" t="str">
        <f t="shared" si="2099"/>
        <v>Rev-0</v>
      </c>
      <c r="BL652" s="252" t="s">
        <v>125</v>
      </c>
      <c r="BM652" s="252" t="s">
        <v>784</v>
      </c>
      <c r="BN652" s="252"/>
      <c r="BO652" s="243"/>
      <c r="BP652" s="161" t="s">
        <v>82</v>
      </c>
      <c r="BQ652" s="82" t="str">
        <f t="shared" si="2100"/>
        <v>MKM</v>
      </c>
    </row>
    <row r="653" spans="1:69" ht="46.5" x14ac:dyDescent="0.25">
      <c r="A653" s="62">
        <f t="shared" ca="1" si="2101"/>
        <v>573</v>
      </c>
      <c r="B653" s="20" t="s">
        <v>1175</v>
      </c>
      <c r="C653" s="20" t="s">
        <v>1150</v>
      </c>
      <c r="D653" s="124"/>
      <c r="E653" s="21" t="s">
        <v>1152</v>
      </c>
      <c r="F653" s="21" t="s">
        <v>1037</v>
      </c>
      <c r="G653" s="22" t="s">
        <v>425</v>
      </c>
      <c r="H653" s="113"/>
      <c r="I653" s="60">
        <v>43366</v>
      </c>
      <c r="J653" s="76">
        <v>43380</v>
      </c>
      <c r="K653" s="25">
        <f t="shared" ref="K653:K654" ca="1" si="2103">IF(I653="","",IF(J653="",TODAY()-I653,J653-I653))</f>
        <v>14</v>
      </c>
      <c r="L653" s="39" t="s">
        <v>125</v>
      </c>
      <c r="M653" s="236" t="s">
        <v>275</v>
      </c>
      <c r="N653" s="66"/>
      <c r="O653" s="76"/>
      <c r="P653" s="77"/>
      <c r="Q653" s="78"/>
      <c r="R653" s="79"/>
      <c r="S653" s="66"/>
      <c r="T653" s="76"/>
      <c r="U653" s="77"/>
      <c r="V653" s="78"/>
      <c r="W653" s="79"/>
      <c r="X653" s="66"/>
      <c r="Y653" s="76"/>
      <c r="Z653" s="77"/>
      <c r="AA653" s="78"/>
      <c r="AB653" s="79"/>
      <c r="AC653" s="66"/>
      <c r="AD653" s="76"/>
      <c r="AE653" s="77"/>
      <c r="AF653" s="78"/>
      <c r="AG653" s="79"/>
      <c r="AH653" s="66"/>
      <c r="AI653" s="76"/>
      <c r="AJ653" s="77"/>
      <c r="AK653" s="78"/>
      <c r="AL653" s="79"/>
      <c r="AM653" s="66"/>
      <c r="AN653" s="76"/>
      <c r="AO653" s="77"/>
      <c r="AP653" s="78"/>
      <c r="AQ653" s="79"/>
      <c r="AR653" s="66"/>
      <c r="AS653" s="76"/>
      <c r="AT653" s="77"/>
      <c r="AU653" s="78"/>
      <c r="AV653" s="79"/>
      <c r="AW653" s="66"/>
      <c r="AX653" s="76"/>
      <c r="AY653" s="77"/>
      <c r="AZ653" s="78"/>
      <c r="BA653" s="79"/>
      <c r="BB653" s="66"/>
      <c r="BC653" s="76"/>
      <c r="BD653" s="77"/>
      <c r="BE653" s="78"/>
      <c r="BF653" s="79"/>
      <c r="BG653" s="56">
        <f t="shared" si="2095"/>
        <v>43366</v>
      </c>
      <c r="BH653" s="80">
        <f t="shared" si="2096"/>
        <v>43380</v>
      </c>
      <c r="BI653" s="81">
        <f t="shared" ca="1" si="2097"/>
        <v>14</v>
      </c>
      <c r="BJ653" s="82" t="str">
        <f t="shared" si="2098"/>
        <v>B</v>
      </c>
      <c r="BK653" s="83" t="str">
        <f t="shared" ca="1" si="2099"/>
        <v>Rev-0</v>
      </c>
      <c r="BL653" s="252" t="s">
        <v>125</v>
      </c>
      <c r="BM653" s="252" t="s">
        <v>784</v>
      </c>
      <c r="BN653" s="252"/>
      <c r="BO653" s="243"/>
      <c r="BP653" s="161" t="s">
        <v>82</v>
      </c>
      <c r="BQ653" s="82" t="str">
        <f t="shared" si="2100"/>
        <v>MKM</v>
      </c>
    </row>
    <row r="654" spans="1:69" ht="46.5" x14ac:dyDescent="0.25">
      <c r="A654" s="62">
        <f t="shared" ca="1" si="2101"/>
        <v>574</v>
      </c>
      <c r="B654" s="20" t="s">
        <v>1175</v>
      </c>
      <c r="C654" s="20" t="s">
        <v>1150</v>
      </c>
      <c r="D654" s="124"/>
      <c r="E654" s="21" t="s">
        <v>1153</v>
      </c>
      <c r="F654" s="21" t="s">
        <v>1038</v>
      </c>
      <c r="G654" s="22" t="s">
        <v>425</v>
      </c>
      <c r="H654" s="113"/>
      <c r="I654" s="60">
        <v>43366</v>
      </c>
      <c r="J654" s="76">
        <v>43380</v>
      </c>
      <c r="K654" s="25">
        <f t="shared" ca="1" si="2103"/>
        <v>14</v>
      </c>
      <c r="L654" s="39" t="s">
        <v>125</v>
      </c>
      <c r="M654" s="236" t="s">
        <v>275</v>
      </c>
      <c r="N654" s="66"/>
      <c r="O654" s="76"/>
      <c r="P654" s="77"/>
      <c r="Q654" s="78"/>
      <c r="R654" s="79"/>
      <c r="S654" s="66"/>
      <c r="T654" s="76"/>
      <c r="U654" s="77"/>
      <c r="V654" s="78"/>
      <c r="W654" s="79"/>
      <c r="X654" s="66"/>
      <c r="Y654" s="76"/>
      <c r="Z654" s="77"/>
      <c r="AA654" s="78"/>
      <c r="AB654" s="79"/>
      <c r="AC654" s="66"/>
      <c r="AD654" s="76"/>
      <c r="AE654" s="77"/>
      <c r="AF654" s="78"/>
      <c r="AG654" s="79"/>
      <c r="AH654" s="66"/>
      <c r="AI654" s="76"/>
      <c r="AJ654" s="77"/>
      <c r="AK654" s="78"/>
      <c r="AL654" s="79"/>
      <c r="AM654" s="66"/>
      <c r="AN654" s="76"/>
      <c r="AO654" s="77"/>
      <c r="AP654" s="78"/>
      <c r="AQ654" s="79"/>
      <c r="AR654" s="66"/>
      <c r="AS654" s="76"/>
      <c r="AT654" s="77"/>
      <c r="AU654" s="78"/>
      <c r="AV654" s="79"/>
      <c r="AW654" s="66"/>
      <c r="AX654" s="76"/>
      <c r="AY654" s="77"/>
      <c r="AZ654" s="78"/>
      <c r="BA654" s="79"/>
      <c r="BB654" s="66"/>
      <c r="BC654" s="76"/>
      <c r="BD654" s="77"/>
      <c r="BE654" s="78"/>
      <c r="BF654" s="79"/>
      <c r="BG654" s="56">
        <f t="shared" si="2095"/>
        <v>43366</v>
      </c>
      <c r="BH654" s="80">
        <f t="shared" si="2096"/>
        <v>43380</v>
      </c>
      <c r="BI654" s="81">
        <f t="shared" ca="1" si="2097"/>
        <v>14</v>
      </c>
      <c r="BJ654" s="82" t="str">
        <f t="shared" si="2098"/>
        <v>B</v>
      </c>
      <c r="BK654" s="83" t="str">
        <f t="shared" ca="1" si="2099"/>
        <v>Rev-0</v>
      </c>
      <c r="BL654" s="252" t="s">
        <v>125</v>
      </c>
      <c r="BM654" s="252" t="s">
        <v>784</v>
      </c>
      <c r="BN654" s="252"/>
      <c r="BO654" s="243"/>
      <c r="BP654" s="161" t="s">
        <v>82</v>
      </c>
      <c r="BQ654" s="82" t="str">
        <f t="shared" si="2100"/>
        <v>MKM</v>
      </c>
    </row>
    <row r="655" spans="1:69" ht="40.5" x14ac:dyDescent="0.3">
      <c r="A655" s="263" t="s">
        <v>1039</v>
      </c>
      <c r="B655" s="52"/>
      <c r="C655" s="52"/>
      <c r="D655" s="123"/>
      <c r="E655" s="53"/>
      <c r="F655" s="146"/>
      <c r="G655" s="303" t="str">
        <f>IF(AW655&lt;&gt;"",AW655,IF(AR655&lt;&gt;"",AR655,IF(AM655&lt;&gt;"",AM655,IF(AH655&lt;&gt;"",AH655,IF(AC655&lt;&gt;"",AC655,IF(X655&lt;&gt;"",X655,IF(S655&lt;&gt;"",S655,IF(N655&lt;&gt;"",N655,IF(I655&lt;&gt;"",I655,"")))))))))</f>
        <v/>
      </c>
      <c r="H655" s="303"/>
      <c r="I655" s="303"/>
      <c r="J655" s="303"/>
      <c r="K655" s="303"/>
      <c r="L655" s="303"/>
      <c r="M655" s="303"/>
      <c r="N655" s="303"/>
      <c r="O655" s="303"/>
      <c r="P655" s="303"/>
      <c r="Q655" s="303"/>
      <c r="R655" s="303"/>
      <c r="S655" s="303"/>
      <c r="T655" s="303"/>
      <c r="U655" s="303"/>
      <c r="V655" s="303"/>
      <c r="W655" s="303"/>
      <c r="X655" s="303"/>
      <c r="Y655" s="303"/>
      <c r="Z655" s="303"/>
      <c r="AA655" s="303"/>
      <c r="AB655" s="303"/>
      <c r="AC655" s="303"/>
      <c r="AD655" s="303"/>
      <c r="AE655" s="303"/>
      <c r="AF655" s="303"/>
      <c r="AG655" s="303"/>
      <c r="AH655" s="303"/>
      <c r="AI655" s="303"/>
      <c r="AJ655" s="303"/>
      <c r="AK655" s="303"/>
      <c r="AL655" s="303"/>
      <c r="AM655" s="303"/>
      <c r="AN655" s="303"/>
      <c r="AO655" s="303"/>
      <c r="AP655" s="303"/>
      <c r="AQ655" s="303"/>
      <c r="AR655" s="303"/>
      <c r="AS655" s="303"/>
      <c r="AT655" s="303"/>
      <c r="AU655" s="303"/>
      <c r="AV655" s="303"/>
      <c r="AW655" s="303"/>
      <c r="AX655" s="303"/>
      <c r="AY655" s="303"/>
      <c r="AZ655" s="303"/>
      <c r="BA655" s="303"/>
      <c r="BB655" s="303"/>
      <c r="BC655" s="303"/>
      <c r="BD655" s="303"/>
      <c r="BE655" s="303"/>
      <c r="BF655" s="303"/>
      <c r="BG655" s="303"/>
      <c r="BH655" s="303"/>
      <c r="BI655" s="303"/>
      <c r="BJ655" s="303"/>
      <c r="BK655" s="304"/>
      <c r="BL655" s="252" t="s">
        <v>125</v>
      </c>
      <c r="BM655" s="252" t="s">
        <v>784</v>
      </c>
      <c r="BN655" s="252"/>
      <c r="BO655" s="243"/>
      <c r="BP655" s="145" t="s">
        <v>112</v>
      </c>
    </row>
    <row r="656" spans="1:69" ht="46.5" x14ac:dyDescent="0.25">
      <c r="A656" s="62">
        <f ca="1">OFFSET(A656,-2,0)+1</f>
        <v>575</v>
      </c>
      <c r="B656" s="20" t="s">
        <v>1178</v>
      </c>
      <c r="C656" s="20" t="s">
        <v>1156</v>
      </c>
      <c r="D656" s="124"/>
      <c r="E656" s="21" t="s">
        <v>1157</v>
      </c>
      <c r="F656" s="21" t="s">
        <v>1040</v>
      </c>
      <c r="G656" s="22" t="s">
        <v>425</v>
      </c>
      <c r="H656" s="113"/>
      <c r="I656" s="60">
        <v>43366</v>
      </c>
      <c r="J656" s="76">
        <v>43380</v>
      </c>
      <c r="K656" s="25">
        <f t="shared" ref="K656" ca="1" si="2104">IF(I656="","",IF(J656="",TODAY()-I656,J656-I656))</f>
        <v>14</v>
      </c>
      <c r="L656" s="39" t="s">
        <v>125</v>
      </c>
      <c r="M656" s="236" t="s">
        <v>275</v>
      </c>
      <c r="N656" s="66"/>
      <c r="O656" s="76"/>
      <c r="P656" s="77"/>
      <c r="Q656" s="78"/>
      <c r="R656" s="79"/>
      <c r="S656" s="66"/>
      <c r="T656" s="76"/>
      <c r="U656" s="77"/>
      <c r="V656" s="78"/>
      <c r="W656" s="79"/>
      <c r="X656" s="66"/>
      <c r="Y656" s="76"/>
      <c r="Z656" s="77"/>
      <c r="AA656" s="78"/>
      <c r="AB656" s="79"/>
      <c r="AC656" s="66"/>
      <c r="AD656" s="76"/>
      <c r="AE656" s="77"/>
      <c r="AF656" s="78"/>
      <c r="AG656" s="79"/>
      <c r="AH656" s="66"/>
      <c r="AI656" s="76"/>
      <c r="AJ656" s="77"/>
      <c r="AK656" s="78"/>
      <c r="AL656" s="79"/>
      <c r="AM656" s="66"/>
      <c r="AN656" s="76"/>
      <c r="AO656" s="77"/>
      <c r="AP656" s="78"/>
      <c r="AQ656" s="79"/>
      <c r="AR656" s="66"/>
      <c r="AS656" s="76"/>
      <c r="AT656" s="77"/>
      <c r="AU656" s="78"/>
      <c r="AV656" s="79"/>
      <c r="AW656" s="66"/>
      <c r="AX656" s="76"/>
      <c r="AY656" s="77"/>
      <c r="AZ656" s="78"/>
      <c r="BA656" s="79"/>
      <c r="BB656" s="66"/>
      <c r="BC656" s="76"/>
      <c r="BD656" s="77"/>
      <c r="BE656" s="78"/>
      <c r="BF656" s="79"/>
      <c r="BG656" s="56">
        <f t="shared" ref="BG656:BG660" si="2105">IF(AW656&lt;&gt;"",AW656,IF(AR656&lt;&gt;"",AR656,IF(AM656&lt;&gt;"",AM656,IF(AH656&lt;&gt;"",AH656,IF(AC656&lt;&gt;"",AC656,IF(X656&lt;&gt;"",X656,IF(S656&lt;&gt;"",S656,IF(N656&lt;&gt;"",N656,IF(I656&lt;&gt;"",I656,"")))))))))</f>
        <v>43366</v>
      </c>
      <c r="BH656" s="80">
        <f t="shared" ref="BH656:BH660" si="2106">IF(BJ656="P","",IF(BJ656="OD","",IF(AX656&lt;&gt;"",AX656,IF(AS656&lt;&gt;"",AS656,IF(AN656&lt;&gt;"",AN656,IF(AI656&lt;&gt;"",AI656,IF(AD656&lt;&gt;"",AD656,IF(Y656&lt;&gt;"",Y656,IF(T656&lt;&gt;"",T656,IF(O656&lt;&gt;"",O656,IF(J656&lt;&gt;"",J656,"")))))))))))</f>
        <v>43380</v>
      </c>
      <c r="BI656" s="81">
        <f t="shared" ref="BI656:BI660" ca="1" si="2107">IF(AY656&lt;&gt;"",AY656,IF(AT656&lt;&gt;"",AT656,IF(AO656&lt;&gt;"",AO656,IF(AJ656&lt;&gt;"",AJ656,IF(AE656&lt;&gt;"",AE656,IF(Z656&lt;&gt;"",Z656,IF(U656&lt;&gt;"",U656,IF(P656&lt;&gt;"",P656,IF(K656&lt;&gt;"",K656,"")))))))))</f>
        <v>14</v>
      </c>
      <c r="BJ656" s="82" t="str">
        <f t="shared" ref="BJ656:BJ660" si="2108">IF(AZ656&lt;&gt;"",AZ656,IF(AU656&lt;&gt;"",AU656,IF(AP656&lt;&gt;"",AP656,IF(AK656&lt;&gt;"",AK656,IF(AF656&lt;&gt;"",AF656,IF(AA656&lt;&gt;"",AA656,IF(V656&lt;&gt;"",V656,IF(Q656&lt;&gt;"",Q656,IF(L656&lt;&gt;"",L656,0)))))))))</f>
        <v>B</v>
      </c>
      <c r="BK656" s="83" t="str">
        <f t="shared" ref="BK656:BK660" ca="1" si="2109">IF(BG656="","","Rev-"&amp;IF((COUNTIF(I656:BA656,"MKM")-1)&lt;1,0,(COUNTIF(I656:BA656,"MKM")-1)))</f>
        <v>Rev-0</v>
      </c>
      <c r="BL656" s="252" t="s">
        <v>125</v>
      </c>
      <c r="BM656" s="252" t="s">
        <v>784</v>
      </c>
      <c r="BN656" s="252"/>
      <c r="BO656" s="243"/>
      <c r="BP656" s="161" t="s">
        <v>82</v>
      </c>
      <c r="BQ656" s="82" t="str">
        <f t="shared" ref="BQ656:BQ660" si="2110">IF(BA656&lt;&gt;"",BA656,IF(AV656&lt;&gt;"",AV656,IF(AQ656&lt;&gt;"",AQ656,IF(AL656&lt;&gt;"",AL656,IF(AG656&lt;&gt;"",AG656,IF(AB656&lt;&gt;"",AB656,IF(W656&lt;&gt;"",W656,IF(R656&lt;&gt;"",R656,IF(M656&lt;&gt;"",M656,0)))))))))</f>
        <v>MKM</v>
      </c>
    </row>
    <row r="657" spans="1:69" ht="46.5" x14ac:dyDescent="0.25">
      <c r="A657" s="62">
        <f t="shared" ref="A657:A660" ca="1" si="2111">OFFSET(A657,-1,0)+1</f>
        <v>576</v>
      </c>
      <c r="B657" s="20" t="s">
        <v>1207</v>
      </c>
      <c r="C657" s="20" t="s">
        <v>1208</v>
      </c>
      <c r="D657" s="124"/>
      <c r="E657" s="21" t="s">
        <v>1029</v>
      </c>
      <c r="F657" s="21" t="s">
        <v>1041</v>
      </c>
      <c r="G657" s="22" t="s">
        <v>425</v>
      </c>
      <c r="H657" s="113"/>
      <c r="I657" s="60">
        <v>43369</v>
      </c>
      <c r="J657" s="76">
        <v>43388</v>
      </c>
      <c r="K657" s="25">
        <f t="shared" ref="K657" ca="1" si="2112">IF(I657="","",IF(J657="",TODAY()-I657,J657-I657))</f>
        <v>19</v>
      </c>
      <c r="L657" s="39" t="s">
        <v>125</v>
      </c>
      <c r="M657" s="236" t="s">
        <v>275</v>
      </c>
      <c r="N657" s="66"/>
      <c r="O657" s="76"/>
      <c r="P657" s="77"/>
      <c r="Q657" s="78"/>
      <c r="R657" s="79"/>
      <c r="S657" s="66"/>
      <c r="T657" s="76"/>
      <c r="U657" s="77"/>
      <c r="V657" s="78"/>
      <c r="W657" s="79"/>
      <c r="X657" s="66"/>
      <c r="Y657" s="76"/>
      <c r="Z657" s="77"/>
      <c r="AA657" s="78"/>
      <c r="AB657" s="79"/>
      <c r="AC657" s="66"/>
      <c r="AD657" s="76"/>
      <c r="AE657" s="77"/>
      <c r="AF657" s="78"/>
      <c r="AG657" s="79"/>
      <c r="AH657" s="66"/>
      <c r="AI657" s="76"/>
      <c r="AJ657" s="77"/>
      <c r="AK657" s="78"/>
      <c r="AL657" s="79"/>
      <c r="AM657" s="66"/>
      <c r="AN657" s="76"/>
      <c r="AO657" s="77"/>
      <c r="AP657" s="78"/>
      <c r="AQ657" s="79"/>
      <c r="AR657" s="66"/>
      <c r="AS657" s="76"/>
      <c r="AT657" s="77"/>
      <c r="AU657" s="78"/>
      <c r="AV657" s="79"/>
      <c r="AW657" s="66"/>
      <c r="AX657" s="76"/>
      <c r="AY657" s="77"/>
      <c r="AZ657" s="78"/>
      <c r="BA657" s="79"/>
      <c r="BB657" s="66"/>
      <c r="BC657" s="76"/>
      <c r="BD657" s="77"/>
      <c r="BE657" s="78"/>
      <c r="BF657" s="79"/>
      <c r="BG657" s="56">
        <f t="shared" si="2105"/>
        <v>43369</v>
      </c>
      <c r="BH657" s="80">
        <f t="shared" si="2106"/>
        <v>43388</v>
      </c>
      <c r="BI657" s="81">
        <f t="shared" ca="1" si="2107"/>
        <v>19</v>
      </c>
      <c r="BJ657" s="82" t="str">
        <f t="shared" si="2108"/>
        <v>B</v>
      </c>
      <c r="BK657" s="83" t="str">
        <f t="shared" ca="1" si="2109"/>
        <v>Rev-0</v>
      </c>
      <c r="BL657" s="252" t="s">
        <v>125</v>
      </c>
      <c r="BM657" s="252" t="s">
        <v>784</v>
      </c>
      <c r="BN657" s="252"/>
      <c r="BO657" s="243"/>
      <c r="BP657" s="161" t="s">
        <v>82</v>
      </c>
      <c r="BQ657" s="82" t="str">
        <f t="shared" si="2110"/>
        <v>MKM</v>
      </c>
    </row>
    <row r="658" spans="1:69" ht="46.5" x14ac:dyDescent="0.25">
      <c r="A658" s="62">
        <f t="shared" ca="1" si="2111"/>
        <v>577</v>
      </c>
      <c r="B658" s="20" t="s">
        <v>1220</v>
      </c>
      <c r="C658" s="20" t="s">
        <v>1221</v>
      </c>
      <c r="D658" s="124"/>
      <c r="E658" s="21" t="s">
        <v>1030</v>
      </c>
      <c r="F658" s="21" t="s">
        <v>1042</v>
      </c>
      <c r="G658" s="22" t="s">
        <v>425</v>
      </c>
      <c r="H658" s="113"/>
      <c r="I658" s="60">
        <v>43384</v>
      </c>
      <c r="J658" s="76">
        <v>43395</v>
      </c>
      <c r="K658" s="25">
        <f t="shared" ref="K658" ca="1" si="2113">IF(I658="","",IF(J658="",TODAY()-I658,J658-I658))</f>
        <v>11</v>
      </c>
      <c r="L658" s="39" t="s">
        <v>125</v>
      </c>
      <c r="M658" s="236" t="s">
        <v>275</v>
      </c>
      <c r="N658" s="66"/>
      <c r="O658" s="76"/>
      <c r="P658" s="77"/>
      <c r="Q658" s="78"/>
      <c r="R658" s="79"/>
      <c r="S658" s="66"/>
      <c r="T658" s="76"/>
      <c r="U658" s="77"/>
      <c r="V658" s="78"/>
      <c r="W658" s="79"/>
      <c r="X658" s="66"/>
      <c r="Y658" s="76"/>
      <c r="Z658" s="77"/>
      <c r="AA658" s="78"/>
      <c r="AB658" s="79"/>
      <c r="AC658" s="66"/>
      <c r="AD658" s="76"/>
      <c r="AE658" s="77"/>
      <c r="AF658" s="78"/>
      <c r="AG658" s="79"/>
      <c r="AH658" s="66"/>
      <c r="AI658" s="76"/>
      <c r="AJ658" s="77"/>
      <c r="AK658" s="78"/>
      <c r="AL658" s="79"/>
      <c r="AM658" s="66"/>
      <c r="AN658" s="76"/>
      <c r="AO658" s="77"/>
      <c r="AP658" s="78"/>
      <c r="AQ658" s="79"/>
      <c r="AR658" s="66"/>
      <c r="AS658" s="76"/>
      <c r="AT658" s="77"/>
      <c r="AU658" s="78"/>
      <c r="AV658" s="79"/>
      <c r="AW658" s="66"/>
      <c r="AX658" s="76"/>
      <c r="AY658" s="77"/>
      <c r="AZ658" s="78"/>
      <c r="BA658" s="79"/>
      <c r="BB658" s="66"/>
      <c r="BC658" s="76"/>
      <c r="BD658" s="77"/>
      <c r="BE658" s="78"/>
      <c r="BF658" s="79"/>
      <c r="BG658" s="56">
        <f t="shared" si="2105"/>
        <v>43384</v>
      </c>
      <c r="BH658" s="80">
        <f t="shared" si="2106"/>
        <v>43395</v>
      </c>
      <c r="BI658" s="81">
        <f t="shared" ca="1" si="2107"/>
        <v>11</v>
      </c>
      <c r="BJ658" s="82" t="str">
        <f t="shared" si="2108"/>
        <v>B</v>
      </c>
      <c r="BK658" s="83" t="str">
        <f t="shared" ca="1" si="2109"/>
        <v>Rev-0</v>
      </c>
      <c r="BL658" s="252" t="s">
        <v>125</v>
      </c>
      <c r="BM658" s="252" t="s">
        <v>784</v>
      </c>
      <c r="BN658" s="252"/>
      <c r="BO658" s="243"/>
      <c r="BP658" s="161" t="s">
        <v>82</v>
      </c>
      <c r="BQ658" s="82" t="str">
        <f t="shared" si="2110"/>
        <v>MKM</v>
      </c>
    </row>
    <row r="659" spans="1:69" ht="46.5" x14ac:dyDescent="0.25">
      <c r="A659" s="62">
        <f t="shared" ca="1" si="2111"/>
        <v>578</v>
      </c>
      <c r="B659" s="20" t="s">
        <v>1178</v>
      </c>
      <c r="C659" s="20" t="s">
        <v>1156</v>
      </c>
      <c r="D659" s="124"/>
      <c r="E659" s="21" t="s">
        <v>1158</v>
      </c>
      <c r="F659" s="21" t="s">
        <v>1043</v>
      </c>
      <c r="G659" s="22" t="s">
        <v>425</v>
      </c>
      <c r="H659" s="113"/>
      <c r="I659" s="60">
        <v>43366</v>
      </c>
      <c r="J659" s="76">
        <v>43380</v>
      </c>
      <c r="K659" s="25">
        <f t="shared" ref="K659:K660" ca="1" si="2114">IF(I659="","",IF(J659="",TODAY()-I659,J659-I659))</f>
        <v>14</v>
      </c>
      <c r="L659" s="39" t="s">
        <v>125</v>
      </c>
      <c r="M659" s="236" t="s">
        <v>275</v>
      </c>
      <c r="N659" s="66"/>
      <c r="O659" s="76"/>
      <c r="P659" s="77"/>
      <c r="Q659" s="78"/>
      <c r="R659" s="79"/>
      <c r="S659" s="66"/>
      <c r="T659" s="76"/>
      <c r="U659" s="77"/>
      <c r="V659" s="78"/>
      <c r="W659" s="79"/>
      <c r="X659" s="66"/>
      <c r="Y659" s="76"/>
      <c r="Z659" s="77"/>
      <c r="AA659" s="78"/>
      <c r="AB659" s="79"/>
      <c r="AC659" s="66"/>
      <c r="AD659" s="76"/>
      <c r="AE659" s="77"/>
      <c r="AF659" s="78"/>
      <c r="AG659" s="79"/>
      <c r="AH659" s="66"/>
      <c r="AI659" s="76"/>
      <c r="AJ659" s="77"/>
      <c r="AK659" s="78"/>
      <c r="AL659" s="79"/>
      <c r="AM659" s="66"/>
      <c r="AN659" s="76"/>
      <c r="AO659" s="77"/>
      <c r="AP659" s="78"/>
      <c r="AQ659" s="79"/>
      <c r="AR659" s="66"/>
      <c r="AS659" s="76"/>
      <c r="AT659" s="77"/>
      <c r="AU659" s="78"/>
      <c r="AV659" s="79"/>
      <c r="AW659" s="66"/>
      <c r="AX659" s="76"/>
      <c r="AY659" s="77"/>
      <c r="AZ659" s="78"/>
      <c r="BA659" s="79"/>
      <c r="BB659" s="66"/>
      <c r="BC659" s="76"/>
      <c r="BD659" s="77"/>
      <c r="BE659" s="78"/>
      <c r="BF659" s="79"/>
      <c r="BG659" s="56">
        <f t="shared" si="2105"/>
        <v>43366</v>
      </c>
      <c r="BH659" s="80">
        <f t="shared" si="2106"/>
        <v>43380</v>
      </c>
      <c r="BI659" s="81">
        <f t="shared" ca="1" si="2107"/>
        <v>14</v>
      </c>
      <c r="BJ659" s="82" t="str">
        <f t="shared" si="2108"/>
        <v>B</v>
      </c>
      <c r="BK659" s="83" t="str">
        <f t="shared" ca="1" si="2109"/>
        <v>Rev-0</v>
      </c>
      <c r="BL659" s="252" t="s">
        <v>125</v>
      </c>
      <c r="BM659" s="252" t="s">
        <v>784</v>
      </c>
      <c r="BN659" s="252"/>
      <c r="BO659" s="243"/>
      <c r="BP659" s="161" t="s">
        <v>82</v>
      </c>
      <c r="BQ659" s="82" t="str">
        <f t="shared" si="2110"/>
        <v>MKM</v>
      </c>
    </row>
    <row r="660" spans="1:69" ht="46.5" x14ac:dyDescent="0.25">
      <c r="A660" s="62">
        <f t="shared" ca="1" si="2111"/>
        <v>579</v>
      </c>
      <c r="B660" s="20" t="s">
        <v>1178</v>
      </c>
      <c r="C660" s="20" t="s">
        <v>1156</v>
      </c>
      <c r="D660" s="124"/>
      <c r="E660" s="21" t="s">
        <v>1159</v>
      </c>
      <c r="F660" s="21" t="s">
        <v>1044</v>
      </c>
      <c r="G660" s="22" t="s">
        <v>425</v>
      </c>
      <c r="H660" s="113"/>
      <c r="I660" s="60">
        <v>43366</v>
      </c>
      <c r="J660" s="76">
        <v>43380</v>
      </c>
      <c r="K660" s="25">
        <f t="shared" ca="1" si="2114"/>
        <v>14</v>
      </c>
      <c r="L660" s="39" t="s">
        <v>125</v>
      </c>
      <c r="M660" s="236" t="s">
        <v>275</v>
      </c>
      <c r="N660" s="66"/>
      <c r="O660" s="76"/>
      <c r="P660" s="77"/>
      <c r="Q660" s="78"/>
      <c r="R660" s="79"/>
      <c r="S660" s="66"/>
      <c r="T660" s="76"/>
      <c r="U660" s="77"/>
      <c r="V660" s="78"/>
      <c r="W660" s="79"/>
      <c r="X660" s="66"/>
      <c r="Y660" s="76"/>
      <c r="Z660" s="77"/>
      <c r="AA660" s="78"/>
      <c r="AB660" s="79"/>
      <c r="AC660" s="66"/>
      <c r="AD660" s="76"/>
      <c r="AE660" s="77"/>
      <c r="AF660" s="78"/>
      <c r="AG660" s="79"/>
      <c r="AH660" s="66"/>
      <c r="AI660" s="76"/>
      <c r="AJ660" s="77"/>
      <c r="AK660" s="78"/>
      <c r="AL660" s="79"/>
      <c r="AM660" s="66"/>
      <c r="AN660" s="76"/>
      <c r="AO660" s="77"/>
      <c r="AP660" s="78"/>
      <c r="AQ660" s="79"/>
      <c r="AR660" s="66"/>
      <c r="AS660" s="76"/>
      <c r="AT660" s="77"/>
      <c r="AU660" s="78"/>
      <c r="AV660" s="79"/>
      <c r="AW660" s="66"/>
      <c r="AX660" s="76"/>
      <c r="AY660" s="77"/>
      <c r="AZ660" s="78"/>
      <c r="BA660" s="79"/>
      <c r="BB660" s="66"/>
      <c r="BC660" s="76"/>
      <c r="BD660" s="77"/>
      <c r="BE660" s="78"/>
      <c r="BF660" s="79"/>
      <c r="BG660" s="56">
        <f t="shared" si="2105"/>
        <v>43366</v>
      </c>
      <c r="BH660" s="80">
        <f t="shared" si="2106"/>
        <v>43380</v>
      </c>
      <c r="BI660" s="81">
        <f t="shared" ca="1" si="2107"/>
        <v>14</v>
      </c>
      <c r="BJ660" s="82" t="str">
        <f t="shared" si="2108"/>
        <v>B</v>
      </c>
      <c r="BK660" s="83" t="str">
        <f t="shared" ca="1" si="2109"/>
        <v>Rev-0</v>
      </c>
      <c r="BL660" s="252" t="s">
        <v>125</v>
      </c>
      <c r="BM660" s="252" t="s">
        <v>784</v>
      </c>
      <c r="BN660" s="252"/>
      <c r="BO660" s="243"/>
      <c r="BP660" s="161" t="s">
        <v>82</v>
      </c>
      <c r="BQ660" s="82" t="str">
        <f t="shared" si="2110"/>
        <v>MKM</v>
      </c>
    </row>
    <row r="661" spans="1:69" ht="40.5" x14ac:dyDescent="0.3">
      <c r="A661" s="263" t="s">
        <v>1050</v>
      </c>
      <c r="B661" s="52"/>
      <c r="C661" s="52"/>
      <c r="D661" s="123"/>
      <c r="E661" s="53"/>
      <c r="F661" s="146"/>
      <c r="G661" s="303" t="str">
        <f>IF(AW661&lt;&gt;"",AW661,IF(AR661&lt;&gt;"",AR661,IF(AM661&lt;&gt;"",AM661,IF(AH661&lt;&gt;"",AH661,IF(AC661&lt;&gt;"",AC661,IF(X661&lt;&gt;"",X661,IF(S661&lt;&gt;"",S661,IF(N661&lt;&gt;"",N661,IF(I661&lt;&gt;"",I661,"")))))))))</f>
        <v/>
      </c>
      <c r="H661" s="303"/>
      <c r="I661" s="303"/>
      <c r="J661" s="303"/>
      <c r="K661" s="303"/>
      <c r="L661" s="303"/>
      <c r="M661" s="303"/>
      <c r="N661" s="303"/>
      <c r="O661" s="303"/>
      <c r="P661" s="303"/>
      <c r="Q661" s="303"/>
      <c r="R661" s="303"/>
      <c r="S661" s="303"/>
      <c r="T661" s="303"/>
      <c r="U661" s="303"/>
      <c r="V661" s="303"/>
      <c r="W661" s="303"/>
      <c r="X661" s="303"/>
      <c r="Y661" s="303"/>
      <c r="Z661" s="303"/>
      <c r="AA661" s="303"/>
      <c r="AB661" s="303"/>
      <c r="AC661" s="303"/>
      <c r="AD661" s="303"/>
      <c r="AE661" s="303"/>
      <c r="AF661" s="303"/>
      <c r="AG661" s="303"/>
      <c r="AH661" s="303"/>
      <c r="AI661" s="303"/>
      <c r="AJ661" s="303"/>
      <c r="AK661" s="303"/>
      <c r="AL661" s="303"/>
      <c r="AM661" s="303"/>
      <c r="AN661" s="303"/>
      <c r="AO661" s="303"/>
      <c r="AP661" s="303"/>
      <c r="AQ661" s="303"/>
      <c r="AR661" s="303"/>
      <c r="AS661" s="303"/>
      <c r="AT661" s="303"/>
      <c r="AU661" s="303"/>
      <c r="AV661" s="303"/>
      <c r="AW661" s="303"/>
      <c r="AX661" s="303"/>
      <c r="AY661" s="303"/>
      <c r="AZ661" s="303"/>
      <c r="BA661" s="303"/>
      <c r="BB661" s="303"/>
      <c r="BC661" s="303"/>
      <c r="BD661" s="303"/>
      <c r="BE661" s="303"/>
      <c r="BF661" s="303"/>
      <c r="BG661" s="303"/>
      <c r="BH661" s="303"/>
      <c r="BI661" s="303"/>
      <c r="BJ661" s="303"/>
      <c r="BK661" s="304"/>
      <c r="BL661" s="252" t="s">
        <v>125</v>
      </c>
      <c r="BM661" s="252" t="s">
        <v>784</v>
      </c>
      <c r="BN661" s="252"/>
      <c r="BO661" s="243"/>
      <c r="BP661" s="145" t="s">
        <v>112</v>
      </c>
    </row>
    <row r="662" spans="1:69" ht="46.5" x14ac:dyDescent="0.25">
      <c r="A662" s="62">
        <f ca="1">OFFSET(A662,-2,0)+1</f>
        <v>580</v>
      </c>
      <c r="B662" s="20" t="s">
        <v>1203</v>
      </c>
      <c r="C662" s="20" t="s">
        <v>1202</v>
      </c>
      <c r="D662" s="124"/>
      <c r="E662" s="21" t="s">
        <v>1028</v>
      </c>
      <c r="F662" s="21" t="s">
        <v>1046</v>
      </c>
      <c r="G662" s="22" t="s">
        <v>425</v>
      </c>
      <c r="H662" s="113"/>
      <c r="I662" s="60">
        <v>43369</v>
      </c>
      <c r="J662" s="76">
        <v>43388</v>
      </c>
      <c r="K662" s="25">
        <f t="shared" ref="K662" ca="1" si="2115">IF(I662="","",IF(J662="",TODAY()-I662,J662-I662))</f>
        <v>19</v>
      </c>
      <c r="L662" s="39" t="s">
        <v>125</v>
      </c>
      <c r="M662" s="236" t="s">
        <v>275</v>
      </c>
      <c r="N662" s="66"/>
      <c r="O662" s="76"/>
      <c r="P662" s="77"/>
      <c r="Q662" s="78"/>
      <c r="R662" s="79"/>
      <c r="S662" s="66"/>
      <c r="T662" s="76"/>
      <c r="U662" s="77"/>
      <c r="V662" s="78"/>
      <c r="W662" s="79"/>
      <c r="X662" s="66"/>
      <c r="Y662" s="76"/>
      <c r="Z662" s="77"/>
      <c r="AA662" s="78"/>
      <c r="AB662" s="79"/>
      <c r="AC662" s="66"/>
      <c r="AD662" s="76"/>
      <c r="AE662" s="77"/>
      <c r="AF662" s="78"/>
      <c r="AG662" s="79"/>
      <c r="AH662" s="66"/>
      <c r="AI662" s="76"/>
      <c r="AJ662" s="77"/>
      <c r="AK662" s="78"/>
      <c r="AL662" s="79"/>
      <c r="AM662" s="66"/>
      <c r="AN662" s="76"/>
      <c r="AO662" s="77"/>
      <c r="AP662" s="78"/>
      <c r="AQ662" s="79"/>
      <c r="AR662" s="66"/>
      <c r="AS662" s="76"/>
      <c r="AT662" s="77"/>
      <c r="AU662" s="78"/>
      <c r="AV662" s="79"/>
      <c r="AW662" s="66"/>
      <c r="AX662" s="76"/>
      <c r="AY662" s="77"/>
      <c r="AZ662" s="78"/>
      <c r="BA662" s="79"/>
      <c r="BB662" s="66"/>
      <c r="BC662" s="76"/>
      <c r="BD662" s="77"/>
      <c r="BE662" s="78"/>
      <c r="BF662" s="79"/>
      <c r="BG662" s="56">
        <f t="shared" ref="BG662:BG666" si="2116">IF(AW662&lt;&gt;"",AW662,IF(AR662&lt;&gt;"",AR662,IF(AM662&lt;&gt;"",AM662,IF(AH662&lt;&gt;"",AH662,IF(AC662&lt;&gt;"",AC662,IF(X662&lt;&gt;"",X662,IF(S662&lt;&gt;"",S662,IF(N662&lt;&gt;"",N662,IF(I662&lt;&gt;"",I662,"")))))))))</f>
        <v>43369</v>
      </c>
      <c r="BH662" s="80">
        <f t="shared" ref="BH662:BH666" si="2117">IF(BJ662="P","",IF(BJ662="OD","",IF(AX662&lt;&gt;"",AX662,IF(AS662&lt;&gt;"",AS662,IF(AN662&lt;&gt;"",AN662,IF(AI662&lt;&gt;"",AI662,IF(AD662&lt;&gt;"",AD662,IF(Y662&lt;&gt;"",Y662,IF(T662&lt;&gt;"",T662,IF(O662&lt;&gt;"",O662,IF(J662&lt;&gt;"",J662,"")))))))))))</f>
        <v>43388</v>
      </c>
      <c r="BI662" s="81">
        <f t="shared" ref="BI662:BI666" ca="1" si="2118">IF(AY662&lt;&gt;"",AY662,IF(AT662&lt;&gt;"",AT662,IF(AO662&lt;&gt;"",AO662,IF(AJ662&lt;&gt;"",AJ662,IF(AE662&lt;&gt;"",AE662,IF(Z662&lt;&gt;"",Z662,IF(U662&lt;&gt;"",U662,IF(P662&lt;&gt;"",P662,IF(K662&lt;&gt;"",K662,"")))))))))</f>
        <v>19</v>
      </c>
      <c r="BJ662" s="82" t="str">
        <f t="shared" ref="BJ662:BJ666" si="2119">IF(AZ662&lt;&gt;"",AZ662,IF(AU662&lt;&gt;"",AU662,IF(AP662&lt;&gt;"",AP662,IF(AK662&lt;&gt;"",AK662,IF(AF662&lt;&gt;"",AF662,IF(AA662&lt;&gt;"",AA662,IF(V662&lt;&gt;"",V662,IF(Q662&lt;&gt;"",Q662,IF(L662&lt;&gt;"",L662,0)))))))))</f>
        <v>B</v>
      </c>
      <c r="BK662" s="83" t="str">
        <f t="shared" ref="BK662:BK666" ca="1" si="2120">IF(BG662="","","Rev-"&amp;IF((COUNTIF(I662:BA662,"MKM")-1)&lt;1,0,(COUNTIF(I662:BA662,"MKM")-1)))</f>
        <v>Rev-0</v>
      </c>
      <c r="BL662" s="252" t="s">
        <v>125</v>
      </c>
      <c r="BM662" s="252" t="s">
        <v>784</v>
      </c>
      <c r="BN662" s="252"/>
      <c r="BO662" s="243"/>
      <c r="BP662" s="161" t="s">
        <v>82</v>
      </c>
      <c r="BQ662" s="82" t="str">
        <f t="shared" ref="BQ662:BQ666" si="2121">IF(BA662&lt;&gt;"",BA662,IF(AV662&lt;&gt;"",AV662,IF(AQ662&lt;&gt;"",AQ662,IF(AL662&lt;&gt;"",AL662,IF(AG662&lt;&gt;"",AG662,IF(AB662&lt;&gt;"",AB662,IF(W662&lt;&gt;"",W662,IF(R662&lt;&gt;"",R662,IF(M662&lt;&gt;"",M662,0)))))))))</f>
        <v>MKM</v>
      </c>
    </row>
    <row r="663" spans="1:69" ht="46.5" x14ac:dyDescent="0.25">
      <c r="A663" s="62">
        <f t="shared" ref="A663:A666" ca="1" si="2122">OFFSET(A663,-1,0)+1</f>
        <v>581</v>
      </c>
      <c r="B663" s="20" t="s">
        <v>1222</v>
      </c>
      <c r="C663" s="20" t="s">
        <v>1223</v>
      </c>
      <c r="D663" s="124"/>
      <c r="E663" s="21" t="s">
        <v>1029</v>
      </c>
      <c r="F663" s="21" t="s">
        <v>1047</v>
      </c>
      <c r="G663" s="22" t="s">
        <v>425</v>
      </c>
      <c r="H663" s="113"/>
      <c r="I663" s="60">
        <v>43384</v>
      </c>
      <c r="J663" s="76">
        <v>43395</v>
      </c>
      <c r="K663" s="25">
        <f t="shared" ref="K663" ca="1" si="2123">IF(I663="","",IF(J663="",TODAY()-I663,J663-I663))</f>
        <v>11</v>
      </c>
      <c r="L663" s="39" t="s">
        <v>125</v>
      </c>
      <c r="M663" s="236" t="s">
        <v>275</v>
      </c>
      <c r="N663" s="66"/>
      <c r="O663" s="76"/>
      <c r="P663" s="77"/>
      <c r="Q663" s="78"/>
      <c r="R663" s="79"/>
      <c r="S663" s="66"/>
      <c r="T663" s="76"/>
      <c r="U663" s="77"/>
      <c r="V663" s="78"/>
      <c r="W663" s="79"/>
      <c r="X663" s="66"/>
      <c r="Y663" s="76"/>
      <c r="Z663" s="77"/>
      <c r="AA663" s="78"/>
      <c r="AB663" s="79"/>
      <c r="AC663" s="66"/>
      <c r="AD663" s="76"/>
      <c r="AE663" s="77"/>
      <c r="AF663" s="78"/>
      <c r="AG663" s="79"/>
      <c r="AH663" s="66"/>
      <c r="AI663" s="76"/>
      <c r="AJ663" s="77"/>
      <c r="AK663" s="78"/>
      <c r="AL663" s="79"/>
      <c r="AM663" s="66"/>
      <c r="AN663" s="76"/>
      <c r="AO663" s="77"/>
      <c r="AP663" s="78"/>
      <c r="AQ663" s="79"/>
      <c r="AR663" s="66"/>
      <c r="AS663" s="76"/>
      <c r="AT663" s="77"/>
      <c r="AU663" s="78"/>
      <c r="AV663" s="79"/>
      <c r="AW663" s="66"/>
      <c r="AX663" s="76"/>
      <c r="AY663" s="77"/>
      <c r="AZ663" s="78"/>
      <c r="BA663" s="79"/>
      <c r="BB663" s="66"/>
      <c r="BC663" s="76"/>
      <c r="BD663" s="77"/>
      <c r="BE663" s="78"/>
      <c r="BF663" s="79"/>
      <c r="BG663" s="56">
        <f t="shared" si="2116"/>
        <v>43384</v>
      </c>
      <c r="BH663" s="80">
        <f t="shared" si="2117"/>
        <v>43395</v>
      </c>
      <c r="BI663" s="81">
        <f t="shared" ca="1" si="2118"/>
        <v>11</v>
      </c>
      <c r="BJ663" s="82" t="str">
        <f t="shared" si="2119"/>
        <v>B</v>
      </c>
      <c r="BK663" s="83" t="str">
        <f t="shared" ca="1" si="2120"/>
        <v>Rev-0</v>
      </c>
      <c r="BL663" s="252" t="s">
        <v>125</v>
      </c>
      <c r="BM663" s="252" t="s">
        <v>784</v>
      </c>
      <c r="BN663" s="252"/>
      <c r="BO663" s="243"/>
      <c r="BP663" s="161" t="s">
        <v>82</v>
      </c>
      <c r="BQ663" s="82" t="str">
        <f t="shared" si="2121"/>
        <v>MKM</v>
      </c>
    </row>
    <row r="664" spans="1:69" ht="46.5" x14ac:dyDescent="0.25">
      <c r="A664" s="62">
        <f t="shared" ca="1" si="2122"/>
        <v>582</v>
      </c>
      <c r="B664" s="20" t="s">
        <v>1222</v>
      </c>
      <c r="C664" s="20" t="s">
        <v>1223</v>
      </c>
      <c r="D664" s="124"/>
      <c r="E664" s="21" t="s">
        <v>1030</v>
      </c>
      <c r="F664" s="21" t="s">
        <v>1048</v>
      </c>
      <c r="G664" s="22" t="s">
        <v>425</v>
      </c>
      <c r="H664" s="113"/>
      <c r="I664" s="60">
        <v>43384</v>
      </c>
      <c r="J664" s="76">
        <v>43395</v>
      </c>
      <c r="K664" s="25">
        <f t="shared" ref="K664" ca="1" si="2124">IF(I664="","",IF(J664="",TODAY()-I664,J664-I664))</f>
        <v>11</v>
      </c>
      <c r="L664" s="39" t="s">
        <v>125</v>
      </c>
      <c r="M664" s="236" t="s">
        <v>275</v>
      </c>
      <c r="N664" s="66"/>
      <c r="O664" s="76"/>
      <c r="P664" s="77"/>
      <c r="Q664" s="78"/>
      <c r="R664" s="79"/>
      <c r="S664" s="66"/>
      <c r="T664" s="76"/>
      <c r="U664" s="77"/>
      <c r="V664" s="78"/>
      <c r="W664" s="79"/>
      <c r="X664" s="66"/>
      <c r="Y664" s="76"/>
      <c r="Z664" s="77"/>
      <c r="AA664" s="78"/>
      <c r="AB664" s="79"/>
      <c r="AC664" s="66"/>
      <c r="AD664" s="76"/>
      <c r="AE664" s="77"/>
      <c r="AF664" s="78"/>
      <c r="AG664" s="79"/>
      <c r="AH664" s="66"/>
      <c r="AI664" s="76"/>
      <c r="AJ664" s="77"/>
      <c r="AK664" s="78"/>
      <c r="AL664" s="79"/>
      <c r="AM664" s="66"/>
      <c r="AN664" s="76"/>
      <c r="AO664" s="77"/>
      <c r="AP664" s="78"/>
      <c r="AQ664" s="79"/>
      <c r="AR664" s="66"/>
      <c r="AS664" s="76"/>
      <c r="AT664" s="77"/>
      <c r="AU664" s="78"/>
      <c r="AV664" s="79"/>
      <c r="AW664" s="66"/>
      <c r="AX664" s="76"/>
      <c r="AY664" s="77"/>
      <c r="AZ664" s="78"/>
      <c r="BA664" s="79"/>
      <c r="BB664" s="66"/>
      <c r="BC664" s="76"/>
      <c r="BD664" s="77"/>
      <c r="BE664" s="78"/>
      <c r="BF664" s="79"/>
      <c r="BG664" s="56">
        <f t="shared" si="2116"/>
        <v>43384</v>
      </c>
      <c r="BH664" s="80">
        <f t="shared" si="2117"/>
        <v>43395</v>
      </c>
      <c r="BI664" s="81">
        <f t="shared" ca="1" si="2118"/>
        <v>11</v>
      </c>
      <c r="BJ664" s="82" t="str">
        <f t="shared" si="2119"/>
        <v>B</v>
      </c>
      <c r="BK664" s="83" t="str">
        <f t="shared" ca="1" si="2120"/>
        <v>Rev-0</v>
      </c>
      <c r="BL664" s="252" t="s">
        <v>125</v>
      </c>
      <c r="BM664" s="252" t="s">
        <v>784</v>
      </c>
      <c r="BN664" s="252"/>
      <c r="BO664" s="243"/>
      <c r="BP664" s="161" t="s">
        <v>82</v>
      </c>
      <c r="BQ664" s="82" t="str">
        <f t="shared" si="2121"/>
        <v>MKM</v>
      </c>
    </row>
    <row r="665" spans="1:69" ht="46.5" x14ac:dyDescent="0.25">
      <c r="A665" s="62">
        <f t="shared" ca="1" si="2122"/>
        <v>583</v>
      </c>
      <c r="B665" s="20" t="s">
        <v>1203</v>
      </c>
      <c r="C665" s="20" t="s">
        <v>1202</v>
      </c>
      <c r="D665" s="124"/>
      <c r="E665" s="21" t="s">
        <v>1204</v>
      </c>
      <c r="F665" s="21" t="s">
        <v>1049</v>
      </c>
      <c r="G665" s="22" t="s">
        <v>425</v>
      </c>
      <c r="H665" s="113"/>
      <c r="I665" s="60">
        <v>43369</v>
      </c>
      <c r="J665" s="76">
        <v>43388</v>
      </c>
      <c r="K665" s="25">
        <f t="shared" ref="K665:K666" ca="1" si="2125">IF(I665="","",IF(J665="",TODAY()-I665,J665-I665))</f>
        <v>19</v>
      </c>
      <c r="L665" s="39" t="s">
        <v>125</v>
      </c>
      <c r="M665" s="236" t="s">
        <v>275</v>
      </c>
      <c r="N665" s="66"/>
      <c r="O665" s="76"/>
      <c r="P665" s="77"/>
      <c r="Q665" s="78"/>
      <c r="R665" s="79"/>
      <c r="S665" s="66"/>
      <c r="T665" s="76"/>
      <c r="U665" s="77"/>
      <c r="V665" s="78"/>
      <c r="W665" s="79"/>
      <c r="X665" s="66"/>
      <c r="Y665" s="76"/>
      <c r="Z665" s="77"/>
      <c r="AA665" s="78"/>
      <c r="AB665" s="79"/>
      <c r="AC665" s="66"/>
      <c r="AD665" s="76"/>
      <c r="AE665" s="77"/>
      <c r="AF665" s="78"/>
      <c r="AG665" s="79"/>
      <c r="AH665" s="66"/>
      <c r="AI665" s="76"/>
      <c r="AJ665" s="77"/>
      <c r="AK665" s="78"/>
      <c r="AL665" s="79"/>
      <c r="AM665" s="66"/>
      <c r="AN665" s="76"/>
      <c r="AO665" s="77"/>
      <c r="AP665" s="78"/>
      <c r="AQ665" s="79"/>
      <c r="AR665" s="66"/>
      <c r="AS665" s="76"/>
      <c r="AT665" s="77"/>
      <c r="AU665" s="78"/>
      <c r="AV665" s="79"/>
      <c r="AW665" s="66"/>
      <c r="AX665" s="76"/>
      <c r="AY665" s="77"/>
      <c r="AZ665" s="78"/>
      <c r="BA665" s="79"/>
      <c r="BB665" s="66"/>
      <c r="BC665" s="76"/>
      <c r="BD665" s="77"/>
      <c r="BE665" s="78"/>
      <c r="BF665" s="79"/>
      <c r="BG665" s="56">
        <f t="shared" ref="BG665" si="2126">IF(AW665&lt;&gt;"",AW665,IF(AR665&lt;&gt;"",AR665,IF(AM665&lt;&gt;"",AM665,IF(AH665&lt;&gt;"",AH665,IF(AC665&lt;&gt;"",AC665,IF(X665&lt;&gt;"",X665,IF(S665&lt;&gt;"",S665,IF(N665&lt;&gt;"",N665,IF(I665&lt;&gt;"",I665,"")))))))))</f>
        <v>43369</v>
      </c>
      <c r="BH665" s="80">
        <f t="shared" ref="BH665" si="2127">IF(BJ665="P","",IF(BJ665="OD","",IF(AX665&lt;&gt;"",AX665,IF(AS665&lt;&gt;"",AS665,IF(AN665&lt;&gt;"",AN665,IF(AI665&lt;&gt;"",AI665,IF(AD665&lt;&gt;"",AD665,IF(Y665&lt;&gt;"",Y665,IF(T665&lt;&gt;"",T665,IF(O665&lt;&gt;"",O665,IF(J665&lt;&gt;"",J665,"")))))))))))</f>
        <v>43388</v>
      </c>
      <c r="BI665" s="81">
        <f t="shared" ref="BI665" ca="1" si="2128">IF(AY665&lt;&gt;"",AY665,IF(AT665&lt;&gt;"",AT665,IF(AO665&lt;&gt;"",AO665,IF(AJ665&lt;&gt;"",AJ665,IF(AE665&lt;&gt;"",AE665,IF(Z665&lt;&gt;"",Z665,IF(U665&lt;&gt;"",U665,IF(P665&lt;&gt;"",P665,IF(K665&lt;&gt;"",K665,"")))))))))</f>
        <v>19</v>
      </c>
      <c r="BJ665" s="82" t="str">
        <f t="shared" ref="BJ665" si="2129">IF(AZ665&lt;&gt;"",AZ665,IF(AU665&lt;&gt;"",AU665,IF(AP665&lt;&gt;"",AP665,IF(AK665&lt;&gt;"",AK665,IF(AF665&lt;&gt;"",AF665,IF(AA665&lt;&gt;"",AA665,IF(V665&lt;&gt;"",V665,IF(Q665&lt;&gt;"",Q665,IF(L665&lt;&gt;"",L665,0)))))))))</f>
        <v>B</v>
      </c>
      <c r="BK665" s="83" t="str">
        <f t="shared" ref="BK665" ca="1" si="2130">IF(BG665="","","Rev-"&amp;IF((COUNTIF(I665:BA665,"MKM")-1)&lt;1,0,(COUNTIF(I665:BA665,"MKM")-1)))</f>
        <v>Rev-0</v>
      </c>
      <c r="BL665" s="252" t="s">
        <v>125</v>
      </c>
      <c r="BM665" s="252" t="s">
        <v>784</v>
      </c>
      <c r="BN665" s="252"/>
      <c r="BO665" s="243"/>
      <c r="BP665" s="161" t="s">
        <v>82</v>
      </c>
      <c r="BQ665" s="82" t="str">
        <f t="shared" ref="BQ665" si="2131">IF(BA665&lt;&gt;"",BA665,IF(AV665&lt;&gt;"",AV665,IF(AQ665&lt;&gt;"",AQ665,IF(AL665&lt;&gt;"",AL665,IF(AG665&lt;&gt;"",AG665,IF(AB665&lt;&gt;"",AB665,IF(W665&lt;&gt;"",W665,IF(R665&lt;&gt;"",R665,IF(M665&lt;&gt;"",M665,0)))))))))</f>
        <v>MKM</v>
      </c>
    </row>
    <row r="666" spans="1:69" ht="46.5" x14ac:dyDescent="0.25">
      <c r="A666" s="62">
        <f t="shared" ca="1" si="2122"/>
        <v>584</v>
      </c>
      <c r="B666" s="20" t="s">
        <v>1203</v>
      </c>
      <c r="C666" s="20" t="s">
        <v>1202</v>
      </c>
      <c r="D666" s="124"/>
      <c r="E666" s="21" t="s">
        <v>1205</v>
      </c>
      <c r="F666" s="21" t="s">
        <v>1206</v>
      </c>
      <c r="G666" s="22" t="s">
        <v>425</v>
      </c>
      <c r="H666" s="113"/>
      <c r="I666" s="60">
        <v>43369</v>
      </c>
      <c r="J666" s="76">
        <v>43388</v>
      </c>
      <c r="K666" s="25">
        <f t="shared" ca="1" si="2125"/>
        <v>19</v>
      </c>
      <c r="L666" s="39" t="s">
        <v>125</v>
      </c>
      <c r="M666" s="236" t="s">
        <v>275</v>
      </c>
      <c r="N666" s="66"/>
      <c r="O666" s="76"/>
      <c r="P666" s="77"/>
      <c r="Q666" s="78"/>
      <c r="R666" s="79"/>
      <c r="S666" s="66"/>
      <c r="T666" s="76"/>
      <c r="U666" s="77"/>
      <c r="V666" s="78"/>
      <c r="W666" s="79"/>
      <c r="X666" s="66"/>
      <c r="Y666" s="76"/>
      <c r="Z666" s="77"/>
      <c r="AA666" s="78"/>
      <c r="AB666" s="79"/>
      <c r="AC666" s="66"/>
      <c r="AD666" s="76"/>
      <c r="AE666" s="77"/>
      <c r="AF666" s="78"/>
      <c r="AG666" s="79"/>
      <c r="AH666" s="66"/>
      <c r="AI666" s="76"/>
      <c r="AJ666" s="77"/>
      <c r="AK666" s="78"/>
      <c r="AL666" s="79"/>
      <c r="AM666" s="66"/>
      <c r="AN666" s="76"/>
      <c r="AO666" s="77"/>
      <c r="AP666" s="78"/>
      <c r="AQ666" s="79"/>
      <c r="AR666" s="66"/>
      <c r="AS666" s="76"/>
      <c r="AT666" s="77"/>
      <c r="AU666" s="78"/>
      <c r="AV666" s="79"/>
      <c r="AW666" s="66"/>
      <c r="AX666" s="76"/>
      <c r="AY666" s="77"/>
      <c r="AZ666" s="78"/>
      <c r="BA666" s="79"/>
      <c r="BB666" s="66"/>
      <c r="BC666" s="76"/>
      <c r="BD666" s="77"/>
      <c r="BE666" s="78"/>
      <c r="BF666" s="79"/>
      <c r="BG666" s="56">
        <f t="shared" si="2116"/>
        <v>43369</v>
      </c>
      <c r="BH666" s="80">
        <f t="shared" si="2117"/>
        <v>43388</v>
      </c>
      <c r="BI666" s="81">
        <f t="shared" ca="1" si="2118"/>
        <v>19</v>
      </c>
      <c r="BJ666" s="82" t="str">
        <f t="shared" si="2119"/>
        <v>B</v>
      </c>
      <c r="BK666" s="83" t="str">
        <f t="shared" ca="1" si="2120"/>
        <v>Rev-0</v>
      </c>
      <c r="BL666" s="252" t="s">
        <v>125</v>
      </c>
      <c r="BM666" s="252" t="s">
        <v>784</v>
      </c>
      <c r="BN666" s="252"/>
      <c r="BO666" s="243"/>
      <c r="BP666" s="161" t="s">
        <v>82</v>
      </c>
      <c r="BQ666" s="82" t="str">
        <f t="shared" si="2121"/>
        <v>MKM</v>
      </c>
    </row>
    <row r="667" spans="1:69" ht="40.5" x14ac:dyDescent="0.3">
      <c r="A667" s="263" t="s">
        <v>1045</v>
      </c>
      <c r="B667" s="52"/>
      <c r="C667" s="52"/>
      <c r="D667" s="123"/>
      <c r="E667" s="53"/>
      <c r="F667" s="146"/>
      <c r="G667" s="241" t="str">
        <f>IF(AW667&lt;&gt;"",AW667,IF(AR667&lt;&gt;"",AR667,IF(AM667&lt;&gt;"",AM667,IF(AH667&lt;&gt;"",AH667,IF(AC667&lt;&gt;"",AC667,IF(X667&lt;&gt;"",X667,IF(S667&lt;&gt;"",S667,IF(N667&lt;&gt;"",N667,IF(I667&lt;&gt;"",I667,"")))))))))</f>
        <v/>
      </c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  <c r="AA667" s="241"/>
      <c r="AB667" s="241"/>
      <c r="AC667" s="241"/>
      <c r="AD667" s="241"/>
      <c r="AE667" s="241"/>
      <c r="AF667" s="241"/>
      <c r="AG667" s="241"/>
      <c r="AH667" s="241"/>
      <c r="AI667" s="241"/>
      <c r="AJ667" s="241"/>
      <c r="AK667" s="241"/>
      <c r="AL667" s="241"/>
      <c r="AM667" s="241"/>
      <c r="AN667" s="241"/>
      <c r="AO667" s="241"/>
      <c r="AP667" s="241"/>
      <c r="AQ667" s="241"/>
      <c r="AR667" s="241"/>
      <c r="AS667" s="241"/>
      <c r="AT667" s="241"/>
      <c r="AU667" s="241"/>
      <c r="AV667" s="241"/>
      <c r="AW667" s="241"/>
      <c r="AX667" s="241"/>
      <c r="AY667" s="241"/>
      <c r="AZ667" s="241"/>
      <c r="BA667" s="241"/>
      <c r="BB667" s="241"/>
      <c r="BC667" s="241"/>
      <c r="BD667" s="241"/>
      <c r="BE667" s="241"/>
      <c r="BF667" s="241"/>
      <c r="BG667" s="241"/>
      <c r="BH667" s="241"/>
      <c r="BI667" s="241"/>
      <c r="BJ667" s="241"/>
      <c r="BK667" s="242"/>
      <c r="BL667" s="252" t="s">
        <v>125</v>
      </c>
      <c r="BM667" s="252" t="s">
        <v>784</v>
      </c>
      <c r="BN667" s="252"/>
      <c r="BO667" s="243"/>
      <c r="BP667" s="145" t="s">
        <v>112</v>
      </c>
    </row>
    <row r="668" spans="1:69" ht="46.5" x14ac:dyDescent="0.25">
      <c r="A668" s="62">
        <f ca="1">OFFSET(A668,-2,0)+1</f>
        <v>585</v>
      </c>
      <c r="B668" s="20" t="s">
        <v>1192</v>
      </c>
      <c r="C668" s="20" t="s">
        <v>1191</v>
      </c>
      <c r="D668" s="124"/>
      <c r="E668" s="21" t="s">
        <v>1195</v>
      </c>
      <c r="F668" s="21" t="s">
        <v>1051</v>
      </c>
      <c r="G668" s="22" t="s">
        <v>425</v>
      </c>
      <c r="H668" s="113"/>
      <c r="I668" s="60">
        <v>43369</v>
      </c>
      <c r="J668" s="76">
        <v>43380</v>
      </c>
      <c r="K668" s="25">
        <f t="shared" ref="K668" ca="1" si="2132">IF(I668="","",IF(J668="",TODAY()-I668,J668-I668))</f>
        <v>11</v>
      </c>
      <c r="L668" s="39" t="s">
        <v>125</v>
      </c>
      <c r="M668" s="236" t="s">
        <v>275</v>
      </c>
      <c r="N668" s="66"/>
      <c r="O668" s="76"/>
      <c r="P668" s="77"/>
      <c r="Q668" s="78"/>
      <c r="R668" s="79"/>
      <c r="S668" s="66"/>
      <c r="T668" s="76"/>
      <c r="U668" s="77"/>
      <c r="V668" s="78"/>
      <c r="W668" s="79"/>
      <c r="X668" s="66"/>
      <c r="Y668" s="76"/>
      <c r="Z668" s="77"/>
      <c r="AA668" s="78"/>
      <c r="AB668" s="79"/>
      <c r="AC668" s="66"/>
      <c r="AD668" s="76"/>
      <c r="AE668" s="77"/>
      <c r="AF668" s="78"/>
      <c r="AG668" s="79"/>
      <c r="AH668" s="66"/>
      <c r="AI668" s="76"/>
      <c r="AJ668" s="77"/>
      <c r="AK668" s="78"/>
      <c r="AL668" s="79"/>
      <c r="AM668" s="66"/>
      <c r="AN668" s="76"/>
      <c r="AO668" s="77"/>
      <c r="AP668" s="78"/>
      <c r="AQ668" s="79"/>
      <c r="AR668" s="66"/>
      <c r="AS668" s="76"/>
      <c r="AT668" s="77"/>
      <c r="AU668" s="78"/>
      <c r="AV668" s="79"/>
      <c r="AW668" s="66"/>
      <c r="AX668" s="76"/>
      <c r="AY668" s="77"/>
      <c r="AZ668" s="78"/>
      <c r="BA668" s="79"/>
      <c r="BB668" s="66"/>
      <c r="BC668" s="76"/>
      <c r="BD668" s="77"/>
      <c r="BE668" s="78"/>
      <c r="BF668" s="79"/>
      <c r="BG668" s="56">
        <f t="shared" ref="BG668:BG671" si="2133">IF(AW668&lt;&gt;"",AW668,IF(AR668&lt;&gt;"",AR668,IF(AM668&lt;&gt;"",AM668,IF(AH668&lt;&gt;"",AH668,IF(AC668&lt;&gt;"",AC668,IF(X668&lt;&gt;"",X668,IF(S668&lt;&gt;"",S668,IF(N668&lt;&gt;"",N668,IF(I668&lt;&gt;"",I668,"")))))))))</f>
        <v>43369</v>
      </c>
      <c r="BH668" s="80">
        <f t="shared" ref="BH668:BH671" si="2134">IF(BJ668="P","",IF(BJ668="OD","",IF(AX668&lt;&gt;"",AX668,IF(AS668&lt;&gt;"",AS668,IF(AN668&lt;&gt;"",AN668,IF(AI668&lt;&gt;"",AI668,IF(AD668&lt;&gt;"",AD668,IF(Y668&lt;&gt;"",Y668,IF(T668&lt;&gt;"",T668,IF(O668&lt;&gt;"",O668,IF(J668&lt;&gt;"",J668,"")))))))))))</f>
        <v>43380</v>
      </c>
      <c r="BI668" s="81">
        <f t="shared" ref="BI668:BI671" ca="1" si="2135">IF(AY668&lt;&gt;"",AY668,IF(AT668&lt;&gt;"",AT668,IF(AO668&lt;&gt;"",AO668,IF(AJ668&lt;&gt;"",AJ668,IF(AE668&lt;&gt;"",AE668,IF(Z668&lt;&gt;"",Z668,IF(U668&lt;&gt;"",U668,IF(P668&lt;&gt;"",P668,IF(K668&lt;&gt;"",K668,"")))))))))</f>
        <v>11</v>
      </c>
      <c r="BJ668" s="82" t="str">
        <f t="shared" ref="BJ668:BJ671" si="2136">IF(AZ668&lt;&gt;"",AZ668,IF(AU668&lt;&gt;"",AU668,IF(AP668&lt;&gt;"",AP668,IF(AK668&lt;&gt;"",AK668,IF(AF668&lt;&gt;"",AF668,IF(AA668&lt;&gt;"",AA668,IF(V668&lt;&gt;"",V668,IF(Q668&lt;&gt;"",Q668,IF(L668&lt;&gt;"",L668,0)))))))))</f>
        <v>B</v>
      </c>
      <c r="BK668" s="83" t="str">
        <f t="shared" ref="BK668:BK671" ca="1" si="2137">IF(BG668="","","Rev-"&amp;IF((COUNTIF(I668:BA668,"MKM")-1)&lt;1,0,(COUNTIF(I668:BA668,"MKM")-1)))</f>
        <v>Rev-0</v>
      </c>
      <c r="BL668" s="252" t="s">
        <v>125</v>
      </c>
      <c r="BM668" s="252" t="s">
        <v>784</v>
      </c>
      <c r="BN668" s="252"/>
      <c r="BO668" s="243"/>
      <c r="BP668" s="161" t="s">
        <v>82</v>
      </c>
      <c r="BQ668" s="82" t="str">
        <f t="shared" ref="BQ668:BQ671" si="2138">IF(BA668&lt;&gt;"",BA668,IF(AV668&lt;&gt;"",AV668,IF(AQ668&lt;&gt;"",AQ668,IF(AL668&lt;&gt;"",AL668,IF(AG668&lt;&gt;"",AG668,IF(AB668&lt;&gt;"",AB668,IF(W668&lt;&gt;"",W668,IF(R668&lt;&gt;"",R668,IF(M668&lt;&gt;"",M668,0)))))))))</f>
        <v>MKM</v>
      </c>
    </row>
    <row r="669" spans="1:69" ht="46.5" x14ac:dyDescent="0.25">
      <c r="A669" s="62">
        <f t="shared" ref="A669:A673" ca="1" si="2139">OFFSET(A669,-1,0)+1</f>
        <v>586</v>
      </c>
      <c r="B669" s="20" t="s">
        <v>1215</v>
      </c>
      <c r="C669" s="20" t="s">
        <v>1216</v>
      </c>
      <c r="D669" s="124"/>
      <c r="E669" s="21" t="s">
        <v>1029</v>
      </c>
      <c r="F669" s="21" t="s">
        <v>1052</v>
      </c>
      <c r="G669" s="22" t="s">
        <v>425</v>
      </c>
      <c r="H669" s="113"/>
      <c r="I669" s="60">
        <v>43384</v>
      </c>
      <c r="J669" s="76">
        <v>43395</v>
      </c>
      <c r="K669" s="25">
        <f t="shared" ref="K669" ca="1" si="2140">IF(I669="","",IF(J669="",TODAY()-I669,J669-I669))</f>
        <v>11</v>
      </c>
      <c r="L669" s="39" t="s">
        <v>125</v>
      </c>
      <c r="M669" s="236" t="s">
        <v>275</v>
      </c>
      <c r="N669" s="66"/>
      <c r="O669" s="76"/>
      <c r="P669" s="77"/>
      <c r="Q669" s="78"/>
      <c r="R669" s="79"/>
      <c r="S669" s="66"/>
      <c r="T669" s="76"/>
      <c r="U669" s="77"/>
      <c r="V669" s="78"/>
      <c r="W669" s="79"/>
      <c r="X669" s="66"/>
      <c r="Y669" s="76"/>
      <c r="Z669" s="77"/>
      <c r="AA669" s="78"/>
      <c r="AB669" s="79"/>
      <c r="AC669" s="66"/>
      <c r="AD669" s="76"/>
      <c r="AE669" s="77"/>
      <c r="AF669" s="78"/>
      <c r="AG669" s="79"/>
      <c r="AH669" s="66"/>
      <c r="AI669" s="76"/>
      <c r="AJ669" s="77"/>
      <c r="AK669" s="78"/>
      <c r="AL669" s="79"/>
      <c r="AM669" s="66"/>
      <c r="AN669" s="76"/>
      <c r="AO669" s="77"/>
      <c r="AP669" s="78"/>
      <c r="AQ669" s="79"/>
      <c r="AR669" s="66"/>
      <c r="AS669" s="76"/>
      <c r="AT669" s="77"/>
      <c r="AU669" s="78"/>
      <c r="AV669" s="79"/>
      <c r="AW669" s="66"/>
      <c r="AX669" s="76"/>
      <c r="AY669" s="77"/>
      <c r="AZ669" s="78"/>
      <c r="BA669" s="79"/>
      <c r="BB669" s="66"/>
      <c r="BC669" s="76"/>
      <c r="BD669" s="77"/>
      <c r="BE669" s="78"/>
      <c r="BF669" s="79"/>
      <c r="BG669" s="56">
        <f t="shared" si="2133"/>
        <v>43384</v>
      </c>
      <c r="BH669" s="80">
        <f t="shared" si="2134"/>
        <v>43395</v>
      </c>
      <c r="BI669" s="81">
        <f t="shared" ca="1" si="2135"/>
        <v>11</v>
      </c>
      <c r="BJ669" s="82" t="str">
        <f t="shared" si="2136"/>
        <v>B</v>
      </c>
      <c r="BK669" s="83" t="str">
        <f t="shared" ca="1" si="2137"/>
        <v>Rev-0</v>
      </c>
      <c r="BL669" s="252" t="s">
        <v>125</v>
      </c>
      <c r="BM669" s="252" t="s">
        <v>784</v>
      </c>
      <c r="BN669" s="252"/>
      <c r="BO669" s="243"/>
      <c r="BP669" s="161" t="s">
        <v>82</v>
      </c>
      <c r="BQ669" s="82" t="str">
        <f t="shared" si="2138"/>
        <v>MKM</v>
      </c>
    </row>
    <row r="670" spans="1:69" ht="46.5" x14ac:dyDescent="0.25">
      <c r="A670" s="62">
        <f t="shared" ca="1" si="2139"/>
        <v>587</v>
      </c>
      <c r="B670" s="20" t="s">
        <v>1215</v>
      </c>
      <c r="C670" s="20" t="s">
        <v>1216</v>
      </c>
      <c r="D670" s="124"/>
      <c r="E670" s="21" t="s">
        <v>1030</v>
      </c>
      <c r="F670" s="21" t="s">
        <v>1053</v>
      </c>
      <c r="G670" s="22" t="s">
        <v>425</v>
      </c>
      <c r="H670" s="113"/>
      <c r="I670" s="60">
        <v>43384</v>
      </c>
      <c r="J670" s="76">
        <v>43395</v>
      </c>
      <c r="K670" s="25">
        <f t="shared" ref="K670" ca="1" si="2141">IF(I670="","",IF(J670="",TODAY()-I670,J670-I670))</f>
        <v>11</v>
      </c>
      <c r="L670" s="39" t="s">
        <v>125</v>
      </c>
      <c r="M670" s="236" t="s">
        <v>275</v>
      </c>
      <c r="N670" s="66"/>
      <c r="O670" s="76"/>
      <c r="P670" s="77"/>
      <c r="Q670" s="78"/>
      <c r="R670" s="79"/>
      <c r="S670" s="66"/>
      <c r="T670" s="76"/>
      <c r="U670" s="77"/>
      <c r="V670" s="78"/>
      <c r="W670" s="79"/>
      <c r="X670" s="66"/>
      <c r="Y670" s="76"/>
      <c r="Z670" s="77"/>
      <c r="AA670" s="78"/>
      <c r="AB670" s="79"/>
      <c r="AC670" s="66"/>
      <c r="AD670" s="76"/>
      <c r="AE670" s="77"/>
      <c r="AF670" s="78"/>
      <c r="AG670" s="79"/>
      <c r="AH670" s="66"/>
      <c r="AI670" s="76"/>
      <c r="AJ670" s="77"/>
      <c r="AK670" s="78"/>
      <c r="AL670" s="79"/>
      <c r="AM670" s="66"/>
      <c r="AN670" s="76"/>
      <c r="AO670" s="77"/>
      <c r="AP670" s="78"/>
      <c r="AQ670" s="79"/>
      <c r="AR670" s="66"/>
      <c r="AS670" s="76"/>
      <c r="AT670" s="77"/>
      <c r="AU670" s="78"/>
      <c r="AV670" s="79"/>
      <c r="AW670" s="66"/>
      <c r="AX670" s="76"/>
      <c r="AY670" s="77"/>
      <c r="AZ670" s="78"/>
      <c r="BA670" s="79"/>
      <c r="BB670" s="66"/>
      <c r="BC670" s="76"/>
      <c r="BD670" s="77"/>
      <c r="BE670" s="78"/>
      <c r="BF670" s="79"/>
      <c r="BG670" s="56">
        <f t="shared" si="2133"/>
        <v>43384</v>
      </c>
      <c r="BH670" s="80">
        <f t="shared" si="2134"/>
        <v>43395</v>
      </c>
      <c r="BI670" s="81">
        <f t="shared" ca="1" si="2135"/>
        <v>11</v>
      </c>
      <c r="BJ670" s="82" t="str">
        <f t="shared" si="2136"/>
        <v>B</v>
      </c>
      <c r="BK670" s="83" t="str">
        <f t="shared" ca="1" si="2137"/>
        <v>Rev-0</v>
      </c>
      <c r="BL670" s="252" t="s">
        <v>125</v>
      </c>
      <c r="BM670" s="252" t="s">
        <v>784</v>
      </c>
      <c r="BN670" s="252"/>
      <c r="BO670" s="243"/>
      <c r="BP670" s="161" t="s">
        <v>82</v>
      </c>
      <c r="BQ670" s="82" t="str">
        <f t="shared" si="2138"/>
        <v>MKM</v>
      </c>
    </row>
    <row r="671" spans="1:69" ht="46.5" x14ac:dyDescent="0.25">
      <c r="A671" s="62">
        <f t="shared" ca="1" si="2139"/>
        <v>588</v>
      </c>
      <c r="B671" s="20" t="s">
        <v>1192</v>
      </c>
      <c r="C671" s="20" t="s">
        <v>1191</v>
      </c>
      <c r="D671" s="124"/>
      <c r="E671" s="21" t="s">
        <v>1196</v>
      </c>
      <c r="F671" s="21" t="s">
        <v>1054</v>
      </c>
      <c r="G671" s="22" t="s">
        <v>425</v>
      </c>
      <c r="H671" s="113"/>
      <c r="I671" s="60">
        <v>43369</v>
      </c>
      <c r="J671" s="76">
        <v>43380</v>
      </c>
      <c r="K671" s="25">
        <f t="shared" ref="K671:K673" ca="1" si="2142">IF(I671="","",IF(J671="",TODAY()-I671,J671-I671))</f>
        <v>11</v>
      </c>
      <c r="L671" s="39" t="s">
        <v>125</v>
      </c>
      <c r="M671" s="236" t="s">
        <v>275</v>
      </c>
      <c r="N671" s="66"/>
      <c r="O671" s="76"/>
      <c r="P671" s="77"/>
      <c r="Q671" s="78"/>
      <c r="R671" s="79"/>
      <c r="S671" s="66"/>
      <c r="T671" s="76"/>
      <c r="U671" s="77"/>
      <c r="V671" s="78"/>
      <c r="W671" s="79"/>
      <c r="X671" s="66"/>
      <c r="Y671" s="76"/>
      <c r="Z671" s="77"/>
      <c r="AA671" s="78"/>
      <c r="AB671" s="79"/>
      <c r="AC671" s="66"/>
      <c r="AD671" s="76"/>
      <c r="AE671" s="77"/>
      <c r="AF671" s="78"/>
      <c r="AG671" s="79"/>
      <c r="AH671" s="66"/>
      <c r="AI671" s="76"/>
      <c r="AJ671" s="77"/>
      <c r="AK671" s="78"/>
      <c r="AL671" s="79"/>
      <c r="AM671" s="66"/>
      <c r="AN671" s="76"/>
      <c r="AO671" s="77"/>
      <c r="AP671" s="78"/>
      <c r="AQ671" s="79"/>
      <c r="AR671" s="66"/>
      <c r="AS671" s="76"/>
      <c r="AT671" s="77"/>
      <c r="AU671" s="78"/>
      <c r="AV671" s="79"/>
      <c r="AW671" s="66"/>
      <c r="AX671" s="76"/>
      <c r="AY671" s="77"/>
      <c r="AZ671" s="78"/>
      <c r="BA671" s="79"/>
      <c r="BB671" s="66"/>
      <c r="BC671" s="76"/>
      <c r="BD671" s="77"/>
      <c r="BE671" s="78"/>
      <c r="BF671" s="79"/>
      <c r="BG671" s="56">
        <f t="shared" si="2133"/>
        <v>43369</v>
      </c>
      <c r="BH671" s="80">
        <f t="shared" si="2134"/>
        <v>43380</v>
      </c>
      <c r="BI671" s="81">
        <f t="shared" ca="1" si="2135"/>
        <v>11</v>
      </c>
      <c r="BJ671" s="82" t="str">
        <f t="shared" si="2136"/>
        <v>B</v>
      </c>
      <c r="BK671" s="83" t="str">
        <f t="shared" ca="1" si="2137"/>
        <v>Rev-0</v>
      </c>
      <c r="BL671" s="252" t="s">
        <v>125</v>
      </c>
      <c r="BM671" s="252" t="s">
        <v>784</v>
      </c>
      <c r="BN671" s="252"/>
      <c r="BO671" s="243"/>
      <c r="BP671" s="161" t="s">
        <v>82</v>
      </c>
      <c r="BQ671" s="82" t="str">
        <f t="shared" si="2138"/>
        <v>MKM</v>
      </c>
    </row>
    <row r="672" spans="1:69" ht="46.5" x14ac:dyDescent="0.25">
      <c r="A672" s="62">
        <f t="shared" ca="1" si="2139"/>
        <v>589</v>
      </c>
      <c r="B672" s="20" t="s">
        <v>1192</v>
      </c>
      <c r="C672" s="20" t="s">
        <v>1191</v>
      </c>
      <c r="D672" s="124"/>
      <c r="E672" s="21" t="s">
        <v>1197</v>
      </c>
      <c r="F672" s="21" t="s">
        <v>1055</v>
      </c>
      <c r="G672" s="22" t="s">
        <v>425</v>
      </c>
      <c r="H672" s="113"/>
      <c r="I672" s="60">
        <v>43369</v>
      </c>
      <c r="J672" s="76">
        <v>43380</v>
      </c>
      <c r="K672" s="25">
        <f t="shared" ca="1" si="2142"/>
        <v>11</v>
      </c>
      <c r="L672" s="39" t="s">
        <v>125</v>
      </c>
      <c r="M672" s="236" t="s">
        <v>275</v>
      </c>
      <c r="N672" s="66"/>
      <c r="O672" s="76"/>
      <c r="P672" s="77"/>
      <c r="Q672" s="78"/>
      <c r="R672" s="79"/>
      <c r="S672" s="66"/>
      <c r="T672" s="76"/>
      <c r="U672" s="77"/>
      <c r="V672" s="78"/>
      <c r="W672" s="79"/>
      <c r="X672" s="66"/>
      <c r="Y672" s="76"/>
      <c r="Z672" s="77"/>
      <c r="AA672" s="78"/>
      <c r="AB672" s="79"/>
      <c r="AC672" s="66"/>
      <c r="AD672" s="76"/>
      <c r="AE672" s="77"/>
      <c r="AF672" s="78"/>
      <c r="AG672" s="79"/>
      <c r="AH672" s="66"/>
      <c r="AI672" s="76"/>
      <c r="AJ672" s="77"/>
      <c r="AK672" s="78"/>
      <c r="AL672" s="79"/>
      <c r="AM672" s="66"/>
      <c r="AN672" s="76"/>
      <c r="AO672" s="77"/>
      <c r="AP672" s="78"/>
      <c r="AQ672" s="79"/>
      <c r="AR672" s="66"/>
      <c r="AS672" s="76"/>
      <c r="AT672" s="77"/>
      <c r="AU672" s="78"/>
      <c r="AV672" s="79"/>
      <c r="AW672" s="66"/>
      <c r="AX672" s="76"/>
      <c r="AY672" s="77"/>
      <c r="AZ672" s="78"/>
      <c r="BA672" s="79"/>
      <c r="BB672" s="66"/>
      <c r="BC672" s="76"/>
      <c r="BD672" s="77"/>
      <c r="BE672" s="78"/>
      <c r="BF672" s="79"/>
      <c r="BG672" s="56">
        <f t="shared" ref="BG672" si="2143">IF(AW672&lt;&gt;"",AW672,IF(AR672&lt;&gt;"",AR672,IF(AM672&lt;&gt;"",AM672,IF(AH672&lt;&gt;"",AH672,IF(AC672&lt;&gt;"",AC672,IF(X672&lt;&gt;"",X672,IF(S672&lt;&gt;"",S672,IF(N672&lt;&gt;"",N672,IF(I672&lt;&gt;"",I672,"")))))))))</f>
        <v>43369</v>
      </c>
      <c r="BH672" s="80">
        <f t="shared" ref="BH672" si="2144">IF(BJ672="P","",IF(BJ672="OD","",IF(AX672&lt;&gt;"",AX672,IF(AS672&lt;&gt;"",AS672,IF(AN672&lt;&gt;"",AN672,IF(AI672&lt;&gt;"",AI672,IF(AD672&lt;&gt;"",AD672,IF(Y672&lt;&gt;"",Y672,IF(T672&lt;&gt;"",T672,IF(O672&lt;&gt;"",O672,IF(J672&lt;&gt;"",J672,"")))))))))))</f>
        <v>43380</v>
      </c>
      <c r="BI672" s="81">
        <f t="shared" ref="BI672" ca="1" si="2145">IF(AY672&lt;&gt;"",AY672,IF(AT672&lt;&gt;"",AT672,IF(AO672&lt;&gt;"",AO672,IF(AJ672&lt;&gt;"",AJ672,IF(AE672&lt;&gt;"",AE672,IF(Z672&lt;&gt;"",Z672,IF(U672&lt;&gt;"",U672,IF(P672&lt;&gt;"",P672,IF(K672&lt;&gt;"",K672,"")))))))))</f>
        <v>11</v>
      </c>
      <c r="BJ672" s="82" t="str">
        <f t="shared" ref="BJ672" si="2146">IF(AZ672&lt;&gt;"",AZ672,IF(AU672&lt;&gt;"",AU672,IF(AP672&lt;&gt;"",AP672,IF(AK672&lt;&gt;"",AK672,IF(AF672&lt;&gt;"",AF672,IF(AA672&lt;&gt;"",AA672,IF(V672&lt;&gt;"",V672,IF(Q672&lt;&gt;"",Q672,IF(L672&lt;&gt;"",L672,0)))))))))</f>
        <v>B</v>
      </c>
      <c r="BK672" s="83" t="str">
        <f t="shared" ref="BK672" ca="1" si="2147">IF(BG672="","","Rev-"&amp;IF((COUNTIF(I672:BA672,"MKM")-1)&lt;1,0,(COUNTIF(I672:BA672,"MKM")-1)))</f>
        <v>Rev-0</v>
      </c>
      <c r="BL672" s="252" t="s">
        <v>125</v>
      </c>
      <c r="BM672" s="252" t="s">
        <v>784</v>
      </c>
      <c r="BN672" s="252"/>
      <c r="BO672" s="243"/>
      <c r="BP672" s="161" t="s">
        <v>82</v>
      </c>
      <c r="BQ672" s="82" t="str">
        <f t="shared" ref="BQ672" si="2148">IF(BA672&lt;&gt;"",BA672,IF(AV672&lt;&gt;"",AV672,IF(AQ672&lt;&gt;"",AQ672,IF(AL672&lt;&gt;"",AL672,IF(AG672&lt;&gt;"",AG672,IF(AB672&lt;&gt;"",AB672,IF(W672&lt;&gt;"",W672,IF(R672&lt;&gt;"",R672,IF(M672&lt;&gt;"",M672,0)))))))))</f>
        <v>MKM</v>
      </c>
    </row>
    <row r="673" spans="1:69" ht="46.5" x14ac:dyDescent="0.25">
      <c r="A673" s="62">
        <f t="shared" ca="1" si="2139"/>
        <v>590</v>
      </c>
      <c r="B673" s="20" t="s">
        <v>1192</v>
      </c>
      <c r="C673" s="20" t="s">
        <v>1191</v>
      </c>
      <c r="D673" s="124"/>
      <c r="E673" s="21" t="s">
        <v>1198</v>
      </c>
      <c r="F673" s="21" t="s">
        <v>1056</v>
      </c>
      <c r="G673" s="22" t="s">
        <v>425</v>
      </c>
      <c r="H673" s="113"/>
      <c r="I673" s="60">
        <v>43369</v>
      </c>
      <c r="J673" s="76">
        <v>43380</v>
      </c>
      <c r="K673" s="25">
        <f t="shared" ca="1" si="2142"/>
        <v>11</v>
      </c>
      <c r="L673" s="39" t="s">
        <v>125</v>
      </c>
      <c r="M673" s="236" t="s">
        <v>275</v>
      </c>
      <c r="N673" s="66"/>
      <c r="O673" s="76"/>
      <c r="P673" s="77"/>
      <c r="Q673" s="78"/>
      <c r="R673" s="79"/>
      <c r="S673" s="66"/>
      <c r="T673" s="76"/>
      <c r="U673" s="77"/>
      <c r="V673" s="78"/>
      <c r="W673" s="79"/>
      <c r="X673" s="66"/>
      <c r="Y673" s="76"/>
      <c r="Z673" s="77"/>
      <c r="AA673" s="78"/>
      <c r="AB673" s="79"/>
      <c r="AC673" s="66"/>
      <c r="AD673" s="76"/>
      <c r="AE673" s="77"/>
      <c r="AF673" s="78"/>
      <c r="AG673" s="79"/>
      <c r="AH673" s="66"/>
      <c r="AI673" s="76"/>
      <c r="AJ673" s="77"/>
      <c r="AK673" s="78"/>
      <c r="AL673" s="79"/>
      <c r="AM673" s="66"/>
      <c r="AN673" s="76"/>
      <c r="AO673" s="77"/>
      <c r="AP673" s="78"/>
      <c r="AQ673" s="79"/>
      <c r="AR673" s="66"/>
      <c r="AS673" s="76"/>
      <c r="AT673" s="77"/>
      <c r="AU673" s="78"/>
      <c r="AV673" s="79"/>
      <c r="AW673" s="66"/>
      <c r="AX673" s="76"/>
      <c r="AY673" s="77"/>
      <c r="AZ673" s="78"/>
      <c r="BA673" s="79"/>
      <c r="BB673" s="66"/>
      <c r="BC673" s="76"/>
      <c r="BD673" s="77"/>
      <c r="BE673" s="78"/>
      <c r="BF673" s="79"/>
      <c r="BG673" s="56">
        <f t="shared" ref="BG673" si="2149">IF(AW673&lt;&gt;"",AW673,IF(AR673&lt;&gt;"",AR673,IF(AM673&lt;&gt;"",AM673,IF(AH673&lt;&gt;"",AH673,IF(AC673&lt;&gt;"",AC673,IF(X673&lt;&gt;"",X673,IF(S673&lt;&gt;"",S673,IF(N673&lt;&gt;"",N673,IF(I673&lt;&gt;"",I673,"")))))))))</f>
        <v>43369</v>
      </c>
      <c r="BH673" s="80">
        <f t="shared" ref="BH673" si="2150">IF(BJ673="P","",IF(BJ673="OD","",IF(AX673&lt;&gt;"",AX673,IF(AS673&lt;&gt;"",AS673,IF(AN673&lt;&gt;"",AN673,IF(AI673&lt;&gt;"",AI673,IF(AD673&lt;&gt;"",AD673,IF(Y673&lt;&gt;"",Y673,IF(T673&lt;&gt;"",T673,IF(O673&lt;&gt;"",O673,IF(J673&lt;&gt;"",J673,"")))))))))))</f>
        <v>43380</v>
      </c>
      <c r="BI673" s="81">
        <f t="shared" ref="BI673" ca="1" si="2151">IF(AY673&lt;&gt;"",AY673,IF(AT673&lt;&gt;"",AT673,IF(AO673&lt;&gt;"",AO673,IF(AJ673&lt;&gt;"",AJ673,IF(AE673&lt;&gt;"",AE673,IF(Z673&lt;&gt;"",Z673,IF(U673&lt;&gt;"",U673,IF(P673&lt;&gt;"",P673,IF(K673&lt;&gt;"",K673,"")))))))))</f>
        <v>11</v>
      </c>
      <c r="BJ673" s="82" t="str">
        <f t="shared" ref="BJ673" si="2152">IF(AZ673&lt;&gt;"",AZ673,IF(AU673&lt;&gt;"",AU673,IF(AP673&lt;&gt;"",AP673,IF(AK673&lt;&gt;"",AK673,IF(AF673&lt;&gt;"",AF673,IF(AA673&lt;&gt;"",AA673,IF(V673&lt;&gt;"",V673,IF(Q673&lt;&gt;"",Q673,IF(L673&lt;&gt;"",L673,0)))))))))</f>
        <v>B</v>
      </c>
      <c r="BK673" s="83" t="str">
        <f t="shared" ref="BK673" ca="1" si="2153">IF(BG673="","","Rev-"&amp;IF((COUNTIF(I673:BA673,"MKM")-1)&lt;1,0,(COUNTIF(I673:BA673,"MKM")-1)))</f>
        <v>Rev-0</v>
      </c>
      <c r="BL673" s="252" t="s">
        <v>125</v>
      </c>
      <c r="BM673" s="252" t="s">
        <v>784</v>
      </c>
      <c r="BN673" s="252"/>
      <c r="BO673" s="243"/>
      <c r="BP673" s="161" t="s">
        <v>82</v>
      </c>
      <c r="BQ673" s="82" t="str">
        <f t="shared" ref="BQ673" si="2154">IF(BA673&lt;&gt;"",BA673,IF(AV673&lt;&gt;"",AV673,IF(AQ673&lt;&gt;"",AQ673,IF(AL673&lt;&gt;"",AL673,IF(AG673&lt;&gt;"",AG673,IF(AB673&lt;&gt;"",AB673,IF(W673&lt;&gt;"",W673,IF(R673&lt;&gt;"",R673,IF(M673&lt;&gt;"",M673,0)))))))))</f>
        <v>MKM</v>
      </c>
    </row>
    <row r="674" spans="1:69" ht="40.5" x14ac:dyDescent="0.3">
      <c r="A674" s="263" t="s">
        <v>1057</v>
      </c>
      <c r="B674" s="52"/>
      <c r="C674" s="52"/>
      <c r="D674" s="123"/>
      <c r="E674" s="53"/>
      <c r="F674" s="146"/>
      <c r="G674" s="303" t="str">
        <f>IF(AW674&lt;&gt;"",AW674,IF(AR674&lt;&gt;"",AR674,IF(AM674&lt;&gt;"",AM674,IF(AH674&lt;&gt;"",AH674,IF(AC674&lt;&gt;"",AC674,IF(X674&lt;&gt;"",X674,IF(S674&lt;&gt;"",S674,IF(N674&lt;&gt;"",N674,IF(I674&lt;&gt;"",I674,"")))))))))</f>
        <v/>
      </c>
      <c r="H674" s="303"/>
      <c r="I674" s="303"/>
      <c r="J674" s="303"/>
      <c r="K674" s="303"/>
      <c r="L674" s="303"/>
      <c r="M674" s="303"/>
      <c r="N674" s="303"/>
      <c r="O674" s="303"/>
      <c r="P674" s="303"/>
      <c r="Q674" s="303"/>
      <c r="R674" s="303"/>
      <c r="S674" s="303"/>
      <c r="T674" s="303"/>
      <c r="U674" s="303"/>
      <c r="V674" s="303"/>
      <c r="W674" s="303"/>
      <c r="X674" s="303"/>
      <c r="Y674" s="303"/>
      <c r="Z674" s="303"/>
      <c r="AA674" s="303"/>
      <c r="AB674" s="303"/>
      <c r="AC674" s="303"/>
      <c r="AD674" s="303"/>
      <c r="AE674" s="303"/>
      <c r="AF674" s="303"/>
      <c r="AG674" s="303"/>
      <c r="AH674" s="303"/>
      <c r="AI674" s="303"/>
      <c r="AJ674" s="303"/>
      <c r="AK674" s="303"/>
      <c r="AL674" s="303"/>
      <c r="AM674" s="303"/>
      <c r="AN674" s="303"/>
      <c r="AO674" s="303"/>
      <c r="AP674" s="303"/>
      <c r="AQ674" s="303"/>
      <c r="AR674" s="303"/>
      <c r="AS674" s="303"/>
      <c r="AT674" s="303"/>
      <c r="AU674" s="303"/>
      <c r="AV674" s="303"/>
      <c r="AW674" s="303"/>
      <c r="AX674" s="303"/>
      <c r="AY674" s="303"/>
      <c r="AZ674" s="303"/>
      <c r="BA674" s="303"/>
      <c r="BB674" s="303"/>
      <c r="BC674" s="303"/>
      <c r="BD674" s="303"/>
      <c r="BE674" s="303"/>
      <c r="BF674" s="303"/>
      <c r="BG674" s="303"/>
      <c r="BH674" s="303"/>
      <c r="BI674" s="303"/>
      <c r="BJ674" s="303"/>
      <c r="BK674" s="304"/>
      <c r="BL674" s="252" t="s">
        <v>125</v>
      </c>
      <c r="BM674" s="252" t="s">
        <v>784</v>
      </c>
      <c r="BN674" s="252"/>
      <c r="BO674" s="243"/>
      <c r="BP674" s="145" t="s">
        <v>112</v>
      </c>
    </row>
    <row r="675" spans="1:69" ht="46.5" x14ac:dyDescent="0.25">
      <c r="A675" s="62">
        <f ca="1">OFFSET(A675,-2,0)+1</f>
        <v>591</v>
      </c>
      <c r="B675" s="20" t="s">
        <v>1233</v>
      </c>
      <c r="C675" s="20" t="s">
        <v>1234</v>
      </c>
      <c r="D675" s="124"/>
      <c r="E675" s="21" t="s">
        <v>1028</v>
      </c>
      <c r="F675" s="21" t="s">
        <v>1058</v>
      </c>
      <c r="G675" s="22" t="s">
        <v>425</v>
      </c>
      <c r="H675" s="113"/>
      <c r="I675" s="60">
        <v>43387</v>
      </c>
      <c r="J675" s="76">
        <v>43395</v>
      </c>
      <c r="K675" s="25">
        <f t="shared" ref="K675" ca="1" si="2155">IF(I675="","",IF(J675="",TODAY()-I675,J675-I675))</f>
        <v>8</v>
      </c>
      <c r="L675" s="39" t="s">
        <v>125</v>
      </c>
      <c r="M675" s="236" t="s">
        <v>275</v>
      </c>
      <c r="N675" s="66"/>
      <c r="O675" s="76"/>
      <c r="P675" s="77"/>
      <c r="Q675" s="78"/>
      <c r="R675" s="79"/>
      <c r="S675" s="66"/>
      <c r="T675" s="76"/>
      <c r="U675" s="77"/>
      <c r="V675" s="78"/>
      <c r="W675" s="79"/>
      <c r="X675" s="66"/>
      <c r="Y675" s="76"/>
      <c r="Z675" s="77"/>
      <c r="AA675" s="78"/>
      <c r="AB675" s="79"/>
      <c r="AC675" s="66"/>
      <c r="AD675" s="76"/>
      <c r="AE675" s="77"/>
      <c r="AF675" s="78"/>
      <c r="AG675" s="79"/>
      <c r="AH675" s="66"/>
      <c r="AI675" s="76"/>
      <c r="AJ675" s="77"/>
      <c r="AK675" s="78"/>
      <c r="AL675" s="79"/>
      <c r="AM675" s="66"/>
      <c r="AN675" s="76"/>
      <c r="AO675" s="77"/>
      <c r="AP675" s="78"/>
      <c r="AQ675" s="79"/>
      <c r="AR675" s="66"/>
      <c r="AS675" s="76"/>
      <c r="AT675" s="77"/>
      <c r="AU675" s="78"/>
      <c r="AV675" s="79"/>
      <c r="AW675" s="66"/>
      <c r="AX675" s="76"/>
      <c r="AY675" s="77"/>
      <c r="AZ675" s="78"/>
      <c r="BA675" s="79"/>
      <c r="BB675" s="66"/>
      <c r="BC675" s="76"/>
      <c r="BD675" s="77"/>
      <c r="BE675" s="78"/>
      <c r="BF675" s="79"/>
      <c r="BG675" s="56">
        <f t="shared" ref="BG675:BG679" si="2156">IF(AW675&lt;&gt;"",AW675,IF(AR675&lt;&gt;"",AR675,IF(AM675&lt;&gt;"",AM675,IF(AH675&lt;&gt;"",AH675,IF(AC675&lt;&gt;"",AC675,IF(X675&lt;&gt;"",X675,IF(S675&lt;&gt;"",S675,IF(N675&lt;&gt;"",N675,IF(I675&lt;&gt;"",I675,"")))))))))</f>
        <v>43387</v>
      </c>
      <c r="BH675" s="80">
        <f t="shared" ref="BH675:BH679" si="2157">IF(BJ675="P","",IF(BJ675="OD","",IF(AX675&lt;&gt;"",AX675,IF(AS675&lt;&gt;"",AS675,IF(AN675&lt;&gt;"",AN675,IF(AI675&lt;&gt;"",AI675,IF(AD675&lt;&gt;"",AD675,IF(Y675&lt;&gt;"",Y675,IF(T675&lt;&gt;"",T675,IF(O675&lt;&gt;"",O675,IF(J675&lt;&gt;"",J675,"")))))))))))</f>
        <v>43395</v>
      </c>
      <c r="BI675" s="81">
        <f t="shared" ref="BI675:BI679" ca="1" si="2158">IF(AY675&lt;&gt;"",AY675,IF(AT675&lt;&gt;"",AT675,IF(AO675&lt;&gt;"",AO675,IF(AJ675&lt;&gt;"",AJ675,IF(AE675&lt;&gt;"",AE675,IF(Z675&lt;&gt;"",Z675,IF(U675&lt;&gt;"",U675,IF(P675&lt;&gt;"",P675,IF(K675&lt;&gt;"",K675,"")))))))))</f>
        <v>8</v>
      </c>
      <c r="BJ675" s="82" t="str">
        <f t="shared" ref="BJ675:BJ679" si="2159">IF(AZ675&lt;&gt;"",AZ675,IF(AU675&lt;&gt;"",AU675,IF(AP675&lt;&gt;"",AP675,IF(AK675&lt;&gt;"",AK675,IF(AF675&lt;&gt;"",AF675,IF(AA675&lt;&gt;"",AA675,IF(V675&lt;&gt;"",V675,IF(Q675&lt;&gt;"",Q675,IF(L675&lt;&gt;"",L675,0)))))))))</f>
        <v>B</v>
      </c>
      <c r="BK675" s="83" t="str">
        <f t="shared" ref="BK675:BK679" ca="1" si="2160">IF(BG675="","","Rev-"&amp;IF((COUNTIF(I675:BA675,"MKM")-1)&lt;1,0,(COUNTIF(I675:BA675,"MKM")-1)))</f>
        <v>Rev-0</v>
      </c>
      <c r="BL675" s="252" t="s">
        <v>125</v>
      </c>
      <c r="BM675" s="252" t="s">
        <v>784</v>
      </c>
      <c r="BN675" s="252"/>
      <c r="BO675" s="243"/>
      <c r="BP675" s="161" t="s">
        <v>82</v>
      </c>
      <c r="BQ675" s="82" t="str">
        <f t="shared" ref="BQ675:BQ679" si="2161">IF(BA675&lt;&gt;"",BA675,IF(AV675&lt;&gt;"",AV675,IF(AQ675&lt;&gt;"",AQ675,IF(AL675&lt;&gt;"",AL675,IF(AG675&lt;&gt;"",AG675,IF(AB675&lt;&gt;"",AB675,IF(W675&lt;&gt;"",W675,IF(R675&lt;&gt;"",R675,IF(M675&lt;&gt;"",M675,0)))))))))</f>
        <v>MKM</v>
      </c>
    </row>
    <row r="676" spans="1:69" ht="46.5" x14ac:dyDescent="0.25">
      <c r="A676" s="62">
        <f t="shared" ref="A676:A679" ca="1" si="2162">OFFSET(A676,-1,0)+1</f>
        <v>592</v>
      </c>
      <c r="B676" s="20" t="s">
        <v>1233</v>
      </c>
      <c r="C676" s="20" t="s">
        <v>1234</v>
      </c>
      <c r="D676" s="124"/>
      <c r="E676" s="21" t="s">
        <v>1029</v>
      </c>
      <c r="F676" s="21" t="s">
        <v>1059</v>
      </c>
      <c r="G676" s="22" t="s">
        <v>425</v>
      </c>
      <c r="H676" s="113"/>
      <c r="I676" s="60">
        <v>43387</v>
      </c>
      <c r="J676" s="76">
        <v>43395</v>
      </c>
      <c r="K676" s="25">
        <f t="shared" ref="K676:K677" ca="1" si="2163">IF(I676="","",IF(J676="",TODAY()-I676,J676-I676))</f>
        <v>8</v>
      </c>
      <c r="L676" s="39" t="s">
        <v>125</v>
      </c>
      <c r="M676" s="236" t="s">
        <v>275</v>
      </c>
      <c r="N676" s="66"/>
      <c r="O676" s="76"/>
      <c r="P676" s="77"/>
      <c r="Q676" s="78"/>
      <c r="R676" s="79"/>
      <c r="S676" s="66"/>
      <c r="T676" s="76"/>
      <c r="U676" s="77"/>
      <c r="V676" s="78"/>
      <c r="W676" s="79"/>
      <c r="X676" s="66"/>
      <c r="Y676" s="76"/>
      <c r="Z676" s="77"/>
      <c r="AA676" s="78"/>
      <c r="AB676" s="79"/>
      <c r="AC676" s="66"/>
      <c r="AD676" s="76"/>
      <c r="AE676" s="77"/>
      <c r="AF676" s="78"/>
      <c r="AG676" s="79"/>
      <c r="AH676" s="66"/>
      <c r="AI676" s="76"/>
      <c r="AJ676" s="77"/>
      <c r="AK676" s="78"/>
      <c r="AL676" s="79"/>
      <c r="AM676" s="66"/>
      <c r="AN676" s="76"/>
      <c r="AO676" s="77"/>
      <c r="AP676" s="78"/>
      <c r="AQ676" s="79"/>
      <c r="AR676" s="66"/>
      <c r="AS676" s="76"/>
      <c r="AT676" s="77"/>
      <c r="AU676" s="78"/>
      <c r="AV676" s="79"/>
      <c r="AW676" s="66"/>
      <c r="AX676" s="76"/>
      <c r="AY676" s="77"/>
      <c r="AZ676" s="78"/>
      <c r="BA676" s="79"/>
      <c r="BB676" s="66"/>
      <c r="BC676" s="76"/>
      <c r="BD676" s="77"/>
      <c r="BE676" s="78"/>
      <c r="BF676" s="79"/>
      <c r="BG676" s="56">
        <f t="shared" si="2156"/>
        <v>43387</v>
      </c>
      <c r="BH676" s="80">
        <f t="shared" si="2157"/>
        <v>43395</v>
      </c>
      <c r="BI676" s="81">
        <f t="shared" ca="1" si="2158"/>
        <v>8</v>
      </c>
      <c r="BJ676" s="82" t="str">
        <f t="shared" si="2159"/>
        <v>B</v>
      </c>
      <c r="BK676" s="83" t="str">
        <f t="shared" ca="1" si="2160"/>
        <v>Rev-0</v>
      </c>
      <c r="BL676" s="252" t="s">
        <v>125</v>
      </c>
      <c r="BM676" s="252" t="s">
        <v>784</v>
      </c>
      <c r="BN676" s="252"/>
      <c r="BO676" s="243"/>
      <c r="BP676" s="161" t="s">
        <v>82</v>
      </c>
      <c r="BQ676" s="82" t="str">
        <f t="shared" si="2161"/>
        <v>MKM</v>
      </c>
    </row>
    <row r="677" spans="1:69" ht="46.5" x14ac:dyDescent="0.25">
      <c r="A677" s="62">
        <f t="shared" ca="1" si="2162"/>
        <v>593</v>
      </c>
      <c r="B677" s="20" t="s">
        <v>1233</v>
      </c>
      <c r="C677" s="20" t="s">
        <v>1234</v>
      </c>
      <c r="D677" s="124"/>
      <c r="E677" s="21" t="s">
        <v>1030</v>
      </c>
      <c r="F677" s="21" t="s">
        <v>1060</v>
      </c>
      <c r="G677" s="22" t="s">
        <v>425</v>
      </c>
      <c r="H677" s="113"/>
      <c r="I677" s="60">
        <v>43387</v>
      </c>
      <c r="J677" s="76">
        <v>43395</v>
      </c>
      <c r="K677" s="25">
        <f t="shared" ca="1" si="2163"/>
        <v>8</v>
      </c>
      <c r="L677" s="39" t="s">
        <v>125</v>
      </c>
      <c r="M677" s="236" t="s">
        <v>275</v>
      </c>
      <c r="N677" s="66"/>
      <c r="O677" s="76"/>
      <c r="P677" s="77"/>
      <c r="Q677" s="78"/>
      <c r="R677" s="79"/>
      <c r="S677" s="66"/>
      <c r="T677" s="76"/>
      <c r="U677" s="77"/>
      <c r="V677" s="78"/>
      <c r="W677" s="79"/>
      <c r="X677" s="66"/>
      <c r="Y677" s="76"/>
      <c r="Z677" s="77"/>
      <c r="AA677" s="78"/>
      <c r="AB677" s="79"/>
      <c r="AC677" s="66"/>
      <c r="AD677" s="76"/>
      <c r="AE677" s="77"/>
      <c r="AF677" s="78"/>
      <c r="AG677" s="79"/>
      <c r="AH677" s="66"/>
      <c r="AI677" s="76"/>
      <c r="AJ677" s="77"/>
      <c r="AK677" s="78"/>
      <c r="AL677" s="79"/>
      <c r="AM677" s="66"/>
      <c r="AN677" s="76"/>
      <c r="AO677" s="77"/>
      <c r="AP677" s="78"/>
      <c r="AQ677" s="79"/>
      <c r="AR677" s="66"/>
      <c r="AS677" s="76"/>
      <c r="AT677" s="77"/>
      <c r="AU677" s="78"/>
      <c r="AV677" s="79"/>
      <c r="AW677" s="66"/>
      <c r="AX677" s="76"/>
      <c r="AY677" s="77"/>
      <c r="AZ677" s="78"/>
      <c r="BA677" s="79"/>
      <c r="BB677" s="66"/>
      <c r="BC677" s="76"/>
      <c r="BD677" s="77"/>
      <c r="BE677" s="78"/>
      <c r="BF677" s="79"/>
      <c r="BG677" s="56">
        <f t="shared" si="2156"/>
        <v>43387</v>
      </c>
      <c r="BH677" s="80">
        <f t="shared" si="2157"/>
        <v>43395</v>
      </c>
      <c r="BI677" s="81">
        <f t="shared" ca="1" si="2158"/>
        <v>8</v>
      </c>
      <c r="BJ677" s="82" t="str">
        <f t="shared" si="2159"/>
        <v>B</v>
      </c>
      <c r="BK677" s="83" t="str">
        <f t="shared" ca="1" si="2160"/>
        <v>Rev-0</v>
      </c>
      <c r="BL677" s="252" t="s">
        <v>125</v>
      </c>
      <c r="BM677" s="252" t="s">
        <v>784</v>
      </c>
      <c r="BN677" s="252"/>
      <c r="BO677" s="243"/>
      <c r="BP677" s="161" t="s">
        <v>82</v>
      </c>
      <c r="BQ677" s="82" t="str">
        <f t="shared" si="2161"/>
        <v>MKM</v>
      </c>
    </row>
    <row r="678" spans="1:69" ht="46.5" x14ac:dyDescent="0.25">
      <c r="A678" s="62">
        <f t="shared" ca="1" si="2162"/>
        <v>594</v>
      </c>
      <c r="B678" s="20" t="s">
        <v>1233</v>
      </c>
      <c r="C678" s="20" t="s">
        <v>1234</v>
      </c>
      <c r="D678" s="124"/>
      <c r="E678" s="21" t="s">
        <v>1226</v>
      </c>
      <c r="F678" s="21" t="s">
        <v>1061</v>
      </c>
      <c r="G678" s="22" t="s">
        <v>425</v>
      </c>
      <c r="H678" s="113"/>
      <c r="I678" s="60">
        <v>43387</v>
      </c>
      <c r="J678" s="76">
        <v>43395</v>
      </c>
      <c r="K678" s="25">
        <f t="shared" ref="K678:K679" ca="1" si="2164">IF(I678="","",IF(J678="",TODAY()-I678,J678-I678))</f>
        <v>8</v>
      </c>
      <c r="L678" s="39" t="s">
        <v>125</v>
      </c>
      <c r="M678" s="236" t="s">
        <v>275</v>
      </c>
      <c r="N678" s="66"/>
      <c r="O678" s="76"/>
      <c r="P678" s="77"/>
      <c r="Q678" s="78"/>
      <c r="R678" s="79"/>
      <c r="S678" s="66"/>
      <c r="T678" s="76"/>
      <c r="U678" s="77"/>
      <c r="V678" s="78"/>
      <c r="W678" s="79"/>
      <c r="X678" s="66"/>
      <c r="Y678" s="76"/>
      <c r="Z678" s="77"/>
      <c r="AA678" s="78"/>
      <c r="AB678" s="79"/>
      <c r="AC678" s="66"/>
      <c r="AD678" s="76"/>
      <c r="AE678" s="77"/>
      <c r="AF678" s="78"/>
      <c r="AG678" s="79"/>
      <c r="AH678" s="66"/>
      <c r="AI678" s="76"/>
      <c r="AJ678" s="77"/>
      <c r="AK678" s="78"/>
      <c r="AL678" s="79"/>
      <c r="AM678" s="66"/>
      <c r="AN678" s="76"/>
      <c r="AO678" s="77"/>
      <c r="AP678" s="78"/>
      <c r="AQ678" s="79"/>
      <c r="AR678" s="66"/>
      <c r="AS678" s="76"/>
      <c r="AT678" s="77"/>
      <c r="AU678" s="78"/>
      <c r="AV678" s="79"/>
      <c r="AW678" s="66"/>
      <c r="AX678" s="76"/>
      <c r="AY678" s="77"/>
      <c r="AZ678" s="78"/>
      <c r="BA678" s="79"/>
      <c r="BB678" s="66"/>
      <c r="BC678" s="76"/>
      <c r="BD678" s="77"/>
      <c r="BE678" s="78"/>
      <c r="BF678" s="79"/>
      <c r="BG678" s="56">
        <f t="shared" si="2156"/>
        <v>43387</v>
      </c>
      <c r="BH678" s="80">
        <f t="shared" si="2157"/>
        <v>43395</v>
      </c>
      <c r="BI678" s="81">
        <f t="shared" ca="1" si="2158"/>
        <v>8</v>
      </c>
      <c r="BJ678" s="82" t="str">
        <f t="shared" si="2159"/>
        <v>B</v>
      </c>
      <c r="BK678" s="83" t="str">
        <f t="shared" ca="1" si="2160"/>
        <v>Rev-0</v>
      </c>
      <c r="BL678" s="252" t="s">
        <v>125</v>
      </c>
      <c r="BM678" s="252" t="s">
        <v>784</v>
      </c>
      <c r="BN678" s="252"/>
      <c r="BO678" s="243"/>
      <c r="BP678" s="161" t="s">
        <v>82</v>
      </c>
      <c r="BQ678" s="82" t="str">
        <f t="shared" si="2161"/>
        <v>MKM</v>
      </c>
    </row>
    <row r="679" spans="1:69" ht="46.5" x14ac:dyDescent="0.25">
      <c r="A679" s="62">
        <f t="shared" ca="1" si="2162"/>
        <v>595</v>
      </c>
      <c r="B679" s="20" t="s">
        <v>1233</v>
      </c>
      <c r="C679" s="20" t="s">
        <v>1234</v>
      </c>
      <c r="D679" s="124"/>
      <c r="E679" s="21" t="s">
        <v>1227</v>
      </c>
      <c r="F679" s="21" t="s">
        <v>1062</v>
      </c>
      <c r="G679" s="22" t="s">
        <v>425</v>
      </c>
      <c r="H679" s="113"/>
      <c r="I679" s="60">
        <v>43387</v>
      </c>
      <c r="J679" s="76">
        <v>43395</v>
      </c>
      <c r="K679" s="25">
        <f t="shared" ca="1" si="2164"/>
        <v>8</v>
      </c>
      <c r="L679" s="39" t="s">
        <v>125</v>
      </c>
      <c r="M679" s="236" t="s">
        <v>275</v>
      </c>
      <c r="N679" s="66"/>
      <c r="O679" s="76"/>
      <c r="P679" s="77"/>
      <c r="Q679" s="78"/>
      <c r="R679" s="79"/>
      <c r="S679" s="66"/>
      <c r="T679" s="76"/>
      <c r="U679" s="77"/>
      <c r="V679" s="78"/>
      <c r="W679" s="79"/>
      <c r="X679" s="66"/>
      <c r="Y679" s="76"/>
      <c r="Z679" s="77"/>
      <c r="AA679" s="78"/>
      <c r="AB679" s="79"/>
      <c r="AC679" s="66"/>
      <c r="AD679" s="76"/>
      <c r="AE679" s="77"/>
      <c r="AF679" s="78"/>
      <c r="AG679" s="79"/>
      <c r="AH679" s="66"/>
      <c r="AI679" s="76"/>
      <c r="AJ679" s="77"/>
      <c r="AK679" s="78"/>
      <c r="AL679" s="79"/>
      <c r="AM679" s="66"/>
      <c r="AN679" s="76"/>
      <c r="AO679" s="77"/>
      <c r="AP679" s="78"/>
      <c r="AQ679" s="79"/>
      <c r="AR679" s="66"/>
      <c r="AS679" s="76"/>
      <c r="AT679" s="77"/>
      <c r="AU679" s="78"/>
      <c r="AV679" s="79"/>
      <c r="AW679" s="66"/>
      <c r="AX679" s="76"/>
      <c r="AY679" s="77"/>
      <c r="AZ679" s="78"/>
      <c r="BA679" s="79"/>
      <c r="BB679" s="66"/>
      <c r="BC679" s="76"/>
      <c r="BD679" s="77"/>
      <c r="BE679" s="78"/>
      <c r="BF679" s="79"/>
      <c r="BG679" s="56">
        <f t="shared" si="2156"/>
        <v>43387</v>
      </c>
      <c r="BH679" s="80">
        <f t="shared" si="2157"/>
        <v>43395</v>
      </c>
      <c r="BI679" s="81">
        <f t="shared" ca="1" si="2158"/>
        <v>8</v>
      </c>
      <c r="BJ679" s="82" t="str">
        <f t="shared" si="2159"/>
        <v>B</v>
      </c>
      <c r="BK679" s="83" t="str">
        <f t="shared" ca="1" si="2160"/>
        <v>Rev-0</v>
      </c>
      <c r="BL679" s="252" t="s">
        <v>125</v>
      </c>
      <c r="BM679" s="252" t="s">
        <v>784</v>
      </c>
      <c r="BN679" s="252"/>
      <c r="BO679" s="243"/>
      <c r="BP679" s="161" t="s">
        <v>82</v>
      </c>
      <c r="BQ679" s="82" t="str">
        <f t="shared" si="2161"/>
        <v>MKM</v>
      </c>
    </row>
    <row r="680" spans="1:69" ht="40.5" x14ac:dyDescent="0.3">
      <c r="A680" s="263" t="s">
        <v>1063</v>
      </c>
      <c r="B680" s="52"/>
      <c r="C680" s="52"/>
      <c r="D680" s="123"/>
      <c r="E680" s="53"/>
      <c r="F680" s="146"/>
      <c r="G680" s="303" t="str">
        <f>IF(AW680&lt;&gt;"",AW680,IF(AR680&lt;&gt;"",AR680,IF(AM680&lt;&gt;"",AM680,IF(AH680&lt;&gt;"",AH680,IF(AC680&lt;&gt;"",AC680,IF(X680&lt;&gt;"",X680,IF(S680&lt;&gt;"",S680,IF(N680&lt;&gt;"",N680,IF(I680&lt;&gt;"",I680,"")))))))))</f>
        <v/>
      </c>
      <c r="H680" s="303"/>
      <c r="I680" s="303"/>
      <c r="J680" s="303"/>
      <c r="K680" s="303"/>
      <c r="L680" s="303"/>
      <c r="M680" s="303"/>
      <c r="N680" s="303"/>
      <c r="O680" s="303"/>
      <c r="P680" s="303"/>
      <c r="Q680" s="303"/>
      <c r="R680" s="303"/>
      <c r="S680" s="303"/>
      <c r="T680" s="303"/>
      <c r="U680" s="303"/>
      <c r="V680" s="303"/>
      <c r="W680" s="303"/>
      <c r="X680" s="303"/>
      <c r="Y680" s="303"/>
      <c r="Z680" s="303"/>
      <c r="AA680" s="303"/>
      <c r="AB680" s="303"/>
      <c r="AC680" s="303"/>
      <c r="AD680" s="303"/>
      <c r="AE680" s="303"/>
      <c r="AF680" s="303"/>
      <c r="AG680" s="303"/>
      <c r="AH680" s="303"/>
      <c r="AI680" s="303"/>
      <c r="AJ680" s="303"/>
      <c r="AK680" s="303"/>
      <c r="AL680" s="303"/>
      <c r="AM680" s="303"/>
      <c r="AN680" s="303"/>
      <c r="AO680" s="303"/>
      <c r="AP680" s="303"/>
      <c r="AQ680" s="303"/>
      <c r="AR680" s="303"/>
      <c r="AS680" s="303"/>
      <c r="AT680" s="303"/>
      <c r="AU680" s="303"/>
      <c r="AV680" s="303"/>
      <c r="AW680" s="303"/>
      <c r="AX680" s="303"/>
      <c r="AY680" s="303"/>
      <c r="AZ680" s="303"/>
      <c r="BA680" s="303"/>
      <c r="BB680" s="303"/>
      <c r="BC680" s="303"/>
      <c r="BD680" s="303"/>
      <c r="BE680" s="303"/>
      <c r="BF680" s="303"/>
      <c r="BG680" s="303"/>
      <c r="BH680" s="303"/>
      <c r="BI680" s="303"/>
      <c r="BJ680" s="303"/>
      <c r="BK680" s="304"/>
      <c r="BL680" s="252" t="s">
        <v>125</v>
      </c>
      <c r="BM680" s="252" t="s">
        <v>784</v>
      </c>
      <c r="BN680" s="252"/>
      <c r="BO680" s="243"/>
      <c r="BP680" s="145" t="s">
        <v>112</v>
      </c>
    </row>
    <row r="681" spans="1:69" ht="46.5" x14ac:dyDescent="0.25">
      <c r="A681" s="62">
        <f ca="1">OFFSET(A681,-2,0)+1</f>
        <v>596</v>
      </c>
      <c r="B681" s="20" t="s">
        <v>1224</v>
      </c>
      <c r="C681" s="20" t="s">
        <v>1225</v>
      </c>
      <c r="D681" s="124"/>
      <c r="E681" s="21" t="s">
        <v>1028</v>
      </c>
      <c r="F681" s="21" t="s">
        <v>1064</v>
      </c>
      <c r="G681" s="22" t="s">
        <v>425</v>
      </c>
      <c r="H681" s="113"/>
      <c r="I681" s="60">
        <v>43387</v>
      </c>
      <c r="J681" s="76">
        <v>43395</v>
      </c>
      <c r="K681" s="25">
        <f t="shared" ref="K681" ca="1" si="2165">IF(I681="","",IF(J681="",TODAY()-I681,J681-I681))</f>
        <v>8</v>
      </c>
      <c r="L681" s="39" t="s">
        <v>125</v>
      </c>
      <c r="M681" s="236" t="s">
        <v>275</v>
      </c>
      <c r="N681" s="66"/>
      <c r="O681" s="76"/>
      <c r="P681" s="77"/>
      <c r="Q681" s="78"/>
      <c r="R681" s="79"/>
      <c r="S681" s="66"/>
      <c r="T681" s="76"/>
      <c r="U681" s="77"/>
      <c r="V681" s="78"/>
      <c r="W681" s="79"/>
      <c r="X681" s="66"/>
      <c r="Y681" s="76"/>
      <c r="Z681" s="77"/>
      <c r="AA681" s="78"/>
      <c r="AB681" s="79"/>
      <c r="AC681" s="66"/>
      <c r="AD681" s="76"/>
      <c r="AE681" s="77"/>
      <c r="AF681" s="78"/>
      <c r="AG681" s="79"/>
      <c r="AH681" s="66"/>
      <c r="AI681" s="76"/>
      <c r="AJ681" s="77"/>
      <c r="AK681" s="78"/>
      <c r="AL681" s="79"/>
      <c r="AM681" s="66"/>
      <c r="AN681" s="76"/>
      <c r="AO681" s="77"/>
      <c r="AP681" s="78"/>
      <c r="AQ681" s="79"/>
      <c r="AR681" s="66"/>
      <c r="AS681" s="76"/>
      <c r="AT681" s="77"/>
      <c r="AU681" s="78"/>
      <c r="AV681" s="79"/>
      <c r="AW681" s="66"/>
      <c r="AX681" s="76"/>
      <c r="AY681" s="77"/>
      <c r="AZ681" s="78"/>
      <c r="BA681" s="79"/>
      <c r="BB681" s="66"/>
      <c r="BC681" s="76"/>
      <c r="BD681" s="77"/>
      <c r="BE681" s="78"/>
      <c r="BF681" s="79"/>
      <c r="BG681" s="56">
        <f t="shared" ref="BG681:BG685" si="2166">IF(AW681&lt;&gt;"",AW681,IF(AR681&lt;&gt;"",AR681,IF(AM681&lt;&gt;"",AM681,IF(AH681&lt;&gt;"",AH681,IF(AC681&lt;&gt;"",AC681,IF(X681&lt;&gt;"",X681,IF(S681&lt;&gt;"",S681,IF(N681&lt;&gt;"",N681,IF(I681&lt;&gt;"",I681,"")))))))))</f>
        <v>43387</v>
      </c>
      <c r="BH681" s="80">
        <f t="shared" ref="BH681:BH685" si="2167">IF(BJ681="P","",IF(BJ681="OD","",IF(AX681&lt;&gt;"",AX681,IF(AS681&lt;&gt;"",AS681,IF(AN681&lt;&gt;"",AN681,IF(AI681&lt;&gt;"",AI681,IF(AD681&lt;&gt;"",AD681,IF(Y681&lt;&gt;"",Y681,IF(T681&lt;&gt;"",T681,IF(O681&lt;&gt;"",O681,IF(J681&lt;&gt;"",J681,"")))))))))))</f>
        <v>43395</v>
      </c>
      <c r="BI681" s="81">
        <f t="shared" ref="BI681:BI685" ca="1" si="2168">IF(AY681&lt;&gt;"",AY681,IF(AT681&lt;&gt;"",AT681,IF(AO681&lt;&gt;"",AO681,IF(AJ681&lt;&gt;"",AJ681,IF(AE681&lt;&gt;"",AE681,IF(Z681&lt;&gt;"",Z681,IF(U681&lt;&gt;"",U681,IF(P681&lt;&gt;"",P681,IF(K681&lt;&gt;"",K681,"")))))))))</f>
        <v>8</v>
      </c>
      <c r="BJ681" s="82" t="str">
        <f t="shared" ref="BJ681:BJ685" si="2169">IF(AZ681&lt;&gt;"",AZ681,IF(AU681&lt;&gt;"",AU681,IF(AP681&lt;&gt;"",AP681,IF(AK681&lt;&gt;"",AK681,IF(AF681&lt;&gt;"",AF681,IF(AA681&lt;&gt;"",AA681,IF(V681&lt;&gt;"",V681,IF(Q681&lt;&gt;"",Q681,IF(L681&lt;&gt;"",L681,0)))))))))</f>
        <v>B</v>
      </c>
      <c r="BK681" s="83" t="str">
        <f t="shared" ref="BK681:BK685" ca="1" si="2170">IF(BG681="","","Rev-"&amp;IF((COUNTIF(I681:BA681,"MKM")-1)&lt;1,0,(COUNTIF(I681:BA681,"MKM")-1)))</f>
        <v>Rev-0</v>
      </c>
      <c r="BL681" s="252" t="s">
        <v>125</v>
      </c>
      <c r="BM681" s="252" t="s">
        <v>784</v>
      </c>
      <c r="BN681" s="252"/>
      <c r="BO681" s="243"/>
      <c r="BP681" s="161" t="s">
        <v>82</v>
      </c>
      <c r="BQ681" s="82" t="str">
        <f t="shared" ref="BQ681:BQ685" si="2171">IF(BA681&lt;&gt;"",BA681,IF(AV681&lt;&gt;"",AV681,IF(AQ681&lt;&gt;"",AQ681,IF(AL681&lt;&gt;"",AL681,IF(AG681&lt;&gt;"",AG681,IF(AB681&lt;&gt;"",AB681,IF(W681&lt;&gt;"",W681,IF(R681&lt;&gt;"",R681,IF(M681&lt;&gt;"",M681,0)))))))))</f>
        <v>MKM</v>
      </c>
    </row>
    <row r="682" spans="1:69" ht="46.5" x14ac:dyDescent="0.25">
      <c r="A682" s="62">
        <f t="shared" ref="A682:A686" ca="1" si="2172">OFFSET(A682,-1,0)+1</f>
        <v>597</v>
      </c>
      <c r="B682" s="20" t="s">
        <v>1224</v>
      </c>
      <c r="C682" s="20" t="s">
        <v>1225</v>
      </c>
      <c r="D682" s="124"/>
      <c r="E682" s="21" t="s">
        <v>1029</v>
      </c>
      <c r="F682" s="21" t="s">
        <v>1065</v>
      </c>
      <c r="G682" s="22" t="s">
        <v>425</v>
      </c>
      <c r="H682" s="113"/>
      <c r="I682" s="60">
        <v>43387</v>
      </c>
      <c r="J682" s="76">
        <v>43395</v>
      </c>
      <c r="K682" s="25">
        <f t="shared" ref="K682:K683" ca="1" si="2173">IF(I682="","",IF(J682="",TODAY()-I682,J682-I682))</f>
        <v>8</v>
      </c>
      <c r="L682" s="39" t="s">
        <v>125</v>
      </c>
      <c r="M682" s="236" t="s">
        <v>275</v>
      </c>
      <c r="N682" s="66"/>
      <c r="O682" s="76"/>
      <c r="P682" s="77"/>
      <c r="Q682" s="78"/>
      <c r="R682" s="79"/>
      <c r="S682" s="66"/>
      <c r="T682" s="76"/>
      <c r="U682" s="77"/>
      <c r="V682" s="78"/>
      <c r="W682" s="79"/>
      <c r="X682" s="66"/>
      <c r="Y682" s="76"/>
      <c r="Z682" s="77"/>
      <c r="AA682" s="78"/>
      <c r="AB682" s="79"/>
      <c r="AC682" s="66"/>
      <c r="AD682" s="76"/>
      <c r="AE682" s="77"/>
      <c r="AF682" s="78"/>
      <c r="AG682" s="79"/>
      <c r="AH682" s="66"/>
      <c r="AI682" s="76"/>
      <c r="AJ682" s="77"/>
      <c r="AK682" s="78"/>
      <c r="AL682" s="79"/>
      <c r="AM682" s="66"/>
      <c r="AN682" s="76"/>
      <c r="AO682" s="77"/>
      <c r="AP682" s="78"/>
      <c r="AQ682" s="79"/>
      <c r="AR682" s="66"/>
      <c r="AS682" s="76"/>
      <c r="AT682" s="77"/>
      <c r="AU682" s="78"/>
      <c r="AV682" s="79"/>
      <c r="AW682" s="66"/>
      <c r="AX682" s="76"/>
      <c r="AY682" s="77"/>
      <c r="AZ682" s="78"/>
      <c r="BA682" s="79"/>
      <c r="BB682" s="66"/>
      <c r="BC682" s="76"/>
      <c r="BD682" s="77"/>
      <c r="BE682" s="78"/>
      <c r="BF682" s="79"/>
      <c r="BG682" s="56">
        <f t="shared" si="2166"/>
        <v>43387</v>
      </c>
      <c r="BH682" s="80">
        <f t="shared" si="2167"/>
        <v>43395</v>
      </c>
      <c r="BI682" s="81">
        <f t="shared" ca="1" si="2168"/>
        <v>8</v>
      </c>
      <c r="BJ682" s="82" t="str">
        <f t="shared" si="2169"/>
        <v>B</v>
      </c>
      <c r="BK682" s="83" t="str">
        <f t="shared" ca="1" si="2170"/>
        <v>Rev-0</v>
      </c>
      <c r="BL682" s="252" t="s">
        <v>125</v>
      </c>
      <c r="BM682" s="252" t="s">
        <v>784</v>
      </c>
      <c r="BN682" s="252"/>
      <c r="BO682" s="243"/>
      <c r="BP682" s="161" t="s">
        <v>82</v>
      </c>
      <c r="BQ682" s="82" t="str">
        <f t="shared" si="2171"/>
        <v>MKM</v>
      </c>
    </row>
    <row r="683" spans="1:69" ht="46.5" x14ac:dyDescent="0.25">
      <c r="A683" s="62">
        <f t="shared" ca="1" si="2172"/>
        <v>598</v>
      </c>
      <c r="B683" s="20" t="s">
        <v>1224</v>
      </c>
      <c r="C683" s="20" t="s">
        <v>1225</v>
      </c>
      <c r="D683" s="124"/>
      <c r="E683" s="21" t="s">
        <v>1030</v>
      </c>
      <c r="F683" s="21" t="s">
        <v>1066</v>
      </c>
      <c r="G683" s="22" t="s">
        <v>425</v>
      </c>
      <c r="H683" s="113"/>
      <c r="I683" s="60">
        <v>43387</v>
      </c>
      <c r="J683" s="76">
        <v>43395</v>
      </c>
      <c r="K683" s="25">
        <f t="shared" ca="1" si="2173"/>
        <v>8</v>
      </c>
      <c r="L683" s="39" t="s">
        <v>125</v>
      </c>
      <c r="M683" s="236" t="s">
        <v>275</v>
      </c>
      <c r="N683" s="66"/>
      <c r="O683" s="76"/>
      <c r="P683" s="77"/>
      <c r="Q683" s="78"/>
      <c r="R683" s="79"/>
      <c r="S683" s="66"/>
      <c r="T683" s="76"/>
      <c r="U683" s="77"/>
      <c r="V683" s="78"/>
      <c r="W683" s="79"/>
      <c r="X683" s="66"/>
      <c r="Y683" s="76"/>
      <c r="Z683" s="77"/>
      <c r="AA683" s="78"/>
      <c r="AB683" s="79"/>
      <c r="AC683" s="66"/>
      <c r="AD683" s="76"/>
      <c r="AE683" s="77"/>
      <c r="AF683" s="78"/>
      <c r="AG683" s="79"/>
      <c r="AH683" s="66"/>
      <c r="AI683" s="76"/>
      <c r="AJ683" s="77"/>
      <c r="AK683" s="78"/>
      <c r="AL683" s="79"/>
      <c r="AM683" s="66"/>
      <c r="AN683" s="76"/>
      <c r="AO683" s="77"/>
      <c r="AP683" s="78"/>
      <c r="AQ683" s="79"/>
      <c r="AR683" s="66"/>
      <c r="AS683" s="76"/>
      <c r="AT683" s="77"/>
      <c r="AU683" s="78"/>
      <c r="AV683" s="79"/>
      <c r="AW683" s="66"/>
      <c r="AX683" s="76"/>
      <c r="AY683" s="77"/>
      <c r="AZ683" s="78"/>
      <c r="BA683" s="79"/>
      <c r="BB683" s="66"/>
      <c r="BC683" s="76"/>
      <c r="BD683" s="77"/>
      <c r="BE683" s="78"/>
      <c r="BF683" s="79"/>
      <c r="BG683" s="56">
        <f t="shared" si="2166"/>
        <v>43387</v>
      </c>
      <c r="BH683" s="80">
        <f t="shared" si="2167"/>
        <v>43395</v>
      </c>
      <c r="BI683" s="81">
        <f t="shared" ca="1" si="2168"/>
        <v>8</v>
      </c>
      <c r="BJ683" s="82" t="str">
        <f t="shared" si="2169"/>
        <v>B</v>
      </c>
      <c r="BK683" s="83" t="str">
        <f t="shared" ca="1" si="2170"/>
        <v>Rev-0</v>
      </c>
      <c r="BL683" s="252" t="s">
        <v>125</v>
      </c>
      <c r="BM683" s="252" t="s">
        <v>784</v>
      </c>
      <c r="BN683" s="252"/>
      <c r="BO683" s="243"/>
      <c r="BP683" s="161" t="s">
        <v>82</v>
      </c>
      <c r="BQ683" s="82" t="str">
        <f t="shared" si="2171"/>
        <v>MKM</v>
      </c>
    </row>
    <row r="684" spans="1:69" ht="46.5" x14ac:dyDescent="0.25">
      <c r="A684" s="62">
        <f t="shared" ca="1" si="2172"/>
        <v>599</v>
      </c>
      <c r="B684" s="20" t="s">
        <v>1224</v>
      </c>
      <c r="C684" s="20" t="s">
        <v>1225</v>
      </c>
      <c r="D684" s="124"/>
      <c r="E684" s="21" t="s">
        <v>1226</v>
      </c>
      <c r="F684" s="21" t="s">
        <v>1067</v>
      </c>
      <c r="G684" s="22" t="s">
        <v>425</v>
      </c>
      <c r="H684" s="113"/>
      <c r="I684" s="60">
        <v>43387</v>
      </c>
      <c r="J684" s="76">
        <v>43395</v>
      </c>
      <c r="K684" s="25">
        <f t="shared" ref="K684:K686" ca="1" si="2174">IF(I684="","",IF(J684="",TODAY()-I684,J684-I684))</f>
        <v>8</v>
      </c>
      <c r="L684" s="39" t="s">
        <v>125</v>
      </c>
      <c r="M684" s="236" t="s">
        <v>275</v>
      </c>
      <c r="N684" s="66"/>
      <c r="O684" s="76"/>
      <c r="P684" s="77"/>
      <c r="Q684" s="78"/>
      <c r="R684" s="79"/>
      <c r="S684" s="66"/>
      <c r="T684" s="76"/>
      <c r="U684" s="77"/>
      <c r="V684" s="78"/>
      <c r="W684" s="79"/>
      <c r="X684" s="66"/>
      <c r="Y684" s="76"/>
      <c r="Z684" s="77"/>
      <c r="AA684" s="78"/>
      <c r="AB684" s="79"/>
      <c r="AC684" s="66"/>
      <c r="AD684" s="76"/>
      <c r="AE684" s="77"/>
      <c r="AF684" s="78"/>
      <c r="AG684" s="79"/>
      <c r="AH684" s="66"/>
      <c r="AI684" s="76"/>
      <c r="AJ684" s="77"/>
      <c r="AK684" s="78"/>
      <c r="AL684" s="79"/>
      <c r="AM684" s="66"/>
      <c r="AN684" s="76"/>
      <c r="AO684" s="77"/>
      <c r="AP684" s="78"/>
      <c r="AQ684" s="79"/>
      <c r="AR684" s="66"/>
      <c r="AS684" s="76"/>
      <c r="AT684" s="77"/>
      <c r="AU684" s="78"/>
      <c r="AV684" s="79"/>
      <c r="AW684" s="66"/>
      <c r="AX684" s="76"/>
      <c r="AY684" s="77"/>
      <c r="AZ684" s="78"/>
      <c r="BA684" s="79"/>
      <c r="BB684" s="66"/>
      <c r="BC684" s="76"/>
      <c r="BD684" s="77"/>
      <c r="BE684" s="78"/>
      <c r="BF684" s="79"/>
      <c r="BG684" s="56">
        <f t="shared" si="2166"/>
        <v>43387</v>
      </c>
      <c r="BH684" s="80">
        <f t="shared" si="2167"/>
        <v>43395</v>
      </c>
      <c r="BI684" s="81">
        <f t="shared" ca="1" si="2168"/>
        <v>8</v>
      </c>
      <c r="BJ684" s="82" t="str">
        <f t="shared" si="2169"/>
        <v>B</v>
      </c>
      <c r="BK684" s="83" t="str">
        <f t="shared" ca="1" si="2170"/>
        <v>Rev-0</v>
      </c>
      <c r="BL684" s="252" t="s">
        <v>125</v>
      </c>
      <c r="BM684" s="252" t="s">
        <v>784</v>
      </c>
      <c r="BN684" s="252"/>
      <c r="BO684" s="243"/>
      <c r="BP684" s="161" t="s">
        <v>82</v>
      </c>
      <c r="BQ684" s="82" t="str">
        <f t="shared" si="2171"/>
        <v>MKM</v>
      </c>
    </row>
    <row r="685" spans="1:69" ht="46.5" x14ac:dyDescent="0.25">
      <c r="A685" s="62">
        <f t="shared" ca="1" si="2172"/>
        <v>600</v>
      </c>
      <c r="B685" s="20" t="s">
        <v>1224</v>
      </c>
      <c r="C685" s="20" t="s">
        <v>1225</v>
      </c>
      <c r="D685" s="124"/>
      <c r="E685" s="21" t="s">
        <v>1227</v>
      </c>
      <c r="F685" s="21" t="s">
        <v>1068</v>
      </c>
      <c r="G685" s="22" t="s">
        <v>425</v>
      </c>
      <c r="H685" s="113"/>
      <c r="I685" s="60">
        <v>43387</v>
      </c>
      <c r="J685" s="76">
        <v>43395</v>
      </c>
      <c r="K685" s="25">
        <f t="shared" ca="1" si="2174"/>
        <v>8</v>
      </c>
      <c r="L685" s="39" t="s">
        <v>125</v>
      </c>
      <c r="M685" s="236" t="s">
        <v>275</v>
      </c>
      <c r="N685" s="66"/>
      <c r="O685" s="76"/>
      <c r="P685" s="77"/>
      <c r="Q685" s="78"/>
      <c r="R685" s="79"/>
      <c r="S685" s="66"/>
      <c r="T685" s="76"/>
      <c r="U685" s="77"/>
      <c r="V685" s="78"/>
      <c r="W685" s="79"/>
      <c r="X685" s="66"/>
      <c r="Y685" s="76"/>
      <c r="Z685" s="77"/>
      <c r="AA685" s="78"/>
      <c r="AB685" s="79"/>
      <c r="AC685" s="66"/>
      <c r="AD685" s="76"/>
      <c r="AE685" s="77"/>
      <c r="AF685" s="78"/>
      <c r="AG685" s="79"/>
      <c r="AH685" s="66"/>
      <c r="AI685" s="76"/>
      <c r="AJ685" s="77"/>
      <c r="AK685" s="78"/>
      <c r="AL685" s="79"/>
      <c r="AM685" s="66"/>
      <c r="AN685" s="76"/>
      <c r="AO685" s="77"/>
      <c r="AP685" s="78"/>
      <c r="AQ685" s="79"/>
      <c r="AR685" s="66"/>
      <c r="AS685" s="76"/>
      <c r="AT685" s="77"/>
      <c r="AU685" s="78"/>
      <c r="AV685" s="79"/>
      <c r="AW685" s="66"/>
      <c r="AX685" s="76"/>
      <c r="AY685" s="77"/>
      <c r="AZ685" s="78"/>
      <c r="BA685" s="79"/>
      <c r="BB685" s="66"/>
      <c r="BC685" s="76"/>
      <c r="BD685" s="77"/>
      <c r="BE685" s="78"/>
      <c r="BF685" s="79"/>
      <c r="BG685" s="56">
        <f t="shared" si="2166"/>
        <v>43387</v>
      </c>
      <c r="BH685" s="80">
        <f t="shared" si="2167"/>
        <v>43395</v>
      </c>
      <c r="BI685" s="81">
        <f t="shared" ca="1" si="2168"/>
        <v>8</v>
      </c>
      <c r="BJ685" s="82" t="str">
        <f t="shared" si="2169"/>
        <v>B</v>
      </c>
      <c r="BK685" s="83" t="str">
        <f t="shared" ca="1" si="2170"/>
        <v>Rev-0</v>
      </c>
      <c r="BL685" s="252" t="s">
        <v>125</v>
      </c>
      <c r="BM685" s="252" t="s">
        <v>784</v>
      </c>
      <c r="BN685" s="252"/>
      <c r="BO685" s="243"/>
      <c r="BP685" s="161" t="s">
        <v>82</v>
      </c>
      <c r="BQ685" s="82" t="str">
        <f t="shared" si="2171"/>
        <v>MKM</v>
      </c>
    </row>
    <row r="686" spans="1:69" ht="46.5" x14ac:dyDescent="0.25">
      <c r="A686" s="62">
        <f t="shared" ca="1" si="2172"/>
        <v>601</v>
      </c>
      <c r="B686" s="20" t="s">
        <v>1224</v>
      </c>
      <c r="C686" s="20" t="s">
        <v>1225</v>
      </c>
      <c r="D686" s="124"/>
      <c r="E686" s="21" t="s">
        <v>1228</v>
      </c>
      <c r="F686" s="21" t="s">
        <v>1069</v>
      </c>
      <c r="G686" s="22" t="s">
        <v>425</v>
      </c>
      <c r="H686" s="113"/>
      <c r="I686" s="60">
        <v>43387</v>
      </c>
      <c r="J686" s="76">
        <v>43395</v>
      </c>
      <c r="K686" s="25">
        <f t="shared" ca="1" si="2174"/>
        <v>8</v>
      </c>
      <c r="L686" s="39" t="s">
        <v>125</v>
      </c>
      <c r="M686" s="236" t="s">
        <v>275</v>
      </c>
      <c r="N686" s="66"/>
      <c r="O686" s="76"/>
      <c r="P686" s="77"/>
      <c r="Q686" s="78"/>
      <c r="R686" s="79"/>
      <c r="S686" s="66"/>
      <c r="T686" s="76"/>
      <c r="U686" s="77"/>
      <c r="V686" s="78"/>
      <c r="W686" s="79"/>
      <c r="X686" s="66"/>
      <c r="Y686" s="76"/>
      <c r="Z686" s="77"/>
      <c r="AA686" s="78"/>
      <c r="AB686" s="79"/>
      <c r="AC686" s="66"/>
      <c r="AD686" s="76"/>
      <c r="AE686" s="77"/>
      <c r="AF686" s="78"/>
      <c r="AG686" s="79"/>
      <c r="AH686" s="66"/>
      <c r="AI686" s="76"/>
      <c r="AJ686" s="77"/>
      <c r="AK686" s="78"/>
      <c r="AL686" s="79"/>
      <c r="AM686" s="66"/>
      <c r="AN686" s="76"/>
      <c r="AO686" s="77"/>
      <c r="AP686" s="78"/>
      <c r="AQ686" s="79"/>
      <c r="AR686" s="66"/>
      <c r="AS686" s="76"/>
      <c r="AT686" s="77"/>
      <c r="AU686" s="78"/>
      <c r="AV686" s="79"/>
      <c r="AW686" s="66"/>
      <c r="AX686" s="76"/>
      <c r="AY686" s="77"/>
      <c r="AZ686" s="78"/>
      <c r="BA686" s="79"/>
      <c r="BB686" s="66"/>
      <c r="BC686" s="76"/>
      <c r="BD686" s="77"/>
      <c r="BE686" s="78"/>
      <c r="BF686" s="79"/>
      <c r="BG686" s="56">
        <f t="shared" ref="BG686" si="2175">IF(AW686&lt;&gt;"",AW686,IF(AR686&lt;&gt;"",AR686,IF(AM686&lt;&gt;"",AM686,IF(AH686&lt;&gt;"",AH686,IF(AC686&lt;&gt;"",AC686,IF(X686&lt;&gt;"",X686,IF(S686&lt;&gt;"",S686,IF(N686&lt;&gt;"",N686,IF(I686&lt;&gt;"",I686,"")))))))))</f>
        <v>43387</v>
      </c>
      <c r="BH686" s="80">
        <f t="shared" ref="BH686" si="2176">IF(BJ686="P","",IF(BJ686="OD","",IF(AX686&lt;&gt;"",AX686,IF(AS686&lt;&gt;"",AS686,IF(AN686&lt;&gt;"",AN686,IF(AI686&lt;&gt;"",AI686,IF(AD686&lt;&gt;"",AD686,IF(Y686&lt;&gt;"",Y686,IF(T686&lt;&gt;"",T686,IF(O686&lt;&gt;"",O686,IF(J686&lt;&gt;"",J686,"")))))))))))</f>
        <v>43395</v>
      </c>
      <c r="BI686" s="81">
        <f t="shared" ref="BI686" ca="1" si="2177">IF(AY686&lt;&gt;"",AY686,IF(AT686&lt;&gt;"",AT686,IF(AO686&lt;&gt;"",AO686,IF(AJ686&lt;&gt;"",AJ686,IF(AE686&lt;&gt;"",AE686,IF(Z686&lt;&gt;"",Z686,IF(U686&lt;&gt;"",U686,IF(P686&lt;&gt;"",P686,IF(K686&lt;&gt;"",K686,"")))))))))</f>
        <v>8</v>
      </c>
      <c r="BJ686" s="82" t="str">
        <f t="shared" ref="BJ686" si="2178">IF(AZ686&lt;&gt;"",AZ686,IF(AU686&lt;&gt;"",AU686,IF(AP686&lt;&gt;"",AP686,IF(AK686&lt;&gt;"",AK686,IF(AF686&lt;&gt;"",AF686,IF(AA686&lt;&gt;"",AA686,IF(V686&lt;&gt;"",V686,IF(Q686&lt;&gt;"",Q686,IF(L686&lt;&gt;"",L686,0)))))))))</f>
        <v>B</v>
      </c>
      <c r="BK686" s="83" t="str">
        <f t="shared" ref="BK686" ca="1" si="2179">IF(BG686="","","Rev-"&amp;IF((COUNTIF(I686:BA686,"MKM")-1)&lt;1,0,(COUNTIF(I686:BA686,"MKM")-1)))</f>
        <v>Rev-0</v>
      </c>
      <c r="BL686" s="252" t="s">
        <v>125</v>
      </c>
      <c r="BM686" s="252" t="s">
        <v>784</v>
      </c>
      <c r="BN686" s="252"/>
      <c r="BO686" s="243"/>
      <c r="BP686" s="161" t="s">
        <v>82</v>
      </c>
      <c r="BQ686" s="82" t="str">
        <f t="shared" ref="BQ686" si="2180">IF(BA686&lt;&gt;"",BA686,IF(AV686&lt;&gt;"",AV686,IF(AQ686&lt;&gt;"",AQ686,IF(AL686&lt;&gt;"",AL686,IF(AG686&lt;&gt;"",AG686,IF(AB686&lt;&gt;"",AB686,IF(W686&lt;&gt;"",W686,IF(R686&lt;&gt;"",R686,IF(M686&lt;&gt;"",M686,0)))))))))</f>
        <v>MKM</v>
      </c>
    </row>
    <row r="687" spans="1:69" ht="40.5" x14ac:dyDescent="0.3">
      <c r="A687" s="263" t="s">
        <v>1070</v>
      </c>
      <c r="B687" s="52"/>
      <c r="C687" s="52"/>
      <c r="D687" s="123"/>
      <c r="E687" s="53"/>
      <c r="F687" s="146"/>
      <c r="G687" s="303" t="str">
        <f>IF(AW687&lt;&gt;"",AW687,IF(AR687&lt;&gt;"",AR687,IF(AM687&lt;&gt;"",AM687,IF(AH687&lt;&gt;"",AH687,IF(AC687&lt;&gt;"",AC687,IF(X687&lt;&gt;"",X687,IF(S687&lt;&gt;"",S687,IF(N687&lt;&gt;"",N687,IF(I687&lt;&gt;"",I687,"")))))))))</f>
        <v/>
      </c>
      <c r="H687" s="303"/>
      <c r="I687" s="303"/>
      <c r="J687" s="303"/>
      <c r="K687" s="303"/>
      <c r="L687" s="303"/>
      <c r="M687" s="303"/>
      <c r="N687" s="303"/>
      <c r="O687" s="303"/>
      <c r="P687" s="303"/>
      <c r="Q687" s="303"/>
      <c r="R687" s="303"/>
      <c r="S687" s="303"/>
      <c r="T687" s="303"/>
      <c r="U687" s="303"/>
      <c r="V687" s="303"/>
      <c r="W687" s="303"/>
      <c r="X687" s="303"/>
      <c r="Y687" s="303"/>
      <c r="Z687" s="303"/>
      <c r="AA687" s="303"/>
      <c r="AB687" s="303"/>
      <c r="AC687" s="303"/>
      <c r="AD687" s="303"/>
      <c r="AE687" s="303"/>
      <c r="AF687" s="303"/>
      <c r="AG687" s="303"/>
      <c r="AH687" s="303"/>
      <c r="AI687" s="303"/>
      <c r="AJ687" s="303"/>
      <c r="AK687" s="303"/>
      <c r="AL687" s="303"/>
      <c r="AM687" s="303"/>
      <c r="AN687" s="303"/>
      <c r="AO687" s="303"/>
      <c r="AP687" s="303"/>
      <c r="AQ687" s="303"/>
      <c r="AR687" s="303"/>
      <c r="AS687" s="303"/>
      <c r="AT687" s="303"/>
      <c r="AU687" s="303"/>
      <c r="AV687" s="303"/>
      <c r="AW687" s="303"/>
      <c r="AX687" s="303"/>
      <c r="AY687" s="303"/>
      <c r="AZ687" s="303"/>
      <c r="BA687" s="303"/>
      <c r="BB687" s="303"/>
      <c r="BC687" s="303"/>
      <c r="BD687" s="303"/>
      <c r="BE687" s="303"/>
      <c r="BF687" s="303"/>
      <c r="BG687" s="303"/>
      <c r="BH687" s="303"/>
      <c r="BI687" s="303"/>
      <c r="BJ687" s="303"/>
      <c r="BK687" s="304"/>
      <c r="BL687" s="252" t="s">
        <v>125</v>
      </c>
      <c r="BM687" s="252" t="s">
        <v>784</v>
      </c>
      <c r="BN687" s="252"/>
      <c r="BO687" s="243"/>
      <c r="BP687" s="145" t="s">
        <v>112</v>
      </c>
    </row>
    <row r="688" spans="1:69" ht="46.5" x14ac:dyDescent="0.25">
      <c r="A688" s="62">
        <f ca="1">OFFSET(A688,-2,0)+1</f>
        <v>602</v>
      </c>
      <c r="B688" s="20" t="s">
        <v>1229</v>
      </c>
      <c r="C688" s="20" t="s">
        <v>1230</v>
      </c>
      <c r="D688" s="124"/>
      <c r="E688" s="21" t="s">
        <v>1028</v>
      </c>
      <c r="F688" s="21" t="s">
        <v>1071</v>
      </c>
      <c r="G688" s="22" t="s">
        <v>425</v>
      </c>
      <c r="H688" s="113"/>
      <c r="I688" s="60">
        <v>43387</v>
      </c>
      <c r="J688" s="76">
        <v>43395</v>
      </c>
      <c r="K688" s="25">
        <f t="shared" ref="K688" ca="1" si="2181">IF(I688="","",IF(J688="",TODAY()-I688,J688-I688))</f>
        <v>8</v>
      </c>
      <c r="L688" s="39" t="s">
        <v>125</v>
      </c>
      <c r="M688" s="236" t="s">
        <v>275</v>
      </c>
      <c r="N688" s="66"/>
      <c r="O688" s="76"/>
      <c r="P688" s="77"/>
      <c r="Q688" s="78"/>
      <c r="R688" s="79"/>
      <c r="S688" s="66"/>
      <c r="T688" s="76"/>
      <c r="U688" s="77"/>
      <c r="V688" s="78"/>
      <c r="W688" s="79"/>
      <c r="X688" s="66"/>
      <c r="Y688" s="76"/>
      <c r="Z688" s="77"/>
      <c r="AA688" s="78"/>
      <c r="AB688" s="79"/>
      <c r="AC688" s="66"/>
      <c r="AD688" s="76"/>
      <c r="AE688" s="77"/>
      <c r="AF688" s="78"/>
      <c r="AG688" s="79"/>
      <c r="AH688" s="66"/>
      <c r="AI688" s="76"/>
      <c r="AJ688" s="77"/>
      <c r="AK688" s="78"/>
      <c r="AL688" s="79"/>
      <c r="AM688" s="66"/>
      <c r="AN688" s="76"/>
      <c r="AO688" s="77"/>
      <c r="AP688" s="78"/>
      <c r="AQ688" s="79"/>
      <c r="AR688" s="66"/>
      <c r="AS688" s="76"/>
      <c r="AT688" s="77"/>
      <c r="AU688" s="78"/>
      <c r="AV688" s="79"/>
      <c r="AW688" s="66"/>
      <c r="AX688" s="76"/>
      <c r="AY688" s="77"/>
      <c r="AZ688" s="78"/>
      <c r="BA688" s="79"/>
      <c r="BB688" s="66"/>
      <c r="BC688" s="76"/>
      <c r="BD688" s="77"/>
      <c r="BE688" s="78"/>
      <c r="BF688" s="79"/>
      <c r="BG688" s="56">
        <f t="shared" ref="BG688:BG692" si="2182">IF(AW688&lt;&gt;"",AW688,IF(AR688&lt;&gt;"",AR688,IF(AM688&lt;&gt;"",AM688,IF(AH688&lt;&gt;"",AH688,IF(AC688&lt;&gt;"",AC688,IF(X688&lt;&gt;"",X688,IF(S688&lt;&gt;"",S688,IF(N688&lt;&gt;"",N688,IF(I688&lt;&gt;"",I688,"")))))))))</f>
        <v>43387</v>
      </c>
      <c r="BH688" s="80">
        <f t="shared" ref="BH688:BH692" si="2183">IF(BJ688="P","",IF(BJ688="OD","",IF(AX688&lt;&gt;"",AX688,IF(AS688&lt;&gt;"",AS688,IF(AN688&lt;&gt;"",AN688,IF(AI688&lt;&gt;"",AI688,IF(AD688&lt;&gt;"",AD688,IF(Y688&lt;&gt;"",Y688,IF(T688&lt;&gt;"",T688,IF(O688&lt;&gt;"",O688,IF(J688&lt;&gt;"",J688,"")))))))))))</f>
        <v>43395</v>
      </c>
      <c r="BI688" s="81">
        <f t="shared" ref="BI688:BI692" ca="1" si="2184">IF(AY688&lt;&gt;"",AY688,IF(AT688&lt;&gt;"",AT688,IF(AO688&lt;&gt;"",AO688,IF(AJ688&lt;&gt;"",AJ688,IF(AE688&lt;&gt;"",AE688,IF(Z688&lt;&gt;"",Z688,IF(U688&lt;&gt;"",U688,IF(P688&lt;&gt;"",P688,IF(K688&lt;&gt;"",K688,"")))))))))</f>
        <v>8</v>
      </c>
      <c r="BJ688" s="82" t="str">
        <f t="shared" ref="BJ688:BJ692" si="2185">IF(AZ688&lt;&gt;"",AZ688,IF(AU688&lt;&gt;"",AU688,IF(AP688&lt;&gt;"",AP688,IF(AK688&lt;&gt;"",AK688,IF(AF688&lt;&gt;"",AF688,IF(AA688&lt;&gt;"",AA688,IF(V688&lt;&gt;"",V688,IF(Q688&lt;&gt;"",Q688,IF(L688&lt;&gt;"",L688,0)))))))))</f>
        <v>B</v>
      </c>
      <c r="BK688" s="83" t="str">
        <f t="shared" ref="BK688:BK692" ca="1" si="2186">IF(BG688="","","Rev-"&amp;IF((COUNTIF(I688:BA688,"MKM")-1)&lt;1,0,(COUNTIF(I688:BA688,"MKM")-1)))</f>
        <v>Rev-0</v>
      </c>
      <c r="BL688" s="252" t="s">
        <v>125</v>
      </c>
      <c r="BM688" s="252" t="s">
        <v>784</v>
      </c>
      <c r="BN688" s="252"/>
      <c r="BO688" s="243"/>
      <c r="BP688" s="161" t="s">
        <v>82</v>
      </c>
      <c r="BQ688" s="82" t="str">
        <f t="shared" ref="BQ688:BQ692" si="2187">IF(BA688&lt;&gt;"",BA688,IF(AV688&lt;&gt;"",AV688,IF(AQ688&lt;&gt;"",AQ688,IF(AL688&lt;&gt;"",AL688,IF(AG688&lt;&gt;"",AG688,IF(AB688&lt;&gt;"",AB688,IF(W688&lt;&gt;"",W688,IF(R688&lt;&gt;"",R688,IF(M688&lt;&gt;"",M688,0)))))))))</f>
        <v>MKM</v>
      </c>
    </row>
    <row r="689" spans="1:69" ht="46.5" x14ac:dyDescent="0.25">
      <c r="A689" s="62">
        <f t="shared" ref="A689:A692" ca="1" si="2188">OFFSET(A689,-1,0)+1</f>
        <v>603</v>
      </c>
      <c r="B689" s="20" t="s">
        <v>1229</v>
      </c>
      <c r="C689" s="20" t="s">
        <v>1230</v>
      </c>
      <c r="D689" s="124"/>
      <c r="E689" s="21" t="s">
        <v>1029</v>
      </c>
      <c r="F689" s="21" t="s">
        <v>1072</v>
      </c>
      <c r="G689" s="22" t="s">
        <v>425</v>
      </c>
      <c r="H689" s="113"/>
      <c r="I689" s="60">
        <v>43387</v>
      </c>
      <c r="J689" s="76">
        <v>43395</v>
      </c>
      <c r="K689" s="25">
        <f t="shared" ref="K689:K690" ca="1" si="2189">IF(I689="","",IF(J689="",TODAY()-I689,J689-I689))</f>
        <v>8</v>
      </c>
      <c r="L689" s="39" t="s">
        <v>125</v>
      </c>
      <c r="M689" s="236" t="s">
        <v>275</v>
      </c>
      <c r="N689" s="66"/>
      <c r="O689" s="76"/>
      <c r="P689" s="77"/>
      <c r="Q689" s="78"/>
      <c r="R689" s="79"/>
      <c r="S689" s="66"/>
      <c r="T689" s="76"/>
      <c r="U689" s="77"/>
      <c r="V689" s="78"/>
      <c r="W689" s="79"/>
      <c r="X689" s="66"/>
      <c r="Y689" s="76"/>
      <c r="Z689" s="77"/>
      <c r="AA689" s="78"/>
      <c r="AB689" s="79"/>
      <c r="AC689" s="66"/>
      <c r="AD689" s="76"/>
      <c r="AE689" s="77"/>
      <c r="AF689" s="78"/>
      <c r="AG689" s="79"/>
      <c r="AH689" s="66"/>
      <c r="AI689" s="76"/>
      <c r="AJ689" s="77"/>
      <c r="AK689" s="78"/>
      <c r="AL689" s="79"/>
      <c r="AM689" s="66"/>
      <c r="AN689" s="76"/>
      <c r="AO689" s="77"/>
      <c r="AP689" s="78"/>
      <c r="AQ689" s="79"/>
      <c r="AR689" s="66"/>
      <c r="AS689" s="76"/>
      <c r="AT689" s="77"/>
      <c r="AU689" s="78"/>
      <c r="AV689" s="79"/>
      <c r="AW689" s="66"/>
      <c r="AX689" s="76"/>
      <c r="AY689" s="77"/>
      <c r="AZ689" s="78"/>
      <c r="BA689" s="79"/>
      <c r="BB689" s="66"/>
      <c r="BC689" s="76"/>
      <c r="BD689" s="77"/>
      <c r="BE689" s="78"/>
      <c r="BF689" s="79"/>
      <c r="BG689" s="56">
        <f t="shared" si="2182"/>
        <v>43387</v>
      </c>
      <c r="BH689" s="80">
        <f t="shared" si="2183"/>
        <v>43395</v>
      </c>
      <c r="BI689" s="81">
        <f t="shared" ca="1" si="2184"/>
        <v>8</v>
      </c>
      <c r="BJ689" s="82" t="str">
        <f t="shared" si="2185"/>
        <v>B</v>
      </c>
      <c r="BK689" s="83" t="str">
        <f t="shared" ca="1" si="2186"/>
        <v>Rev-0</v>
      </c>
      <c r="BL689" s="252" t="s">
        <v>125</v>
      </c>
      <c r="BM689" s="252" t="s">
        <v>784</v>
      </c>
      <c r="BN689" s="252"/>
      <c r="BO689" s="243"/>
      <c r="BP689" s="161" t="s">
        <v>82</v>
      </c>
      <c r="BQ689" s="82" t="str">
        <f t="shared" si="2187"/>
        <v>MKM</v>
      </c>
    </row>
    <row r="690" spans="1:69" ht="46.5" x14ac:dyDescent="0.25">
      <c r="A690" s="62">
        <f t="shared" ca="1" si="2188"/>
        <v>604</v>
      </c>
      <c r="B690" s="20" t="s">
        <v>1229</v>
      </c>
      <c r="C690" s="20" t="s">
        <v>1230</v>
      </c>
      <c r="D690" s="124"/>
      <c r="E690" s="21" t="s">
        <v>1030</v>
      </c>
      <c r="F690" s="21" t="s">
        <v>1073</v>
      </c>
      <c r="G690" s="22" t="s">
        <v>425</v>
      </c>
      <c r="H690" s="113"/>
      <c r="I690" s="60">
        <v>43387</v>
      </c>
      <c r="J690" s="76">
        <v>43395</v>
      </c>
      <c r="K690" s="25">
        <f t="shared" ca="1" si="2189"/>
        <v>8</v>
      </c>
      <c r="L690" s="39" t="s">
        <v>125</v>
      </c>
      <c r="M690" s="236" t="s">
        <v>275</v>
      </c>
      <c r="N690" s="66"/>
      <c r="O690" s="76"/>
      <c r="P690" s="77"/>
      <c r="Q690" s="78"/>
      <c r="R690" s="79"/>
      <c r="S690" s="66"/>
      <c r="T690" s="76"/>
      <c r="U690" s="77"/>
      <c r="V690" s="78"/>
      <c r="W690" s="79"/>
      <c r="X690" s="66"/>
      <c r="Y690" s="76"/>
      <c r="Z690" s="77"/>
      <c r="AA690" s="78"/>
      <c r="AB690" s="79"/>
      <c r="AC690" s="66"/>
      <c r="AD690" s="76"/>
      <c r="AE690" s="77"/>
      <c r="AF690" s="78"/>
      <c r="AG690" s="79"/>
      <c r="AH690" s="66"/>
      <c r="AI690" s="76"/>
      <c r="AJ690" s="77"/>
      <c r="AK690" s="78"/>
      <c r="AL690" s="79"/>
      <c r="AM690" s="66"/>
      <c r="AN690" s="76"/>
      <c r="AO690" s="77"/>
      <c r="AP690" s="78"/>
      <c r="AQ690" s="79"/>
      <c r="AR690" s="66"/>
      <c r="AS690" s="76"/>
      <c r="AT690" s="77"/>
      <c r="AU690" s="78"/>
      <c r="AV690" s="79"/>
      <c r="AW690" s="66"/>
      <c r="AX690" s="76"/>
      <c r="AY690" s="77"/>
      <c r="AZ690" s="78"/>
      <c r="BA690" s="79"/>
      <c r="BB690" s="66"/>
      <c r="BC690" s="76"/>
      <c r="BD690" s="77"/>
      <c r="BE690" s="78"/>
      <c r="BF690" s="79"/>
      <c r="BG690" s="56">
        <f t="shared" si="2182"/>
        <v>43387</v>
      </c>
      <c r="BH690" s="80">
        <f t="shared" si="2183"/>
        <v>43395</v>
      </c>
      <c r="BI690" s="81">
        <f t="shared" ca="1" si="2184"/>
        <v>8</v>
      </c>
      <c r="BJ690" s="82" t="str">
        <f t="shared" si="2185"/>
        <v>B</v>
      </c>
      <c r="BK690" s="83" t="str">
        <f t="shared" ca="1" si="2186"/>
        <v>Rev-0</v>
      </c>
      <c r="BL690" s="252" t="s">
        <v>125</v>
      </c>
      <c r="BM690" s="252" t="s">
        <v>784</v>
      </c>
      <c r="BN690" s="252"/>
      <c r="BO690" s="243"/>
      <c r="BP690" s="161" t="s">
        <v>82</v>
      </c>
      <c r="BQ690" s="82" t="str">
        <f t="shared" si="2187"/>
        <v>MKM</v>
      </c>
    </row>
    <row r="691" spans="1:69" ht="46.5" x14ac:dyDescent="0.25">
      <c r="A691" s="62">
        <f t="shared" ca="1" si="2188"/>
        <v>605</v>
      </c>
      <c r="B691" s="20" t="s">
        <v>1229</v>
      </c>
      <c r="C691" s="20" t="s">
        <v>1230</v>
      </c>
      <c r="D691" s="124"/>
      <c r="E691" s="21" t="s">
        <v>1231</v>
      </c>
      <c r="F691" s="21" t="s">
        <v>1074</v>
      </c>
      <c r="G691" s="22" t="s">
        <v>425</v>
      </c>
      <c r="H691" s="113"/>
      <c r="I691" s="60">
        <v>43387</v>
      </c>
      <c r="J691" s="76">
        <v>43395</v>
      </c>
      <c r="K691" s="25">
        <f t="shared" ref="K691:K692" ca="1" si="2190">IF(I691="","",IF(J691="",TODAY()-I691,J691-I691))</f>
        <v>8</v>
      </c>
      <c r="L691" s="39" t="s">
        <v>125</v>
      </c>
      <c r="M691" s="236" t="s">
        <v>275</v>
      </c>
      <c r="N691" s="66"/>
      <c r="O691" s="76"/>
      <c r="P691" s="77"/>
      <c r="Q691" s="78"/>
      <c r="R691" s="79"/>
      <c r="S691" s="66"/>
      <c r="T691" s="76"/>
      <c r="U691" s="77"/>
      <c r="V691" s="78"/>
      <c r="W691" s="79"/>
      <c r="X691" s="66"/>
      <c r="Y691" s="76"/>
      <c r="Z691" s="77"/>
      <c r="AA691" s="78"/>
      <c r="AB691" s="79"/>
      <c r="AC691" s="66"/>
      <c r="AD691" s="76"/>
      <c r="AE691" s="77"/>
      <c r="AF691" s="78"/>
      <c r="AG691" s="79"/>
      <c r="AH691" s="66"/>
      <c r="AI691" s="76"/>
      <c r="AJ691" s="77"/>
      <c r="AK691" s="78"/>
      <c r="AL691" s="79"/>
      <c r="AM691" s="66"/>
      <c r="AN691" s="76"/>
      <c r="AO691" s="77"/>
      <c r="AP691" s="78"/>
      <c r="AQ691" s="79"/>
      <c r="AR691" s="66"/>
      <c r="AS691" s="76"/>
      <c r="AT691" s="77"/>
      <c r="AU691" s="78"/>
      <c r="AV691" s="79"/>
      <c r="AW691" s="66"/>
      <c r="AX691" s="76"/>
      <c r="AY691" s="77"/>
      <c r="AZ691" s="78"/>
      <c r="BA691" s="79"/>
      <c r="BB691" s="66"/>
      <c r="BC691" s="76"/>
      <c r="BD691" s="77"/>
      <c r="BE691" s="78"/>
      <c r="BF691" s="79"/>
      <c r="BG691" s="56">
        <f t="shared" si="2182"/>
        <v>43387</v>
      </c>
      <c r="BH691" s="80">
        <f t="shared" si="2183"/>
        <v>43395</v>
      </c>
      <c r="BI691" s="81">
        <f t="shared" ca="1" si="2184"/>
        <v>8</v>
      </c>
      <c r="BJ691" s="82" t="str">
        <f t="shared" si="2185"/>
        <v>B</v>
      </c>
      <c r="BK691" s="83" t="str">
        <f t="shared" ca="1" si="2186"/>
        <v>Rev-0</v>
      </c>
      <c r="BL691" s="252" t="s">
        <v>125</v>
      </c>
      <c r="BM691" s="252" t="s">
        <v>784</v>
      </c>
      <c r="BN691" s="252"/>
      <c r="BO691" s="243"/>
      <c r="BP691" s="161" t="s">
        <v>82</v>
      </c>
      <c r="BQ691" s="82" t="str">
        <f t="shared" si="2187"/>
        <v>MKM</v>
      </c>
    </row>
    <row r="692" spans="1:69" ht="46.5" x14ac:dyDescent="0.25">
      <c r="A692" s="62">
        <f t="shared" ca="1" si="2188"/>
        <v>606</v>
      </c>
      <c r="B692" s="20" t="s">
        <v>1229</v>
      </c>
      <c r="C692" s="20" t="s">
        <v>1230</v>
      </c>
      <c r="D692" s="124"/>
      <c r="E692" s="21" t="s">
        <v>1232</v>
      </c>
      <c r="F692" s="21" t="s">
        <v>1075</v>
      </c>
      <c r="G692" s="22" t="s">
        <v>425</v>
      </c>
      <c r="H692" s="113"/>
      <c r="I692" s="60">
        <v>43387</v>
      </c>
      <c r="J692" s="76">
        <v>43395</v>
      </c>
      <c r="K692" s="25">
        <f t="shared" ca="1" si="2190"/>
        <v>8</v>
      </c>
      <c r="L692" s="39" t="s">
        <v>125</v>
      </c>
      <c r="M692" s="236" t="s">
        <v>275</v>
      </c>
      <c r="N692" s="66"/>
      <c r="O692" s="76"/>
      <c r="P692" s="77"/>
      <c r="Q692" s="78"/>
      <c r="R692" s="79"/>
      <c r="S692" s="66"/>
      <c r="T692" s="76"/>
      <c r="U692" s="77"/>
      <c r="V692" s="78"/>
      <c r="W692" s="79"/>
      <c r="X692" s="66"/>
      <c r="Y692" s="76"/>
      <c r="Z692" s="77"/>
      <c r="AA692" s="78"/>
      <c r="AB692" s="79"/>
      <c r="AC692" s="66"/>
      <c r="AD692" s="76"/>
      <c r="AE692" s="77"/>
      <c r="AF692" s="78"/>
      <c r="AG692" s="79"/>
      <c r="AH692" s="66"/>
      <c r="AI692" s="76"/>
      <c r="AJ692" s="77"/>
      <c r="AK692" s="78"/>
      <c r="AL692" s="79"/>
      <c r="AM692" s="66"/>
      <c r="AN692" s="76"/>
      <c r="AO692" s="77"/>
      <c r="AP692" s="78"/>
      <c r="AQ692" s="79"/>
      <c r="AR692" s="66"/>
      <c r="AS692" s="76"/>
      <c r="AT692" s="77"/>
      <c r="AU692" s="78"/>
      <c r="AV692" s="79"/>
      <c r="AW692" s="66"/>
      <c r="AX692" s="76"/>
      <c r="AY692" s="77"/>
      <c r="AZ692" s="78"/>
      <c r="BA692" s="79"/>
      <c r="BB692" s="66"/>
      <c r="BC692" s="76"/>
      <c r="BD692" s="77"/>
      <c r="BE692" s="78"/>
      <c r="BF692" s="79"/>
      <c r="BG692" s="56">
        <f t="shared" si="2182"/>
        <v>43387</v>
      </c>
      <c r="BH692" s="80">
        <f t="shared" si="2183"/>
        <v>43395</v>
      </c>
      <c r="BI692" s="81">
        <f t="shared" ca="1" si="2184"/>
        <v>8</v>
      </c>
      <c r="BJ692" s="82" t="str">
        <f t="shared" si="2185"/>
        <v>B</v>
      </c>
      <c r="BK692" s="83" t="str">
        <f t="shared" ca="1" si="2186"/>
        <v>Rev-0</v>
      </c>
      <c r="BL692" s="252" t="s">
        <v>125</v>
      </c>
      <c r="BM692" s="252" t="s">
        <v>784</v>
      </c>
      <c r="BN692" s="252"/>
      <c r="BO692" s="243"/>
      <c r="BP692" s="161" t="s">
        <v>82</v>
      </c>
      <c r="BQ692" s="82" t="str">
        <f t="shared" si="2187"/>
        <v>MKM</v>
      </c>
    </row>
    <row r="693" spans="1:69" ht="40.5" x14ac:dyDescent="0.3">
      <c r="A693" s="263" t="s">
        <v>1076</v>
      </c>
      <c r="B693" s="52"/>
      <c r="C693" s="52"/>
      <c r="D693" s="123"/>
      <c r="E693" s="53"/>
      <c r="F693" s="146"/>
      <c r="G693" s="303" t="str">
        <f>IF(AW693&lt;&gt;"",AW693,IF(AR693&lt;&gt;"",AR693,IF(AM693&lt;&gt;"",AM693,IF(AH693&lt;&gt;"",AH693,IF(AC693&lt;&gt;"",AC693,IF(X693&lt;&gt;"",X693,IF(S693&lt;&gt;"",S693,IF(N693&lt;&gt;"",N693,IF(I693&lt;&gt;"",I693,"")))))))))</f>
        <v/>
      </c>
      <c r="H693" s="303"/>
      <c r="I693" s="303"/>
      <c r="J693" s="303"/>
      <c r="K693" s="303"/>
      <c r="L693" s="303"/>
      <c r="M693" s="303"/>
      <c r="N693" s="303"/>
      <c r="O693" s="303"/>
      <c r="P693" s="303"/>
      <c r="Q693" s="303"/>
      <c r="R693" s="303"/>
      <c r="S693" s="303"/>
      <c r="T693" s="303"/>
      <c r="U693" s="303"/>
      <c r="V693" s="303"/>
      <c r="W693" s="303"/>
      <c r="X693" s="303"/>
      <c r="Y693" s="303"/>
      <c r="Z693" s="303"/>
      <c r="AA693" s="303"/>
      <c r="AB693" s="303"/>
      <c r="AC693" s="303"/>
      <c r="AD693" s="303"/>
      <c r="AE693" s="303"/>
      <c r="AF693" s="303"/>
      <c r="AG693" s="303"/>
      <c r="AH693" s="303"/>
      <c r="AI693" s="303"/>
      <c r="AJ693" s="303"/>
      <c r="AK693" s="303"/>
      <c r="AL693" s="303"/>
      <c r="AM693" s="303"/>
      <c r="AN693" s="303"/>
      <c r="AO693" s="303"/>
      <c r="AP693" s="303"/>
      <c r="AQ693" s="303"/>
      <c r="AR693" s="303"/>
      <c r="AS693" s="303"/>
      <c r="AT693" s="303"/>
      <c r="AU693" s="303"/>
      <c r="AV693" s="303"/>
      <c r="AW693" s="303"/>
      <c r="AX693" s="303"/>
      <c r="AY693" s="303"/>
      <c r="AZ693" s="303"/>
      <c r="BA693" s="303"/>
      <c r="BB693" s="303"/>
      <c r="BC693" s="303"/>
      <c r="BD693" s="303"/>
      <c r="BE693" s="303"/>
      <c r="BF693" s="303"/>
      <c r="BG693" s="303"/>
      <c r="BH693" s="303"/>
      <c r="BI693" s="303"/>
      <c r="BJ693" s="303"/>
      <c r="BK693" s="304"/>
      <c r="BL693" s="252" t="s">
        <v>125</v>
      </c>
      <c r="BM693" s="252" t="s">
        <v>784</v>
      </c>
      <c r="BN693" s="252"/>
      <c r="BO693" s="243"/>
      <c r="BP693" s="145" t="s">
        <v>112</v>
      </c>
    </row>
    <row r="694" spans="1:69" ht="46.5" x14ac:dyDescent="0.25">
      <c r="A694" s="62">
        <f ca="1">OFFSET(A694,-2,0)+1</f>
        <v>607</v>
      </c>
      <c r="B694" s="20" t="s">
        <v>1237</v>
      </c>
      <c r="C694" s="20" t="s">
        <v>1238</v>
      </c>
      <c r="D694" s="124"/>
      <c r="E694" s="21" t="s">
        <v>1085</v>
      </c>
      <c r="F694" s="21" t="s">
        <v>1077</v>
      </c>
      <c r="G694" s="22" t="s">
        <v>425</v>
      </c>
      <c r="H694" s="113"/>
      <c r="I694" s="60">
        <v>43387</v>
      </c>
      <c r="J694" s="76">
        <v>43398</v>
      </c>
      <c r="K694" s="25">
        <f t="shared" ref="K694" ca="1" si="2191">IF(I694="","",IF(J694="",TODAY()-I694,J694-I694))</f>
        <v>11</v>
      </c>
      <c r="L694" s="39" t="s">
        <v>126</v>
      </c>
      <c r="M694" s="236" t="s">
        <v>275</v>
      </c>
      <c r="N694" s="66"/>
      <c r="O694" s="76"/>
      <c r="P694" s="77"/>
      <c r="Q694" s="78"/>
      <c r="R694" s="79"/>
      <c r="S694" s="66"/>
      <c r="T694" s="76"/>
      <c r="U694" s="77"/>
      <c r="V694" s="78"/>
      <c r="W694" s="79"/>
      <c r="X694" s="66"/>
      <c r="Y694" s="76"/>
      <c r="Z694" s="77"/>
      <c r="AA694" s="78"/>
      <c r="AB694" s="79"/>
      <c r="AC694" s="66"/>
      <c r="AD694" s="76"/>
      <c r="AE694" s="77"/>
      <c r="AF694" s="78"/>
      <c r="AG694" s="79"/>
      <c r="AH694" s="66"/>
      <c r="AI694" s="76"/>
      <c r="AJ694" s="77"/>
      <c r="AK694" s="78"/>
      <c r="AL694" s="79"/>
      <c r="AM694" s="66"/>
      <c r="AN694" s="76"/>
      <c r="AO694" s="77"/>
      <c r="AP694" s="78"/>
      <c r="AQ694" s="79"/>
      <c r="AR694" s="66"/>
      <c r="AS694" s="76"/>
      <c r="AT694" s="77"/>
      <c r="AU694" s="78"/>
      <c r="AV694" s="79"/>
      <c r="AW694" s="66"/>
      <c r="AX694" s="76"/>
      <c r="AY694" s="77"/>
      <c r="AZ694" s="78"/>
      <c r="BA694" s="79"/>
      <c r="BB694" s="66"/>
      <c r="BC694" s="76"/>
      <c r="BD694" s="77"/>
      <c r="BE694" s="78"/>
      <c r="BF694" s="79"/>
      <c r="BG694" s="56">
        <f t="shared" ref="BG694:BG697" si="2192">IF(AW694&lt;&gt;"",AW694,IF(AR694&lt;&gt;"",AR694,IF(AM694&lt;&gt;"",AM694,IF(AH694&lt;&gt;"",AH694,IF(AC694&lt;&gt;"",AC694,IF(X694&lt;&gt;"",X694,IF(S694&lt;&gt;"",S694,IF(N694&lt;&gt;"",N694,IF(I694&lt;&gt;"",I694,"")))))))))</f>
        <v>43387</v>
      </c>
      <c r="BH694" s="80">
        <f t="shared" ref="BH694:BH697" si="2193">IF(BJ694="P","",IF(BJ694="OD","",IF(AX694&lt;&gt;"",AX694,IF(AS694&lt;&gt;"",AS694,IF(AN694&lt;&gt;"",AN694,IF(AI694&lt;&gt;"",AI694,IF(AD694&lt;&gt;"",AD694,IF(Y694&lt;&gt;"",Y694,IF(T694&lt;&gt;"",T694,IF(O694&lt;&gt;"",O694,IF(J694&lt;&gt;"",J694,"")))))))))))</f>
        <v>43398</v>
      </c>
      <c r="BI694" s="81">
        <f t="shared" ref="BI694:BI697" ca="1" si="2194">IF(AY694&lt;&gt;"",AY694,IF(AT694&lt;&gt;"",AT694,IF(AO694&lt;&gt;"",AO694,IF(AJ694&lt;&gt;"",AJ694,IF(AE694&lt;&gt;"",AE694,IF(Z694&lt;&gt;"",Z694,IF(U694&lt;&gt;"",U694,IF(P694&lt;&gt;"",P694,IF(K694&lt;&gt;"",K694,"")))))))))</f>
        <v>11</v>
      </c>
      <c r="BJ694" s="82" t="str">
        <f t="shared" ref="BJ694:BJ697" si="2195">IF(AZ694&lt;&gt;"",AZ694,IF(AU694&lt;&gt;"",AU694,IF(AP694&lt;&gt;"",AP694,IF(AK694&lt;&gt;"",AK694,IF(AF694&lt;&gt;"",AF694,IF(AA694&lt;&gt;"",AA694,IF(V694&lt;&gt;"",V694,IF(Q694&lt;&gt;"",Q694,IF(L694&lt;&gt;"",L694,0)))))))))</f>
        <v>C</v>
      </c>
      <c r="BK694" s="83" t="str">
        <f t="shared" ref="BK694:BK697" ca="1" si="2196">IF(BG694="","","Rev-"&amp;IF((COUNTIF(I694:BA694,"MKM")-1)&lt;1,0,(COUNTIF(I694:BA694,"MKM")-1)))</f>
        <v>Rev-0</v>
      </c>
      <c r="BL694" s="252" t="s">
        <v>125</v>
      </c>
      <c r="BM694" s="252" t="s">
        <v>784</v>
      </c>
      <c r="BN694" s="252"/>
      <c r="BO694" s="243"/>
      <c r="BP694" s="161" t="s">
        <v>82</v>
      </c>
      <c r="BQ694" s="82" t="str">
        <f t="shared" ref="BQ694:BQ697" si="2197">IF(BA694&lt;&gt;"",BA694,IF(AV694&lt;&gt;"",AV694,IF(AQ694&lt;&gt;"",AQ694,IF(AL694&lt;&gt;"",AL694,IF(AG694&lt;&gt;"",AG694,IF(AB694&lt;&gt;"",AB694,IF(W694&lt;&gt;"",W694,IF(R694&lt;&gt;"",R694,IF(M694&lt;&gt;"",M694,0)))))))))</f>
        <v>MKM</v>
      </c>
    </row>
    <row r="695" spans="1:69" ht="46.5" x14ac:dyDescent="0.25">
      <c r="A695" s="62">
        <f t="shared" ref="A695:A705" ca="1" si="2198">OFFSET(A695,-1,0)+1</f>
        <v>608</v>
      </c>
      <c r="B695" s="20" t="s">
        <v>1237</v>
      </c>
      <c r="C695" s="20" t="s">
        <v>1238</v>
      </c>
      <c r="D695" s="124"/>
      <c r="E695" s="21" t="s">
        <v>1086</v>
      </c>
      <c r="F695" s="21" t="s">
        <v>1078</v>
      </c>
      <c r="G695" s="22" t="s">
        <v>425</v>
      </c>
      <c r="H695" s="113"/>
      <c r="I695" s="60">
        <v>43387</v>
      </c>
      <c r="J695" s="76">
        <v>43398</v>
      </c>
      <c r="K695" s="25">
        <f t="shared" ref="K695:K700" ca="1" si="2199">IF(I695="","",IF(J695="",TODAY()-I695,J695-I695))</f>
        <v>11</v>
      </c>
      <c r="L695" s="39" t="s">
        <v>126</v>
      </c>
      <c r="M695" s="236" t="s">
        <v>275</v>
      </c>
      <c r="N695" s="66"/>
      <c r="O695" s="76"/>
      <c r="P695" s="77"/>
      <c r="Q695" s="78"/>
      <c r="R695" s="79"/>
      <c r="S695" s="66"/>
      <c r="T695" s="76"/>
      <c r="U695" s="77"/>
      <c r="V695" s="78"/>
      <c r="W695" s="79"/>
      <c r="X695" s="66"/>
      <c r="Y695" s="76"/>
      <c r="Z695" s="77"/>
      <c r="AA695" s="78"/>
      <c r="AB695" s="79"/>
      <c r="AC695" s="66"/>
      <c r="AD695" s="76"/>
      <c r="AE695" s="77"/>
      <c r="AF695" s="78"/>
      <c r="AG695" s="79"/>
      <c r="AH695" s="66"/>
      <c r="AI695" s="76"/>
      <c r="AJ695" s="77"/>
      <c r="AK695" s="78"/>
      <c r="AL695" s="79"/>
      <c r="AM695" s="66"/>
      <c r="AN695" s="76"/>
      <c r="AO695" s="77"/>
      <c r="AP695" s="78"/>
      <c r="AQ695" s="79"/>
      <c r="AR695" s="66"/>
      <c r="AS695" s="76"/>
      <c r="AT695" s="77"/>
      <c r="AU695" s="78"/>
      <c r="AV695" s="79"/>
      <c r="AW695" s="66"/>
      <c r="AX695" s="76"/>
      <c r="AY695" s="77"/>
      <c r="AZ695" s="78"/>
      <c r="BA695" s="79"/>
      <c r="BB695" s="66"/>
      <c r="BC695" s="76"/>
      <c r="BD695" s="77"/>
      <c r="BE695" s="78"/>
      <c r="BF695" s="79"/>
      <c r="BG695" s="56">
        <f t="shared" si="2192"/>
        <v>43387</v>
      </c>
      <c r="BH695" s="80">
        <f t="shared" si="2193"/>
        <v>43398</v>
      </c>
      <c r="BI695" s="81">
        <f t="shared" ca="1" si="2194"/>
        <v>11</v>
      </c>
      <c r="BJ695" s="82" t="str">
        <f t="shared" si="2195"/>
        <v>C</v>
      </c>
      <c r="BK695" s="83" t="str">
        <f t="shared" ca="1" si="2196"/>
        <v>Rev-0</v>
      </c>
      <c r="BL695" s="252" t="s">
        <v>125</v>
      </c>
      <c r="BM695" s="252" t="s">
        <v>784</v>
      </c>
      <c r="BN695" s="252"/>
      <c r="BO695" s="243"/>
      <c r="BP695" s="161" t="s">
        <v>82</v>
      </c>
      <c r="BQ695" s="82" t="str">
        <f t="shared" si="2197"/>
        <v>MKM</v>
      </c>
    </row>
    <row r="696" spans="1:69" ht="46.5" x14ac:dyDescent="0.25">
      <c r="A696" s="62">
        <f t="shared" ca="1" si="2198"/>
        <v>609</v>
      </c>
      <c r="B696" s="20" t="s">
        <v>1237</v>
      </c>
      <c r="C696" s="20" t="s">
        <v>1238</v>
      </c>
      <c r="D696" s="124"/>
      <c r="E696" s="21" t="s">
        <v>1087</v>
      </c>
      <c r="F696" s="21" t="s">
        <v>1079</v>
      </c>
      <c r="G696" s="22" t="s">
        <v>425</v>
      </c>
      <c r="H696" s="113"/>
      <c r="I696" s="60">
        <v>43387</v>
      </c>
      <c r="J696" s="76">
        <v>43398</v>
      </c>
      <c r="K696" s="25">
        <f t="shared" ca="1" si="2199"/>
        <v>11</v>
      </c>
      <c r="L696" s="39" t="s">
        <v>126</v>
      </c>
      <c r="M696" s="236" t="s">
        <v>275</v>
      </c>
      <c r="N696" s="66"/>
      <c r="O696" s="76"/>
      <c r="P696" s="77"/>
      <c r="Q696" s="78"/>
      <c r="R696" s="79"/>
      <c r="S696" s="66"/>
      <c r="T696" s="76"/>
      <c r="U696" s="77"/>
      <c r="V696" s="78"/>
      <c r="W696" s="79"/>
      <c r="X696" s="66"/>
      <c r="Y696" s="76"/>
      <c r="Z696" s="77"/>
      <c r="AA696" s="78"/>
      <c r="AB696" s="79"/>
      <c r="AC696" s="66"/>
      <c r="AD696" s="76"/>
      <c r="AE696" s="77"/>
      <c r="AF696" s="78"/>
      <c r="AG696" s="79"/>
      <c r="AH696" s="66"/>
      <c r="AI696" s="76"/>
      <c r="AJ696" s="77"/>
      <c r="AK696" s="78"/>
      <c r="AL696" s="79"/>
      <c r="AM696" s="66"/>
      <c r="AN696" s="76"/>
      <c r="AO696" s="77"/>
      <c r="AP696" s="78"/>
      <c r="AQ696" s="79"/>
      <c r="AR696" s="66"/>
      <c r="AS696" s="76"/>
      <c r="AT696" s="77"/>
      <c r="AU696" s="78"/>
      <c r="AV696" s="79"/>
      <c r="AW696" s="66"/>
      <c r="AX696" s="76"/>
      <c r="AY696" s="77"/>
      <c r="AZ696" s="78"/>
      <c r="BA696" s="79"/>
      <c r="BB696" s="66"/>
      <c r="BC696" s="76"/>
      <c r="BD696" s="77"/>
      <c r="BE696" s="78"/>
      <c r="BF696" s="79"/>
      <c r="BG696" s="56">
        <f t="shared" si="2192"/>
        <v>43387</v>
      </c>
      <c r="BH696" s="80">
        <f t="shared" si="2193"/>
        <v>43398</v>
      </c>
      <c r="BI696" s="81">
        <f t="shared" ca="1" si="2194"/>
        <v>11</v>
      </c>
      <c r="BJ696" s="82" t="str">
        <f t="shared" si="2195"/>
        <v>C</v>
      </c>
      <c r="BK696" s="83" t="str">
        <f t="shared" ca="1" si="2196"/>
        <v>Rev-0</v>
      </c>
      <c r="BL696" s="252" t="s">
        <v>125</v>
      </c>
      <c r="BM696" s="252" t="s">
        <v>784</v>
      </c>
      <c r="BN696" s="252"/>
      <c r="BO696" s="243"/>
      <c r="BP696" s="161" t="s">
        <v>82</v>
      </c>
      <c r="BQ696" s="82" t="str">
        <f t="shared" si="2197"/>
        <v>MKM</v>
      </c>
    </row>
    <row r="697" spans="1:69" ht="46.5" x14ac:dyDescent="0.25">
      <c r="A697" s="62">
        <f t="shared" ca="1" si="2198"/>
        <v>610</v>
      </c>
      <c r="B697" s="20" t="s">
        <v>1237</v>
      </c>
      <c r="C697" s="20" t="s">
        <v>1238</v>
      </c>
      <c r="D697" s="124"/>
      <c r="E697" s="21" t="s">
        <v>1088</v>
      </c>
      <c r="F697" s="21" t="s">
        <v>1080</v>
      </c>
      <c r="G697" s="22" t="s">
        <v>425</v>
      </c>
      <c r="H697" s="113"/>
      <c r="I697" s="60">
        <v>43387</v>
      </c>
      <c r="J697" s="76">
        <v>43398</v>
      </c>
      <c r="K697" s="25">
        <f t="shared" ca="1" si="2199"/>
        <v>11</v>
      </c>
      <c r="L697" s="39" t="s">
        <v>126</v>
      </c>
      <c r="M697" s="236" t="s">
        <v>275</v>
      </c>
      <c r="N697" s="66"/>
      <c r="O697" s="76"/>
      <c r="P697" s="77"/>
      <c r="Q697" s="78"/>
      <c r="R697" s="79"/>
      <c r="S697" s="66"/>
      <c r="T697" s="76"/>
      <c r="U697" s="77"/>
      <c r="V697" s="78"/>
      <c r="W697" s="79"/>
      <c r="X697" s="66"/>
      <c r="Y697" s="76"/>
      <c r="Z697" s="77"/>
      <c r="AA697" s="78"/>
      <c r="AB697" s="79"/>
      <c r="AC697" s="66"/>
      <c r="AD697" s="76"/>
      <c r="AE697" s="77"/>
      <c r="AF697" s="78"/>
      <c r="AG697" s="79"/>
      <c r="AH697" s="66"/>
      <c r="AI697" s="76"/>
      <c r="AJ697" s="77"/>
      <c r="AK697" s="78"/>
      <c r="AL697" s="79"/>
      <c r="AM697" s="66"/>
      <c r="AN697" s="76"/>
      <c r="AO697" s="77"/>
      <c r="AP697" s="78"/>
      <c r="AQ697" s="79"/>
      <c r="AR697" s="66"/>
      <c r="AS697" s="76"/>
      <c r="AT697" s="77"/>
      <c r="AU697" s="78"/>
      <c r="AV697" s="79"/>
      <c r="AW697" s="66"/>
      <c r="AX697" s="76"/>
      <c r="AY697" s="77"/>
      <c r="AZ697" s="78"/>
      <c r="BA697" s="79"/>
      <c r="BB697" s="66"/>
      <c r="BC697" s="76"/>
      <c r="BD697" s="77"/>
      <c r="BE697" s="78"/>
      <c r="BF697" s="79"/>
      <c r="BG697" s="56">
        <f t="shared" si="2192"/>
        <v>43387</v>
      </c>
      <c r="BH697" s="80">
        <f t="shared" si="2193"/>
        <v>43398</v>
      </c>
      <c r="BI697" s="81">
        <f t="shared" ca="1" si="2194"/>
        <v>11</v>
      </c>
      <c r="BJ697" s="82" t="str">
        <f t="shared" si="2195"/>
        <v>C</v>
      </c>
      <c r="BK697" s="83" t="str">
        <f t="shared" ca="1" si="2196"/>
        <v>Rev-0</v>
      </c>
      <c r="BL697" s="252" t="s">
        <v>125</v>
      </c>
      <c r="BM697" s="252" t="s">
        <v>784</v>
      </c>
      <c r="BN697" s="252"/>
      <c r="BO697" s="243"/>
      <c r="BP697" s="161" t="s">
        <v>82</v>
      </c>
      <c r="BQ697" s="82" t="str">
        <f t="shared" si="2197"/>
        <v>MKM</v>
      </c>
    </row>
    <row r="698" spans="1:69" ht="46.5" x14ac:dyDescent="0.25">
      <c r="A698" s="62">
        <f t="shared" ca="1" si="2198"/>
        <v>611</v>
      </c>
      <c r="B698" s="20" t="s">
        <v>1237</v>
      </c>
      <c r="C698" s="20" t="s">
        <v>1238</v>
      </c>
      <c r="D698" s="124"/>
      <c r="E698" s="21" t="s">
        <v>1089</v>
      </c>
      <c r="F698" s="21" t="s">
        <v>1081</v>
      </c>
      <c r="G698" s="22" t="s">
        <v>425</v>
      </c>
      <c r="H698" s="113"/>
      <c r="I698" s="60">
        <v>43387</v>
      </c>
      <c r="J698" s="76">
        <v>43398</v>
      </c>
      <c r="K698" s="25">
        <f t="shared" ca="1" si="2199"/>
        <v>11</v>
      </c>
      <c r="L698" s="39" t="s">
        <v>126</v>
      </c>
      <c r="M698" s="236" t="s">
        <v>275</v>
      </c>
      <c r="N698" s="66"/>
      <c r="O698" s="76"/>
      <c r="P698" s="77"/>
      <c r="Q698" s="78"/>
      <c r="R698" s="79"/>
      <c r="S698" s="66"/>
      <c r="T698" s="76"/>
      <c r="U698" s="77"/>
      <c r="V698" s="78"/>
      <c r="W698" s="79"/>
      <c r="X698" s="66"/>
      <c r="Y698" s="76"/>
      <c r="Z698" s="77"/>
      <c r="AA698" s="78"/>
      <c r="AB698" s="79"/>
      <c r="AC698" s="66"/>
      <c r="AD698" s="76"/>
      <c r="AE698" s="77"/>
      <c r="AF698" s="78"/>
      <c r="AG698" s="79"/>
      <c r="AH698" s="66"/>
      <c r="AI698" s="76"/>
      <c r="AJ698" s="77"/>
      <c r="AK698" s="78"/>
      <c r="AL698" s="79"/>
      <c r="AM698" s="66"/>
      <c r="AN698" s="76"/>
      <c r="AO698" s="77"/>
      <c r="AP698" s="78"/>
      <c r="AQ698" s="79"/>
      <c r="AR698" s="66"/>
      <c r="AS698" s="76"/>
      <c r="AT698" s="77"/>
      <c r="AU698" s="78"/>
      <c r="AV698" s="79"/>
      <c r="AW698" s="66"/>
      <c r="AX698" s="76"/>
      <c r="AY698" s="77"/>
      <c r="AZ698" s="78"/>
      <c r="BA698" s="79"/>
      <c r="BB698" s="66"/>
      <c r="BC698" s="76"/>
      <c r="BD698" s="77"/>
      <c r="BE698" s="78"/>
      <c r="BF698" s="79"/>
      <c r="BG698" s="56">
        <f t="shared" ref="BG698" si="2200">IF(AW698&lt;&gt;"",AW698,IF(AR698&lt;&gt;"",AR698,IF(AM698&lt;&gt;"",AM698,IF(AH698&lt;&gt;"",AH698,IF(AC698&lt;&gt;"",AC698,IF(X698&lt;&gt;"",X698,IF(S698&lt;&gt;"",S698,IF(N698&lt;&gt;"",N698,IF(I698&lt;&gt;"",I698,"")))))))))</f>
        <v>43387</v>
      </c>
      <c r="BH698" s="80">
        <f t="shared" ref="BH698" si="2201">IF(BJ698="P","",IF(BJ698="OD","",IF(AX698&lt;&gt;"",AX698,IF(AS698&lt;&gt;"",AS698,IF(AN698&lt;&gt;"",AN698,IF(AI698&lt;&gt;"",AI698,IF(AD698&lt;&gt;"",AD698,IF(Y698&lt;&gt;"",Y698,IF(T698&lt;&gt;"",T698,IF(O698&lt;&gt;"",O698,IF(J698&lt;&gt;"",J698,"")))))))))))</f>
        <v>43398</v>
      </c>
      <c r="BI698" s="81">
        <f t="shared" ref="BI698" ca="1" si="2202">IF(AY698&lt;&gt;"",AY698,IF(AT698&lt;&gt;"",AT698,IF(AO698&lt;&gt;"",AO698,IF(AJ698&lt;&gt;"",AJ698,IF(AE698&lt;&gt;"",AE698,IF(Z698&lt;&gt;"",Z698,IF(U698&lt;&gt;"",U698,IF(P698&lt;&gt;"",P698,IF(K698&lt;&gt;"",K698,"")))))))))</f>
        <v>11</v>
      </c>
      <c r="BJ698" s="82" t="str">
        <f t="shared" ref="BJ698" si="2203">IF(AZ698&lt;&gt;"",AZ698,IF(AU698&lt;&gt;"",AU698,IF(AP698&lt;&gt;"",AP698,IF(AK698&lt;&gt;"",AK698,IF(AF698&lt;&gt;"",AF698,IF(AA698&lt;&gt;"",AA698,IF(V698&lt;&gt;"",V698,IF(Q698&lt;&gt;"",Q698,IF(L698&lt;&gt;"",L698,0)))))))))</f>
        <v>C</v>
      </c>
      <c r="BK698" s="83" t="str">
        <f t="shared" ref="BK698" ca="1" si="2204">IF(BG698="","","Rev-"&amp;IF((COUNTIF(I698:BA698,"MKM")-1)&lt;1,0,(COUNTIF(I698:BA698,"MKM")-1)))</f>
        <v>Rev-0</v>
      </c>
      <c r="BL698" s="252" t="s">
        <v>125</v>
      </c>
      <c r="BM698" s="252" t="s">
        <v>784</v>
      </c>
      <c r="BN698" s="252"/>
      <c r="BO698" s="243"/>
      <c r="BP698" s="161" t="s">
        <v>82</v>
      </c>
      <c r="BQ698" s="82" t="str">
        <f t="shared" ref="BQ698" si="2205">IF(BA698&lt;&gt;"",BA698,IF(AV698&lt;&gt;"",AV698,IF(AQ698&lt;&gt;"",AQ698,IF(AL698&lt;&gt;"",AL698,IF(AG698&lt;&gt;"",AG698,IF(AB698&lt;&gt;"",AB698,IF(W698&lt;&gt;"",W698,IF(R698&lt;&gt;"",R698,IF(M698&lt;&gt;"",M698,0)))))))))</f>
        <v>MKM</v>
      </c>
    </row>
    <row r="699" spans="1:69" ht="46.5" x14ac:dyDescent="0.25">
      <c r="A699" s="62">
        <f t="shared" ca="1" si="2198"/>
        <v>612</v>
      </c>
      <c r="B699" s="20" t="s">
        <v>1237</v>
      </c>
      <c r="C699" s="20" t="s">
        <v>1238</v>
      </c>
      <c r="D699" s="124"/>
      <c r="E699" s="21" t="s">
        <v>1090</v>
      </c>
      <c r="F699" s="21" t="s">
        <v>1082</v>
      </c>
      <c r="G699" s="22" t="s">
        <v>425</v>
      </c>
      <c r="H699" s="113"/>
      <c r="I699" s="60">
        <v>43387</v>
      </c>
      <c r="J699" s="76">
        <v>43398</v>
      </c>
      <c r="K699" s="25">
        <f t="shared" ca="1" si="2199"/>
        <v>11</v>
      </c>
      <c r="L699" s="39" t="s">
        <v>126</v>
      </c>
      <c r="M699" s="236" t="s">
        <v>275</v>
      </c>
      <c r="N699" s="66"/>
      <c r="O699" s="76"/>
      <c r="P699" s="77"/>
      <c r="Q699" s="78"/>
      <c r="R699" s="79"/>
      <c r="S699" s="66"/>
      <c r="T699" s="76"/>
      <c r="U699" s="77"/>
      <c r="V699" s="78"/>
      <c r="W699" s="79"/>
      <c r="X699" s="66"/>
      <c r="Y699" s="76"/>
      <c r="Z699" s="77"/>
      <c r="AA699" s="78"/>
      <c r="AB699" s="79"/>
      <c r="AC699" s="66"/>
      <c r="AD699" s="76"/>
      <c r="AE699" s="77"/>
      <c r="AF699" s="78"/>
      <c r="AG699" s="79"/>
      <c r="AH699" s="66"/>
      <c r="AI699" s="76"/>
      <c r="AJ699" s="77"/>
      <c r="AK699" s="78"/>
      <c r="AL699" s="79"/>
      <c r="AM699" s="66"/>
      <c r="AN699" s="76"/>
      <c r="AO699" s="77"/>
      <c r="AP699" s="78"/>
      <c r="AQ699" s="79"/>
      <c r="AR699" s="66"/>
      <c r="AS699" s="76"/>
      <c r="AT699" s="77"/>
      <c r="AU699" s="78"/>
      <c r="AV699" s="79"/>
      <c r="AW699" s="66"/>
      <c r="AX699" s="76"/>
      <c r="AY699" s="77"/>
      <c r="AZ699" s="78"/>
      <c r="BA699" s="79"/>
      <c r="BB699" s="66"/>
      <c r="BC699" s="76"/>
      <c r="BD699" s="77"/>
      <c r="BE699" s="78"/>
      <c r="BF699" s="79"/>
      <c r="BG699" s="56">
        <f t="shared" ref="BG699:BG700" si="2206">IF(AW699&lt;&gt;"",AW699,IF(AR699&lt;&gt;"",AR699,IF(AM699&lt;&gt;"",AM699,IF(AH699&lt;&gt;"",AH699,IF(AC699&lt;&gt;"",AC699,IF(X699&lt;&gt;"",X699,IF(S699&lt;&gt;"",S699,IF(N699&lt;&gt;"",N699,IF(I699&lt;&gt;"",I699,"")))))))))</f>
        <v>43387</v>
      </c>
      <c r="BH699" s="80">
        <f t="shared" ref="BH699:BH700" si="2207">IF(BJ699="P","",IF(BJ699="OD","",IF(AX699&lt;&gt;"",AX699,IF(AS699&lt;&gt;"",AS699,IF(AN699&lt;&gt;"",AN699,IF(AI699&lt;&gt;"",AI699,IF(AD699&lt;&gt;"",AD699,IF(Y699&lt;&gt;"",Y699,IF(T699&lt;&gt;"",T699,IF(O699&lt;&gt;"",O699,IF(J699&lt;&gt;"",J699,"")))))))))))</f>
        <v>43398</v>
      </c>
      <c r="BI699" s="81">
        <f t="shared" ref="BI699:BI700" ca="1" si="2208">IF(AY699&lt;&gt;"",AY699,IF(AT699&lt;&gt;"",AT699,IF(AO699&lt;&gt;"",AO699,IF(AJ699&lt;&gt;"",AJ699,IF(AE699&lt;&gt;"",AE699,IF(Z699&lt;&gt;"",Z699,IF(U699&lt;&gt;"",U699,IF(P699&lt;&gt;"",P699,IF(K699&lt;&gt;"",K699,"")))))))))</f>
        <v>11</v>
      </c>
      <c r="BJ699" s="82" t="str">
        <f t="shared" ref="BJ699:BJ700" si="2209">IF(AZ699&lt;&gt;"",AZ699,IF(AU699&lt;&gt;"",AU699,IF(AP699&lt;&gt;"",AP699,IF(AK699&lt;&gt;"",AK699,IF(AF699&lt;&gt;"",AF699,IF(AA699&lt;&gt;"",AA699,IF(V699&lt;&gt;"",V699,IF(Q699&lt;&gt;"",Q699,IF(L699&lt;&gt;"",L699,0)))))))))</f>
        <v>C</v>
      </c>
      <c r="BK699" s="83" t="str">
        <f t="shared" ref="BK699:BK700" ca="1" si="2210">IF(BG699="","","Rev-"&amp;IF((COUNTIF(I699:BA699,"MKM")-1)&lt;1,0,(COUNTIF(I699:BA699,"MKM")-1)))</f>
        <v>Rev-0</v>
      </c>
      <c r="BL699" s="252" t="s">
        <v>125</v>
      </c>
      <c r="BM699" s="252" t="s">
        <v>784</v>
      </c>
      <c r="BN699" s="252"/>
      <c r="BO699" s="243"/>
      <c r="BP699" s="161" t="s">
        <v>82</v>
      </c>
      <c r="BQ699" s="82" t="str">
        <f t="shared" ref="BQ699:BQ700" si="2211">IF(BA699&lt;&gt;"",BA699,IF(AV699&lt;&gt;"",AV699,IF(AQ699&lt;&gt;"",AQ699,IF(AL699&lt;&gt;"",AL699,IF(AG699&lt;&gt;"",AG699,IF(AB699&lt;&gt;"",AB699,IF(W699&lt;&gt;"",W699,IF(R699&lt;&gt;"",R699,IF(M699&lt;&gt;"",M699,0)))))))))</f>
        <v>MKM</v>
      </c>
    </row>
    <row r="700" spans="1:69" ht="63.75" customHeight="1" x14ac:dyDescent="0.25">
      <c r="A700" s="62">
        <f t="shared" ca="1" si="2198"/>
        <v>613</v>
      </c>
      <c r="B700" s="20" t="s">
        <v>1436</v>
      </c>
      <c r="C700" s="20" t="s">
        <v>1437</v>
      </c>
      <c r="D700" s="124" t="s">
        <v>1434</v>
      </c>
      <c r="E700" s="21" t="s">
        <v>1435</v>
      </c>
      <c r="F700" s="21" t="s">
        <v>1083</v>
      </c>
      <c r="G700" s="22" t="s">
        <v>331</v>
      </c>
      <c r="H700" s="113"/>
      <c r="I700" s="60">
        <v>43438</v>
      </c>
      <c r="J700" s="76">
        <v>43444</v>
      </c>
      <c r="K700" s="25">
        <f t="shared" ca="1" si="2199"/>
        <v>6</v>
      </c>
      <c r="L700" s="39" t="s">
        <v>126</v>
      </c>
      <c r="M700" s="236" t="s">
        <v>275</v>
      </c>
      <c r="N700" s="66"/>
      <c r="O700" s="76"/>
      <c r="P700" s="77"/>
      <c r="Q700" s="78"/>
      <c r="R700" s="79"/>
      <c r="S700" s="66"/>
      <c r="T700" s="76"/>
      <c r="U700" s="77"/>
      <c r="V700" s="78"/>
      <c r="W700" s="79"/>
      <c r="X700" s="66"/>
      <c r="Y700" s="76"/>
      <c r="Z700" s="77"/>
      <c r="AA700" s="78"/>
      <c r="AB700" s="79"/>
      <c r="AC700" s="66"/>
      <c r="AD700" s="76"/>
      <c r="AE700" s="77"/>
      <c r="AF700" s="78"/>
      <c r="AG700" s="79"/>
      <c r="AH700" s="66"/>
      <c r="AI700" s="76"/>
      <c r="AJ700" s="77"/>
      <c r="AK700" s="78"/>
      <c r="AL700" s="79"/>
      <c r="AM700" s="66"/>
      <c r="AN700" s="76"/>
      <c r="AO700" s="77"/>
      <c r="AP700" s="78"/>
      <c r="AQ700" s="79"/>
      <c r="AR700" s="66"/>
      <c r="AS700" s="76"/>
      <c r="AT700" s="77"/>
      <c r="AU700" s="78"/>
      <c r="AV700" s="79"/>
      <c r="AW700" s="66"/>
      <c r="AX700" s="76"/>
      <c r="AY700" s="77"/>
      <c r="AZ700" s="78"/>
      <c r="BA700" s="79"/>
      <c r="BB700" s="66"/>
      <c r="BC700" s="76"/>
      <c r="BD700" s="77"/>
      <c r="BE700" s="78"/>
      <c r="BF700" s="79"/>
      <c r="BG700" s="56">
        <f t="shared" si="2206"/>
        <v>43438</v>
      </c>
      <c r="BH700" s="80">
        <f t="shared" si="2207"/>
        <v>43444</v>
      </c>
      <c r="BI700" s="81">
        <f t="shared" ca="1" si="2208"/>
        <v>6</v>
      </c>
      <c r="BJ700" s="82" t="str">
        <f t="shared" si="2209"/>
        <v>C</v>
      </c>
      <c r="BK700" s="83" t="str">
        <f t="shared" ca="1" si="2210"/>
        <v>Rev-0</v>
      </c>
      <c r="BL700" s="252" t="s">
        <v>125</v>
      </c>
      <c r="BM700" s="252" t="s">
        <v>784</v>
      </c>
      <c r="BN700" s="252"/>
      <c r="BO700" s="243"/>
      <c r="BP700" s="161" t="s">
        <v>82</v>
      </c>
      <c r="BQ700" s="82" t="str">
        <f t="shared" si="2211"/>
        <v>MKM</v>
      </c>
    </row>
    <row r="701" spans="1:69" ht="63.75" customHeight="1" x14ac:dyDescent="0.25">
      <c r="A701" s="62">
        <f t="shared" ca="1" si="2198"/>
        <v>614</v>
      </c>
      <c r="B701" s="20" t="s">
        <v>1436</v>
      </c>
      <c r="C701" s="20" t="s">
        <v>1437</v>
      </c>
      <c r="D701" s="124" t="s">
        <v>1434</v>
      </c>
      <c r="E701" s="21" t="s">
        <v>1435</v>
      </c>
      <c r="F701" s="21" t="s">
        <v>1083</v>
      </c>
      <c r="G701" s="22" t="s">
        <v>332</v>
      </c>
      <c r="H701" s="113"/>
      <c r="I701" s="60">
        <v>43438</v>
      </c>
      <c r="J701" s="76">
        <v>43444</v>
      </c>
      <c r="K701" s="25">
        <f t="shared" ref="K701" ca="1" si="2212">IF(I701="","",IF(J701="",TODAY()-I701,J701-I701))</f>
        <v>6</v>
      </c>
      <c r="L701" s="39" t="s">
        <v>126</v>
      </c>
      <c r="M701" s="236" t="s">
        <v>275</v>
      </c>
      <c r="N701" s="66"/>
      <c r="O701" s="76"/>
      <c r="P701" s="77"/>
      <c r="Q701" s="78"/>
      <c r="R701" s="79"/>
      <c r="S701" s="66"/>
      <c r="T701" s="76"/>
      <c r="U701" s="77"/>
      <c r="V701" s="78"/>
      <c r="W701" s="79"/>
      <c r="X701" s="66"/>
      <c r="Y701" s="76"/>
      <c r="Z701" s="77"/>
      <c r="AA701" s="78"/>
      <c r="AB701" s="79"/>
      <c r="AC701" s="66"/>
      <c r="AD701" s="76"/>
      <c r="AE701" s="77"/>
      <c r="AF701" s="78"/>
      <c r="AG701" s="79"/>
      <c r="AH701" s="66"/>
      <c r="AI701" s="76"/>
      <c r="AJ701" s="77"/>
      <c r="AK701" s="78"/>
      <c r="AL701" s="79"/>
      <c r="AM701" s="66"/>
      <c r="AN701" s="76"/>
      <c r="AO701" s="77"/>
      <c r="AP701" s="78"/>
      <c r="AQ701" s="79"/>
      <c r="AR701" s="66"/>
      <c r="AS701" s="76"/>
      <c r="AT701" s="77"/>
      <c r="AU701" s="78"/>
      <c r="AV701" s="79"/>
      <c r="AW701" s="66"/>
      <c r="AX701" s="76"/>
      <c r="AY701" s="77"/>
      <c r="AZ701" s="78"/>
      <c r="BA701" s="79"/>
      <c r="BB701" s="66"/>
      <c r="BC701" s="76"/>
      <c r="BD701" s="77"/>
      <c r="BE701" s="78"/>
      <c r="BF701" s="79"/>
      <c r="BG701" s="56">
        <f t="shared" ref="BG701" si="2213">IF(AW701&lt;&gt;"",AW701,IF(AR701&lt;&gt;"",AR701,IF(AM701&lt;&gt;"",AM701,IF(AH701&lt;&gt;"",AH701,IF(AC701&lt;&gt;"",AC701,IF(X701&lt;&gt;"",X701,IF(S701&lt;&gt;"",S701,IF(N701&lt;&gt;"",N701,IF(I701&lt;&gt;"",I701,"")))))))))</f>
        <v>43438</v>
      </c>
      <c r="BH701" s="80">
        <f t="shared" ref="BH701" si="2214">IF(BJ701="P","",IF(BJ701="OD","",IF(AX701&lt;&gt;"",AX701,IF(AS701&lt;&gt;"",AS701,IF(AN701&lt;&gt;"",AN701,IF(AI701&lt;&gt;"",AI701,IF(AD701&lt;&gt;"",AD701,IF(Y701&lt;&gt;"",Y701,IF(T701&lt;&gt;"",T701,IF(O701&lt;&gt;"",O701,IF(J701&lt;&gt;"",J701,"")))))))))))</f>
        <v>43444</v>
      </c>
      <c r="BI701" s="81">
        <f t="shared" ref="BI701" ca="1" si="2215">IF(AY701&lt;&gt;"",AY701,IF(AT701&lt;&gt;"",AT701,IF(AO701&lt;&gt;"",AO701,IF(AJ701&lt;&gt;"",AJ701,IF(AE701&lt;&gt;"",AE701,IF(Z701&lt;&gt;"",Z701,IF(U701&lt;&gt;"",U701,IF(P701&lt;&gt;"",P701,IF(K701&lt;&gt;"",K701,"")))))))))</f>
        <v>6</v>
      </c>
      <c r="BJ701" s="82" t="str">
        <f t="shared" ref="BJ701" si="2216">IF(AZ701&lt;&gt;"",AZ701,IF(AU701&lt;&gt;"",AU701,IF(AP701&lt;&gt;"",AP701,IF(AK701&lt;&gt;"",AK701,IF(AF701&lt;&gt;"",AF701,IF(AA701&lt;&gt;"",AA701,IF(V701&lt;&gt;"",V701,IF(Q701&lt;&gt;"",Q701,IF(L701&lt;&gt;"",L701,0)))))))))</f>
        <v>C</v>
      </c>
      <c r="BK701" s="83" t="str">
        <f t="shared" ref="BK701" ca="1" si="2217">IF(BG701="","","Rev-"&amp;IF((COUNTIF(I701:BA701,"MKM")-1)&lt;1,0,(COUNTIF(I701:BA701,"MKM")-1)))</f>
        <v>Rev-0</v>
      </c>
      <c r="BL701" s="252" t="s">
        <v>125</v>
      </c>
      <c r="BM701" s="252" t="s">
        <v>784</v>
      </c>
      <c r="BN701" s="252"/>
      <c r="BO701" s="243"/>
      <c r="BP701" s="161" t="s">
        <v>82</v>
      </c>
      <c r="BQ701" s="82" t="str">
        <f t="shared" ref="BQ701" si="2218">IF(BA701&lt;&gt;"",BA701,IF(AV701&lt;&gt;"",AV701,IF(AQ701&lt;&gt;"",AQ701,IF(AL701&lt;&gt;"",AL701,IF(AG701&lt;&gt;"",AG701,IF(AB701&lt;&gt;"",AB701,IF(W701&lt;&gt;"",W701,IF(R701&lt;&gt;"",R701,IF(M701&lt;&gt;"",M701,0)))))))))</f>
        <v>MKM</v>
      </c>
    </row>
    <row r="702" spans="1:69" ht="46.5" x14ac:dyDescent="0.25">
      <c r="A702" s="62">
        <f t="shared" ca="1" si="2198"/>
        <v>615</v>
      </c>
      <c r="B702" s="20" t="s">
        <v>1237</v>
      </c>
      <c r="C702" s="20" t="s">
        <v>1238</v>
      </c>
      <c r="D702" s="124"/>
      <c r="E702" s="21" t="s">
        <v>1091</v>
      </c>
      <c r="F702" s="21" t="s">
        <v>1084</v>
      </c>
      <c r="G702" s="22" t="s">
        <v>425</v>
      </c>
      <c r="H702" s="113"/>
      <c r="I702" s="60">
        <v>43387</v>
      </c>
      <c r="J702" s="76">
        <v>43398</v>
      </c>
      <c r="K702" s="25">
        <f t="shared" ref="K702:K705" ca="1" si="2219">IF(I702="","",IF(J702="",TODAY()-I702,J702-I702))</f>
        <v>11</v>
      </c>
      <c r="L702" s="39" t="s">
        <v>126</v>
      </c>
      <c r="M702" s="236" t="s">
        <v>275</v>
      </c>
      <c r="N702" s="66"/>
      <c r="O702" s="76"/>
      <c r="P702" s="77"/>
      <c r="Q702" s="78"/>
      <c r="R702" s="79"/>
      <c r="S702" s="66"/>
      <c r="T702" s="76"/>
      <c r="U702" s="77"/>
      <c r="V702" s="78"/>
      <c r="W702" s="79"/>
      <c r="X702" s="66"/>
      <c r="Y702" s="76"/>
      <c r="Z702" s="77"/>
      <c r="AA702" s="78"/>
      <c r="AB702" s="79"/>
      <c r="AC702" s="66"/>
      <c r="AD702" s="76"/>
      <c r="AE702" s="77"/>
      <c r="AF702" s="78"/>
      <c r="AG702" s="79"/>
      <c r="AH702" s="66"/>
      <c r="AI702" s="76"/>
      <c r="AJ702" s="77"/>
      <c r="AK702" s="78"/>
      <c r="AL702" s="79"/>
      <c r="AM702" s="66"/>
      <c r="AN702" s="76"/>
      <c r="AO702" s="77"/>
      <c r="AP702" s="78"/>
      <c r="AQ702" s="79"/>
      <c r="AR702" s="66"/>
      <c r="AS702" s="76"/>
      <c r="AT702" s="77"/>
      <c r="AU702" s="78"/>
      <c r="AV702" s="79"/>
      <c r="AW702" s="66"/>
      <c r="AX702" s="76"/>
      <c r="AY702" s="77"/>
      <c r="AZ702" s="78"/>
      <c r="BA702" s="79"/>
      <c r="BB702" s="66"/>
      <c r="BC702" s="76"/>
      <c r="BD702" s="77"/>
      <c r="BE702" s="78"/>
      <c r="BF702" s="79"/>
      <c r="BG702" s="56">
        <f t="shared" ref="BG702:BG704" si="2220">IF(AW702&lt;&gt;"",AW702,IF(AR702&lt;&gt;"",AR702,IF(AM702&lt;&gt;"",AM702,IF(AH702&lt;&gt;"",AH702,IF(AC702&lt;&gt;"",AC702,IF(X702&lt;&gt;"",X702,IF(S702&lt;&gt;"",S702,IF(N702&lt;&gt;"",N702,IF(I702&lt;&gt;"",I702,"")))))))))</f>
        <v>43387</v>
      </c>
      <c r="BH702" s="80">
        <f t="shared" ref="BH702:BH704" si="2221">IF(BJ702="P","",IF(BJ702="OD","",IF(AX702&lt;&gt;"",AX702,IF(AS702&lt;&gt;"",AS702,IF(AN702&lt;&gt;"",AN702,IF(AI702&lt;&gt;"",AI702,IF(AD702&lt;&gt;"",AD702,IF(Y702&lt;&gt;"",Y702,IF(T702&lt;&gt;"",T702,IF(O702&lt;&gt;"",O702,IF(J702&lt;&gt;"",J702,"")))))))))))</f>
        <v>43398</v>
      </c>
      <c r="BI702" s="81">
        <f t="shared" ref="BI702:BI704" ca="1" si="2222">IF(AY702&lt;&gt;"",AY702,IF(AT702&lt;&gt;"",AT702,IF(AO702&lt;&gt;"",AO702,IF(AJ702&lt;&gt;"",AJ702,IF(AE702&lt;&gt;"",AE702,IF(Z702&lt;&gt;"",Z702,IF(U702&lt;&gt;"",U702,IF(P702&lt;&gt;"",P702,IF(K702&lt;&gt;"",K702,"")))))))))</f>
        <v>11</v>
      </c>
      <c r="BJ702" s="82" t="str">
        <f t="shared" ref="BJ702:BJ704" si="2223">IF(AZ702&lt;&gt;"",AZ702,IF(AU702&lt;&gt;"",AU702,IF(AP702&lt;&gt;"",AP702,IF(AK702&lt;&gt;"",AK702,IF(AF702&lt;&gt;"",AF702,IF(AA702&lt;&gt;"",AA702,IF(V702&lt;&gt;"",V702,IF(Q702&lt;&gt;"",Q702,IF(L702&lt;&gt;"",L702,0)))))))))</f>
        <v>C</v>
      </c>
      <c r="BK702" s="83" t="str">
        <f t="shared" ref="BK702:BK704" ca="1" si="2224">IF(BG702="","","Rev-"&amp;IF((COUNTIF(I702:BA702,"MKM")-1)&lt;1,0,(COUNTIF(I702:BA702,"MKM")-1)))</f>
        <v>Rev-0</v>
      </c>
      <c r="BL702" s="252" t="s">
        <v>125</v>
      </c>
      <c r="BM702" s="252" t="s">
        <v>784</v>
      </c>
      <c r="BN702" s="252"/>
      <c r="BO702" s="243"/>
      <c r="BP702" s="161" t="s">
        <v>82</v>
      </c>
      <c r="BQ702" s="82" t="str">
        <f t="shared" ref="BQ702:BQ704" si="2225">IF(BA702&lt;&gt;"",BA702,IF(AV702&lt;&gt;"",AV702,IF(AQ702&lt;&gt;"",AQ702,IF(AL702&lt;&gt;"",AL702,IF(AG702&lt;&gt;"",AG702,IF(AB702&lt;&gt;"",AB702,IF(W702&lt;&gt;"",W702,IF(R702&lt;&gt;"",R702,IF(M702&lt;&gt;"",M702,0)))))))))</f>
        <v>MKM</v>
      </c>
    </row>
    <row r="703" spans="1:69" ht="46.5" x14ac:dyDescent="0.25">
      <c r="A703" s="62">
        <f t="shared" ca="1" si="2198"/>
        <v>616</v>
      </c>
      <c r="B703" s="20" t="s">
        <v>1237</v>
      </c>
      <c r="C703" s="20" t="s">
        <v>1238</v>
      </c>
      <c r="D703" s="124"/>
      <c r="E703" s="21" t="s">
        <v>1235</v>
      </c>
      <c r="F703" s="21" t="s">
        <v>1236</v>
      </c>
      <c r="G703" s="22" t="s">
        <v>431</v>
      </c>
      <c r="H703" s="113"/>
      <c r="I703" s="60">
        <v>43387</v>
      </c>
      <c r="J703" s="76">
        <v>43398</v>
      </c>
      <c r="K703" s="25">
        <f t="shared" ca="1" si="2219"/>
        <v>11</v>
      </c>
      <c r="L703" s="39" t="s">
        <v>126</v>
      </c>
      <c r="M703" s="236" t="s">
        <v>275</v>
      </c>
      <c r="N703" s="66"/>
      <c r="O703" s="76"/>
      <c r="P703" s="77"/>
      <c r="Q703" s="78"/>
      <c r="R703" s="79"/>
      <c r="S703" s="66"/>
      <c r="T703" s="76"/>
      <c r="U703" s="77"/>
      <c r="V703" s="78"/>
      <c r="W703" s="79"/>
      <c r="X703" s="66"/>
      <c r="Y703" s="76"/>
      <c r="Z703" s="77"/>
      <c r="AA703" s="78"/>
      <c r="AB703" s="79"/>
      <c r="AC703" s="66"/>
      <c r="AD703" s="76"/>
      <c r="AE703" s="77"/>
      <c r="AF703" s="78"/>
      <c r="AG703" s="79"/>
      <c r="AH703" s="66"/>
      <c r="AI703" s="76"/>
      <c r="AJ703" s="77"/>
      <c r="AK703" s="78"/>
      <c r="AL703" s="79"/>
      <c r="AM703" s="66"/>
      <c r="AN703" s="76"/>
      <c r="AO703" s="77"/>
      <c r="AP703" s="78"/>
      <c r="AQ703" s="79"/>
      <c r="AR703" s="66"/>
      <c r="AS703" s="76"/>
      <c r="AT703" s="77"/>
      <c r="AU703" s="78"/>
      <c r="AV703" s="79"/>
      <c r="AW703" s="66"/>
      <c r="AX703" s="76"/>
      <c r="AY703" s="77"/>
      <c r="AZ703" s="78"/>
      <c r="BA703" s="79"/>
      <c r="BB703" s="66"/>
      <c r="BC703" s="76"/>
      <c r="BD703" s="77"/>
      <c r="BE703" s="78"/>
      <c r="BF703" s="79"/>
      <c r="BG703" s="56">
        <f t="shared" si="2220"/>
        <v>43387</v>
      </c>
      <c r="BH703" s="80">
        <f t="shared" si="2221"/>
        <v>43398</v>
      </c>
      <c r="BI703" s="81">
        <f t="shared" ca="1" si="2222"/>
        <v>11</v>
      </c>
      <c r="BJ703" s="82" t="str">
        <f t="shared" si="2223"/>
        <v>C</v>
      </c>
      <c r="BK703" s="83" t="str">
        <f t="shared" ca="1" si="2224"/>
        <v>Rev-0</v>
      </c>
      <c r="BL703" s="252" t="s">
        <v>125</v>
      </c>
      <c r="BM703" s="252" t="s">
        <v>784</v>
      </c>
      <c r="BN703" s="252"/>
      <c r="BO703" s="243"/>
      <c r="BP703" s="161" t="s">
        <v>82</v>
      </c>
      <c r="BQ703" s="82" t="str">
        <f t="shared" si="2225"/>
        <v>MKM</v>
      </c>
    </row>
    <row r="704" spans="1:69" ht="46.5" x14ac:dyDescent="0.25">
      <c r="A704" s="62">
        <f t="shared" ca="1" si="2198"/>
        <v>617</v>
      </c>
      <c r="B704" s="20" t="s">
        <v>1237</v>
      </c>
      <c r="C704" s="20" t="s">
        <v>1238</v>
      </c>
      <c r="D704" s="124"/>
      <c r="E704" s="21" t="s">
        <v>1235</v>
      </c>
      <c r="F704" s="21" t="s">
        <v>1236</v>
      </c>
      <c r="G704" s="22" t="s">
        <v>432</v>
      </c>
      <c r="H704" s="113"/>
      <c r="I704" s="60">
        <v>43387</v>
      </c>
      <c r="J704" s="76">
        <v>43398</v>
      </c>
      <c r="K704" s="25">
        <f t="shared" ca="1" si="2219"/>
        <v>11</v>
      </c>
      <c r="L704" s="39" t="s">
        <v>126</v>
      </c>
      <c r="M704" s="236" t="s">
        <v>275</v>
      </c>
      <c r="N704" s="66"/>
      <c r="O704" s="76"/>
      <c r="P704" s="77"/>
      <c r="Q704" s="78"/>
      <c r="R704" s="79"/>
      <c r="S704" s="66"/>
      <c r="T704" s="76"/>
      <c r="U704" s="77"/>
      <c r="V704" s="78"/>
      <c r="W704" s="79"/>
      <c r="X704" s="66"/>
      <c r="Y704" s="76"/>
      <c r="Z704" s="77"/>
      <c r="AA704" s="78"/>
      <c r="AB704" s="79"/>
      <c r="AC704" s="66"/>
      <c r="AD704" s="76"/>
      <c r="AE704" s="77"/>
      <c r="AF704" s="78"/>
      <c r="AG704" s="79"/>
      <c r="AH704" s="66"/>
      <c r="AI704" s="76"/>
      <c r="AJ704" s="77"/>
      <c r="AK704" s="78"/>
      <c r="AL704" s="79"/>
      <c r="AM704" s="66"/>
      <c r="AN704" s="76"/>
      <c r="AO704" s="77"/>
      <c r="AP704" s="78"/>
      <c r="AQ704" s="79"/>
      <c r="AR704" s="66"/>
      <c r="AS704" s="76"/>
      <c r="AT704" s="77"/>
      <c r="AU704" s="78"/>
      <c r="AV704" s="79"/>
      <c r="AW704" s="66"/>
      <c r="AX704" s="76"/>
      <c r="AY704" s="77"/>
      <c r="AZ704" s="78"/>
      <c r="BA704" s="79"/>
      <c r="BB704" s="66"/>
      <c r="BC704" s="76"/>
      <c r="BD704" s="77"/>
      <c r="BE704" s="78"/>
      <c r="BF704" s="79"/>
      <c r="BG704" s="56">
        <f t="shared" si="2220"/>
        <v>43387</v>
      </c>
      <c r="BH704" s="80">
        <f t="shared" si="2221"/>
        <v>43398</v>
      </c>
      <c r="BI704" s="81">
        <f t="shared" ca="1" si="2222"/>
        <v>11</v>
      </c>
      <c r="BJ704" s="82" t="str">
        <f t="shared" si="2223"/>
        <v>C</v>
      </c>
      <c r="BK704" s="83" t="str">
        <f t="shared" ca="1" si="2224"/>
        <v>Rev-0</v>
      </c>
      <c r="BL704" s="252" t="s">
        <v>125</v>
      </c>
      <c r="BM704" s="252" t="s">
        <v>784</v>
      </c>
      <c r="BN704" s="252"/>
      <c r="BO704" s="243"/>
      <c r="BP704" s="161" t="s">
        <v>82</v>
      </c>
      <c r="BQ704" s="82" t="str">
        <f t="shared" si="2225"/>
        <v>MKM</v>
      </c>
    </row>
    <row r="705" spans="1:69" ht="46.5" x14ac:dyDescent="0.25">
      <c r="A705" s="62">
        <f t="shared" ca="1" si="2198"/>
        <v>618</v>
      </c>
      <c r="B705" s="20" t="s">
        <v>1237</v>
      </c>
      <c r="C705" s="20" t="s">
        <v>1238</v>
      </c>
      <c r="D705" s="124"/>
      <c r="E705" s="21" t="s">
        <v>1235</v>
      </c>
      <c r="F705" s="21" t="s">
        <v>1236</v>
      </c>
      <c r="G705" s="22" t="s">
        <v>433</v>
      </c>
      <c r="H705" s="113"/>
      <c r="I705" s="60">
        <v>43387</v>
      </c>
      <c r="J705" s="76">
        <v>43398</v>
      </c>
      <c r="K705" s="25">
        <f t="shared" ca="1" si="2219"/>
        <v>11</v>
      </c>
      <c r="L705" s="39" t="s">
        <v>126</v>
      </c>
      <c r="M705" s="236" t="s">
        <v>275</v>
      </c>
      <c r="N705" s="66"/>
      <c r="O705" s="76"/>
      <c r="P705" s="77"/>
      <c r="Q705" s="78"/>
      <c r="R705" s="79"/>
      <c r="S705" s="66"/>
      <c r="T705" s="76"/>
      <c r="U705" s="77"/>
      <c r="V705" s="78"/>
      <c r="W705" s="79"/>
      <c r="X705" s="66"/>
      <c r="Y705" s="76"/>
      <c r="Z705" s="77"/>
      <c r="AA705" s="78"/>
      <c r="AB705" s="79"/>
      <c r="AC705" s="66"/>
      <c r="AD705" s="76"/>
      <c r="AE705" s="77"/>
      <c r="AF705" s="78"/>
      <c r="AG705" s="79"/>
      <c r="AH705" s="66"/>
      <c r="AI705" s="76"/>
      <c r="AJ705" s="77"/>
      <c r="AK705" s="78"/>
      <c r="AL705" s="79"/>
      <c r="AM705" s="66"/>
      <c r="AN705" s="76"/>
      <c r="AO705" s="77"/>
      <c r="AP705" s="78"/>
      <c r="AQ705" s="79"/>
      <c r="AR705" s="66"/>
      <c r="AS705" s="76"/>
      <c r="AT705" s="77"/>
      <c r="AU705" s="78"/>
      <c r="AV705" s="79"/>
      <c r="AW705" s="66"/>
      <c r="AX705" s="76"/>
      <c r="AY705" s="77"/>
      <c r="AZ705" s="78"/>
      <c r="BA705" s="79"/>
      <c r="BB705" s="66"/>
      <c r="BC705" s="76"/>
      <c r="BD705" s="77"/>
      <c r="BE705" s="78"/>
      <c r="BF705" s="79"/>
      <c r="BG705" s="56">
        <f t="shared" ref="BG705" si="2226">IF(AW705&lt;&gt;"",AW705,IF(AR705&lt;&gt;"",AR705,IF(AM705&lt;&gt;"",AM705,IF(AH705&lt;&gt;"",AH705,IF(AC705&lt;&gt;"",AC705,IF(X705&lt;&gt;"",X705,IF(S705&lt;&gt;"",S705,IF(N705&lt;&gt;"",N705,IF(I705&lt;&gt;"",I705,"")))))))))</f>
        <v>43387</v>
      </c>
      <c r="BH705" s="80">
        <f t="shared" ref="BH705" si="2227">IF(BJ705="P","",IF(BJ705="OD","",IF(AX705&lt;&gt;"",AX705,IF(AS705&lt;&gt;"",AS705,IF(AN705&lt;&gt;"",AN705,IF(AI705&lt;&gt;"",AI705,IF(AD705&lt;&gt;"",AD705,IF(Y705&lt;&gt;"",Y705,IF(T705&lt;&gt;"",T705,IF(O705&lt;&gt;"",O705,IF(J705&lt;&gt;"",J705,"")))))))))))</f>
        <v>43398</v>
      </c>
      <c r="BI705" s="81">
        <f t="shared" ref="BI705" ca="1" si="2228">IF(AY705&lt;&gt;"",AY705,IF(AT705&lt;&gt;"",AT705,IF(AO705&lt;&gt;"",AO705,IF(AJ705&lt;&gt;"",AJ705,IF(AE705&lt;&gt;"",AE705,IF(Z705&lt;&gt;"",Z705,IF(U705&lt;&gt;"",U705,IF(P705&lt;&gt;"",P705,IF(K705&lt;&gt;"",K705,"")))))))))</f>
        <v>11</v>
      </c>
      <c r="BJ705" s="82" t="str">
        <f t="shared" ref="BJ705" si="2229">IF(AZ705&lt;&gt;"",AZ705,IF(AU705&lt;&gt;"",AU705,IF(AP705&lt;&gt;"",AP705,IF(AK705&lt;&gt;"",AK705,IF(AF705&lt;&gt;"",AF705,IF(AA705&lt;&gt;"",AA705,IF(V705&lt;&gt;"",V705,IF(Q705&lt;&gt;"",Q705,IF(L705&lt;&gt;"",L705,0)))))))))</f>
        <v>C</v>
      </c>
      <c r="BK705" s="83" t="str">
        <f t="shared" ref="BK705" ca="1" si="2230">IF(BG705="","","Rev-"&amp;IF((COUNTIF(I705:BA705,"MKM")-1)&lt;1,0,(COUNTIF(I705:BA705,"MKM")-1)))</f>
        <v>Rev-0</v>
      </c>
      <c r="BL705" s="252" t="s">
        <v>125</v>
      </c>
      <c r="BM705" s="252" t="s">
        <v>784</v>
      </c>
      <c r="BN705" s="252"/>
      <c r="BO705" s="243"/>
      <c r="BP705" s="161" t="s">
        <v>82</v>
      </c>
      <c r="BQ705" s="82" t="str">
        <f t="shared" ref="BQ705" si="2231">IF(BA705&lt;&gt;"",BA705,IF(AV705&lt;&gt;"",AV705,IF(AQ705&lt;&gt;"",AQ705,IF(AL705&lt;&gt;"",AL705,IF(AG705&lt;&gt;"",AG705,IF(AB705&lt;&gt;"",AB705,IF(W705&lt;&gt;"",W705,IF(R705&lt;&gt;"",R705,IF(M705&lt;&gt;"",M705,0)))))))))</f>
        <v>MKM</v>
      </c>
    </row>
    <row r="706" spans="1:69" ht="40.5" x14ac:dyDescent="0.3">
      <c r="A706" s="263" t="s">
        <v>1092</v>
      </c>
      <c r="B706" s="52"/>
      <c r="C706" s="52"/>
      <c r="D706" s="123"/>
      <c r="E706" s="53"/>
      <c r="F706" s="146"/>
      <c r="G706" s="241" t="str">
        <f>IF(AW706&lt;&gt;"",AW706,IF(AR706&lt;&gt;"",AR706,IF(AM706&lt;&gt;"",AM706,IF(AH706&lt;&gt;"",AH706,IF(AC706&lt;&gt;"",AC706,IF(X706&lt;&gt;"",X706,IF(S706&lt;&gt;"",S706,IF(N706&lt;&gt;"",N706,IF(I706&lt;&gt;"",I706,"")))))))))</f>
        <v/>
      </c>
      <c r="H706" s="241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  <c r="U706" s="241"/>
      <c r="V706" s="241"/>
      <c r="W706" s="241"/>
      <c r="X706" s="241"/>
      <c r="Y706" s="241"/>
      <c r="Z706" s="241"/>
      <c r="AA706" s="241"/>
      <c r="AB706" s="241"/>
      <c r="AC706" s="241"/>
      <c r="AD706" s="241"/>
      <c r="AE706" s="241"/>
      <c r="AF706" s="241"/>
      <c r="AG706" s="241"/>
      <c r="AH706" s="241"/>
      <c r="AI706" s="241"/>
      <c r="AJ706" s="241"/>
      <c r="AK706" s="241"/>
      <c r="AL706" s="241"/>
      <c r="AM706" s="241"/>
      <c r="AN706" s="241"/>
      <c r="AO706" s="241"/>
      <c r="AP706" s="241"/>
      <c r="AQ706" s="241"/>
      <c r="AR706" s="241"/>
      <c r="AS706" s="241"/>
      <c r="AT706" s="241"/>
      <c r="AU706" s="241"/>
      <c r="AV706" s="241"/>
      <c r="AW706" s="241"/>
      <c r="AX706" s="241"/>
      <c r="AY706" s="241"/>
      <c r="AZ706" s="241"/>
      <c r="BA706" s="241"/>
      <c r="BB706" s="241"/>
      <c r="BC706" s="241"/>
      <c r="BD706" s="241"/>
      <c r="BE706" s="241"/>
      <c r="BF706" s="241"/>
      <c r="BG706" s="241"/>
      <c r="BH706" s="241"/>
      <c r="BI706" s="241"/>
      <c r="BJ706" s="241"/>
      <c r="BK706" s="242"/>
      <c r="BL706" s="252" t="s">
        <v>125</v>
      </c>
      <c r="BM706" s="252" t="s">
        <v>784</v>
      </c>
      <c r="BN706" s="252"/>
      <c r="BO706" s="243"/>
      <c r="BP706" s="145" t="s">
        <v>112</v>
      </c>
    </row>
    <row r="707" spans="1:69" ht="46.5" x14ac:dyDescent="0.25">
      <c r="A707" s="62">
        <f ca="1">OFFSET(A707,-2,0)+1</f>
        <v>619</v>
      </c>
      <c r="B707" s="20" t="s">
        <v>1166</v>
      </c>
      <c r="C707" s="20" t="s">
        <v>1160</v>
      </c>
      <c r="D707" s="124"/>
      <c r="E707" s="21" t="s">
        <v>1164</v>
      </c>
      <c r="F707" s="21" t="s">
        <v>1093</v>
      </c>
      <c r="G707" s="22" t="s">
        <v>507</v>
      </c>
      <c r="H707" s="113"/>
      <c r="I707" s="60">
        <v>43366</v>
      </c>
      <c r="J707" s="76">
        <v>43380</v>
      </c>
      <c r="K707" s="25">
        <f t="shared" ref="K707:K714" ca="1" si="2232">IF(I707="","",IF(J707="",TODAY()-I707,J707-I707))</f>
        <v>14</v>
      </c>
      <c r="L707" s="39" t="s">
        <v>125</v>
      </c>
      <c r="M707" s="236" t="s">
        <v>275</v>
      </c>
      <c r="N707" s="66"/>
      <c r="O707" s="76"/>
      <c r="P707" s="77"/>
      <c r="Q707" s="78"/>
      <c r="R707" s="79"/>
      <c r="S707" s="66"/>
      <c r="T707" s="76"/>
      <c r="U707" s="77"/>
      <c r="V707" s="78"/>
      <c r="W707" s="79"/>
      <c r="X707" s="66"/>
      <c r="Y707" s="76"/>
      <c r="Z707" s="77"/>
      <c r="AA707" s="78"/>
      <c r="AB707" s="79"/>
      <c r="AC707" s="66"/>
      <c r="AD707" s="76"/>
      <c r="AE707" s="77"/>
      <c r="AF707" s="78"/>
      <c r="AG707" s="79"/>
      <c r="AH707" s="66"/>
      <c r="AI707" s="76"/>
      <c r="AJ707" s="77"/>
      <c r="AK707" s="78"/>
      <c r="AL707" s="79"/>
      <c r="AM707" s="66"/>
      <c r="AN707" s="76"/>
      <c r="AO707" s="77"/>
      <c r="AP707" s="78"/>
      <c r="AQ707" s="79"/>
      <c r="AR707" s="66"/>
      <c r="AS707" s="76"/>
      <c r="AT707" s="77"/>
      <c r="AU707" s="78"/>
      <c r="AV707" s="79"/>
      <c r="AW707" s="66"/>
      <c r="AX707" s="76"/>
      <c r="AY707" s="77"/>
      <c r="AZ707" s="78"/>
      <c r="BA707" s="79"/>
      <c r="BB707" s="66"/>
      <c r="BC707" s="76"/>
      <c r="BD707" s="77"/>
      <c r="BE707" s="78"/>
      <c r="BF707" s="79"/>
      <c r="BG707" s="56">
        <f t="shared" ref="BG707:BG726" si="2233">IF(AW707&lt;&gt;"",AW707,IF(AR707&lt;&gt;"",AR707,IF(AM707&lt;&gt;"",AM707,IF(AH707&lt;&gt;"",AH707,IF(AC707&lt;&gt;"",AC707,IF(X707&lt;&gt;"",X707,IF(S707&lt;&gt;"",S707,IF(N707&lt;&gt;"",N707,IF(I707&lt;&gt;"",I707,"")))))))))</f>
        <v>43366</v>
      </c>
      <c r="BH707" s="80">
        <f t="shared" ref="BH707:BH726" si="2234">IF(BJ707="P","",IF(BJ707="OD","",IF(AX707&lt;&gt;"",AX707,IF(AS707&lt;&gt;"",AS707,IF(AN707&lt;&gt;"",AN707,IF(AI707&lt;&gt;"",AI707,IF(AD707&lt;&gt;"",AD707,IF(Y707&lt;&gt;"",Y707,IF(T707&lt;&gt;"",T707,IF(O707&lt;&gt;"",O707,IF(J707&lt;&gt;"",J707,"")))))))))))</f>
        <v>43380</v>
      </c>
      <c r="BI707" s="81">
        <f t="shared" ref="BI707:BI726" ca="1" si="2235">IF(AY707&lt;&gt;"",AY707,IF(AT707&lt;&gt;"",AT707,IF(AO707&lt;&gt;"",AO707,IF(AJ707&lt;&gt;"",AJ707,IF(AE707&lt;&gt;"",AE707,IF(Z707&lt;&gt;"",Z707,IF(U707&lt;&gt;"",U707,IF(P707&lt;&gt;"",P707,IF(K707&lt;&gt;"",K707,"")))))))))</f>
        <v>14</v>
      </c>
      <c r="BJ707" s="82" t="str">
        <f t="shared" ref="BJ707:BJ726" si="2236">IF(AZ707&lt;&gt;"",AZ707,IF(AU707&lt;&gt;"",AU707,IF(AP707&lt;&gt;"",AP707,IF(AK707&lt;&gt;"",AK707,IF(AF707&lt;&gt;"",AF707,IF(AA707&lt;&gt;"",AA707,IF(V707&lt;&gt;"",V707,IF(Q707&lt;&gt;"",Q707,IF(L707&lt;&gt;"",L707,0)))))))))</f>
        <v>B</v>
      </c>
      <c r="BK707" s="83" t="str">
        <f t="shared" ref="BK707:BK726" ca="1" si="2237">IF(BG707="","","Rev-"&amp;IF((COUNTIF(I707:BA707,"MKM")-1)&lt;1,0,(COUNTIF(I707:BA707,"MKM")-1)))</f>
        <v>Rev-0</v>
      </c>
      <c r="BL707" s="252" t="s">
        <v>125</v>
      </c>
      <c r="BM707" s="252" t="s">
        <v>784</v>
      </c>
      <c r="BN707" s="252"/>
      <c r="BO707" s="243"/>
      <c r="BP707" s="161" t="s">
        <v>82</v>
      </c>
      <c r="BQ707" s="82" t="str">
        <f t="shared" ref="BQ707:BQ726" si="2238">IF(BA707&lt;&gt;"",BA707,IF(AV707&lt;&gt;"",AV707,IF(AQ707&lt;&gt;"",AQ707,IF(AL707&lt;&gt;"",AL707,IF(AG707&lt;&gt;"",AG707,IF(AB707&lt;&gt;"",AB707,IF(W707&lt;&gt;"",W707,IF(R707&lt;&gt;"",R707,IF(M707&lt;&gt;"",M707,0)))))))))</f>
        <v>MKM</v>
      </c>
    </row>
    <row r="708" spans="1:69" ht="46.5" x14ac:dyDescent="0.25">
      <c r="A708" s="62">
        <f ca="1">OFFSET(A708,-1,0)+1</f>
        <v>620</v>
      </c>
      <c r="B708" s="20" t="s">
        <v>1166</v>
      </c>
      <c r="C708" s="20" t="s">
        <v>1160</v>
      </c>
      <c r="D708" s="124"/>
      <c r="E708" s="21" t="s">
        <v>1163</v>
      </c>
      <c r="F708" s="21" t="s">
        <v>1093</v>
      </c>
      <c r="G708" s="22" t="s">
        <v>508</v>
      </c>
      <c r="H708" s="113"/>
      <c r="I708" s="60">
        <v>43366</v>
      </c>
      <c r="J708" s="76">
        <v>43380</v>
      </c>
      <c r="K708" s="25">
        <f t="shared" ca="1" si="2232"/>
        <v>14</v>
      </c>
      <c r="L708" s="39" t="s">
        <v>125</v>
      </c>
      <c r="M708" s="236" t="s">
        <v>275</v>
      </c>
      <c r="N708" s="66"/>
      <c r="O708" s="76"/>
      <c r="P708" s="77"/>
      <c r="Q708" s="78"/>
      <c r="R708" s="79"/>
      <c r="S708" s="66"/>
      <c r="T708" s="76"/>
      <c r="U708" s="77"/>
      <c r="V708" s="78"/>
      <c r="W708" s="79"/>
      <c r="X708" s="66"/>
      <c r="Y708" s="76"/>
      <c r="Z708" s="77"/>
      <c r="AA708" s="78"/>
      <c r="AB708" s="79"/>
      <c r="AC708" s="66"/>
      <c r="AD708" s="76"/>
      <c r="AE708" s="77"/>
      <c r="AF708" s="78"/>
      <c r="AG708" s="79"/>
      <c r="AH708" s="66"/>
      <c r="AI708" s="76"/>
      <c r="AJ708" s="77"/>
      <c r="AK708" s="78"/>
      <c r="AL708" s="79"/>
      <c r="AM708" s="66"/>
      <c r="AN708" s="76"/>
      <c r="AO708" s="77"/>
      <c r="AP708" s="78"/>
      <c r="AQ708" s="79"/>
      <c r="AR708" s="66"/>
      <c r="AS708" s="76"/>
      <c r="AT708" s="77"/>
      <c r="AU708" s="78"/>
      <c r="AV708" s="79"/>
      <c r="AW708" s="66"/>
      <c r="AX708" s="76"/>
      <c r="AY708" s="77"/>
      <c r="AZ708" s="78"/>
      <c r="BA708" s="79"/>
      <c r="BB708" s="66"/>
      <c r="BC708" s="76"/>
      <c r="BD708" s="77"/>
      <c r="BE708" s="78"/>
      <c r="BF708" s="79"/>
      <c r="BG708" s="56">
        <f t="shared" si="2233"/>
        <v>43366</v>
      </c>
      <c r="BH708" s="80">
        <f t="shared" si="2234"/>
        <v>43380</v>
      </c>
      <c r="BI708" s="81">
        <f t="shared" ca="1" si="2235"/>
        <v>14</v>
      </c>
      <c r="BJ708" s="82" t="str">
        <f t="shared" si="2236"/>
        <v>B</v>
      </c>
      <c r="BK708" s="83" t="str">
        <f t="shared" ca="1" si="2237"/>
        <v>Rev-0</v>
      </c>
      <c r="BL708" s="252" t="s">
        <v>125</v>
      </c>
      <c r="BM708" s="252" t="s">
        <v>784</v>
      </c>
      <c r="BN708" s="252"/>
      <c r="BO708" s="243"/>
      <c r="BP708" s="161" t="s">
        <v>82</v>
      </c>
      <c r="BQ708" s="82" t="str">
        <f t="shared" si="2238"/>
        <v>MKM</v>
      </c>
    </row>
    <row r="709" spans="1:69" ht="46.5" x14ac:dyDescent="0.25">
      <c r="A709" s="62">
        <f ca="1">OFFSET(A709,-1,0)+1</f>
        <v>621</v>
      </c>
      <c r="B709" s="20" t="s">
        <v>1166</v>
      </c>
      <c r="C709" s="20" t="s">
        <v>1160</v>
      </c>
      <c r="D709" s="124"/>
      <c r="E709" s="21" t="s">
        <v>1162</v>
      </c>
      <c r="F709" s="21" t="s">
        <v>1093</v>
      </c>
      <c r="G709" s="22" t="s">
        <v>509</v>
      </c>
      <c r="H709" s="113"/>
      <c r="I709" s="60">
        <v>43366</v>
      </c>
      <c r="J709" s="76">
        <v>43380</v>
      </c>
      <c r="K709" s="25">
        <f t="shared" ca="1" si="2232"/>
        <v>14</v>
      </c>
      <c r="L709" s="39" t="s">
        <v>125</v>
      </c>
      <c r="M709" s="236" t="s">
        <v>275</v>
      </c>
      <c r="N709" s="66"/>
      <c r="O709" s="76"/>
      <c r="P709" s="77"/>
      <c r="Q709" s="78"/>
      <c r="R709" s="79"/>
      <c r="S709" s="66"/>
      <c r="T709" s="76"/>
      <c r="U709" s="77"/>
      <c r="V709" s="78"/>
      <c r="W709" s="79"/>
      <c r="X709" s="66"/>
      <c r="Y709" s="76"/>
      <c r="Z709" s="77"/>
      <c r="AA709" s="78"/>
      <c r="AB709" s="79"/>
      <c r="AC709" s="66"/>
      <c r="AD709" s="76"/>
      <c r="AE709" s="77"/>
      <c r="AF709" s="78"/>
      <c r="AG709" s="79"/>
      <c r="AH709" s="66"/>
      <c r="AI709" s="76"/>
      <c r="AJ709" s="77"/>
      <c r="AK709" s="78"/>
      <c r="AL709" s="79"/>
      <c r="AM709" s="66"/>
      <c r="AN709" s="76"/>
      <c r="AO709" s="77"/>
      <c r="AP709" s="78"/>
      <c r="AQ709" s="79"/>
      <c r="AR709" s="66"/>
      <c r="AS709" s="76"/>
      <c r="AT709" s="77"/>
      <c r="AU709" s="78"/>
      <c r="AV709" s="79"/>
      <c r="AW709" s="66"/>
      <c r="AX709" s="76"/>
      <c r="AY709" s="77"/>
      <c r="AZ709" s="78"/>
      <c r="BA709" s="79"/>
      <c r="BB709" s="66"/>
      <c r="BC709" s="76"/>
      <c r="BD709" s="77"/>
      <c r="BE709" s="78"/>
      <c r="BF709" s="79"/>
      <c r="BG709" s="56">
        <f t="shared" si="2233"/>
        <v>43366</v>
      </c>
      <c r="BH709" s="80">
        <f t="shared" si="2234"/>
        <v>43380</v>
      </c>
      <c r="BI709" s="81">
        <f t="shared" ca="1" si="2235"/>
        <v>14</v>
      </c>
      <c r="BJ709" s="82" t="str">
        <f t="shared" si="2236"/>
        <v>B</v>
      </c>
      <c r="BK709" s="83" t="str">
        <f t="shared" ca="1" si="2237"/>
        <v>Rev-0</v>
      </c>
      <c r="BL709" s="252" t="s">
        <v>125</v>
      </c>
      <c r="BM709" s="252" t="s">
        <v>784</v>
      </c>
      <c r="BN709" s="252"/>
      <c r="BO709" s="243"/>
      <c r="BP709" s="161" t="s">
        <v>82</v>
      </c>
      <c r="BQ709" s="82" t="str">
        <f t="shared" si="2238"/>
        <v>MKM</v>
      </c>
    </row>
    <row r="710" spans="1:69" ht="46.5" x14ac:dyDescent="0.25">
      <c r="A710" s="62">
        <f ca="1">OFFSET(A710,-1,0)+1</f>
        <v>622</v>
      </c>
      <c r="B710" s="20" t="s">
        <v>1166</v>
      </c>
      <c r="C710" s="20" t="s">
        <v>1160</v>
      </c>
      <c r="D710" s="124"/>
      <c r="E710" s="21" t="s">
        <v>1161</v>
      </c>
      <c r="F710" s="21" t="s">
        <v>1093</v>
      </c>
      <c r="G710" s="22" t="s">
        <v>510</v>
      </c>
      <c r="H710" s="113"/>
      <c r="I710" s="60">
        <v>43366</v>
      </c>
      <c r="J710" s="76">
        <v>43380</v>
      </c>
      <c r="K710" s="25">
        <f t="shared" ca="1" si="2232"/>
        <v>14</v>
      </c>
      <c r="L710" s="39" t="s">
        <v>125</v>
      </c>
      <c r="M710" s="236" t="s">
        <v>275</v>
      </c>
      <c r="N710" s="66"/>
      <c r="O710" s="76"/>
      <c r="P710" s="77"/>
      <c r="Q710" s="78"/>
      <c r="R710" s="79"/>
      <c r="S710" s="66"/>
      <c r="T710" s="76"/>
      <c r="U710" s="77"/>
      <c r="V710" s="78"/>
      <c r="W710" s="79"/>
      <c r="X710" s="66"/>
      <c r="Y710" s="76"/>
      <c r="Z710" s="77"/>
      <c r="AA710" s="78"/>
      <c r="AB710" s="79"/>
      <c r="AC710" s="66"/>
      <c r="AD710" s="76"/>
      <c r="AE710" s="77"/>
      <c r="AF710" s="78"/>
      <c r="AG710" s="79"/>
      <c r="AH710" s="66"/>
      <c r="AI710" s="76"/>
      <c r="AJ710" s="77"/>
      <c r="AK710" s="78"/>
      <c r="AL710" s="79"/>
      <c r="AM710" s="66"/>
      <c r="AN710" s="76"/>
      <c r="AO710" s="77"/>
      <c r="AP710" s="78"/>
      <c r="AQ710" s="79"/>
      <c r="AR710" s="66"/>
      <c r="AS710" s="76"/>
      <c r="AT710" s="77"/>
      <c r="AU710" s="78"/>
      <c r="AV710" s="79"/>
      <c r="AW710" s="66"/>
      <c r="AX710" s="76"/>
      <c r="AY710" s="77"/>
      <c r="AZ710" s="78"/>
      <c r="BA710" s="79"/>
      <c r="BB710" s="66"/>
      <c r="BC710" s="76"/>
      <c r="BD710" s="77"/>
      <c r="BE710" s="78"/>
      <c r="BF710" s="79"/>
      <c r="BG710" s="56">
        <f t="shared" ref="BG710:BG711" si="2239">IF(AW710&lt;&gt;"",AW710,IF(AR710&lt;&gt;"",AR710,IF(AM710&lt;&gt;"",AM710,IF(AH710&lt;&gt;"",AH710,IF(AC710&lt;&gt;"",AC710,IF(X710&lt;&gt;"",X710,IF(S710&lt;&gt;"",S710,IF(N710&lt;&gt;"",N710,IF(I710&lt;&gt;"",I710,"")))))))))</f>
        <v>43366</v>
      </c>
      <c r="BH710" s="80">
        <f t="shared" ref="BH710:BH711" si="2240">IF(BJ710="P","",IF(BJ710="OD","",IF(AX710&lt;&gt;"",AX710,IF(AS710&lt;&gt;"",AS710,IF(AN710&lt;&gt;"",AN710,IF(AI710&lt;&gt;"",AI710,IF(AD710&lt;&gt;"",AD710,IF(Y710&lt;&gt;"",Y710,IF(T710&lt;&gt;"",T710,IF(O710&lt;&gt;"",O710,IF(J710&lt;&gt;"",J710,"")))))))))))</f>
        <v>43380</v>
      </c>
      <c r="BI710" s="81">
        <f t="shared" ref="BI710:BI711" ca="1" si="2241">IF(AY710&lt;&gt;"",AY710,IF(AT710&lt;&gt;"",AT710,IF(AO710&lt;&gt;"",AO710,IF(AJ710&lt;&gt;"",AJ710,IF(AE710&lt;&gt;"",AE710,IF(Z710&lt;&gt;"",Z710,IF(U710&lt;&gt;"",U710,IF(P710&lt;&gt;"",P710,IF(K710&lt;&gt;"",K710,"")))))))))</f>
        <v>14</v>
      </c>
      <c r="BJ710" s="82" t="str">
        <f t="shared" ref="BJ710:BJ711" si="2242">IF(AZ710&lt;&gt;"",AZ710,IF(AU710&lt;&gt;"",AU710,IF(AP710&lt;&gt;"",AP710,IF(AK710&lt;&gt;"",AK710,IF(AF710&lt;&gt;"",AF710,IF(AA710&lt;&gt;"",AA710,IF(V710&lt;&gt;"",V710,IF(Q710&lt;&gt;"",Q710,IF(L710&lt;&gt;"",L710,0)))))))))</f>
        <v>B</v>
      </c>
      <c r="BK710" s="83" t="str">
        <f t="shared" ref="BK710:BK711" ca="1" si="2243">IF(BG710="","","Rev-"&amp;IF((COUNTIF(I710:BA710,"MKM")-1)&lt;1,0,(COUNTIF(I710:BA710,"MKM")-1)))</f>
        <v>Rev-0</v>
      </c>
      <c r="BL710" s="252" t="s">
        <v>125</v>
      </c>
      <c r="BM710" s="252" t="s">
        <v>784</v>
      </c>
      <c r="BN710" s="252"/>
      <c r="BO710" s="243"/>
      <c r="BP710" s="161" t="s">
        <v>82</v>
      </c>
      <c r="BQ710" s="82" t="str">
        <f t="shared" ref="BQ710:BQ711" si="2244">IF(BA710&lt;&gt;"",BA710,IF(AV710&lt;&gt;"",AV710,IF(AQ710&lt;&gt;"",AQ710,IF(AL710&lt;&gt;"",AL710,IF(AG710&lt;&gt;"",AG710,IF(AB710&lt;&gt;"",AB710,IF(W710&lt;&gt;"",W710,IF(R710&lt;&gt;"",R710,IF(M710&lt;&gt;"",M710,0)))))))))</f>
        <v>MKM</v>
      </c>
    </row>
    <row r="711" spans="1:69" ht="46.5" x14ac:dyDescent="0.25">
      <c r="A711" s="62">
        <f t="shared" ref="A711:A737" ca="1" si="2245">OFFSET(A711,-1,0)+1</f>
        <v>623</v>
      </c>
      <c r="B711" s="20" t="s">
        <v>1167</v>
      </c>
      <c r="C711" s="20" t="s">
        <v>1168</v>
      </c>
      <c r="D711" s="124"/>
      <c r="E711" s="21" t="s">
        <v>1111</v>
      </c>
      <c r="F711" s="21" t="s">
        <v>1094</v>
      </c>
      <c r="G711" s="22" t="s">
        <v>331</v>
      </c>
      <c r="H711" s="113"/>
      <c r="I711" s="60">
        <v>43366</v>
      </c>
      <c r="J711" s="76">
        <v>43380</v>
      </c>
      <c r="K711" s="25">
        <f t="shared" ca="1" si="2232"/>
        <v>14</v>
      </c>
      <c r="L711" s="39" t="s">
        <v>125</v>
      </c>
      <c r="M711" s="236" t="s">
        <v>275</v>
      </c>
      <c r="N711" s="66"/>
      <c r="O711" s="76"/>
      <c r="P711" s="77"/>
      <c r="Q711" s="78"/>
      <c r="R711" s="79"/>
      <c r="S711" s="66"/>
      <c r="T711" s="76"/>
      <c r="U711" s="77"/>
      <c r="V711" s="78"/>
      <c r="W711" s="79"/>
      <c r="X711" s="66"/>
      <c r="Y711" s="76"/>
      <c r="Z711" s="77"/>
      <c r="AA711" s="78"/>
      <c r="AB711" s="79"/>
      <c r="AC711" s="66"/>
      <c r="AD711" s="76"/>
      <c r="AE711" s="77"/>
      <c r="AF711" s="78"/>
      <c r="AG711" s="79"/>
      <c r="AH711" s="66"/>
      <c r="AI711" s="76"/>
      <c r="AJ711" s="77"/>
      <c r="AK711" s="78"/>
      <c r="AL711" s="79"/>
      <c r="AM711" s="66"/>
      <c r="AN711" s="76"/>
      <c r="AO711" s="77"/>
      <c r="AP711" s="78"/>
      <c r="AQ711" s="79"/>
      <c r="AR711" s="66"/>
      <c r="AS711" s="76"/>
      <c r="AT711" s="77"/>
      <c r="AU711" s="78"/>
      <c r="AV711" s="79"/>
      <c r="AW711" s="66"/>
      <c r="AX711" s="76"/>
      <c r="AY711" s="77"/>
      <c r="AZ711" s="78"/>
      <c r="BA711" s="79"/>
      <c r="BB711" s="66"/>
      <c r="BC711" s="76"/>
      <c r="BD711" s="77"/>
      <c r="BE711" s="78"/>
      <c r="BF711" s="79"/>
      <c r="BG711" s="56">
        <f t="shared" si="2239"/>
        <v>43366</v>
      </c>
      <c r="BH711" s="80">
        <f t="shared" si="2240"/>
        <v>43380</v>
      </c>
      <c r="BI711" s="81">
        <f t="shared" ca="1" si="2241"/>
        <v>14</v>
      </c>
      <c r="BJ711" s="82" t="str">
        <f t="shared" si="2242"/>
        <v>B</v>
      </c>
      <c r="BK711" s="83" t="str">
        <f t="shared" ca="1" si="2243"/>
        <v>Rev-0</v>
      </c>
      <c r="BL711" s="252" t="s">
        <v>125</v>
      </c>
      <c r="BM711" s="252" t="s">
        <v>784</v>
      </c>
      <c r="BN711" s="252"/>
      <c r="BO711" s="243"/>
      <c r="BP711" s="161" t="s">
        <v>82</v>
      </c>
      <c r="BQ711" s="82" t="str">
        <f t="shared" si="2244"/>
        <v>MKM</v>
      </c>
    </row>
    <row r="712" spans="1:69" ht="46.5" x14ac:dyDescent="0.25">
      <c r="A712" s="62">
        <f t="shared" ca="1" si="2245"/>
        <v>624</v>
      </c>
      <c r="B712" s="20" t="s">
        <v>1167</v>
      </c>
      <c r="C712" s="20" t="s">
        <v>1168</v>
      </c>
      <c r="D712" s="124"/>
      <c r="E712" s="21" t="s">
        <v>1111</v>
      </c>
      <c r="F712" s="21" t="s">
        <v>1094</v>
      </c>
      <c r="G712" s="22" t="s">
        <v>332</v>
      </c>
      <c r="H712" s="113"/>
      <c r="I712" s="60">
        <v>43366</v>
      </c>
      <c r="J712" s="76">
        <v>43380</v>
      </c>
      <c r="K712" s="25">
        <f t="shared" ca="1" si="2232"/>
        <v>14</v>
      </c>
      <c r="L712" s="39" t="s">
        <v>125</v>
      </c>
      <c r="M712" s="236" t="s">
        <v>275</v>
      </c>
      <c r="N712" s="66"/>
      <c r="O712" s="76"/>
      <c r="P712" s="77"/>
      <c r="Q712" s="78"/>
      <c r="R712" s="79"/>
      <c r="S712" s="66"/>
      <c r="T712" s="76"/>
      <c r="U712" s="77"/>
      <c r="V712" s="78"/>
      <c r="W712" s="79"/>
      <c r="X712" s="66"/>
      <c r="Y712" s="76"/>
      <c r="Z712" s="77"/>
      <c r="AA712" s="78"/>
      <c r="AB712" s="79"/>
      <c r="AC712" s="66"/>
      <c r="AD712" s="76"/>
      <c r="AE712" s="77"/>
      <c r="AF712" s="78"/>
      <c r="AG712" s="79"/>
      <c r="AH712" s="66"/>
      <c r="AI712" s="76"/>
      <c r="AJ712" s="77"/>
      <c r="AK712" s="78"/>
      <c r="AL712" s="79"/>
      <c r="AM712" s="66"/>
      <c r="AN712" s="76"/>
      <c r="AO712" s="77"/>
      <c r="AP712" s="78"/>
      <c r="AQ712" s="79"/>
      <c r="AR712" s="66"/>
      <c r="AS712" s="76"/>
      <c r="AT712" s="77"/>
      <c r="AU712" s="78"/>
      <c r="AV712" s="79"/>
      <c r="AW712" s="66"/>
      <c r="AX712" s="76"/>
      <c r="AY712" s="77"/>
      <c r="AZ712" s="78"/>
      <c r="BA712" s="79"/>
      <c r="BB712" s="66"/>
      <c r="BC712" s="76"/>
      <c r="BD712" s="77"/>
      <c r="BE712" s="78"/>
      <c r="BF712" s="79"/>
      <c r="BG712" s="56">
        <f t="shared" si="2233"/>
        <v>43366</v>
      </c>
      <c r="BH712" s="80">
        <f t="shared" si="2234"/>
        <v>43380</v>
      </c>
      <c r="BI712" s="81">
        <f t="shared" ca="1" si="2235"/>
        <v>14</v>
      </c>
      <c r="BJ712" s="82" t="str">
        <f t="shared" si="2236"/>
        <v>B</v>
      </c>
      <c r="BK712" s="83" t="str">
        <f t="shared" ca="1" si="2237"/>
        <v>Rev-0</v>
      </c>
      <c r="BL712" s="252" t="s">
        <v>125</v>
      </c>
      <c r="BM712" s="252" t="s">
        <v>784</v>
      </c>
      <c r="BN712" s="252"/>
      <c r="BO712" s="243"/>
      <c r="BP712" s="161" t="s">
        <v>82</v>
      </c>
      <c r="BQ712" s="82" t="str">
        <f t="shared" si="2238"/>
        <v>MKM</v>
      </c>
    </row>
    <row r="713" spans="1:69" ht="46.5" x14ac:dyDescent="0.25">
      <c r="A713" s="62">
        <f t="shared" ca="1" si="2245"/>
        <v>625</v>
      </c>
      <c r="B713" s="20" t="s">
        <v>1244</v>
      </c>
      <c r="C713" s="20" t="s">
        <v>1245</v>
      </c>
      <c r="D713" s="124"/>
      <c r="E713" s="21" t="s">
        <v>1246</v>
      </c>
      <c r="F713" s="21" t="s">
        <v>1095</v>
      </c>
      <c r="G713" s="22" t="s">
        <v>425</v>
      </c>
      <c r="H713" s="113"/>
      <c r="I713" s="60">
        <v>43390</v>
      </c>
      <c r="J713" s="76">
        <v>43404</v>
      </c>
      <c r="K713" s="25">
        <f t="shared" ca="1" si="2232"/>
        <v>14</v>
      </c>
      <c r="L713" s="39" t="s">
        <v>126</v>
      </c>
      <c r="M713" s="236" t="s">
        <v>275</v>
      </c>
      <c r="N713" s="66"/>
      <c r="O713" s="76"/>
      <c r="P713" s="77"/>
      <c r="Q713" s="78"/>
      <c r="R713" s="79"/>
      <c r="S713" s="66"/>
      <c r="T713" s="76"/>
      <c r="U713" s="77"/>
      <c r="V713" s="78"/>
      <c r="W713" s="79"/>
      <c r="X713" s="66"/>
      <c r="Y713" s="76"/>
      <c r="Z713" s="77"/>
      <c r="AA713" s="78"/>
      <c r="AB713" s="79"/>
      <c r="AC713" s="66"/>
      <c r="AD713" s="76"/>
      <c r="AE713" s="77"/>
      <c r="AF713" s="78"/>
      <c r="AG713" s="79"/>
      <c r="AH713" s="66"/>
      <c r="AI713" s="76"/>
      <c r="AJ713" s="77"/>
      <c r="AK713" s="78"/>
      <c r="AL713" s="79"/>
      <c r="AM713" s="66"/>
      <c r="AN713" s="76"/>
      <c r="AO713" s="77"/>
      <c r="AP713" s="78"/>
      <c r="AQ713" s="79"/>
      <c r="AR713" s="66"/>
      <c r="AS713" s="76"/>
      <c r="AT713" s="77"/>
      <c r="AU713" s="78"/>
      <c r="AV713" s="79"/>
      <c r="AW713" s="66"/>
      <c r="AX713" s="76"/>
      <c r="AY713" s="77"/>
      <c r="AZ713" s="78"/>
      <c r="BA713" s="79"/>
      <c r="BB713" s="66"/>
      <c r="BC713" s="76"/>
      <c r="BD713" s="77"/>
      <c r="BE713" s="78"/>
      <c r="BF713" s="79"/>
      <c r="BG713" s="56">
        <f t="shared" si="2233"/>
        <v>43390</v>
      </c>
      <c r="BH713" s="80">
        <f t="shared" si="2234"/>
        <v>43404</v>
      </c>
      <c r="BI713" s="81">
        <f t="shared" ca="1" si="2235"/>
        <v>14</v>
      </c>
      <c r="BJ713" s="82" t="str">
        <f t="shared" si="2236"/>
        <v>C</v>
      </c>
      <c r="BK713" s="83" t="str">
        <f t="shared" ca="1" si="2237"/>
        <v>Rev-0</v>
      </c>
      <c r="BL713" s="252" t="s">
        <v>125</v>
      </c>
      <c r="BM713" s="252" t="s">
        <v>784</v>
      </c>
      <c r="BN713" s="252"/>
      <c r="BO713" s="243"/>
      <c r="BP713" s="161" t="s">
        <v>82</v>
      </c>
      <c r="BQ713" s="82" t="str">
        <f t="shared" si="2238"/>
        <v>MKM</v>
      </c>
    </row>
    <row r="714" spans="1:69" ht="46.5" x14ac:dyDescent="0.25">
      <c r="A714" s="62">
        <f t="shared" ca="1" si="2245"/>
        <v>626</v>
      </c>
      <c r="B714" s="20" t="s">
        <v>1244</v>
      </c>
      <c r="C714" s="20" t="s">
        <v>1245</v>
      </c>
      <c r="D714" s="124"/>
      <c r="E714" s="21" t="s">
        <v>1247</v>
      </c>
      <c r="F714" s="21" t="s">
        <v>1243</v>
      </c>
      <c r="G714" s="22" t="s">
        <v>425</v>
      </c>
      <c r="H714" s="113"/>
      <c r="I714" s="60">
        <v>43390</v>
      </c>
      <c r="J714" s="76">
        <v>43404</v>
      </c>
      <c r="K714" s="25">
        <f t="shared" ca="1" si="2232"/>
        <v>14</v>
      </c>
      <c r="L714" s="39" t="s">
        <v>126</v>
      </c>
      <c r="M714" s="236" t="s">
        <v>275</v>
      </c>
      <c r="N714" s="66"/>
      <c r="O714" s="76"/>
      <c r="P714" s="77"/>
      <c r="Q714" s="78"/>
      <c r="R714" s="79"/>
      <c r="S714" s="66"/>
      <c r="T714" s="76"/>
      <c r="U714" s="77"/>
      <c r="V714" s="78"/>
      <c r="W714" s="79"/>
      <c r="X714" s="66"/>
      <c r="Y714" s="76"/>
      <c r="Z714" s="77"/>
      <c r="AA714" s="78"/>
      <c r="AB714" s="79"/>
      <c r="AC714" s="66"/>
      <c r="AD714" s="76"/>
      <c r="AE714" s="77"/>
      <c r="AF714" s="78"/>
      <c r="AG714" s="79"/>
      <c r="AH714" s="66"/>
      <c r="AI714" s="76"/>
      <c r="AJ714" s="77"/>
      <c r="AK714" s="78"/>
      <c r="AL714" s="79"/>
      <c r="AM714" s="66"/>
      <c r="AN714" s="76"/>
      <c r="AO714" s="77"/>
      <c r="AP714" s="78"/>
      <c r="AQ714" s="79"/>
      <c r="AR714" s="66"/>
      <c r="AS714" s="76"/>
      <c r="AT714" s="77"/>
      <c r="AU714" s="78"/>
      <c r="AV714" s="79"/>
      <c r="AW714" s="66"/>
      <c r="AX714" s="76"/>
      <c r="AY714" s="77"/>
      <c r="AZ714" s="78"/>
      <c r="BA714" s="79"/>
      <c r="BB714" s="66"/>
      <c r="BC714" s="76"/>
      <c r="BD714" s="77"/>
      <c r="BE714" s="78"/>
      <c r="BF714" s="79"/>
      <c r="BG714" s="56">
        <f t="shared" ref="BG714" si="2246">IF(AW714&lt;&gt;"",AW714,IF(AR714&lt;&gt;"",AR714,IF(AM714&lt;&gt;"",AM714,IF(AH714&lt;&gt;"",AH714,IF(AC714&lt;&gt;"",AC714,IF(X714&lt;&gt;"",X714,IF(S714&lt;&gt;"",S714,IF(N714&lt;&gt;"",N714,IF(I714&lt;&gt;"",I714,"")))))))))</f>
        <v>43390</v>
      </c>
      <c r="BH714" s="80">
        <f t="shared" ref="BH714" si="2247">IF(BJ714="P","",IF(BJ714="OD","",IF(AX714&lt;&gt;"",AX714,IF(AS714&lt;&gt;"",AS714,IF(AN714&lt;&gt;"",AN714,IF(AI714&lt;&gt;"",AI714,IF(AD714&lt;&gt;"",AD714,IF(Y714&lt;&gt;"",Y714,IF(T714&lt;&gt;"",T714,IF(O714&lt;&gt;"",O714,IF(J714&lt;&gt;"",J714,"")))))))))))</f>
        <v>43404</v>
      </c>
      <c r="BI714" s="81">
        <f t="shared" ref="BI714" ca="1" si="2248">IF(AY714&lt;&gt;"",AY714,IF(AT714&lt;&gt;"",AT714,IF(AO714&lt;&gt;"",AO714,IF(AJ714&lt;&gt;"",AJ714,IF(AE714&lt;&gt;"",AE714,IF(Z714&lt;&gt;"",Z714,IF(U714&lt;&gt;"",U714,IF(P714&lt;&gt;"",P714,IF(K714&lt;&gt;"",K714,"")))))))))</f>
        <v>14</v>
      </c>
      <c r="BJ714" s="82" t="str">
        <f t="shared" ref="BJ714" si="2249">IF(AZ714&lt;&gt;"",AZ714,IF(AU714&lt;&gt;"",AU714,IF(AP714&lt;&gt;"",AP714,IF(AK714&lt;&gt;"",AK714,IF(AF714&lt;&gt;"",AF714,IF(AA714&lt;&gt;"",AA714,IF(V714&lt;&gt;"",V714,IF(Q714&lt;&gt;"",Q714,IF(L714&lt;&gt;"",L714,0)))))))))</f>
        <v>C</v>
      </c>
      <c r="BK714" s="83" t="str">
        <f t="shared" ref="BK714" ca="1" si="2250">IF(BG714="","","Rev-"&amp;IF((COUNTIF(I714:BA714,"MKM")-1)&lt;1,0,(COUNTIF(I714:BA714,"MKM")-1)))</f>
        <v>Rev-0</v>
      </c>
      <c r="BL714" s="252" t="s">
        <v>125</v>
      </c>
      <c r="BM714" s="252" t="s">
        <v>784</v>
      </c>
      <c r="BN714" s="252"/>
      <c r="BO714" s="243"/>
      <c r="BP714" s="161" t="s">
        <v>82</v>
      </c>
      <c r="BQ714" s="82" t="str">
        <f t="shared" ref="BQ714" si="2251">IF(BA714&lt;&gt;"",BA714,IF(AV714&lt;&gt;"",AV714,IF(AQ714&lt;&gt;"",AQ714,IF(AL714&lt;&gt;"",AL714,IF(AG714&lt;&gt;"",AG714,IF(AB714&lt;&gt;"",AB714,IF(W714&lt;&gt;"",W714,IF(R714&lt;&gt;"",R714,IF(M714&lt;&gt;"",M714,0)))))))))</f>
        <v>MKM</v>
      </c>
    </row>
    <row r="715" spans="1:69" ht="46.5" x14ac:dyDescent="0.25">
      <c r="A715" s="62">
        <f t="shared" ca="1" si="2245"/>
        <v>627</v>
      </c>
      <c r="B715" s="20" t="s">
        <v>1182</v>
      </c>
      <c r="C715" s="20" t="s">
        <v>1181</v>
      </c>
      <c r="D715" s="124"/>
      <c r="E715" s="21" t="s">
        <v>1112</v>
      </c>
      <c r="F715" s="21" t="s">
        <v>1096</v>
      </c>
      <c r="G715" s="22" t="s">
        <v>331</v>
      </c>
      <c r="H715" s="113"/>
      <c r="I715" s="60">
        <v>43368</v>
      </c>
      <c r="J715" s="76">
        <v>43380</v>
      </c>
      <c r="K715" s="25">
        <f t="shared" ref="K715:K718" ca="1" si="2252">IF(I715="","",IF(J715="",TODAY()-I715,J715-I715))</f>
        <v>12</v>
      </c>
      <c r="L715" s="39" t="s">
        <v>126</v>
      </c>
      <c r="M715" s="236" t="s">
        <v>275</v>
      </c>
      <c r="N715" s="66"/>
      <c r="O715" s="76"/>
      <c r="P715" s="77"/>
      <c r="Q715" s="78"/>
      <c r="R715" s="79"/>
      <c r="S715" s="66"/>
      <c r="T715" s="76"/>
      <c r="U715" s="77"/>
      <c r="V715" s="78"/>
      <c r="W715" s="79"/>
      <c r="X715" s="66"/>
      <c r="Y715" s="76"/>
      <c r="Z715" s="77"/>
      <c r="AA715" s="78"/>
      <c r="AB715" s="79"/>
      <c r="AC715" s="66"/>
      <c r="AD715" s="76"/>
      <c r="AE715" s="77"/>
      <c r="AF715" s="78"/>
      <c r="AG715" s="79"/>
      <c r="AH715" s="66"/>
      <c r="AI715" s="76"/>
      <c r="AJ715" s="77"/>
      <c r="AK715" s="78"/>
      <c r="AL715" s="79"/>
      <c r="AM715" s="66"/>
      <c r="AN715" s="76"/>
      <c r="AO715" s="77"/>
      <c r="AP715" s="78"/>
      <c r="AQ715" s="79"/>
      <c r="AR715" s="66"/>
      <c r="AS715" s="76"/>
      <c r="AT715" s="77"/>
      <c r="AU715" s="78"/>
      <c r="AV715" s="79"/>
      <c r="AW715" s="66"/>
      <c r="AX715" s="76"/>
      <c r="AY715" s="77"/>
      <c r="AZ715" s="78"/>
      <c r="BA715" s="79"/>
      <c r="BB715" s="66"/>
      <c r="BC715" s="76"/>
      <c r="BD715" s="77"/>
      <c r="BE715" s="78"/>
      <c r="BF715" s="79"/>
      <c r="BG715" s="56">
        <f t="shared" si="2233"/>
        <v>43368</v>
      </c>
      <c r="BH715" s="80">
        <f t="shared" si="2234"/>
        <v>43380</v>
      </c>
      <c r="BI715" s="81">
        <f t="shared" ca="1" si="2235"/>
        <v>12</v>
      </c>
      <c r="BJ715" s="82" t="str">
        <f t="shared" si="2236"/>
        <v>C</v>
      </c>
      <c r="BK715" s="83" t="str">
        <f t="shared" ca="1" si="2237"/>
        <v>Rev-0</v>
      </c>
      <c r="BL715" s="252" t="s">
        <v>125</v>
      </c>
      <c r="BM715" s="252" t="s">
        <v>784</v>
      </c>
      <c r="BN715" s="252"/>
      <c r="BO715" s="243"/>
      <c r="BP715" s="161" t="s">
        <v>82</v>
      </c>
      <c r="BQ715" s="82" t="str">
        <f t="shared" si="2238"/>
        <v>MKM</v>
      </c>
    </row>
    <row r="716" spans="1:69" ht="46.5" x14ac:dyDescent="0.25">
      <c r="A716" s="62">
        <f t="shared" ca="1" si="2245"/>
        <v>628</v>
      </c>
      <c r="B716" s="20" t="s">
        <v>1182</v>
      </c>
      <c r="C716" s="20" t="s">
        <v>1181</v>
      </c>
      <c r="D716" s="124"/>
      <c r="E716" s="21" t="s">
        <v>1112</v>
      </c>
      <c r="F716" s="21" t="s">
        <v>1096</v>
      </c>
      <c r="G716" s="22" t="s">
        <v>332</v>
      </c>
      <c r="H716" s="113"/>
      <c r="I716" s="60">
        <v>43368</v>
      </c>
      <c r="J716" s="76">
        <v>43380</v>
      </c>
      <c r="K716" s="25">
        <f t="shared" ca="1" si="2252"/>
        <v>12</v>
      </c>
      <c r="L716" s="39" t="s">
        <v>126</v>
      </c>
      <c r="M716" s="236" t="s">
        <v>275</v>
      </c>
      <c r="N716" s="66"/>
      <c r="O716" s="76"/>
      <c r="P716" s="77"/>
      <c r="Q716" s="78"/>
      <c r="R716" s="79"/>
      <c r="S716" s="66"/>
      <c r="T716" s="76"/>
      <c r="U716" s="77"/>
      <c r="V716" s="78"/>
      <c r="W716" s="79"/>
      <c r="X716" s="66"/>
      <c r="Y716" s="76"/>
      <c r="Z716" s="77"/>
      <c r="AA716" s="78"/>
      <c r="AB716" s="79"/>
      <c r="AC716" s="66"/>
      <c r="AD716" s="76"/>
      <c r="AE716" s="77"/>
      <c r="AF716" s="78"/>
      <c r="AG716" s="79"/>
      <c r="AH716" s="66"/>
      <c r="AI716" s="76"/>
      <c r="AJ716" s="77"/>
      <c r="AK716" s="78"/>
      <c r="AL716" s="79"/>
      <c r="AM716" s="66"/>
      <c r="AN716" s="76"/>
      <c r="AO716" s="77"/>
      <c r="AP716" s="78"/>
      <c r="AQ716" s="79"/>
      <c r="AR716" s="66"/>
      <c r="AS716" s="76"/>
      <c r="AT716" s="77"/>
      <c r="AU716" s="78"/>
      <c r="AV716" s="79"/>
      <c r="AW716" s="66"/>
      <c r="AX716" s="76"/>
      <c r="AY716" s="77"/>
      <c r="AZ716" s="78"/>
      <c r="BA716" s="79"/>
      <c r="BB716" s="66"/>
      <c r="BC716" s="76"/>
      <c r="BD716" s="77"/>
      <c r="BE716" s="78"/>
      <c r="BF716" s="79"/>
      <c r="BG716" s="56">
        <f t="shared" si="2233"/>
        <v>43368</v>
      </c>
      <c r="BH716" s="80">
        <f t="shared" si="2234"/>
        <v>43380</v>
      </c>
      <c r="BI716" s="81">
        <f t="shared" ca="1" si="2235"/>
        <v>12</v>
      </c>
      <c r="BJ716" s="82" t="str">
        <f t="shared" si="2236"/>
        <v>C</v>
      </c>
      <c r="BK716" s="83" t="str">
        <f t="shared" ca="1" si="2237"/>
        <v>Rev-0</v>
      </c>
      <c r="BL716" s="252" t="s">
        <v>125</v>
      </c>
      <c r="BM716" s="252" t="s">
        <v>784</v>
      </c>
      <c r="BN716" s="252"/>
      <c r="BO716" s="243"/>
      <c r="BP716" s="161" t="s">
        <v>82</v>
      </c>
      <c r="BQ716" s="82" t="str">
        <f t="shared" si="2238"/>
        <v>MKM</v>
      </c>
    </row>
    <row r="717" spans="1:69" ht="46.5" x14ac:dyDescent="0.25">
      <c r="A717" s="62">
        <f t="shared" ca="1" si="2245"/>
        <v>629</v>
      </c>
      <c r="B717" s="20" t="s">
        <v>1259</v>
      </c>
      <c r="C717" s="20" t="s">
        <v>1260</v>
      </c>
      <c r="D717" s="124"/>
      <c r="E717" s="21" t="s">
        <v>1261</v>
      </c>
      <c r="F717" s="21" t="s">
        <v>1097</v>
      </c>
      <c r="G717" s="22" t="s">
        <v>331</v>
      </c>
      <c r="H717" s="113"/>
      <c r="I717" s="60">
        <v>43417</v>
      </c>
      <c r="J717" s="76">
        <v>43442</v>
      </c>
      <c r="K717" s="25">
        <f t="shared" ref="K717" ca="1" si="2253">IF(I717="","",IF(J717="",TODAY()-I717,J717-I717))</f>
        <v>25</v>
      </c>
      <c r="L717" s="39" t="s">
        <v>125</v>
      </c>
      <c r="M717" s="236" t="s">
        <v>275</v>
      </c>
      <c r="N717" s="66"/>
      <c r="O717" s="76"/>
      <c r="P717" s="77"/>
      <c r="Q717" s="78"/>
      <c r="R717" s="79"/>
      <c r="S717" s="66"/>
      <c r="T717" s="76"/>
      <c r="U717" s="77"/>
      <c r="V717" s="78"/>
      <c r="W717" s="79"/>
      <c r="X717" s="66"/>
      <c r="Y717" s="76"/>
      <c r="Z717" s="77"/>
      <c r="AA717" s="78"/>
      <c r="AB717" s="79"/>
      <c r="AC717" s="66"/>
      <c r="AD717" s="76"/>
      <c r="AE717" s="77"/>
      <c r="AF717" s="78"/>
      <c r="AG717" s="79"/>
      <c r="AH717" s="66"/>
      <c r="AI717" s="76"/>
      <c r="AJ717" s="77"/>
      <c r="AK717" s="78"/>
      <c r="AL717" s="79"/>
      <c r="AM717" s="66"/>
      <c r="AN717" s="76"/>
      <c r="AO717" s="77"/>
      <c r="AP717" s="78"/>
      <c r="AQ717" s="79"/>
      <c r="AR717" s="66"/>
      <c r="AS717" s="76"/>
      <c r="AT717" s="77"/>
      <c r="AU717" s="78"/>
      <c r="AV717" s="79"/>
      <c r="AW717" s="66"/>
      <c r="AX717" s="76"/>
      <c r="AY717" s="77"/>
      <c r="AZ717" s="78"/>
      <c r="BA717" s="79"/>
      <c r="BB717" s="66"/>
      <c r="BC717" s="76"/>
      <c r="BD717" s="77"/>
      <c r="BE717" s="78"/>
      <c r="BF717" s="79"/>
      <c r="BG717" s="56">
        <f t="shared" ref="BG717" si="2254">IF(AW717&lt;&gt;"",AW717,IF(AR717&lt;&gt;"",AR717,IF(AM717&lt;&gt;"",AM717,IF(AH717&lt;&gt;"",AH717,IF(AC717&lt;&gt;"",AC717,IF(X717&lt;&gt;"",X717,IF(S717&lt;&gt;"",S717,IF(N717&lt;&gt;"",N717,IF(I717&lt;&gt;"",I717,"")))))))))</f>
        <v>43417</v>
      </c>
      <c r="BH717" s="80">
        <f t="shared" ref="BH717" si="2255">IF(BJ717="P","",IF(BJ717="OD","",IF(AX717&lt;&gt;"",AX717,IF(AS717&lt;&gt;"",AS717,IF(AN717&lt;&gt;"",AN717,IF(AI717&lt;&gt;"",AI717,IF(AD717&lt;&gt;"",AD717,IF(Y717&lt;&gt;"",Y717,IF(T717&lt;&gt;"",T717,IF(O717&lt;&gt;"",O717,IF(J717&lt;&gt;"",J717,"")))))))))))</f>
        <v>43442</v>
      </c>
      <c r="BI717" s="81">
        <f t="shared" ref="BI717" ca="1" si="2256">IF(AY717&lt;&gt;"",AY717,IF(AT717&lt;&gt;"",AT717,IF(AO717&lt;&gt;"",AO717,IF(AJ717&lt;&gt;"",AJ717,IF(AE717&lt;&gt;"",AE717,IF(Z717&lt;&gt;"",Z717,IF(U717&lt;&gt;"",U717,IF(P717&lt;&gt;"",P717,IF(K717&lt;&gt;"",K717,"")))))))))</f>
        <v>25</v>
      </c>
      <c r="BJ717" s="82" t="str">
        <f t="shared" ref="BJ717" si="2257">IF(AZ717&lt;&gt;"",AZ717,IF(AU717&lt;&gt;"",AU717,IF(AP717&lt;&gt;"",AP717,IF(AK717&lt;&gt;"",AK717,IF(AF717&lt;&gt;"",AF717,IF(AA717&lt;&gt;"",AA717,IF(V717&lt;&gt;"",V717,IF(Q717&lt;&gt;"",Q717,IF(L717&lt;&gt;"",L717,0)))))))))</f>
        <v>B</v>
      </c>
      <c r="BK717" s="83" t="str">
        <f t="shared" ref="BK717" ca="1" si="2258">IF(BG717="","","Rev-"&amp;IF((COUNTIF(I717:BA717,"MKM")-1)&lt;1,0,(COUNTIF(I717:BA717,"MKM")-1)))</f>
        <v>Rev-0</v>
      </c>
      <c r="BL717" s="252" t="s">
        <v>125</v>
      </c>
      <c r="BM717" s="252" t="s">
        <v>784</v>
      </c>
      <c r="BN717" s="252"/>
      <c r="BO717" s="243"/>
      <c r="BP717" s="161" t="s">
        <v>82</v>
      </c>
      <c r="BQ717" s="82" t="str">
        <f t="shared" ref="BQ717" si="2259">IF(BA717&lt;&gt;"",BA717,IF(AV717&lt;&gt;"",AV717,IF(AQ717&lt;&gt;"",AQ717,IF(AL717&lt;&gt;"",AL717,IF(AG717&lt;&gt;"",AG717,IF(AB717&lt;&gt;"",AB717,IF(W717&lt;&gt;"",W717,IF(R717&lt;&gt;"",R717,IF(M717&lt;&gt;"",M717,0)))))))))</f>
        <v>MKM</v>
      </c>
    </row>
    <row r="718" spans="1:69" ht="46.5" x14ac:dyDescent="0.25">
      <c r="A718" s="62">
        <f t="shared" ca="1" si="2245"/>
        <v>630</v>
      </c>
      <c r="B718" s="20" t="s">
        <v>1259</v>
      </c>
      <c r="C718" s="20" t="s">
        <v>1260</v>
      </c>
      <c r="D718" s="124"/>
      <c r="E718" s="21" t="s">
        <v>1261</v>
      </c>
      <c r="F718" s="21" t="s">
        <v>1097</v>
      </c>
      <c r="G718" s="22" t="s">
        <v>332</v>
      </c>
      <c r="H718" s="113"/>
      <c r="I718" s="60">
        <v>43417</v>
      </c>
      <c r="J718" s="76">
        <v>43442</v>
      </c>
      <c r="K718" s="25">
        <f t="shared" ca="1" si="2252"/>
        <v>25</v>
      </c>
      <c r="L718" s="39" t="s">
        <v>126</v>
      </c>
      <c r="M718" s="236" t="s">
        <v>275</v>
      </c>
      <c r="N718" s="66"/>
      <c r="O718" s="76"/>
      <c r="P718" s="77"/>
      <c r="Q718" s="78"/>
      <c r="R718" s="79"/>
      <c r="S718" s="66"/>
      <c r="T718" s="76"/>
      <c r="U718" s="77"/>
      <c r="V718" s="78"/>
      <c r="W718" s="79"/>
      <c r="X718" s="66"/>
      <c r="Y718" s="76"/>
      <c r="Z718" s="77"/>
      <c r="AA718" s="78"/>
      <c r="AB718" s="79"/>
      <c r="AC718" s="66"/>
      <c r="AD718" s="76"/>
      <c r="AE718" s="77"/>
      <c r="AF718" s="78"/>
      <c r="AG718" s="79"/>
      <c r="AH718" s="66"/>
      <c r="AI718" s="76"/>
      <c r="AJ718" s="77"/>
      <c r="AK718" s="78"/>
      <c r="AL718" s="79"/>
      <c r="AM718" s="66"/>
      <c r="AN718" s="76"/>
      <c r="AO718" s="77"/>
      <c r="AP718" s="78"/>
      <c r="AQ718" s="79"/>
      <c r="AR718" s="66"/>
      <c r="AS718" s="76"/>
      <c r="AT718" s="77"/>
      <c r="AU718" s="78"/>
      <c r="AV718" s="79"/>
      <c r="AW718" s="66"/>
      <c r="AX718" s="76"/>
      <c r="AY718" s="77"/>
      <c r="AZ718" s="78"/>
      <c r="BA718" s="79"/>
      <c r="BB718" s="66"/>
      <c r="BC718" s="76"/>
      <c r="BD718" s="77"/>
      <c r="BE718" s="78"/>
      <c r="BF718" s="79"/>
      <c r="BG718" s="56">
        <f t="shared" si="2233"/>
        <v>43417</v>
      </c>
      <c r="BH718" s="80">
        <f t="shared" si="2234"/>
        <v>43442</v>
      </c>
      <c r="BI718" s="81">
        <f t="shared" ca="1" si="2235"/>
        <v>25</v>
      </c>
      <c r="BJ718" s="82" t="str">
        <f t="shared" si="2236"/>
        <v>C</v>
      </c>
      <c r="BK718" s="83" t="str">
        <f t="shared" ca="1" si="2237"/>
        <v>Rev-0</v>
      </c>
      <c r="BL718" s="252" t="s">
        <v>125</v>
      </c>
      <c r="BM718" s="252" t="s">
        <v>784</v>
      </c>
      <c r="BN718" s="252"/>
      <c r="BO718" s="243"/>
      <c r="BP718" s="161" t="s">
        <v>82</v>
      </c>
      <c r="BQ718" s="82" t="str">
        <f t="shared" si="2238"/>
        <v>MKM</v>
      </c>
    </row>
    <row r="719" spans="1:69" ht="60.75" x14ac:dyDescent="0.25">
      <c r="A719" s="62">
        <f t="shared" ca="1" si="2245"/>
        <v>631</v>
      </c>
      <c r="B719" s="20" t="s">
        <v>1259</v>
      </c>
      <c r="C719" s="20" t="s">
        <v>1260</v>
      </c>
      <c r="D719" s="124"/>
      <c r="E719" s="21" t="s">
        <v>1262</v>
      </c>
      <c r="F719" s="21" t="s">
        <v>1098</v>
      </c>
      <c r="G719" s="22" t="s">
        <v>425</v>
      </c>
      <c r="H719" s="113"/>
      <c r="I719" s="60">
        <v>43417</v>
      </c>
      <c r="J719" s="76">
        <v>43442</v>
      </c>
      <c r="K719" s="25">
        <f t="shared" ref="K719" ca="1" si="2260">IF(I719="","",IF(J719="",TODAY()-I719,J719-I719))</f>
        <v>25</v>
      </c>
      <c r="L719" s="39" t="s">
        <v>125</v>
      </c>
      <c r="M719" s="236" t="s">
        <v>275</v>
      </c>
      <c r="N719" s="66"/>
      <c r="O719" s="76"/>
      <c r="P719" s="77"/>
      <c r="Q719" s="78"/>
      <c r="R719" s="79"/>
      <c r="S719" s="66"/>
      <c r="T719" s="76"/>
      <c r="U719" s="77"/>
      <c r="V719" s="78"/>
      <c r="W719" s="79"/>
      <c r="X719" s="66"/>
      <c r="Y719" s="76"/>
      <c r="Z719" s="77"/>
      <c r="AA719" s="78"/>
      <c r="AB719" s="79"/>
      <c r="AC719" s="66"/>
      <c r="AD719" s="76"/>
      <c r="AE719" s="77"/>
      <c r="AF719" s="78"/>
      <c r="AG719" s="79"/>
      <c r="AH719" s="66"/>
      <c r="AI719" s="76"/>
      <c r="AJ719" s="77"/>
      <c r="AK719" s="78"/>
      <c r="AL719" s="79"/>
      <c r="AM719" s="66"/>
      <c r="AN719" s="76"/>
      <c r="AO719" s="77"/>
      <c r="AP719" s="78"/>
      <c r="AQ719" s="79"/>
      <c r="AR719" s="66"/>
      <c r="AS719" s="76"/>
      <c r="AT719" s="77"/>
      <c r="AU719" s="78"/>
      <c r="AV719" s="79"/>
      <c r="AW719" s="66"/>
      <c r="AX719" s="76"/>
      <c r="AY719" s="77"/>
      <c r="AZ719" s="78"/>
      <c r="BA719" s="79"/>
      <c r="BB719" s="66"/>
      <c r="BC719" s="76"/>
      <c r="BD719" s="77"/>
      <c r="BE719" s="78"/>
      <c r="BF719" s="79"/>
      <c r="BG719" s="56">
        <f t="shared" si="2233"/>
        <v>43417</v>
      </c>
      <c r="BH719" s="80">
        <f t="shared" si="2234"/>
        <v>43442</v>
      </c>
      <c r="BI719" s="81">
        <f t="shared" ca="1" si="2235"/>
        <v>25</v>
      </c>
      <c r="BJ719" s="82" t="str">
        <f t="shared" si="2236"/>
        <v>B</v>
      </c>
      <c r="BK719" s="83" t="str">
        <f t="shared" ca="1" si="2237"/>
        <v>Rev-0</v>
      </c>
      <c r="BL719" s="252" t="s">
        <v>125</v>
      </c>
      <c r="BM719" s="252" t="s">
        <v>784</v>
      </c>
      <c r="BN719" s="252"/>
      <c r="BO719" s="243"/>
      <c r="BP719" s="161" t="s">
        <v>82</v>
      </c>
      <c r="BQ719" s="82" t="str">
        <f t="shared" si="2238"/>
        <v>MKM</v>
      </c>
    </row>
    <row r="720" spans="1:69" ht="46.5" x14ac:dyDescent="0.25">
      <c r="A720" s="62">
        <f t="shared" ca="1" si="2245"/>
        <v>632</v>
      </c>
      <c r="B720" s="20"/>
      <c r="C720" s="20"/>
      <c r="D720" s="124" t="s">
        <v>1424</v>
      </c>
      <c r="E720" s="21" t="s">
        <v>1410</v>
      </c>
      <c r="F720" s="21" t="s">
        <v>1099</v>
      </c>
      <c r="G720" s="22" t="s">
        <v>425</v>
      </c>
      <c r="H720" s="113"/>
      <c r="I720" s="60" t="s">
        <v>1427</v>
      </c>
      <c r="J720" s="76"/>
      <c r="K720" s="25"/>
      <c r="L720" s="39"/>
      <c r="M720" s="236"/>
      <c r="N720" s="66"/>
      <c r="O720" s="76"/>
      <c r="P720" s="77"/>
      <c r="Q720" s="78"/>
      <c r="R720" s="79"/>
      <c r="S720" s="66"/>
      <c r="T720" s="76"/>
      <c r="U720" s="77"/>
      <c r="V720" s="78"/>
      <c r="W720" s="79"/>
      <c r="X720" s="66"/>
      <c r="Y720" s="76"/>
      <c r="Z720" s="77"/>
      <c r="AA720" s="78"/>
      <c r="AB720" s="79"/>
      <c r="AC720" s="66"/>
      <c r="AD720" s="76"/>
      <c r="AE720" s="77"/>
      <c r="AF720" s="78"/>
      <c r="AG720" s="79"/>
      <c r="AH720" s="66"/>
      <c r="AI720" s="76"/>
      <c r="AJ720" s="77"/>
      <c r="AK720" s="78"/>
      <c r="AL720" s="79"/>
      <c r="AM720" s="66"/>
      <c r="AN720" s="76"/>
      <c r="AO720" s="77"/>
      <c r="AP720" s="78"/>
      <c r="AQ720" s="79"/>
      <c r="AR720" s="66"/>
      <c r="AS720" s="76"/>
      <c r="AT720" s="77"/>
      <c r="AU720" s="78"/>
      <c r="AV720" s="79"/>
      <c r="AW720" s="66"/>
      <c r="AX720" s="76"/>
      <c r="AY720" s="77"/>
      <c r="AZ720" s="78"/>
      <c r="BA720" s="79"/>
      <c r="BB720" s="66"/>
      <c r="BC720" s="76"/>
      <c r="BD720" s="77"/>
      <c r="BE720" s="78"/>
      <c r="BF720" s="79"/>
      <c r="BG720" s="56" t="str">
        <f t="shared" si="2233"/>
        <v>Under review by GLI</v>
      </c>
      <c r="BH720" s="80" t="str">
        <f t="shared" si="2234"/>
        <v/>
      </c>
      <c r="BI720" s="81" t="str">
        <f t="shared" si="2235"/>
        <v/>
      </c>
      <c r="BJ720" s="82">
        <f t="shared" si="2236"/>
        <v>0</v>
      </c>
      <c r="BK720" s="83" t="str">
        <f t="shared" si="2237"/>
        <v>Rev-0</v>
      </c>
      <c r="BL720" s="252" t="s">
        <v>125</v>
      </c>
      <c r="BM720" s="252" t="s">
        <v>784</v>
      </c>
      <c r="BN720" s="252"/>
      <c r="BO720" s="243"/>
      <c r="BP720" s="161" t="s">
        <v>82</v>
      </c>
      <c r="BQ720" s="82">
        <f t="shared" si="2238"/>
        <v>0</v>
      </c>
    </row>
    <row r="721" spans="1:69" ht="60.75" x14ac:dyDescent="0.25">
      <c r="A721" s="62">
        <f t="shared" ca="1" si="2245"/>
        <v>633</v>
      </c>
      <c r="B721" s="20"/>
      <c r="C721" s="20"/>
      <c r="D721" s="124" t="s">
        <v>1425</v>
      </c>
      <c r="E721" s="21" t="s">
        <v>1411</v>
      </c>
      <c r="F721" s="21" t="s">
        <v>1100</v>
      </c>
      <c r="G721" s="22" t="s">
        <v>425</v>
      </c>
      <c r="H721" s="113"/>
      <c r="I721" s="60" t="s">
        <v>1427</v>
      </c>
      <c r="J721" s="76"/>
      <c r="K721" s="25"/>
      <c r="L721" s="39"/>
      <c r="M721" s="236"/>
      <c r="N721" s="66"/>
      <c r="O721" s="76"/>
      <c r="P721" s="77"/>
      <c r="Q721" s="78"/>
      <c r="R721" s="79"/>
      <c r="S721" s="66"/>
      <c r="T721" s="76"/>
      <c r="U721" s="77"/>
      <c r="V721" s="78"/>
      <c r="W721" s="79"/>
      <c r="X721" s="66"/>
      <c r="Y721" s="76"/>
      <c r="Z721" s="77"/>
      <c r="AA721" s="78"/>
      <c r="AB721" s="79"/>
      <c r="AC721" s="66"/>
      <c r="AD721" s="76"/>
      <c r="AE721" s="77"/>
      <c r="AF721" s="78"/>
      <c r="AG721" s="79"/>
      <c r="AH721" s="66"/>
      <c r="AI721" s="76"/>
      <c r="AJ721" s="77"/>
      <c r="AK721" s="78"/>
      <c r="AL721" s="79"/>
      <c r="AM721" s="66"/>
      <c r="AN721" s="76"/>
      <c r="AO721" s="77"/>
      <c r="AP721" s="78"/>
      <c r="AQ721" s="79"/>
      <c r="AR721" s="66"/>
      <c r="AS721" s="76"/>
      <c r="AT721" s="77"/>
      <c r="AU721" s="78"/>
      <c r="AV721" s="79"/>
      <c r="AW721" s="66"/>
      <c r="AX721" s="76"/>
      <c r="AY721" s="77"/>
      <c r="AZ721" s="78"/>
      <c r="BA721" s="79"/>
      <c r="BB721" s="66"/>
      <c r="BC721" s="76"/>
      <c r="BD721" s="77"/>
      <c r="BE721" s="78"/>
      <c r="BF721" s="79"/>
      <c r="BG721" s="56" t="str">
        <f t="shared" si="2233"/>
        <v>Under review by GLI</v>
      </c>
      <c r="BH721" s="80" t="str">
        <f t="shared" si="2234"/>
        <v/>
      </c>
      <c r="BI721" s="81" t="str">
        <f t="shared" si="2235"/>
        <v/>
      </c>
      <c r="BJ721" s="82">
        <f t="shared" si="2236"/>
        <v>0</v>
      </c>
      <c r="BK721" s="83" t="str">
        <f t="shared" si="2237"/>
        <v>Rev-0</v>
      </c>
      <c r="BL721" s="252" t="s">
        <v>125</v>
      </c>
      <c r="BM721" s="252" t="s">
        <v>784</v>
      </c>
      <c r="BN721" s="252"/>
      <c r="BO721" s="243"/>
      <c r="BP721" s="161" t="s">
        <v>82</v>
      </c>
      <c r="BQ721" s="82">
        <f t="shared" si="2238"/>
        <v>0</v>
      </c>
    </row>
    <row r="722" spans="1:69" ht="46.5" x14ac:dyDescent="0.25">
      <c r="A722" s="62">
        <f t="shared" ca="1" si="2245"/>
        <v>634</v>
      </c>
      <c r="B722" s="20"/>
      <c r="C722" s="20"/>
      <c r="D722" s="124">
        <v>50</v>
      </c>
      <c r="E722" s="21" t="s">
        <v>1412</v>
      </c>
      <c r="F722" s="21" t="s">
        <v>1101</v>
      </c>
      <c r="G722" s="22" t="s">
        <v>331</v>
      </c>
      <c r="H722" s="113"/>
      <c r="I722" s="60" t="s">
        <v>1427</v>
      </c>
      <c r="J722" s="76"/>
      <c r="K722" s="25"/>
      <c r="L722" s="39"/>
      <c r="M722" s="236"/>
      <c r="N722" s="66"/>
      <c r="O722" s="76"/>
      <c r="P722" s="77"/>
      <c r="Q722" s="78"/>
      <c r="R722" s="79"/>
      <c r="S722" s="66"/>
      <c r="T722" s="76"/>
      <c r="U722" s="77"/>
      <c r="V722" s="78"/>
      <c r="W722" s="79"/>
      <c r="X722" s="66"/>
      <c r="Y722" s="76"/>
      <c r="Z722" s="77"/>
      <c r="AA722" s="78"/>
      <c r="AB722" s="79"/>
      <c r="AC722" s="66"/>
      <c r="AD722" s="76"/>
      <c r="AE722" s="77"/>
      <c r="AF722" s="78"/>
      <c r="AG722" s="79"/>
      <c r="AH722" s="66"/>
      <c r="AI722" s="76"/>
      <c r="AJ722" s="77"/>
      <c r="AK722" s="78"/>
      <c r="AL722" s="79"/>
      <c r="AM722" s="66"/>
      <c r="AN722" s="76"/>
      <c r="AO722" s="77"/>
      <c r="AP722" s="78"/>
      <c r="AQ722" s="79"/>
      <c r="AR722" s="66"/>
      <c r="AS722" s="76"/>
      <c r="AT722" s="77"/>
      <c r="AU722" s="78"/>
      <c r="AV722" s="79"/>
      <c r="AW722" s="66"/>
      <c r="AX722" s="76"/>
      <c r="AY722" s="77"/>
      <c r="AZ722" s="78"/>
      <c r="BA722" s="79"/>
      <c r="BB722" s="66"/>
      <c r="BC722" s="76"/>
      <c r="BD722" s="77"/>
      <c r="BE722" s="78"/>
      <c r="BF722" s="79"/>
      <c r="BG722" s="56" t="str">
        <f t="shared" ref="BG722" si="2261">IF(AW722&lt;&gt;"",AW722,IF(AR722&lt;&gt;"",AR722,IF(AM722&lt;&gt;"",AM722,IF(AH722&lt;&gt;"",AH722,IF(AC722&lt;&gt;"",AC722,IF(X722&lt;&gt;"",X722,IF(S722&lt;&gt;"",S722,IF(N722&lt;&gt;"",N722,IF(I722&lt;&gt;"",I722,"")))))))))</f>
        <v>Under review by GLI</v>
      </c>
      <c r="BH722" s="80" t="str">
        <f t="shared" ref="BH722" si="2262">IF(BJ722="P","",IF(BJ722="OD","",IF(AX722&lt;&gt;"",AX722,IF(AS722&lt;&gt;"",AS722,IF(AN722&lt;&gt;"",AN722,IF(AI722&lt;&gt;"",AI722,IF(AD722&lt;&gt;"",AD722,IF(Y722&lt;&gt;"",Y722,IF(T722&lt;&gt;"",T722,IF(O722&lt;&gt;"",O722,IF(J722&lt;&gt;"",J722,"")))))))))))</f>
        <v/>
      </c>
      <c r="BI722" s="81" t="str">
        <f t="shared" ref="BI722" si="2263">IF(AY722&lt;&gt;"",AY722,IF(AT722&lt;&gt;"",AT722,IF(AO722&lt;&gt;"",AO722,IF(AJ722&lt;&gt;"",AJ722,IF(AE722&lt;&gt;"",AE722,IF(Z722&lt;&gt;"",Z722,IF(U722&lt;&gt;"",U722,IF(P722&lt;&gt;"",P722,IF(K722&lt;&gt;"",K722,"")))))))))</f>
        <v/>
      </c>
      <c r="BJ722" s="82">
        <f t="shared" ref="BJ722" si="2264">IF(AZ722&lt;&gt;"",AZ722,IF(AU722&lt;&gt;"",AU722,IF(AP722&lt;&gt;"",AP722,IF(AK722&lt;&gt;"",AK722,IF(AF722&lt;&gt;"",AF722,IF(AA722&lt;&gt;"",AA722,IF(V722&lt;&gt;"",V722,IF(Q722&lt;&gt;"",Q722,IF(L722&lt;&gt;"",L722,0)))))))))</f>
        <v>0</v>
      </c>
      <c r="BK722" s="83" t="str">
        <f t="shared" ref="BK722" si="2265">IF(BG722="","","Rev-"&amp;IF((COUNTIF(I722:BA722,"MKM")-1)&lt;1,0,(COUNTIF(I722:BA722,"MKM")-1)))</f>
        <v>Rev-0</v>
      </c>
      <c r="BL722" s="252" t="s">
        <v>125</v>
      </c>
      <c r="BM722" s="252" t="s">
        <v>784</v>
      </c>
      <c r="BN722" s="252"/>
      <c r="BO722" s="243"/>
      <c r="BP722" s="161" t="s">
        <v>82</v>
      </c>
      <c r="BQ722" s="82">
        <f t="shared" ref="BQ722" si="2266">IF(BA722&lt;&gt;"",BA722,IF(AV722&lt;&gt;"",AV722,IF(AQ722&lt;&gt;"",AQ722,IF(AL722&lt;&gt;"",AL722,IF(AG722&lt;&gt;"",AG722,IF(AB722&lt;&gt;"",AB722,IF(W722&lt;&gt;"",W722,IF(R722&lt;&gt;"",R722,IF(M722&lt;&gt;"",M722,0)))))))))</f>
        <v>0</v>
      </c>
    </row>
    <row r="723" spans="1:69" ht="46.5" x14ac:dyDescent="0.25">
      <c r="A723" s="62">
        <f t="shared" ca="1" si="2245"/>
        <v>635</v>
      </c>
      <c r="B723" s="20"/>
      <c r="C723" s="20"/>
      <c r="D723" s="124">
        <v>50</v>
      </c>
      <c r="E723" s="21" t="s">
        <v>1412</v>
      </c>
      <c r="F723" s="21" t="s">
        <v>1101</v>
      </c>
      <c r="G723" s="22" t="s">
        <v>332</v>
      </c>
      <c r="H723" s="113"/>
      <c r="I723" s="60" t="s">
        <v>1427</v>
      </c>
      <c r="J723" s="76"/>
      <c r="K723" s="25"/>
      <c r="L723" s="39"/>
      <c r="M723" s="236"/>
      <c r="N723" s="66"/>
      <c r="O723" s="76"/>
      <c r="P723" s="77"/>
      <c r="Q723" s="78"/>
      <c r="R723" s="79"/>
      <c r="S723" s="66"/>
      <c r="T723" s="76"/>
      <c r="U723" s="77"/>
      <c r="V723" s="78"/>
      <c r="W723" s="79"/>
      <c r="X723" s="66"/>
      <c r="Y723" s="76"/>
      <c r="Z723" s="77"/>
      <c r="AA723" s="78"/>
      <c r="AB723" s="79"/>
      <c r="AC723" s="66"/>
      <c r="AD723" s="76"/>
      <c r="AE723" s="77"/>
      <c r="AF723" s="78"/>
      <c r="AG723" s="79"/>
      <c r="AH723" s="66"/>
      <c r="AI723" s="76"/>
      <c r="AJ723" s="77"/>
      <c r="AK723" s="78"/>
      <c r="AL723" s="79"/>
      <c r="AM723" s="66"/>
      <c r="AN723" s="76"/>
      <c r="AO723" s="77"/>
      <c r="AP723" s="78"/>
      <c r="AQ723" s="79"/>
      <c r="AR723" s="66"/>
      <c r="AS723" s="76"/>
      <c r="AT723" s="77"/>
      <c r="AU723" s="78"/>
      <c r="AV723" s="79"/>
      <c r="AW723" s="66"/>
      <c r="AX723" s="76"/>
      <c r="AY723" s="77"/>
      <c r="AZ723" s="78"/>
      <c r="BA723" s="79"/>
      <c r="BB723" s="66"/>
      <c r="BC723" s="76"/>
      <c r="BD723" s="77"/>
      <c r="BE723" s="78"/>
      <c r="BF723" s="79"/>
      <c r="BG723" s="56" t="str">
        <f t="shared" si="2233"/>
        <v>Under review by GLI</v>
      </c>
      <c r="BH723" s="80" t="str">
        <f t="shared" si="2234"/>
        <v/>
      </c>
      <c r="BI723" s="81" t="str">
        <f t="shared" si="2235"/>
        <v/>
      </c>
      <c r="BJ723" s="82">
        <f t="shared" si="2236"/>
        <v>0</v>
      </c>
      <c r="BK723" s="83" t="str">
        <f t="shared" si="2237"/>
        <v>Rev-0</v>
      </c>
      <c r="BL723" s="252" t="s">
        <v>125</v>
      </c>
      <c r="BM723" s="252" t="s">
        <v>784</v>
      </c>
      <c r="BN723" s="252"/>
      <c r="BO723" s="243"/>
      <c r="BP723" s="161" t="s">
        <v>82</v>
      </c>
      <c r="BQ723" s="82">
        <f t="shared" si="2238"/>
        <v>0</v>
      </c>
    </row>
    <row r="724" spans="1:69" ht="46.5" x14ac:dyDescent="0.25">
      <c r="A724" s="62">
        <f t="shared" ca="1" si="2245"/>
        <v>636</v>
      </c>
      <c r="B724" s="20" t="s">
        <v>1574</v>
      </c>
      <c r="C724" s="20" t="s">
        <v>1575</v>
      </c>
      <c r="D724" s="124" t="s">
        <v>1578</v>
      </c>
      <c r="E724" s="21" t="s">
        <v>1579</v>
      </c>
      <c r="F724" s="21" t="s">
        <v>1102</v>
      </c>
      <c r="G724" s="22" t="s">
        <v>507</v>
      </c>
      <c r="H724" s="113"/>
      <c r="I724" s="60">
        <v>43439</v>
      </c>
      <c r="J724" s="76">
        <v>43453</v>
      </c>
      <c r="K724" s="25">
        <f t="shared" ref="K724:K727" ca="1" si="2267">IF(I724="","",IF(J724="",TODAY()-I724,J724-I724))</f>
        <v>14</v>
      </c>
      <c r="L724" s="39" t="s">
        <v>125</v>
      </c>
      <c r="M724" s="236" t="s">
        <v>275</v>
      </c>
      <c r="N724" s="66"/>
      <c r="O724" s="76"/>
      <c r="P724" s="77"/>
      <c r="Q724" s="78"/>
      <c r="R724" s="79"/>
      <c r="S724" s="66"/>
      <c r="T724" s="76"/>
      <c r="U724" s="77"/>
      <c r="V724" s="78"/>
      <c r="W724" s="79"/>
      <c r="X724" s="66"/>
      <c r="Y724" s="76"/>
      <c r="Z724" s="77"/>
      <c r="AA724" s="78"/>
      <c r="AB724" s="79"/>
      <c r="AC724" s="66"/>
      <c r="AD724" s="76"/>
      <c r="AE724" s="77"/>
      <c r="AF724" s="78"/>
      <c r="AG724" s="79"/>
      <c r="AH724" s="66"/>
      <c r="AI724" s="76"/>
      <c r="AJ724" s="77"/>
      <c r="AK724" s="78"/>
      <c r="AL724" s="79"/>
      <c r="AM724" s="66"/>
      <c r="AN724" s="76"/>
      <c r="AO724" s="77"/>
      <c r="AP724" s="78"/>
      <c r="AQ724" s="79"/>
      <c r="AR724" s="66"/>
      <c r="AS724" s="76"/>
      <c r="AT724" s="77"/>
      <c r="AU724" s="78"/>
      <c r="AV724" s="79"/>
      <c r="AW724" s="66"/>
      <c r="AX724" s="76"/>
      <c r="AY724" s="77"/>
      <c r="AZ724" s="78"/>
      <c r="BA724" s="79"/>
      <c r="BB724" s="66"/>
      <c r="BC724" s="76"/>
      <c r="BD724" s="77"/>
      <c r="BE724" s="78"/>
      <c r="BF724" s="79"/>
      <c r="BG724" s="56">
        <f t="shared" si="2233"/>
        <v>43439</v>
      </c>
      <c r="BH724" s="80">
        <f t="shared" si="2234"/>
        <v>43453</v>
      </c>
      <c r="BI724" s="81">
        <f t="shared" ca="1" si="2235"/>
        <v>14</v>
      </c>
      <c r="BJ724" s="82" t="str">
        <f t="shared" si="2236"/>
        <v>B</v>
      </c>
      <c r="BK724" s="83" t="str">
        <f t="shared" ca="1" si="2237"/>
        <v>Rev-0</v>
      </c>
      <c r="BL724" s="252" t="s">
        <v>125</v>
      </c>
      <c r="BM724" s="252" t="s">
        <v>784</v>
      </c>
      <c r="BN724" s="252"/>
      <c r="BO724" s="243"/>
      <c r="BP724" s="161" t="s">
        <v>82</v>
      </c>
      <c r="BQ724" s="82" t="str">
        <f t="shared" si="2238"/>
        <v>MKM</v>
      </c>
    </row>
    <row r="725" spans="1:69" ht="46.5" x14ac:dyDescent="0.25">
      <c r="A725" s="62">
        <f t="shared" ca="1" si="2245"/>
        <v>637</v>
      </c>
      <c r="B725" s="20" t="s">
        <v>1574</v>
      </c>
      <c r="C725" s="20" t="s">
        <v>1575</v>
      </c>
      <c r="D725" s="124" t="s">
        <v>1578</v>
      </c>
      <c r="E725" s="21" t="s">
        <v>1580</v>
      </c>
      <c r="F725" s="21" t="s">
        <v>1102</v>
      </c>
      <c r="G725" s="22" t="s">
        <v>508</v>
      </c>
      <c r="H725" s="113"/>
      <c r="I725" s="60">
        <v>43439</v>
      </c>
      <c r="J725" s="76">
        <v>43453</v>
      </c>
      <c r="K725" s="25">
        <f t="shared" ca="1" si="2267"/>
        <v>14</v>
      </c>
      <c r="L725" s="39" t="s">
        <v>125</v>
      </c>
      <c r="M725" s="236" t="s">
        <v>275</v>
      </c>
      <c r="N725" s="66"/>
      <c r="O725" s="76"/>
      <c r="P725" s="77"/>
      <c r="Q725" s="78"/>
      <c r="R725" s="79"/>
      <c r="S725" s="66"/>
      <c r="T725" s="76"/>
      <c r="U725" s="77"/>
      <c r="V725" s="78"/>
      <c r="W725" s="79"/>
      <c r="X725" s="66"/>
      <c r="Y725" s="76"/>
      <c r="Z725" s="77"/>
      <c r="AA725" s="78"/>
      <c r="AB725" s="79"/>
      <c r="AC725" s="66"/>
      <c r="AD725" s="76"/>
      <c r="AE725" s="77"/>
      <c r="AF725" s="78"/>
      <c r="AG725" s="79"/>
      <c r="AH725" s="66"/>
      <c r="AI725" s="76"/>
      <c r="AJ725" s="77"/>
      <c r="AK725" s="78"/>
      <c r="AL725" s="79"/>
      <c r="AM725" s="66"/>
      <c r="AN725" s="76"/>
      <c r="AO725" s="77"/>
      <c r="AP725" s="78"/>
      <c r="AQ725" s="79"/>
      <c r="AR725" s="66"/>
      <c r="AS725" s="76"/>
      <c r="AT725" s="77"/>
      <c r="AU725" s="78"/>
      <c r="AV725" s="79"/>
      <c r="AW725" s="66"/>
      <c r="AX725" s="76"/>
      <c r="AY725" s="77"/>
      <c r="AZ725" s="78"/>
      <c r="BA725" s="79"/>
      <c r="BB725" s="66"/>
      <c r="BC725" s="76"/>
      <c r="BD725" s="77"/>
      <c r="BE725" s="78"/>
      <c r="BF725" s="79"/>
      <c r="BG725" s="56">
        <f t="shared" si="2233"/>
        <v>43439</v>
      </c>
      <c r="BH725" s="80">
        <f t="shared" si="2234"/>
        <v>43453</v>
      </c>
      <c r="BI725" s="81">
        <f t="shared" ca="1" si="2235"/>
        <v>14</v>
      </c>
      <c r="BJ725" s="82" t="str">
        <f t="shared" si="2236"/>
        <v>B</v>
      </c>
      <c r="BK725" s="83" t="str">
        <f t="shared" ca="1" si="2237"/>
        <v>Rev-0</v>
      </c>
      <c r="BL725" s="252" t="s">
        <v>125</v>
      </c>
      <c r="BM725" s="252" t="s">
        <v>784</v>
      </c>
      <c r="BN725" s="252"/>
      <c r="BO725" s="243"/>
      <c r="BP725" s="161" t="s">
        <v>82</v>
      </c>
      <c r="BQ725" s="82" t="str">
        <f t="shared" si="2238"/>
        <v>MKM</v>
      </c>
    </row>
    <row r="726" spans="1:69" ht="46.5" x14ac:dyDescent="0.25">
      <c r="A726" s="62">
        <f t="shared" ca="1" si="2245"/>
        <v>638</v>
      </c>
      <c r="B726" s="20" t="s">
        <v>1574</v>
      </c>
      <c r="C726" s="20" t="s">
        <v>1575</v>
      </c>
      <c r="D726" s="124" t="s">
        <v>1578</v>
      </c>
      <c r="E726" s="21" t="s">
        <v>1581</v>
      </c>
      <c r="F726" s="21" t="s">
        <v>1102</v>
      </c>
      <c r="G726" s="22" t="s">
        <v>509</v>
      </c>
      <c r="H726" s="113"/>
      <c r="I726" s="60">
        <v>43439</v>
      </c>
      <c r="J726" s="76">
        <v>43453</v>
      </c>
      <c r="K726" s="25">
        <f t="shared" ca="1" si="2267"/>
        <v>14</v>
      </c>
      <c r="L726" s="39" t="s">
        <v>125</v>
      </c>
      <c r="M726" s="236" t="s">
        <v>275</v>
      </c>
      <c r="N726" s="66"/>
      <c r="O726" s="76"/>
      <c r="P726" s="77"/>
      <c r="Q726" s="78"/>
      <c r="R726" s="79"/>
      <c r="S726" s="66"/>
      <c r="T726" s="76"/>
      <c r="U726" s="77"/>
      <c r="V726" s="78"/>
      <c r="W726" s="79"/>
      <c r="X726" s="66"/>
      <c r="Y726" s="76"/>
      <c r="Z726" s="77"/>
      <c r="AA726" s="78"/>
      <c r="AB726" s="79"/>
      <c r="AC726" s="66"/>
      <c r="AD726" s="76"/>
      <c r="AE726" s="77"/>
      <c r="AF726" s="78"/>
      <c r="AG726" s="79"/>
      <c r="AH726" s="66"/>
      <c r="AI726" s="76"/>
      <c r="AJ726" s="77"/>
      <c r="AK726" s="78"/>
      <c r="AL726" s="79"/>
      <c r="AM726" s="66"/>
      <c r="AN726" s="76"/>
      <c r="AO726" s="77"/>
      <c r="AP726" s="78"/>
      <c r="AQ726" s="79"/>
      <c r="AR726" s="66"/>
      <c r="AS726" s="76"/>
      <c r="AT726" s="77"/>
      <c r="AU726" s="78"/>
      <c r="AV726" s="79"/>
      <c r="AW726" s="66"/>
      <c r="AX726" s="76"/>
      <c r="AY726" s="77"/>
      <c r="AZ726" s="78"/>
      <c r="BA726" s="79"/>
      <c r="BB726" s="66"/>
      <c r="BC726" s="76"/>
      <c r="BD726" s="77"/>
      <c r="BE726" s="78"/>
      <c r="BF726" s="79"/>
      <c r="BG726" s="56">
        <f t="shared" si="2233"/>
        <v>43439</v>
      </c>
      <c r="BH726" s="80">
        <f t="shared" si="2234"/>
        <v>43453</v>
      </c>
      <c r="BI726" s="81">
        <f t="shared" ca="1" si="2235"/>
        <v>14</v>
      </c>
      <c r="BJ726" s="82" t="str">
        <f t="shared" si="2236"/>
        <v>B</v>
      </c>
      <c r="BK726" s="83" t="str">
        <f t="shared" ca="1" si="2237"/>
        <v>Rev-0</v>
      </c>
      <c r="BL726" s="252" t="s">
        <v>125</v>
      </c>
      <c r="BM726" s="252" t="s">
        <v>784</v>
      </c>
      <c r="BN726" s="252"/>
      <c r="BO726" s="243"/>
      <c r="BP726" s="161" t="s">
        <v>82</v>
      </c>
      <c r="BQ726" s="82" t="str">
        <f t="shared" si="2238"/>
        <v>MKM</v>
      </c>
    </row>
    <row r="727" spans="1:69" ht="46.5" x14ac:dyDescent="0.25">
      <c r="A727" s="62">
        <f t="shared" ca="1" si="2245"/>
        <v>639</v>
      </c>
      <c r="B727" s="20" t="s">
        <v>1574</v>
      </c>
      <c r="C727" s="20" t="s">
        <v>1575</v>
      </c>
      <c r="D727" s="124" t="s">
        <v>1578</v>
      </c>
      <c r="E727" s="21" t="s">
        <v>1582</v>
      </c>
      <c r="F727" s="21" t="s">
        <v>1102</v>
      </c>
      <c r="G727" s="22" t="s">
        <v>510</v>
      </c>
      <c r="H727" s="113"/>
      <c r="I727" s="60">
        <v>43439</v>
      </c>
      <c r="J727" s="76">
        <v>43453</v>
      </c>
      <c r="K727" s="25">
        <f t="shared" ca="1" si="2267"/>
        <v>14</v>
      </c>
      <c r="L727" s="39" t="s">
        <v>125</v>
      </c>
      <c r="M727" s="236" t="s">
        <v>275</v>
      </c>
      <c r="N727" s="66"/>
      <c r="O727" s="76"/>
      <c r="P727" s="77"/>
      <c r="Q727" s="78"/>
      <c r="R727" s="79"/>
      <c r="S727" s="66"/>
      <c r="T727" s="76"/>
      <c r="U727" s="77"/>
      <c r="V727" s="78"/>
      <c r="W727" s="79"/>
      <c r="X727" s="66"/>
      <c r="Y727" s="76"/>
      <c r="Z727" s="77"/>
      <c r="AA727" s="78"/>
      <c r="AB727" s="79"/>
      <c r="AC727" s="66"/>
      <c r="AD727" s="76"/>
      <c r="AE727" s="77"/>
      <c r="AF727" s="78"/>
      <c r="AG727" s="79"/>
      <c r="AH727" s="66"/>
      <c r="AI727" s="76"/>
      <c r="AJ727" s="77"/>
      <c r="AK727" s="78"/>
      <c r="AL727" s="79"/>
      <c r="AM727" s="66"/>
      <c r="AN727" s="76"/>
      <c r="AO727" s="77"/>
      <c r="AP727" s="78"/>
      <c r="AQ727" s="79"/>
      <c r="AR727" s="66"/>
      <c r="AS727" s="76"/>
      <c r="AT727" s="77"/>
      <c r="AU727" s="78"/>
      <c r="AV727" s="79"/>
      <c r="AW727" s="66"/>
      <c r="AX727" s="76"/>
      <c r="AY727" s="77"/>
      <c r="AZ727" s="78"/>
      <c r="BA727" s="79"/>
      <c r="BB727" s="66"/>
      <c r="BC727" s="76"/>
      <c r="BD727" s="77"/>
      <c r="BE727" s="78"/>
      <c r="BF727" s="79"/>
      <c r="BG727" s="56">
        <f t="shared" ref="BG727" si="2268">IF(AW727&lt;&gt;"",AW727,IF(AR727&lt;&gt;"",AR727,IF(AM727&lt;&gt;"",AM727,IF(AH727&lt;&gt;"",AH727,IF(AC727&lt;&gt;"",AC727,IF(X727&lt;&gt;"",X727,IF(S727&lt;&gt;"",S727,IF(N727&lt;&gt;"",N727,IF(I727&lt;&gt;"",I727,"")))))))))</f>
        <v>43439</v>
      </c>
      <c r="BH727" s="80">
        <f t="shared" ref="BH727" si="2269">IF(BJ727="P","",IF(BJ727="OD","",IF(AX727&lt;&gt;"",AX727,IF(AS727&lt;&gt;"",AS727,IF(AN727&lt;&gt;"",AN727,IF(AI727&lt;&gt;"",AI727,IF(AD727&lt;&gt;"",AD727,IF(Y727&lt;&gt;"",Y727,IF(T727&lt;&gt;"",T727,IF(O727&lt;&gt;"",O727,IF(J727&lt;&gt;"",J727,"")))))))))))</f>
        <v>43453</v>
      </c>
      <c r="BI727" s="81">
        <f t="shared" ref="BI727" ca="1" si="2270">IF(AY727&lt;&gt;"",AY727,IF(AT727&lt;&gt;"",AT727,IF(AO727&lt;&gt;"",AO727,IF(AJ727&lt;&gt;"",AJ727,IF(AE727&lt;&gt;"",AE727,IF(Z727&lt;&gt;"",Z727,IF(U727&lt;&gt;"",U727,IF(P727&lt;&gt;"",P727,IF(K727&lt;&gt;"",K727,"")))))))))</f>
        <v>14</v>
      </c>
      <c r="BJ727" s="82" t="str">
        <f t="shared" ref="BJ727" si="2271">IF(AZ727&lt;&gt;"",AZ727,IF(AU727&lt;&gt;"",AU727,IF(AP727&lt;&gt;"",AP727,IF(AK727&lt;&gt;"",AK727,IF(AF727&lt;&gt;"",AF727,IF(AA727&lt;&gt;"",AA727,IF(V727&lt;&gt;"",V727,IF(Q727&lt;&gt;"",Q727,IF(L727&lt;&gt;"",L727,0)))))))))</f>
        <v>B</v>
      </c>
      <c r="BK727" s="83" t="str">
        <f t="shared" ref="BK727" ca="1" si="2272">IF(BG727="","","Rev-"&amp;IF((COUNTIF(I727:BA727,"MKM")-1)&lt;1,0,(COUNTIF(I727:BA727,"MKM")-1)))</f>
        <v>Rev-0</v>
      </c>
      <c r="BL727" s="252" t="s">
        <v>125</v>
      </c>
      <c r="BM727" s="252" t="s">
        <v>784</v>
      </c>
      <c r="BN727" s="252"/>
      <c r="BO727" s="243"/>
      <c r="BP727" s="161" t="s">
        <v>82</v>
      </c>
      <c r="BQ727" s="82" t="str">
        <f t="shared" ref="BQ727" si="2273">IF(BA727&lt;&gt;"",BA727,IF(AV727&lt;&gt;"",AV727,IF(AQ727&lt;&gt;"",AQ727,IF(AL727&lt;&gt;"",AL727,IF(AG727&lt;&gt;"",AG727,IF(AB727&lt;&gt;"",AB727,IF(W727&lt;&gt;"",W727,IF(R727&lt;&gt;"",R727,IF(M727&lt;&gt;"",M727,0)))))))))</f>
        <v>MKM</v>
      </c>
    </row>
    <row r="728" spans="1:69" ht="74.25" customHeight="1" x14ac:dyDescent="0.25">
      <c r="A728" s="62">
        <f t="shared" ca="1" si="2245"/>
        <v>640</v>
      </c>
      <c r="B728" s="20" t="s">
        <v>1574</v>
      </c>
      <c r="C728" s="20" t="s">
        <v>1575</v>
      </c>
      <c r="D728" s="124" t="s">
        <v>1576</v>
      </c>
      <c r="E728" s="21" t="s">
        <v>1577</v>
      </c>
      <c r="F728" s="21" t="s">
        <v>1103</v>
      </c>
      <c r="G728" s="22" t="s">
        <v>425</v>
      </c>
      <c r="H728" s="113"/>
      <c r="I728" s="60">
        <v>43439</v>
      </c>
      <c r="J728" s="76">
        <v>43453</v>
      </c>
      <c r="K728" s="25">
        <f t="shared" ref="K728" ca="1" si="2274">IF(I728="","",IF(J728="",TODAY()-I728,J728-I728))</f>
        <v>14</v>
      </c>
      <c r="L728" s="39" t="s">
        <v>125</v>
      </c>
      <c r="M728" s="236" t="s">
        <v>275</v>
      </c>
      <c r="N728" s="66"/>
      <c r="O728" s="76"/>
      <c r="P728" s="77"/>
      <c r="Q728" s="78"/>
      <c r="R728" s="79"/>
      <c r="S728" s="66"/>
      <c r="T728" s="76"/>
      <c r="U728" s="77"/>
      <c r="V728" s="78"/>
      <c r="W728" s="79"/>
      <c r="X728" s="66"/>
      <c r="Y728" s="76"/>
      <c r="Z728" s="77"/>
      <c r="AA728" s="78"/>
      <c r="AB728" s="79"/>
      <c r="AC728" s="66"/>
      <c r="AD728" s="76"/>
      <c r="AE728" s="77"/>
      <c r="AF728" s="78"/>
      <c r="AG728" s="79"/>
      <c r="AH728" s="66"/>
      <c r="AI728" s="76"/>
      <c r="AJ728" s="77"/>
      <c r="AK728" s="78"/>
      <c r="AL728" s="79"/>
      <c r="AM728" s="66"/>
      <c r="AN728" s="76"/>
      <c r="AO728" s="77"/>
      <c r="AP728" s="78"/>
      <c r="AQ728" s="79"/>
      <c r="AR728" s="66"/>
      <c r="AS728" s="76"/>
      <c r="AT728" s="77"/>
      <c r="AU728" s="78"/>
      <c r="AV728" s="79"/>
      <c r="AW728" s="66"/>
      <c r="AX728" s="76"/>
      <c r="AY728" s="77"/>
      <c r="AZ728" s="78"/>
      <c r="BA728" s="79"/>
      <c r="BB728" s="66"/>
      <c r="BC728" s="76"/>
      <c r="BD728" s="77"/>
      <c r="BE728" s="78"/>
      <c r="BF728" s="79"/>
      <c r="BG728" s="56">
        <f t="shared" ref="BG728" si="2275">IF(AW728&lt;&gt;"",AW728,IF(AR728&lt;&gt;"",AR728,IF(AM728&lt;&gt;"",AM728,IF(AH728&lt;&gt;"",AH728,IF(AC728&lt;&gt;"",AC728,IF(X728&lt;&gt;"",X728,IF(S728&lt;&gt;"",S728,IF(N728&lt;&gt;"",N728,IF(I728&lt;&gt;"",I728,"")))))))))</f>
        <v>43439</v>
      </c>
      <c r="BH728" s="80">
        <f t="shared" ref="BH728" si="2276">IF(BJ728="P","",IF(BJ728="OD","",IF(AX728&lt;&gt;"",AX728,IF(AS728&lt;&gt;"",AS728,IF(AN728&lt;&gt;"",AN728,IF(AI728&lt;&gt;"",AI728,IF(AD728&lt;&gt;"",AD728,IF(Y728&lt;&gt;"",Y728,IF(T728&lt;&gt;"",T728,IF(O728&lt;&gt;"",O728,IF(J728&lt;&gt;"",J728,"")))))))))))</f>
        <v>43453</v>
      </c>
      <c r="BI728" s="81">
        <f t="shared" ref="BI728" ca="1" si="2277">IF(AY728&lt;&gt;"",AY728,IF(AT728&lt;&gt;"",AT728,IF(AO728&lt;&gt;"",AO728,IF(AJ728&lt;&gt;"",AJ728,IF(AE728&lt;&gt;"",AE728,IF(Z728&lt;&gt;"",Z728,IF(U728&lt;&gt;"",U728,IF(P728&lt;&gt;"",P728,IF(K728&lt;&gt;"",K728,"")))))))))</f>
        <v>14</v>
      </c>
      <c r="BJ728" s="82" t="str">
        <f t="shared" ref="BJ728" si="2278">IF(AZ728&lt;&gt;"",AZ728,IF(AU728&lt;&gt;"",AU728,IF(AP728&lt;&gt;"",AP728,IF(AK728&lt;&gt;"",AK728,IF(AF728&lt;&gt;"",AF728,IF(AA728&lt;&gt;"",AA728,IF(V728&lt;&gt;"",V728,IF(Q728&lt;&gt;"",Q728,IF(L728&lt;&gt;"",L728,0)))))))))</f>
        <v>B</v>
      </c>
      <c r="BK728" s="83" t="str">
        <f t="shared" ref="BK728" ca="1" si="2279">IF(BG728="","","Rev-"&amp;IF((COUNTIF(I728:BA728,"MKM")-1)&lt;1,0,(COUNTIF(I728:BA728,"MKM")-1)))</f>
        <v>Rev-0</v>
      </c>
      <c r="BL728" s="252" t="s">
        <v>125</v>
      </c>
      <c r="BM728" s="252" t="s">
        <v>784</v>
      </c>
      <c r="BN728" s="252"/>
      <c r="BO728" s="243"/>
      <c r="BP728" s="161" t="s">
        <v>82</v>
      </c>
      <c r="BQ728" s="82" t="str">
        <f t="shared" ref="BQ728" si="2280">IF(BA728&lt;&gt;"",BA728,IF(AV728&lt;&gt;"",AV728,IF(AQ728&lt;&gt;"",AQ728,IF(AL728&lt;&gt;"",AL728,IF(AG728&lt;&gt;"",AG728,IF(AB728&lt;&gt;"",AB728,IF(W728&lt;&gt;"",W728,IF(R728&lt;&gt;"",R728,IF(M728&lt;&gt;"",M728,0)))))))))</f>
        <v>MKM</v>
      </c>
    </row>
    <row r="729" spans="1:69" ht="46.5" x14ac:dyDescent="0.25">
      <c r="A729" s="62">
        <f t="shared" ca="1" si="2245"/>
        <v>641</v>
      </c>
      <c r="B729" s="20" t="s">
        <v>1259</v>
      </c>
      <c r="C729" s="20" t="s">
        <v>1260</v>
      </c>
      <c r="D729" s="124" t="s">
        <v>1424</v>
      </c>
      <c r="E729" s="21" t="s">
        <v>1263</v>
      </c>
      <c r="F729" s="21" t="s">
        <v>1104</v>
      </c>
      <c r="G729" s="22" t="s">
        <v>425</v>
      </c>
      <c r="H729" s="113"/>
      <c r="I729" s="60">
        <v>43417</v>
      </c>
      <c r="J729" s="76">
        <v>43442</v>
      </c>
      <c r="K729" s="25">
        <f t="shared" ref="K729" ca="1" si="2281">IF(I729="","",IF(J729="",TODAY()-I729,J729-I729))</f>
        <v>25</v>
      </c>
      <c r="L729" s="39" t="s">
        <v>125</v>
      </c>
      <c r="M729" s="236" t="s">
        <v>275</v>
      </c>
      <c r="N729" s="66"/>
      <c r="O729" s="76"/>
      <c r="P729" s="77"/>
      <c r="Q729" s="78"/>
      <c r="R729" s="79"/>
      <c r="S729" s="66"/>
      <c r="T729" s="76"/>
      <c r="U729" s="77"/>
      <c r="V729" s="78"/>
      <c r="W729" s="79"/>
      <c r="X729" s="66"/>
      <c r="Y729" s="76"/>
      <c r="Z729" s="77"/>
      <c r="AA729" s="78"/>
      <c r="AB729" s="79"/>
      <c r="AC729" s="66"/>
      <c r="AD729" s="76"/>
      <c r="AE729" s="77"/>
      <c r="AF729" s="78"/>
      <c r="AG729" s="79"/>
      <c r="AH729" s="66"/>
      <c r="AI729" s="76"/>
      <c r="AJ729" s="77"/>
      <c r="AK729" s="78"/>
      <c r="AL729" s="79"/>
      <c r="AM729" s="66"/>
      <c r="AN729" s="76"/>
      <c r="AO729" s="77"/>
      <c r="AP729" s="78"/>
      <c r="AQ729" s="79"/>
      <c r="AR729" s="66"/>
      <c r="AS729" s="76"/>
      <c r="AT729" s="77"/>
      <c r="AU729" s="78"/>
      <c r="AV729" s="79"/>
      <c r="AW729" s="66"/>
      <c r="AX729" s="76"/>
      <c r="AY729" s="77"/>
      <c r="AZ729" s="78"/>
      <c r="BA729" s="79"/>
      <c r="BB729" s="66"/>
      <c r="BC729" s="76"/>
      <c r="BD729" s="77"/>
      <c r="BE729" s="78"/>
      <c r="BF729" s="79"/>
      <c r="BG729" s="56">
        <f t="shared" ref="BG729" si="2282">IF(AW729&lt;&gt;"",AW729,IF(AR729&lt;&gt;"",AR729,IF(AM729&lt;&gt;"",AM729,IF(AH729&lt;&gt;"",AH729,IF(AC729&lt;&gt;"",AC729,IF(X729&lt;&gt;"",X729,IF(S729&lt;&gt;"",S729,IF(N729&lt;&gt;"",N729,IF(I729&lt;&gt;"",I729,"")))))))))</f>
        <v>43417</v>
      </c>
      <c r="BH729" s="80">
        <f t="shared" ref="BH729" si="2283">IF(BJ729="P","",IF(BJ729="OD","",IF(AX729&lt;&gt;"",AX729,IF(AS729&lt;&gt;"",AS729,IF(AN729&lt;&gt;"",AN729,IF(AI729&lt;&gt;"",AI729,IF(AD729&lt;&gt;"",AD729,IF(Y729&lt;&gt;"",Y729,IF(T729&lt;&gt;"",T729,IF(O729&lt;&gt;"",O729,IF(J729&lt;&gt;"",J729,"")))))))))))</f>
        <v>43442</v>
      </c>
      <c r="BI729" s="81">
        <f t="shared" ref="BI729" ca="1" si="2284">IF(AY729&lt;&gt;"",AY729,IF(AT729&lt;&gt;"",AT729,IF(AO729&lt;&gt;"",AO729,IF(AJ729&lt;&gt;"",AJ729,IF(AE729&lt;&gt;"",AE729,IF(Z729&lt;&gt;"",Z729,IF(U729&lt;&gt;"",U729,IF(P729&lt;&gt;"",P729,IF(K729&lt;&gt;"",K729,"")))))))))</f>
        <v>25</v>
      </c>
      <c r="BJ729" s="82" t="str">
        <f t="shared" ref="BJ729" si="2285">IF(AZ729&lt;&gt;"",AZ729,IF(AU729&lt;&gt;"",AU729,IF(AP729&lt;&gt;"",AP729,IF(AK729&lt;&gt;"",AK729,IF(AF729&lt;&gt;"",AF729,IF(AA729&lt;&gt;"",AA729,IF(V729&lt;&gt;"",V729,IF(Q729&lt;&gt;"",Q729,IF(L729&lt;&gt;"",L729,0)))))))))</f>
        <v>B</v>
      </c>
      <c r="BK729" s="83" t="str">
        <f t="shared" ref="BK729" ca="1" si="2286">IF(BG729="","","Rev-"&amp;IF((COUNTIF(I729:BA729,"MKM")-1)&lt;1,0,(COUNTIF(I729:BA729,"MKM")-1)))</f>
        <v>Rev-0</v>
      </c>
      <c r="BL729" s="252" t="s">
        <v>125</v>
      </c>
      <c r="BM729" s="252" t="s">
        <v>784</v>
      </c>
      <c r="BN729" s="252"/>
      <c r="BO729" s="243"/>
      <c r="BP729" s="161" t="s">
        <v>82</v>
      </c>
      <c r="BQ729" s="82" t="str">
        <f t="shared" ref="BQ729" si="2287">IF(BA729&lt;&gt;"",BA729,IF(AV729&lt;&gt;"",AV729,IF(AQ729&lt;&gt;"",AQ729,IF(AL729&lt;&gt;"",AL729,IF(AG729&lt;&gt;"",AG729,IF(AB729&lt;&gt;"",AB729,IF(W729&lt;&gt;"",W729,IF(R729&lt;&gt;"",R729,IF(M729&lt;&gt;"",M729,0)))))))))</f>
        <v>MKM</v>
      </c>
    </row>
    <row r="730" spans="1:69" ht="46.5" x14ac:dyDescent="0.25">
      <c r="A730" s="62">
        <f t="shared" ca="1" si="2245"/>
        <v>642</v>
      </c>
      <c r="B730" s="20" t="s">
        <v>1259</v>
      </c>
      <c r="C730" s="20" t="s">
        <v>1260</v>
      </c>
      <c r="D730" s="124" t="s">
        <v>1425</v>
      </c>
      <c r="E730" s="21" t="s">
        <v>1264</v>
      </c>
      <c r="F730" s="21" t="s">
        <v>1105</v>
      </c>
      <c r="G730" s="22" t="s">
        <v>425</v>
      </c>
      <c r="H730" s="113"/>
      <c r="I730" s="60">
        <v>43417</v>
      </c>
      <c r="J730" s="76">
        <v>43442</v>
      </c>
      <c r="K730" s="25">
        <f t="shared" ref="K730" ca="1" si="2288">IF(I730="","",IF(J730="",TODAY()-I730,J730-I730))</f>
        <v>25</v>
      </c>
      <c r="L730" s="39" t="s">
        <v>125</v>
      </c>
      <c r="M730" s="236" t="s">
        <v>275</v>
      </c>
      <c r="N730" s="66"/>
      <c r="O730" s="76"/>
      <c r="P730" s="77"/>
      <c r="Q730" s="78"/>
      <c r="R730" s="79"/>
      <c r="S730" s="66"/>
      <c r="T730" s="76"/>
      <c r="U730" s="77"/>
      <c r="V730" s="78"/>
      <c r="W730" s="79"/>
      <c r="X730" s="66"/>
      <c r="Y730" s="76"/>
      <c r="Z730" s="77"/>
      <c r="AA730" s="78"/>
      <c r="AB730" s="79"/>
      <c r="AC730" s="66"/>
      <c r="AD730" s="76"/>
      <c r="AE730" s="77"/>
      <c r="AF730" s="78"/>
      <c r="AG730" s="79"/>
      <c r="AH730" s="66"/>
      <c r="AI730" s="76"/>
      <c r="AJ730" s="77"/>
      <c r="AK730" s="78"/>
      <c r="AL730" s="79"/>
      <c r="AM730" s="66"/>
      <c r="AN730" s="76"/>
      <c r="AO730" s="77"/>
      <c r="AP730" s="78"/>
      <c r="AQ730" s="79"/>
      <c r="AR730" s="66"/>
      <c r="AS730" s="76"/>
      <c r="AT730" s="77"/>
      <c r="AU730" s="78"/>
      <c r="AV730" s="79"/>
      <c r="AW730" s="66"/>
      <c r="AX730" s="76"/>
      <c r="AY730" s="77"/>
      <c r="AZ730" s="78"/>
      <c r="BA730" s="79"/>
      <c r="BB730" s="66"/>
      <c r="BC730" s="76"/>
      <c r="BD730" s="77"/>
      <c r="BE730" s="78"/>
      <c r="BF730" s="79"/>
      <c r="BG730" s="56">
        <f t="shared" ref="BG730" si="2289">IF(AW730&lt;&gt;"",AW730,IF(AR730&lt;&gt;"",AR730,IF(AM730&lt;&gt;"",AM730,IF(AH730&lt;&gt;"",AH730,IF(AC730&lt;&gt;"",AC730,IF(X730&lt;&gt;"",X730,IF(S730&lt;&gt;"",S730,IF(N730&lt;&gt;"",N730,IF(I730&lt;&gt;"",I730,"")))))))))</f>
        <v>43417</v>
      </c>
      <c r="BH730" s="80">
        <f t="shared" ref="BH730" si="2290">IF(BJ730="P","",IF(BJ730="OD","",IF(AX730&lt;&gt;"",AX730,IF(AS730&lt;&gt;"",AS730,IF(AN730&lt;&gt;"",AN730,IF(AI730&lt;&gt;"",AI730,IF(AD730&lt;&gt;"",AD730,IF(Y730&lt;&gt;"",Y730,IF(T730&lt;&gt;"",T730,IF(O730&lt;&gt;"",O730,IF(J730&lt;&gt;"",J730,"")))))))))))</f>
        <v>43442</v>
      </c>
      <c r="BI730" s="81">
        <f t="shared" ref="BI730" ca="1" si="2291">IF(AY730&lt;&gt;"",AY730,IF(AT730&lt;&gt;"",AT730,IF(AO730&lt;&gt;"",AO730,IF(AJ730&lt;&gt;"",AJ730,IF(AE730&lt;&gt;"",AE730,IF(Z730&lt;&gt;"",Z730,IF(U730&lt;&gt;"",U730,IF(P730&lt;&gt;"",P730,IF(K730&lt;&gt;"",K730,"")))))))))</f>
        <v>25</v>
      </c>
      <c r="BJ730" s="82" t="str">
        <f t="shared" ref="BJ730" si="2292">IF(AZ730&lt;&gt;"",AZ730,IF(AU730&lt;&gt;"",AU730,IF(AP730&lt;&gt;"",AP730,IF(AK730&lt;&gt;"",AK730,IF(AF730&lt;&gt;"",AF730,IF(AA730&lt;&gt;"",AA730,IF(V730&lt;&gt;"",V730,IF(Q730&lt;&gt;"",Q730,IF(L730&lt;&gt;"",L730,0)))))))))</f>
        <v>B</v>
      </c>
      <c r="BK730" s="83" t="str">
        <f t="shared" ref="BK730" ca="1" si="2293">IF(BG730="","","Rev-"&amp;IF((COUNTIF(I730:BA730,"MKM")-1)&lt;1,0,(COUNTIF(I730:BA730,"MKM")-1)))</f>
        <v>Rev-0</v>
      </c>
      <c r="BL730" s="252" t="s">
        <v>125</v>
      </c>
      <c r="BM730" s="252" t="s">
        <v>784</v>
      </c>
      <c r="BN730" s="252"/>
      <c r="BO730" s="243"/>
      <c r="BP730" s="161" t="s">
        <v>82</v>
      </c>
      <c r="BQ730" s="82" t="str">
        <f t="shared" ref="BQ730" si="2294">IF(BA730&lt;&gt;"",BA730,IF(AV730&lt;&gt;"",AV730,IF(AQ730&lt;&gt;"",AQ730,IF(AL730&lt;&gt;"",AL730,IF(AG730&lt;&gt;"",AG730,IF(AB730&lt;&gt;"",AB730,IF(W730&lt;&gt;"",W730,IF(R730&lt;&gt;"",R730,IF(M730&lt;&gt;"",M730,0)))))))))</f>
        <v>MKM</v>
      </c>
    </row>
    <row r="731" spans="1:69" ht="46.5" x14ac:dyDescent="0.25">
      <c r="A731" s="62">
        <f t="shared" ca="1" si="2245"/>
        <v>643</v>
      </c>
      <c r="B731" s="20" t="s">
        <v>1259</v>
      </c>
      <c r="C731" s="20" t="s">
        <v>1260</v>
      </c>
      <c r="D731" s="124">
        <v>50</v>
      </c>
      <c r="E731" s="21" t="s">
        <v>1265</v>
      </c>
      <c r="F731" s="21" t="s">
        <v>1294</v>
      </c>
      <c r="G731" s="22" t="s">
        <v>425</v>
      </c>
      <c r="H731" s="113"/>
      <c r="I731" s="60">
        <v>43417</v>
      </c>
      <c r="J731" s="76">
        <v>43442</v>
      </c>
      <c r="K731" s="25">
        <f t="shared" ref="K731" ca="1" si="2295">IF(I731="","",IF(J731="",TODAY()-I731,J731-I731))</f>
        <v>25</v>
      </c>
      <c r="L731" s="39" t="s">
        <v>125</v>
      </c>
      <c r="M731" s="236" t="s">
        <v>275</v>
      </c>
      <c r="N731" s="66"/>
      <c r="O731" s="76"/>
      <c r="P731" s="77"/>
      <c r="Q731" s="78"/>
      <c r="R731" s="79"/>
      <c r="S731" s="66"/>
      <c r="T731" s="76"/>
      <c r="U731" s="77"/>
      <c r="V731" s="78"/>
      <c r="W731" s="79"/>
      <c r="X731" s="66"/>
      <c r="Y731" s="76"/>
      <c r="Z731" s="77"/>
      <c r="AA731" s="78"/>
      <c r="AB731" s="79"/>
      <c r="AC731" s="66"/>
      <c r="AD731" s="76"/>
      <c r="AE731" s="77"/>
      <c r="AF731" s="78"/>
      <c r="AG731" s="79"/>
      <c r="AH731" s="66"/>
      <c r="AI731" s="76"/>
      <c r="AJ731" s="77"/>
      <c r="AK731" s="78"/>
      <c r="AL731" s="79"/>
      <c r="AM731" s="66"/>
      <c r="AN731" s="76"/>
      <c r="AO731" s="77"/>
      <c r="AP731" s="78"/>
      <c r="AQ731" s="79"/>
      <c r="AR731" s="66"/>
      <c r="AS731" s="76"/>
      <c r="AT731" s="77"/>
      <c r="AU731" s="78"/>
      <c r="AV731" s="79"/>
      <c r="AW731" s="66"/>
      <c r="AX731" s="76"/>
      <c r="AY731" s="77"/>
      <c r="AZ731" s="78"/>
      <c r="BA731" s="79"/>
      <c r="BB731" s="66"/>
      <c r="BC731" s="76"/>
      <c r="BD731" s="77"/>
      <c r="BE731" s="78"/>
      <c r="BF731" s="79"/>
      <c r="BG731" s="56">
        <f t="shared" ref="BG731" si="2296">IF(AW731&lt;&gt;"",AW731,IF(AR731&lt;&gt;"",AR731,IF(AM731&lt;&gt;"",AM731,IF(AH731&lt;&gt;"",AH731,IF(AC731&lt;&gt;"",AC731,IF(X731&lt;&gt;"",X731,IF(S731&lt;&gt;"",S731,IF(N731&lt;&gt;"",N731,IF(I731&lt;&gt;"",I731,"")))))))))</f>
        <v>43417</v>
      </c>
      <c r="BH731" s="80">
        <f t="shared" ref="BH731" si="2297">IF(BJ731="P","",IF(BJ731="OD","",IF(AX731&lt;&gt;"",AX731,IF(AS731&lt;&gt;"",AS731,IF(AN731&lt;&gt;"",AN731,IF(AI731&lt;&gt;"",AI731,IF(AD731&lt;&gt;"",AD731,IF(Y731&lt;&gt;"",Y731,IF(T731&lt;&gt;"",T731,IF(O731&lt;&gt;"",O731,IF(J731&lt;&gt;"",J731,"")))))))))))</f>
        <v>43442</v>
      </c>
      <c r="BI731" s="81">
        <f t="shared" ref="BI731" ca="1" si="2298">IF(AY731&lt;&gt;"",AY731,IF(AT731&lt;&gt;"",AT731,IF(AO731&lt;&gt;"",AO731,IF(AJ731&lt;&gt;"",AJ731,IF(AE731&lt;&gt;"",AE731,IF(Z731&lt;&gt;"",Z731,IF(U731&lt;&gt;"",U731,IF(P731&lt;&gt;"",P731,IF(K731&lt;&gt;"",K731,"")))))))))</f>
        <v>25</v>
      </c>
      <c r="BJ731" s="82" t="str">
        <f t="shared" ref="BJ731" si="2299">IF(AZ731&lt;&gt;"",AZ731,IF(AU731&lt;&gt;"",AU731,IF(AP731&lt;&gt;"",AP731,IF(AK731&lt;&gt;"",AK731,IF(AF731&lt;&gt;"",AF731,IF(AA731&lt;&gt;"",AA731,IF(V731&lt;&gt;"",V731,IF(Q731&lt;&gt;"",Q731,IF(L731&lt;&gt;"",L731,0)))))))))</f>
        <v>B</v>
      </c>
      <c r="BK731" s="83" t="str">
        <f t="shared" ref="BK731" ca="1" si="2300">IF(BG731="","","Rev-"&amp;IF((COUNTIF(I731:BA731,"MKM")-1)&lt;1,0,(COUNTIF(I731:BA731,"MKM")-1)))</f>
        <v>Rev-0</v>
      </c>
      <c r="BL731" s="252" t="s">
        <v>125</v>
      </c>
      <c r="BM731" s="252" t="s">
        <v>784</v>
      </c>
      <c r="BN731" s="252"/>
      <c r="BO731" s="243"/>
      <c r="BP731" s="161" t="s">
        <v>82</v>
      </c>
      <c r="BQ731" s="82" t="str">
        <f t="shared" ref="BQ731" si="2301">IF(BA731&lt;&gt;"",BA731,IF(AV731&lt;&gt;"",AV731,IF(AQ731&lt;&gt;"",AQ731,IF(AL731&lt;&gt;"",AL731,IF(AG731&lt;&gt;"",AG731,IF(AB731&lt;&gt;"",AB731,IF(W731&lt;&gt;"",W731,IF(R731&lt;&gt;"",R731,IF(M731&lt;&gt;"",M731,0)))))))))</f>
        <v>MKM</v>
      </c>
    </row>
    <row r="732" spans="1:69" ht="46.5" x14ac:dyDescent="0.25">
      <c r="A732" s="62">
        <f t="shared" ca="1" si="2245"/>
        <v>644</v>
      </c>
      <c r="B732" s="20" t="s">
        <v>1259</v>
      </c>
      <c r="C732" s="20" t="s">
        <v>1260</v>
      </c>
      <c r="D732" s="124" t="s">
        <v>1426</v>
      </c>
      <c r="E732" s="21" t="s">
        <v>1266</v>
      </c>
      <c r="F732" s="21" t="s">
        <v>1106</v>
      </c>
      <c r="G732" s="22" t="s">
        <v>425</v>
      </c>
      <c r="H732" s="113"/>
      <c r="I732" s="60">
        <v>43417</v>
      </c>
      <c r="J732" s="76">
        <v>43442</v>
      </c>
      <c r="K732" s="25">
        <f t="shared" ref="K732:K733" ca="1" si="2302">IF(I732="","",IF(J732="",TODAY()-I732,J732-I732))</f>
        <v>25</v>
      </c>
      <c r="L732" s="39" t="s">
        <v>125</v>
      </c>
      <c r="M732" s="236" t="s">
        <v>275</v>
      </c>
      <c r="N732" s="66"/>
      <c r="O732" s="76"/>
      <c r="P732" s="77"/>
      <c r="Q732" s="78"/>
      <c r="R732" s="79"/>
      <c r="S732" s="66"/>
      <c r="T732" s="76"/>
      <c r="U732" s="77"/>
      <c r="V732" s="78"/>
      <c r="W732" s="79"/>
      <c r="X732" s="66"/>
      <c r="Y732" s="76"/>
      <c r="Z732" s="77"/>
      <c r="AA732" s="78"/>
      <c r="AB732" s="79"/>
      <c r="AC732" s="66"/>
      <c r="AD732" s="76"/>
      <c r="AE732" s="77"/>
      <c r="AF732" s="78"/>
      <c r="AG732" s="79"/>
      <c r="AH732" s="66"/>
      <c r="AI732" s="76"/>
      <c r="AJ732" s="77"/>
      <c r="AK732" s="78"/>
      <c r="AL732" s="79"/>
      <c r="AM732" s="66"/>
      <c r="AN732" s="76"/>
      <c r="AO732" s="77"/>
      <c r="AP732" s="78"/>
      <c r="AQ732" s="79"/>
      <c r="AR732" s="66"/>
      <c r="AS732" s="76"/>
      <c r="AT732" s="77"/>
      <c r="AU732" s="78"/>
      <c r="AV732" s="79"/>
      <c r="AW732" s="66"/>
      <c r="AX732" s="76"/>
      <c r="AY732" s="77"/>
      <c r="AZ732" s="78"/>
      <c r="BA732" s="79"/>
      <c r="BB732" s="66"/>
      <c r="BC732" s="76"/>
      <c r="BD732" s="77"/>
      <c r="BE732" s="78"/>
      <c r="BF732" s="79"/>
      <c r="BG732" s="56">
        <f t="shared" ref="BG732" si="2303">IF(AW732&lt;&gt;"",AW732,IF(AR732&lt;&gt;"",AR732,IF(AM732&lt;&gt;"",AM732,IF(AH732&lt;&gt;"",AH732,IF(AC732&lt;&gt;"",AC732,IF(X732&lt;&gt;"",X732,IF(S732&lt;&gt;"",S732,IF(N732&lt;&gt;"",N732,IF(I732&lt;&gt;"",I732,"")))))))))</f>
        <v>43417</v>
      </c>
      <c r="BH732" s="80">
        <f t="shared" ref="BH732" si="2304">IF(BJ732="P","",IF(BJ732="OD","",IF(AX732&lt;&gt;"",AX732,IF(AS732&lt;&gt;"",AS732,IF(AN732&lt;&gt;"",AN732,IF(AI732&lt;&gt;"",AI732,IF(AD732&lt;&gt;"",AD732,IF(Y732&lt;&gt;"",Y732,IF(T732&lt;&gt;"",T732,IF(O732&lt;&gt;"",O732,IF(J732&lt;&gt;"",J732,"")))))))))))</f>
        <v>43442</v>
      </c>
      <c r="BI732" s="81">
        <f t="shared" ref="BI732" ca="1" si="2305">IF(AY732&lt;&gt;"",AY732,IF(AT732&lt;&gt;"",AT732,IF(AO732&lt;&gt;"",AO732,IF(AJ732&lt;&gt;"",AJ732,IF(AE732&lt;&gt;"",AE732,IF(Z732&lt;&gt;"",Z732,IF(U732&lt;&gt;"",U732,IF(P732&lt;&gt;"",P732,IF(K732&lt;&gt;"",K732,"")))))))))</f>
        <v>25</v>
      </c>
      <c r="BJ732" s="82" t="str">
        <f t="shared" ref="BJ732" si="2306">IF(AZ732&lt;&gt;"",AZ732,IF(AU732&lt;&gt;"",AU732,IF(AP732&lt;&gt;"",AP732,IF(AK732&lt;&gt;"",AK732,IF(AF732&lt;&gt;"",AF732,IF(AA732&lt;&gt;"",AA732,IF(V732&lt;&gt;"",V732,IF(Q732&lt;&gt;"",Q732,IF(L732&lt;&gt;"",L732,0)))))))))</f>
        <v>B</v>
      </c>
      <c r="BK732" s="83" t="str">
        <f t="shared" ref="BK732" ca="1" si="2307">IF(BG732="","","Rev-"&amp;IF((COUNTIF(I732:BA732,"MKM")-1)&lt;1,0,(COUNTIF(I732:BA732,"MKM")-1)))</f>
        <v>Rev-0</v>
      </c>
      <c r="BL732" s="252" t="s">
        <v>125</v>
      </c>
      <c r="BM732" s="252" t="s">
        <v>784</v>
      </c>
      <c r="BN732" s="252"/>
      <c r="BO732" s="243"/>
      <c r="BP732" s="161" t="s">
        <v>82</v>
      </c>
      <c r="BQ732" s="82" t="str">
        <f t="shared" ref="BQ732" si="2308">IF(BA732&lt;&gt;"",BA732,IF(AV732&lt;&gt;"",AV732,IF(AQ732&lt;&gt;"",AQ732,IF(AL732&lt;&gt;"",AL732,IF(AG732&lt;&gt;"",AG732,IF(AB732&lt;&gt;"",AB732,IF(W732&lt;&gt;"",W732,IF(R732&lt;&gt;"",R732,IF(M732&lt;&gt;"",M732,0)))))))))</f>
        <v>MKM</v>
      </c>
    </row>
    <row r="733" spans="1:69" ht="46.5" x14ac:dyDescent="0.25">
      <c r="A733" s="62">
        <f t="shared" ca="1" si="2245"/>
        <v>645</v>
      </c>
      <c r="B733" s="20" t="s">
        <v>1259</v>
      </c>
      <c r="C733" s="20" t="s">
        <v>1260</v>
      </c>
      <c r="D733" s="124" t="s">
        <v>1426</v>
      </c>
      <c r="E733" s="21" t="s">
        <v>1267</v>
      </c>
      <c r="F733" s="21" t="s">
        <v>1295</v>
      </c>
      <c r="G733" s="22" t="s">
        <v>425</v>
      </c>
      <c r="H733" s="113"/>
      <c r="I733" s="60">
        <v>43417</v>
      </c>
      <c r="J733" s="76">
        <v>43442</v>
      </c>
      <c r="K733" s="25">
        <f t="shared" ca="1" si="2302"/>
        <v>25</v>
      </c>
      <c r="L733" s="39" t="s">
        <v>125</v>
      </c>
      <c r="M733" s="236" t="s">
        <v>275</v>
      </c>
      <c r="N733" s="66"/>
      <c r="O733" s="76"/>
      <c r="P733" s="77"/>
      <c r="Q733" s="78"/>
      <c r="R733" s="79"/>
      <c r="S733" s="66"/>
      <c r="T733" s="76"/>
      <c r="U733" s="77"/>
      <c r="V733" s="78"/>
      <c r="W733" s="79"/>
      <c r="X733" s="66"/>
      <c r="Y733" s="76"/>
      <c r="Z733" s="77"/>
      <c r="AA733" s="78"/>
      <c r="AB733" s="79"/>
      <c r="AC733" s="66"/>
      <c r="AD733" s="76"/>
      <c r="AE733" s="77"/>
      <c r="AF733" s="78"/>
      <c r="AG733" s="79"/>
      <c r="AH733" s="66"/>
      <c r="AI733" s="76"/>
      <c r="AJ733" s="77"/>
      <c r="AK733" s="78"/>
      <c r="AL733" s="79"/>
      <c r="AM733" s="66"/>
      <c r="AN733" s="76"/>
      <c r="AO733" s="77"/>
      <c r="AP733" s="78"/>
      <c r="AQ733" s="79"/>
      <c r="AR733" s="66"/>
      <c r="AS733" s="76"/>
      <c r="AT733" s="77"/>
      <c r="AU733" s="78"/>
      <c r="AV733" s="79"/>
      <c r="AW733" s="66"/>
      <c r="AX733" s="76"/>
      <c r="AY733" s="77"/>
      <c r="AZ733" s="78"/>
      <c r="BA733" s="79"/>
      <c r="BB733" s="66"/>
      <c r="BC733" s="76"/>
      <c r="BD733" s="77"/>
      <c r="BE733" s="78"/>
      <c r="BF733" s="79"/>
      <c r="BG733" s="56">
        <f t="shared" ref="BG733" si="2309">IF(AW733&lt;&gt;"",AW733,IF(AR733&lt;&gt;"",AR733,IF(AM733&lt;&gt;"",AM733,IF(AH733&lt;&gt;"",AH733,IF(AC733&lt;&gt;"",AC733,IF(X733&lt;&gt;"",X733,IF(S733&lt;&gt;"",S733,IF(N733&lt;&gt;"",N733,IF(I733&lt;&gt;"",I733,"")))))))))</f>
        <v>43417</v>
      </c>
      <c r="BH733" s="80">
        <f t="shared" ref="BH733" si="2310">IF(BJ733="P","",IF(BJ733="OD","",IF(AX733&lt;&gt;"",AX733,IF(AS733&lt;&gt;"",AS733,IF(AN733&lt;&gt;"",AN733,IF(AI733&lt;&gt;"",AI733,IF(AD733&lt;&gt;"",AD733,IF(Y733&lt;&gt;"",Y733,IF(T733&lt;&gt;"",T733,IF(O733&lt;&gt;"",O733,IF(J733&lt;&gt;"",J733,"")))))))))))</f>
        <v>43442</v>
      </c>
      <c r="BI733" s="81">
        <f t="shared" ref="BI733" ca="1" si="2311">IF(AY733&lt;&gt;"",AY733,IF(AT733&lt;&gt;"",AT733,IF(AO733&lt;&gt;"",AO733,IF(AJ733&lt;&gt;"",AJ733,IF(AE733&lt;&gt;"",AE733,IF(Z733&lt;&gt;"",Z733,IF(U733&lt;&gt;"",U733,IF(P733&lt;&gt;"",P733,IF(K733&lt;&gt;"",K733,"")))))))))</f>
        <v>25</v>
      </c>
      <c r="BJ733" s="82" t="str">
        <f t="shared" ref="BJ733" si="2312">IF(AZ733&lt;&gt;"",AZ733,IF(AU733&lt;&gt;"",AU733,IF(AP733&lt;&gt;"",AP733,IF(AK733&lt;&gt;"",AK733,IF(AF733&lt;&gt;"",AF733,IF(AA733&lt;&gt;"",AA733,IF(V733&lt;&gt;"",V733,IF(Q733&lt;&gt;"",Q733,IF(L733&lt;&gt;"",L733,0)))))))))</f>
        <v>B</v>
      </c>
      <c r="BK733" s="83" t="str">
        <f t="shared" ref="BK733" ca="1" si="2313">IF(BG733="","","Rev-"&amp;IF((COUNTIF(I733:BA733,"MKM")-1)&lt;1,0,(COUNTIF(I733:BA733,"MKM")-1)))</f>
        <v>Rev-0</v>
      </c>
      <c r="BL733" s="252" t="s">
        <v>125</v>
      </c>
      <c r="BM733" s="252" t="s">
        <v>784</v>
      </c>
      <c r="BN733" s="252"/>
      <c r="BO733" s="243"/>
      <c r="BP733" s="161" t="s">
        <v>82</v>
      </c>
      <c r="BQ733" s="82" t="str">
        <f t="shared" ref="BQ733" si="2314">IF(BA733&lt;&gt;"",BA733,IF(AV733&lt;&gt;"",AV733,IF(AQ733&lt;&gt;"",AQ733,IF(AL733&lt;&gt;"",AL733,IF(AG733&lt;&gt;"",AG733,IF(AB733&lt;&gt;"",AB733,IF(W733&lt;&gt;"",W733,IF(R733&lt;&gt;"",R733,IF(M733&lt;&gt;"",M733,0)))))))))</f>
        <v>MKM</v>
      </c>
    </row>
    <row r="734" spans="1:69" ht="46.5" x14ac:dyDescent="0.25">
      <c r="A734" s="62">
        <f t="shared" ca="1" si="2245"/>
        <v>646</v>
      </c>
      <c r="B734" s="20" t="s">
        <v>1408</v>
      </c>
      <c r="C734" s="20" t="s">
        <v>1409</v>
      </c>
      <c r="D734" s="124" t="s">
        <v>1424</v>
      </c>
      <c r="E734" s="21" t="s">
        <v>1407</v>
      </c>
      <c r="F734" s="21" t="s">
        <v>1107</v>
      </c>
      <c r="G734" s="22" t="s">
        <v>425</v>
      </c>
      <c r="H734" s="113"/>
      <c r="I734" s="60">
        <v>43438</v>
      </c>
      <c r="J734" s="76">
        <v>43444</v>
      </c>
      <c r="K734" s="25">
        <f t="shared" ref="K734" ca="1" si="2315">IF(I734="","",IF(J734="",TODAY()-I734,J734-I734))</f>
        <v>6</v>
      </c>
      <c r="L734" s="39" t="s">
        <v>125</v>
      </c>
      <c r="M734" s="236" t="s">
        <v>275</v>
      </c>
      <c r="N734" s="66"/>
      <c r="O734" s="76"/>
      <c r="P734" s="77"/>
      <c r="Q734" s="78"/>
      <c r="R734" s="79"/>
      <c r="S734" s="66"/>
      <c r="T734" s="76"/>
      <c r="U734" s="77"/>
      <c r="V734" s="78"/>
      <c r="W734" s="79"/>
      <c r="X734" s="66"/>
      <c r="Y734" s="76"/>
      <c r="Z734" s="77"/>
      <c r="AA734" s="78"/>
      <c r="AB734" s="79"/>
      <c r="AC734" s="66"/>
      <c r="AD734" s="76"/>
      <c r="AE734" s="77"/>
      <c r="AF734" s="78"/>
      <c r="AG734" s="79"/>
      <c r="AH734" s="66"/>
      <c r="AI734" s="76"/>
      <c r="AJ734" s="77"/>
      <c r="AK734" s="78"/>
      <c r="AL734" s="79"/>
      <c r="AM734" s="66"/>
      <c r="AN734" s="76"/>
      <c r="AO734" s="77"/>
      <c r="AP734" s="78"/>
      <c r="AQ734" s="79"/>
      <c r="AR734" s="66"/>
      <c r="AS734" s="76"/>
      <c r="AT734" s="77"/>
      <c r="AU734" s="78"/>
      <c r="AV734" s="79"/>
      <c r="AW734" s="66"/>
      <c r="AX734" s="76"/>
      <c r="AY734" s="77"/>
      <c r="AZ734" s="78"/>
      <c r="BA734" s="79"/>
      <c r="BB734" s="66"/>
      <c r="BC734" s="76"/>
      <c r="BD734" s="77"/>
      <c r="BE734" s="78"/>
      <c r="BF734" s="79"/>
      <c r="BG734" s="56">
        <f t="shared" ref="BG734" si="2316">IF(AW734&lt;&gt;"",AW734,IF(AR734&lt;&gt;"",AR734,IF(AM734&lt;&gt;"",AM734,IF(AH734&lt;&gt;"",AH734,IF(AC734&lt;&gt;"",AC734,IF(X734&lt;&gt;"",X734,IF(S734&lt;&gt;"",S734,IF(N734&lt;&gt;"",N734,IF(I734&lt;&gt;"",I734,"")))))))))</f>
        <v>43438</v>
      </c>
      <c r="BH734" s="80">
        <f t="shared" ref="BH734" si="2317">IF(BJ734="P","",IF(BJ734="OD","",IF(AX734&lt;&gt;"",AX734,IF(AS734&lt;&gt;"",AS734,IF(AN734&lt;&gt;"",AN734,IF(AI734&lt;&gt;"",AI734,IF(AD734&lt;&gt;"",AD734,IF(Y734&lt;&gt;"",Y734,IF(T734&lt;&gt;"",T734,IF(O734&lt;&gt;"",O734,IF(J734&lt;&gt;"",J734,"")))))))))))</f>
        <v>43444</v>
      </c>
      <c r="BI734" s="81">
        <f t="shared" ref="BI734" ca="1" si="2318">IF(AY734&lt;&gt;"",AY734,IF(AT734&lt;&gt;"",AT734,IF(AO734&lt;&gt;"",AO734,IF(AJ734&lt;&gt;"",AJ734,IF(AE734&lt;&gt;"",AE734,IF(Z734&lt;&gt;"",Z734,IF(U734&lt;&gt;"",U734,IF(P734&lt;&gt;"",P734,IF(K734&lt;&gt;"",K734,"")))))))))</f>
        <v>6</v>
      </c>
      <c r="BJ734" s="82" t="str">
        <f t="shared" ref="BJ734" si="2319">IF(AZ734&lt;&gt;"",AZ734,IF(AU734&lt;&gt;"",AU734,IF(AP734&lt;&gt;"",AP734,IF(AK734&lt;&gt;"",AK734,IF(AF734&lt;&gt;"",AF734,IF(AA734&lt;&gt;"",AA734,IF(V734&lt;&gt;"",V734,IF(Q734&lt;&gt;"",Q734,IF(L734&lt;&gt;"",L734,0)))))))))</f>
        <v>B</v>
      </c>
      <c r="BK734" s="83" t="str">
        <f t="shared" ref="BK734" ca="1" si="2320">IF(BG734="","","Rev-"&amp;IF((COUNTIF(I734:BA734,"MKM")-1)&lt;1,0,(COUNTIF(I734:BA734,"MKM")-1)))</f>
        <v>Rev-0</v>
      </c>
      <c r="BL734" s="252" t="s">
        <v>125</v>
      </c>
      <c r="BM734" s="252" t="s">
        <v>784</v>
      </c>
      <c r="BN734" s="252"/>
      <c r="BO734" s="243"/>
      <c r="BP734" s="161" t="s">
        <v>82</v>
      </c>
      <c r="BQ734" s="82" t="str">
        <f t="shared" ref="BQ734" si="2321">IF(BA734&lt;&gt;"",BA734,IF(AV734&lt;&gt;"",AV734,IF(AQ734&lt;&gt;"",AQ734,IF(AL734&lt;&gt;"",AL734,IF(AG734&lt;&gt;"",AG734,IF(AB734&lt;&gt;"",AB734,IF(W734&lt;&gt;"",W734,IF(R734&lt;&gt;"",R734,IF(M734&lt;&gt;"",M734,0)))))))))</f>
        <v>MKM</v>
      </c>
    </row>
    <row r="735" spans="1:69" ht="46.5" x14ac:dyDescent="0.25">
      <c r="A735" s="62">
        <f t="shared" ca="1" si="2245"/>
        <v>647</v>
      </c>
      <c r="B735" s="20" t="s">
        <v>1170</v>
      </c>
      <c r="C735" s="20" t="s">
        <v>1169</v>
      </c>
      <c r="D735" s="124"/>
      <c r="E735" s="21" t="s">
        <v>1113</v>
      </c>
      <c r="F735" s="21" t="s">
        <v>1108</v>
      </c>
      <c r="G735" s="22" t="s">
        <v>331</v>
      </c>
      <c r="H735" s="113"/>
      <c r="I735" s="60">
        <v>43366</v>
      </c>
      <c r="J735" s="76">
        <v>43380</v>
      </c>
      <c r="K735" s="25">
        <f t="shared" ref="K735" ca="1" si="2322">IF(I735="","",IF(J735="",TODAY()-I735,J735-I735))</f>
        <v>14</v>
      </c>
      <c r="L735" s="39" t="s">
        <v>126</v>
      </c>
      <c r="M735" s="236" t="s">
        <v>275</v>
      </c>
      <c r="N735" s="66"/>
      <c r="O735" s="76"/>
      <c r="P735" s="77"/>
      <c r="Q735" s="78"/>
      <c r="R735" s="79"/>
      <c r="S735" s="66"/>
      <c r="T735" s="76"/>
      <c r="U735" s="77"/>
      <c r="V735" s="78"/>
      <c r="W735" s="79"/>
      <c r="X735" s="66"/>
      <c r="Y735" s="76"/>
      <c r="Z735" s="77"/>
      <c r="AA735" s="78"/>
      <c r="AB735" s="79"/>
      <c r="AC735" s="66"/>
      <c r="AD735" s="76"/>
      <c r="AE735" s="77"/>
      <c r="AF735" s="78"/>
      <c r="AG735" s="79"/>
      <c r="AH735" s="66"/>
      <c r="AI735" s="76"/>
      <c r="AJ735" s="77"/>
      <c r="AK735" s="78"/>
      <c r="AL735" s="79"/>
      <c r="AM735" s="66"/>
      <c r="AN735" s="76"/>
      <c r="AO735" s="77"/>
      <c r="AP735" s="78"/>
      <c r="AQ735" s="79"/>
      <c r="AR735" s="66"/>
      <c r="AS735" s="76"/>
      <c r="AT735" s="77"/>
      <c r="AU735" s="78"/>
      <c r="AV735" s="79"/>
      <c r="AW735" s="66"/>
      <c r="AX735" s="76"/>
      <c r="AY735" s="77"/>
      <c r="AZ735" s="78"/>
      <c r="BA735" s="79"/>
      <c r="BB735" s="66"/>
      <c r="BC735" s="76"/>
      <c r="BD735" s="77"/>
      <c r="BE735" s="78"/>
      <c r="BF735" s="79"/>
      <c r="BG735" s="56">
        <f t="shared" ref="BG735" si="2323">IF(AW735&lt;&gt;"",AW735,IF(AR735&lt;&gt;"",AR735,IF(AM735&lt;&gt;"",AM735,IF(AH735&lt;&gt;"",AH735,IF(AC735&lt;&gt;"",AC735,IF(X735&lt;&gt;"",X735,IF(S735&lt;&gt;"",S735,IF(N735&lt;&gt;"",N735,IF(I735&lt;&gt;"",I735,"")))))))))</f>
        <v>43366</v>
      </c>
      <c r="BH735" s="80">
        <f t="shared" ref="BH735" si="2324">IF(BJ735="P","",IF(BJ735="OD","",IF(AX735&lt;&gt;"",AX735,IF(AS735&lt;&gt;"",AS735,IF(AN735&lt;&gt;"",AN735,IF(AI735&lt;&gt;"",AI735,IF(AD735&lt;&gt;"",AD735,IF(Y735&lt;&gt;"",Y735,IF(T735&lt;&gt;"",T735,IF(O735&lt;&gt;"",O735,IF(J735&lt;&gt;"",J735,"")))))))))))</f>
        <v>43380</v>
      </c>
      <c r="BI735" s="81">
        <f t="shared" ref="BI735" ca="1" si="2325">IF(AY735&lt;&gt;"",AY735,IF(AT735&lt;&gt;"",AT735,IF(AO735&lt;&gt;"",AO735,IF(AJ735&lt;&gt;"",AJ735,IF(AE735&lt;&gt;"",AE735,IF(Z735&lt;&gt;"",Z735,IF(U735&lt;&gt;"",U735,IF(P735&lt;&gt;"",P735,IF(K735&lt;&gt;"",K735,"")))))))))</f>
        <v>14</v>
      </c>
      <c r="BJ735" s="82" t="str">
        <f t="shared" ref="BJ735" si="2326">IF(AZ735&lt;&gt;"",AZ735,IF(AU735&lt;&gt;"",AU735,IF(AP735&lt;&gt;"",AP735,IF(AK735&lt;&gt;"",AK735,IF(AF735&lt;&gt;"",AF735,IF(AA735&lt;&gt;"",AA735,IF(V735&lt;&gt;"",V735,IF(Q735&lt;&gt;"",Q735,IF(L735&lt;&gt;"",L735,0)))))))))</f>
        <v>C</v>
      </c>
      <c r="BK735" s="83" t="str">
        <f t="shared" ref="BK735" ca="1" si="2327">IF(BG735="","","Rev-"&amp;IF((COUNTIF(I735:BA735,"MKM")-1)&lt;1,0,(COUNTIF(I735:BA735,"MKM")-1)))</f>
        <v>Rev-0</v>
      </c>
      <c r="BL735" s="252" t="s">
        <v>125</v>
      </c>
      <c r="BM735" s="252" t="s">
        <v>784</v>
      </c>
      <c r="BN735" s="252"/>
      <c r="BO735" s="243"/>
      <c r="BP735" s="161" t="s">
        <v>82</v>
      </c>
      <c r="BQ735" s="82" t="str">
        <f t="shared" ref="BQ735" si="2328">IF(BA735&lt;&gt;"",BA735,IF(AV735&lt;&gt;"",AV735,IF(AQ735&lt;&gt;"",AQ735,IF(AL735&lt;&gt;"",AL735,IF(AG735&lt;&gt;"",AG735,IF(AB735&lt;&gt;"",AB735,IF(W735&lt;&gt;"",W735,IF(R735&lt;&gt;"",R735,IF(M735&lt;&gt;"",M735,0)))))))))</f>
        <v>MKM</v>
      </c>
    </row>
    <row r="736" spans="1:69" ht="46.5" x14ac:dyDescent="0.25">
      <c r="A736" s="62">
        <f t="shared" ca="1" si="2245"/>
        <v>648</v>
      </c>
      <c r="B736" s="20" t="s">
        <v>1180</v>
      </c>
      <c r="C736" s="20" t="s">
        <v>1179</v>
      </c>
      <c r="D736" s="124"/>
      <c r="E736" s="21" t="s">
        <v>1114</v>
      </c>
      <c r="F736" s="21" t="s">
        <v>1109</v>
      </c>
      <c r="G736" s="22" t="s">
        <v>425</v>
      </c>
      <c r="H736" s="113"/>
      <c r="I736" s="60">
        <v>43368</v>
      </c>
      <c r="J736" s="76">
        <v>43380</v>
      </c>
      <c r="K736" s="25">
        <f t="shared" ref="K736" ca="1" si="2329">IF(I736="","",IF(J736="",TODAY()-I736,J736-I736))</f>
        <v>12</v>
      </c>
      <c r="L736" s="39" t="s">
        <v>126</v>
      </c>
      <c r="M736" s="236" t="s">
        <v>275</v>
      </c>
      <c r="N736" s="66"/>
      <c r="O736" s="76"/>
      <c r="P736" s="77"/>
      <c r="Q736" s="78"/>
      <c r="R736" s="79"/>
      <c r="S736" s="66"/>
      <c r="T736" s="76"/>
      <c r="U736" s="77"/>
      <c r="V736" s="78"/>
      <c r="W736" s="79"/>
      <c r="X736" s="66"/>
      <c r="Y736" s="76"/>
      <c r="Z736" s="77"/>
      <c r="AA736" s="78"/>
      <c r="AB736" s="79"/>
      <c r="AC736" s="66"/>
      <c r="AD736" s="76"/>
      <c r="AE736" s="77"/>
      <c r="AF736" s="78"/>
      <c r="AG736" s="79"/>
      <c r="AH736" s="66"/>
      <c r="AI736" s="76"/>
      <c r="AJ736" s="77"/>
      <c r="AK736" s="78"/>
      <c r="AL736" s="79"/>
      <c r="AM736" s="66"/>
      <c r="AN736" s="76"/>
      <c r="AO736" s="77"/>
      <c r="AP736" s="78"/>
      <c r="AQ736" s="79"/>
      <c r="AR736" s="66"/>
      <c r="AS736" s="76"/>
      <c r="AT736" s="77"/>
      <c r="AU736" s="78"/>
      <c r="AV736" s="79"/>
      <c r="AW736" s="66"/>
      <c r="AX736" s="76"/>
      <c r="AY736" s="77"/>
      <c r="AZ736" s="78"/>
      <c r="BA736" s="79"/>
      <c r="BB736" s="66"/>
      <c r="BC736" s="76"/>
      <c r="BD736" s="77"/>
      <c r="BE736" s="78"/>
      <c r="BF736" s="79"/>
      <c r="BG736" s="56">
        <f t="shared" ref="BG736" si="2330">IF(AW736&lt;&gt;"",AW736,IF(AR736&lt;&gt;"",AR736,IF(AM736&lt;&gt;"",AM736,IF(AH736&lt;&gt;"",AH736,IF(AC736&lt;&gt;"",AC736,IF(X736&lt;&gt;"",X736,IF(S736&lt;&gt;"",S736,IF(N736&lt;&gt;"",N736,IF(I736&lt;&gt;"",I736,"")))))))))</f>
        <v>43368</v>
      </c>
      <c r="BH736" s="80">
        <f t="shared" ref="BH736" si="2331">IF(BJ736="P","",IF(BJ736="OD","",IF(AX736&lt;&gt;"",AX736,IF(AS736&lt;&gt;"",AS736,IF(AN736&lt;&gt;"",AN736,IF(AI736&lt;&gt;"",AI736,IF(AD736&lt;&gt;"",AD736,IF(Y736&lt;&gt;"",Y736,IF(T736&lt;&gt;"",T736,IF(O736&lt;&gt;"",O736,IF(J736&lt;&gt;"",J736,"")))))))))))</f>
        <v>43380</v>
      </c>
      <c r="BI736" s="81">
        <f t="shared" ref="BI736" ca="1" si="2332">IF(AY736&lt;&gt;"",AY736,IF(AT736&lt;&gt;"",AT736,IF(AO736&lt;&gt;"",AO736,IF(AJ736&lt;&gt;"",AJ736,IF(AE736&lt;&gt;"",AE736,IF(Z736&lt;&gt;"",Z736,IF(U736&lt;&gt;"",U736,IF(P736&lt;&gt;"",P736,IF(K736&lt;&gt;"",K736,"")))))))))</f>
        <v>12</v>
      </c>
      <c r="BJ736" s="82" t="str">
        <f t="shared" ref="BJ736" si="2333">IF(AZ736&lt;&gt;"",AZ736,IF(AU736&lt;&gt;"",AU736,IF(AP736&lt;&gt;"",AP736,IF(AK736&lt;&gt;"",AK736,IF(AF736&lt;&gt;"",AF736,IF(AA736&lt;&gt;"",AA736,IF(V736&lt;&gt;"",V736,IF(Q736&lt;&gt;"",Q736,IF(L736&lt;&gt;"",L736,0)))))))))</f>
        <v>C</v>
      </c>
      <c r="BK736" s="83" t="str">
        <f t="shared" ref="BK736" ca="1" si="2334">IF(BG736="","","Rev-"&amp;IF((COUNTIF(I736:BA736,"MKM")-1)&lt;1,0,(COUNTIF(I736:BA736,"MKM")-1)))</f>
        <v>Rev-0</v>
      </c>
      <c r="BL736" s="252" t="s">
        <v>125</v>
      </c>
      <c r="BM736" s="252" t="s">
        <v>784</v>
      </c>
      <c r="BN736" s="252"/>
      <c r="BO736" s="243"/>
      <c r="BP736" s="161" t="s">
        <v>82</v>
      </c>
      <c r="BQ736" s="82" t="str">
        <f t="shared" ref="BQ736" si="2335">IF(BA736&lt;&gt;"",BA736,IF(AV736&lt;&gt;"",AV736,IF(AQ736&lt;&gt;"",AQ736,IF(AL736&lt;&gt;"",AL736,IF(AG736&lt;&gt;"",AG736,IF(AB736&lt;&gt;"",AB736,IF(W736&lt;&gt;"",W736,IF(R736&lt;&gt;"",R736,IF(M736&lt;&gt;"",M736,0)))))))))</f>
        <v>MKM</v>
      </c>
    </row>
    <row r="737" spans="1:69" ht="46.5" x14ac:dyDescent="0.25">
      <c r="A737" s="62">
        <f t="shared" ca="1" si="2245"/>
        <v>649</v>
      </c>
      <c r="B737" s="20" t="s">
        <v>1184</v>
      </c>
      <c r="C737" s="20" t="s">
        <v>1183</v>
      </c>
      <c r="D737" s="124"/>
      <c r="E737" s="21" t="s">
        <v>1115</v>
      </c>
      <c r="F737" s="21" t="s">
        <v>1110</v>
      </c>
      <c r="G737" s="22" t="s">
        <v>425</v>
      </c>
      <c r="H737" s="113"/>
      <c r="I737" s="60">
        <v>43369</v>
      </c>
      <c r="J737" s="76">
        <v>43380</v>
      </c>
      <c r="K737" s="77">
        <f t="shared" ref="K737" ca="1" si="2336">IF(I737="","",IF(J737="",TODAY()-I737,J737-I737))</f>
        <v>11</v>
      </c>
      <c r="L737" s="78" t="s">
        <v>126</v>
      </c>
      <c r="M737" s="79" t="s">
        <v>275</v>
      </c>
      <c r="N737" s="66"/>
      <c r="O737" s="76"/>
      <c r="P737" s="77"/>
      <c r="Q737" s="78"/>
      <c r="R737" s="79"/>
      <c r="S737" s="66"/>
      <c r="T737" s="76"/>
      <c r="U737" s="77"/>
      <c r="V737" s="78"/>
      <c r="W737" s="79"/>
      <c r="X737" s="66"/>
      <c r="Y737" s="76"/>
      <c r="Z737" s="77"/>
      <c r="AA737" s="78"/>
      <c r="AB737" s="79"/>
      <c r="AC737" s="66"/>
      <c r="AD737" s="76"/>
      <c r="AE737" s="77"/>
      <c r="AF737" s="78"/>
      <c r="AG737" s="79"/>
      <c r="AH737" s="66"/>
      <c r="AI737" s="76"/>
      <c r="AJ737" s="77"/>
      <c r="AK737" s="78"/>
      <c r="AL737" s="79"/>
      <c r="AM737" s="66"/>
      <c r="AN737" s="76"/>
      <c r="AO737" s="77"/>
      <c r="AP737" s="78"/>
      <c r="AQ737" s="79"/>
      <c r="AR737" s="66"/>
      <c r="AS737" s="76"/>
      <c r="AT737" s="77"/>
      <c r="AU737" s="78"/>
      <c r="AV737" s="79"/>
      <c r="AW737" s="66"/>
      <c r="AX737" s="76"/>
      <c r="AY737" s="77"/>
      <c r="AZ737" s="78"/>
      <c r="BA737" s="79"/>
      <c r="BB737" s="66"/>
      <c r="BC737" s="76"/>
      <c r="BD737" s="77"/>
      <c r="BE737" s="78"/>
      <c r="BF737" s="79"/>
      <c r="BG737" s="56">
        <f t="shared" ref="BG737" si="2337">IF(AW737&lt;&gt;"",AW737,IF(AR737&lt;&gt;"",AR737,IF(AM737&lt;&gt;"",AM737,IF(AH737&lt;&gt;"",AH737,IF(AC737&lt;&gt;"",AC737,IF(X737&lt;&gt;"",X737,IF(S737&lt;&gt;"",S737,IF(N737&lt;&gt;"",N737,IF(I737&lt;&gt;"",I737,"")))))))))</f>
        <v>43369</v>
      </c>
      <c r="BH737" s="80">
        <f t="shared" ref="BH737" si="2338">IF(BJ737="P","",IF(BJ737="OD","",IF(AX737&lt;&gt;"",AX737,IF(AS737&lt;&gt;"",AS737,IF(AN737&lt;&gt;"",AN737,IF(AI737&lt;&gt;"",AI737,IF(AD737&lt;&gt;"",AD737,IF(Y737&lt;&gt;"",Y737,IF(T737&lt;&gt;"",T737,IF(O737&lt;&gt;"",O737,IF(J737&lt;&gt;"",J737,"")))))))))))</f>
        <v>43380</v>
      </c>
      <c r="BI737" s="81">
        <f t="shared" ref="BI737" ca="1" si="2339">IF(AY737&lt;&gt;"",AY737,IF(AT737&lt;&gt;"",AT737,IF(AO737&lt;&gt;"",AO737,IF(AJ737&lt;&gt;"",AJ737,IF(AE737&lt;&gt;"",AE737,IF(Z737&lt;&gt;"",Z737,IF(U737&lt;&gt;"",U737,IF(P737&lt;&gt;"",P737,IF(K737&lt;&gt;"",K737,"")))))))))</f>
        <v>11</v>
      </c>
      <c r="BJ737" s="82" t="str">
        <f t="shared" ref="BJ737" si="2340">IF(AZ737&lt;&gt;"",AZ737,IF(AU737&lt;&gt;"",AU737,IF(AP737&lt;&gt;"",AP737,IF(AK737&lt;&gt;"",AK737,IF(AF737&lt;&gt;"",AF737,IF(AA737&lt;&gt;"",AA737,IF(V737&lt;&gt;"",V737,IF(Q737&lt;&gt;"",Q737,IF(L737&lt;&gt;"",L737,0)))))))))</f>
        <v>C</v>
      </c>
      <c r="BK737" s="83" t="str">
        <f t="shared" ref="BK737" ca="1" si="2341">IF(BG737="","","Rev-"&amp;IF((COUNTIF(I737:BA737,"MKM")-1)&lt;1,0,(COUNTIF(I737:BA737,"MKM")-1)))</f>
        <v>Rev-0</v>
      </c>
      <c r="BL737" s="252" t="s">
        <v>125</v>
      </c>
      <c r="BM737" s="252" t="s">
        <v>784</v>
      </c>
      <c r="BN737" s="252"/>
      <c r="BO737" s="243"/>
      <c r="BP737" s="161" t="s">
        <v>82</v>
      </c>
      <c r="BQ737" s="82" t="str">
        <f t="shared" ref="BQ737" si="2342">IF(BA737&lt;&gt;"",BA737,IF(AV737&lt;&gt;"",AV737,IF(AQ737&lt;&gt;"",AQ737,IF(AL737&lt;&gt;"",AL737,IF(AG737&lt;&gt;"",AG737,IF(AB737&lt;&gt;"",AB737,IF(W737&lt;&gt;"",W737,IF(R737&lt;&gt;"",R737,IF(M737&lt;&gt;"",M737,0)))))))))</f>
        <v>MKM</v>
      </c>
    </row>
    <row r="738" spans="1:69" ht="40.5" x14ac:dyDescent="0.3">
      <c r="A738" s="263" t="s">
        <v>1120</v>
      </c>
      <c r="B738" s="52"/>
      <c r="C738" s="52"/>
      <c r="D738" s="123"/>
      <c r="E738" s="53"/>
      <c r="F738" s="146"/>
      <c r="G738" s="303" t="str">
        <f>IF(AW738&lt;&gt;"",AW738,IF(AR738&lt;&gt;"",AR738,IF(AM738&lt;&gt;"",AM738,IF(AH738&lt;&gt;"",AH738,IF(AC738&lt;&gt;"",AC738,IF(X738&lt;&gt;"",X738,IF(S738&lt;&gt;"",S738,IF(N738&lt;&gt;"",N738,IF(I738&lt;&gt;"",I738,"")))))))))</f>
        <v/>
      </c>
      <c r="H738" s="303"/>
      <c r="I738" s="303"/>
      <c r="J738" s="303"/>
      <c r="K738" s="303"/>
      <c r="L738" s="303"/>
      <c r="M738" s="303"/>
      <c r="N738" s="303"/>
      <c r="O738" s="303"/>
      <c r="P738" s="303"/>
      <c r="Q738" s="303"/>
      <c r="R738" s="303"/>
      <c r="S738" s="303"/>
      <c r="T738" s="303"/>
      <c r="U738" s="303"/>
      <c r="V738" s="303"/>
      <c r="W738" s="303"/>
      <c r="X738" s="303"/>
      <c r="Y738" s="303"/>
      <c r="Z738" s="303"/>
      <c r="AA738" s="303"/>
      <c r="AB738" s="303"/>
      <c r="AC738" s="303"/>
      <c r="AD738" s="303"/>
      <c r="AE738" s="303"/>
      <c r="AF738" s="303"/>
      <c r="AG738" s="303"/>
      <c r="AH738" s="303"/>
      <c r="AI738" s="303"/>
      <c r="AJ738" s="303"/>
      <c r="AK738" s="303"/>
      <c r="AL738" s="303"/>
      <c r="AM738" s="303"/>
      <c r="AN738" s="303"/>
      <c r="AO738" s="303"/>
      <c r="AP738" s="303"/>
      <c r="AQ738" s="303"/>
      <c r="AR738" s="303"/>
      <c r="AS738" s="303"/>
      <c r="AT738" s="303"/>
      <c r="AU738" s="303"/>
      <c r="AV738" s="303"/>
      <c r="AW738" s="303"/>
      <c r="AX738" s="303"/>
      <c r="AY738" s="303"/>
      <c r="AZ738" s="303"/>
      <c r="BA738" s="303"/>
      <c r="BB738" s="303"/>
      <c r="BC738" s="303"/>
      <c r="BD738" s="303"/>
      <c r="BE738" s="303"/>
      <c r="BF738" s="303"/>
      <c r="BG738" s="303"/>
      <c r="BH738" s="303"/>
      <c r="BI738" s="303"/>
      <c r="BJ738" s="303"/>
      <c r="BK738" s="304"/>
      <c r="BL738" s="252" t="s">
        <v>125</v>
      </c>
      <c r="BM738" s="252" t="s">
        <v>784</v>
      </c>
      <c r="BN738" s="252"/>
      <c r="BO738" s="243"/>
      <c r="BP738" s="145" t="s">
        <v>112</v>
      </c>
    </row>
    <row r="739" spans="1:69" ht="46.5" x14ac:dyDescent="0.25">
      <c r="A739" s="62">
        <f ca="1">OFFSET(A739,-2,0)+1</f>
        <v>650</v>
      </c>
      <c r="B739" s="20" t="s">
        <v>1248</v>
      </c>
      <c r="C739" s="20" t="s">
        <v>1249</v>
      </c>
      <c r="D739" s="124"/>
      <c r="E739" s="21" t="s">
        <v>1118</v>
      </c>
      <c r="F739" s="21" t="s">
        <v>1116</v>
      </c>
      <c r="G739" s="22" t="s">
        <v>425</v>
      </c>
      <c r="H739" s="113"/>
      <c r="I739" s="60">
        <v>43390</v>
      </c>
      <c r="J739" s="76">
        <v>43408</v>
      </c>
      <c r="K739" s="25">
        <f t="shared" ref="K739:K741" ca="1" si="2343">IF(I739="","",IF(J739="",TODAY()-I739,J739-I739))</f>
        <v>18</v>
      </c>
      <c r="L739" s="39" t="s">
        <v>126</v>
      </c>
      <c r="M739" s="236" t="s">
        <v>275</v>
      </c>
      <c r="N739" s="66"/>
      <c r="O739" s="76"/>
      <c r="P739" s="77"/>
      <c r="Q739" s="78"/>
      <c r="R739" s="79"/>
      <c r="S739" s="66"/>
      <c r="T739" s="76"/>
      <c r="U739" s="77"/>
      <c r="V739" s="78"/>
      <c r="W739" s="79"/>
      <c r="X739" s="66"/>
      <c r="Y739" s="76"/>
      <c r="Z739" s="77"/>
      <c r="AA739" s="78"/>
      <c r="AB739" s="79"/>
      <c r="AC739" s="66"/>
      <c r="AD739" s="76"/>
      <c r="AE739" s="77"/>
      <c r="AF739" s="78"/>
      <c r="AG739" s="79"/>
      <c r="AH739" s="66"/>
      <c r="AI739" s="76"/>
      <c r="AJ739" s="77"/>
      <c r="AK739" s="78"/>
      <c r="AL739" s="79"/>
      <c r="AM739" s="66"/>
      <c r="AN739" s="76"/>
      <c r="AO739" s="77"/>
      <c r="AP739" s="78"/>
      <c r="AQ739" s="79"/>
      <c r="AR739" s="66"/>
      <c r="AS739" s="76"/>
      <c r="AT739" s="77"/>
      <c r="AU739" s="78"/>
      <c r="AV739" s="79"/>
      <c r="AW739" s="66"/>
      <c r="AX739" s="76"/>
      <c r="AY739" s="77"/>
      <c r="AZ739" s="78"/>
      <c r="BA739" s="79"/>
      <c r="BB739" s="66"/>
      <c r="BC739" s="76"/>
      <c r="BD739" s="77"/>
      <c r="BE739" s="78"/>
      <c r="BF739" s="79"/>
      <c r="BG739" s="56">
        <f t="shared" ref="BG739:BG741" si="2344">IF(AW739&lt;&gt;"",AW739,IF(AR739&lt;&gt;"",AR739,IF(AM739&lt;&gt;"",AM739,IF(AH739&lt;&gt;"",AH739,IF(AC739&lt;&gt;"",AC739,IF(X739&lt;&gt;"",X739,IF(S739&lt;&gt;"",S739,IF(N739&lt;&gt;"",N739,IF(I739&lt;&gt;"",I739,"")))))))))</f>
        <v>43390</v>
      </c>
      <c r="BH739" s="80">
        <f t="shared" ref="BH739:BH741" si="2345">IF(BJ739="P","",IF(BJ739="OD","",IF(AX739&lt;&gt;"",AX739,IF(AS739&lt;&gt;"",AS739,IF(AN739&lt;&gt;"",AN739,IF(AI739&lt;&gt;"",AI739,IF(AD739&lt;&gt;"",AD739,IF(Y739&lt;&gt;"",Y739,IF(T739&lt;&gt;"",T739,IF(O739&lt;&gt;"",O739,IF(J739&lt;&gt;"",J739,"")))))))))))</f>
        <v>43408</v>
      </c>
      <c r="BI739" s="81">
        <f t="shared" ref="BI739:BI741" ca="1" si="2346">IF(AY739&lt;&gt;"",AY739,IF(AT739&lt;&gt;"",AT739,IF(AO739&lt;&gt;"",AO739,IF(AJ739&lt;&gt;"",AJ739,IF(AE739&lt;&gt;"",AE739,IF(Z739&lt;&gt;"",Z739,IF(U739&lt;&gt;"",U739,IF(P739&lt;&gt;"",P739,IF(K739&lt;&gt;"",K739,"")))))))))</f>
        <v>18</v>
      </c>
      <c r="BJ739" s="82" t="str">
        <f t="shared" ref="BJ739:BJ741" si="2347">IF(AZ739&lt;&gt;"",AZ739,IF(AU739&lt;&gt;"",AU739,IF(AP739&lt;&gt;"",AP739,IF(AK739&lt;&gt;"",AK739,IF(AF739&lt;&gt;"",AF739,IF(AA739&lt;&gt;"",AA739,IF(V739&lt;&gt;"",V739,IF(Q739&lt;&gt;"",Q739,IF(L739&lt;&gt;"",L739,0)))))))))</f>
        <v>C</v>
      </c>
      <c r="BK739" s="83" t="str">
        <f t="shared" ref="BK739:BK741" ca="1" si="2348">IF(BG739="","","Rev-"&amp;IF((COUNTIF(I739:BA739,"MKM")-1)&lt;1,0,(COUNTIF(I739:BA739,"MKM")-1)))</f>
        <v>Rev-0</v>
      </c>
      <c r="BL739" s="252" t="s">
        <v>125</v>
      </c>
      <c r="BM739" s="252" t="s">
        <v>784</v>
      </c>
      <c r="BN739" s="252"/>
      <c r="BO739" s="243"/>
      <c r="BP739" s="161" t="s">
        <v>82</v>
      </c>
      <c r="BQ739" s="82" t="str">
        <f t="shared" ref="BQ739:BQ741" si="2349">IF(BA739&lt;&gt;"",BA739,IF(AV739&lt;&gt;"",AV739,IF(AQ739&lt;&gt;"",AQ739,IF(AL739&lt;&gt;"",AL739,IF(AG739&lt;&gt;"",AG739,IF(AB739&lt;&gt;"",AB739,IF(W739&lt;&gt;"",W739,IF(R739&lt;&gt;"",R739,IF(M739&lt;&gt;"",M739,0)))))))))</f>
        <v>MKM</v>
      </c>
    </row>
    <row r="740" spans="1:69" ht="46.5" x14ac:dyDescent="0.25">
      <c r="A740" s="62">
        <f t="shared" ref="A740:A741" ca="1" si="2350">OFFSET(A740,-1,0)+1</f>
        <v>651</v>
      </c>
      <c r="B740" s="20" t="s">
        <v>1248</v>
      </c>
      <c r="C740" s="20" t="s">
        <v>1249</v>
      </c>
      <c r="D740" s="124"/>
      <c r="E740" s="21" t="s">
        <v>1118</v>
      </c>
      <c r="F740" s="21" t="s">
        <v>1116</v>
      </c>
      <c r="G740" s="22" t="s">
        <v>425</v>
      </c>
      <c r="H740" s="113"/>
      <c r="I740" s="60">
        <v>43390</v>
      </c>
      <c r="J740" s="76">
        <v>43408</v>
      </c>
      <c r="K740" s="25">
        <f t="shared" ca="1" si="2343"/>
        <v>18</v>
      </c>
      <c r="L740" s="39" t="s">
        <v>126</v>
      </c>
      <c r="M740" s="236" t="s">
        <v>275</v>
      </c>
      <c r="N740" s="66"/>
      <c r="O740" s="76"/>
      <c r="P740" s="77"/>
      <c r="Q740" s="78"/>
      <c r="R740" s="79"/>
      <c r="S740" s="66"/>
      <c r="T740" s="76"/>
      <c r="U740" s="77"/>
      <c r="V740" s="78"/>
      <c r="W740" s="79"/>
      <c r="X740" s="66"/>
      <c r="Y740" s="76"/>
      <c r="Z740" s="77"/>
      <c r="AA740" s="78"/>
      <c r="AB740" s="79"/>
      <c r="AC740" s="66"/>
      <c r="AD740" s="76"/>
      <c r="AE740" s="77"/>
      <c r="AF740" s="78"/>
      <c r="AG740" s="79"/>
      <c r="AH740" s="66"/>
      <c r="AI740" s="76"/>
      <c r="AJ740" s="77"/>
      <c r="AK740" s="78"/>
      <c r="AL740" s="79"/>
      <c r="AM740" s="66"/>
      <c r="AN740" s="76"/>
      <c r="AO740" s="77"/>
      <c r="AP740" s="78"/>
      <c r="AQ740" s="79"/>
      <c r="AR740" s="66"/>
      <c r="AS740" s="76"/>
      <c r="AT740" s="77"/>
      <c r="AU740" s="78"/>
      <c r="AV740" s="79"/>
      <c r="AW740" s="66"/>
      <c r="AX740" s="76"/>
      <c r="AY740" s="77"/>
      <c r="AZ740" s="78"/>
      <c r="BA740" s="79"/>
      <c r="BB740" s="66"/>
      <c r="BC740" s="76"/>
      <c r="BD740" s="77"/>
      <c r="BE740" s="78"/>
      <c r="BF740" s="79"/>
      <c r="BG740" s="56">
        <f t="shared" ref="BG740" si="2351">IF(AW740&lt;&gt;"",AW740,IF(AR740&lt;&gt;"",AR740,IF(AM740&lt;&gt;"",AM740,IF(AH740&lt;&gt;"",AH740,IF(AC740&lt;&gt;"",AC740,IF(X740&lt;&gt;"",X740,IF(S740&lt;&gt;"",S740,IF(N740&lt;&gt;"",N740,IF(I740&lt;&gt;"",I740,"")))))))))</f>
        <v>43390</v>
      </c>
      <c r="BH740" s="80">
        <f t="shared" ref="BH740" si="2352">IF(BJ740="P","",IF(BJ740="OD","",IF(AX740&lt;&gt;"",AX740,IF(AS740&lt;&gt;"",AS740,IF(AN740&lt;&gt;"",AN740,IF(AI740&lt;&gt;"",AI740,IF(AD740&lt;&gt;"",AD740,IF(Y740&lt;&gt;"",Y740,IF(T740&lt;&gt;"",T740,IF(O740&lt;&gt;"",O740,IF(J740&lt;&gt;"",J740,"")))))))))))</f>
        <v>43408</v>
      </c>
      <c r="BI740" s="81">
        <f t="shared" ref="BI740" ca="1" si="2353">IF(AY740&lt;&gt;"",AY740,IF(AT740&lt;&gt;"",AT740,IF(AO740&lt;&gt;"",AO740,IF(AJ740&lt;&gt;"",AJ740,IF(AE740&lt;&gt;"",AE740,IF(Z740&lt;&gt;"",Z740,IF(U740&lt;&gt;"",U740,IF(P740&lt;&gt;"",P740,IF(K740&lt;&gt;"",K740,"")))))))))</f>
        <v>18</v>
      </c>
      <c r="BJ740" s="82" t="str">
        <f t="shared" ref="BJ740" si="2354">IF(AZ740&lt;&gt;"",AZ740,IF(AU740&lt;&gt;"",AU740,IF(AP740&lt;&gt;"",AP740,IF(AK740&lt;&gt;"",AK740,IF(AF740&lt;&gt;"",AF740,IF(AA740&lt;&gt;"",AA740,IF(V740&lt;&gt;"",V740,IF(Q740&lt;&gt;"",Q740,IF(L740&lt;&gt;"",L740,0)))))))))</f>
        <v>C</v>
      </c>
      <c r="BK740" s="83" t="str">
        <f t="shared" ref="BK740" ca="1" si="2355">IF(BG740="","","Rev-"&amp;IF((COUNTIF(I740:BA740,"MKM")-1)&lt;1,0,(COUNTIF(I740:BA740,"MKM")-1)))</f>
        <v>Rev-0</v>
      </c>
      <c r="BL740" s="252" t="s">
        <v>125</v>
      </c>
      <c r="BM740" s="252" t="s">
        <v>784</v>
      </c>
      <c r="BN740" s="252"/>
      <c r="BO740" s="243"/>
      <c r="BP740" s="161" t="s">
        <v>82</v>
      </c>
      <c r="BQ740" s="82" t="str">
        <f t="shared" ref="BQ740" si="2356">IF(BA740&lt;&gt;"",BA740,IF(AV740&lt;&gt;"",AV740,IF(AQ740&lt;&gt;"",AQ740,IF(AL740&lt;&gt;"",AL740,IF(AG740&lt;&gt;"",AG740,IF(AB740&lt;&gt;"",AB740,IF(W740&lt;&gt;"",W740,IF(R740&lt;&gt;"",R740,IF(M740&lt;&gt;"",M740,0)))))))))</f>
        <v>MKM</v>
      </c>
    </row>
    <row r="741" spans="1:69" ht="46.5" x14ac:dyDescent="0.25">
      <c r="A741" s="62">
        <f t="shared" ca="1" si="2350"/>
        <v>652</v>
      </c>
      <c r="B741" s="20" t="s">
        <v>1248</v>
      </c>
      <c r="C741" s="20" t="s">
        <v>1249</v>
      </c>
      <c r="D741" s="124"/>
      <c r="E741" s="21" t="s">
        <v>1119</v>
      </c>
      <c r="F741" s="21" t="s">
        <v>1117</v>
      </c>
      <c r="G741" s="22" t="s">
        <v>425</v>
      </c>
      <c r="H741" s="113"/>
      <c r="I741" s="60">
        <v>43390</v>
      </c>
      <c r="J741" s="76">
        <v>43408</v>
      </c>
      <c r="K741" s="25">
        <f t="shared" ca="1" si="2343"/>
        <v>18</v>
      </c>
      <c r="L741" s="39" t="s">
        <v>126</v>
      </c>
      <c r="M741" s="236" t="s">
        <v>275</v>
      </c>
      <c r="N741" s="66"/>
      <c r="O741" s="76"/>
      <c r="P741" s="77"/>
      <c r="Q741" s="78"/>
      <c r="R741" s="79"/>
      <c r="S741" s="66"/>
      <c r="T741" s="76"/>
      <c r="U741" s="77"/>
      <c r="V741" s="78"/>
      <c r="W741" s="79"/>
      <c r="X741" s="66"/>
      <c r="Y741" s="76"/>
      <c r="Z741" s="77"/>
      <c r="AA741" s="78"/>
      <c r="AB741" s="79"/>
      <c r="AC741" s="66"/>
      <c r="AD741" s="76"/>
      <c r="AE741" s="77"/>
      <c r="AF741" s="78"/>
      <c r="AG741" s="79"/>
      <c r="AH741" s="66"/>
      <c r="AI741" s="76"/>
      <c r="AJ741" s="77"/>
      <c r="AK741" s="78"/>
      <c r="AL741" s="79"/>
      <c r="AM741" s="66"/>
      <c r="AN741" s="76"/>
      <c r="AO741" s="77"/>
      <c r="AP741" s="78"/>
      <c r="AQ741" s="79"/>
      <c r="AR741" s="66"/>
      <c r="AS741" s="76"/>
      <c r="AT741" s="77"/>
      <c r="AU741" s="78"/>
      <c r="AV741" s="79"/>
      <c r="AW741" s="66"/>
      <c r="AX741" s="76"/>
      <c r="AY741" s="77"/>
      <c r="AZ741" s="78"/>
      <c r="BA741" s="79"/>
      <c r="BB741" s="66"/>
      <c r="BC741" s="76"/>
      <c r="BD741" s="77"/>
      <c r="BE741" s="78"/>
      <c r="BF741" s="79"/>
      <c r="BG741" s="56">
        <f t="shared" si="2344"/>
        <v>43390</v>
      </c>
      <c r="BH741" s="80">
        <f t="shared" si="2345"/>
        <v>43408</v>
      </c>
      <c r="BI741" s="81">
        <f t="shared" ca="1" si="2346"/>
        <v>18</v>
      </c>
      <c r="BJ741" s="82" t="str">
        <f t="shared" si="2347"/>
        <v>C</v>
      </c>
      <c r="BK741" s="83" t="str">
        <f t="shared" ca="1" si="2348"/>
        <v>Rev-0</v>
      </c>
      <c r="BL741" s="252" t="s">
        <v>125</v>
      </c>
      <c r="BM741" s="252" t="s">
        <v>784</v>
      </c>
      <c r="BN741" s="252"/>
      <c r="BO741" s="243"/>
      <c r="BP741" s="161" t="s">
        <v>82</v>
      </c>
      <c r="BQ741" s="82" t="str">
        <f t="shared" si="2349"/>
        <v>MKM</v>
      </c>
    </row>
    <row r="742" spans="1:69" ht="40.5" x14ac:dyDescent="0.3">
      <c r="A742" s="263" t="s">
        <v>1121</v>
      </c>
      <c r="B742" s="52"/>
      <c r="C742" s="52"/>
      <c r="D742" s="123"/>
      <c r="E742" s="53"/>
      <c r="F742" s="146"/>
      <c r="G742" s="303" t="str">
        <f>IF(AW742&lt;&gt;"",AW742,IF(AR742&lt;&gt;"",AR742,IF(AM742&lt;&gt;"",AM742,IF(AH742&lt;&gt;"",AH742,IF(AC742&lt;&gt;"",AC742,IF(X742&lt;&gt;"",X742,IF(S742&lt;&gt;"",S742,IF(N742&lt;&gt;"",N742,IF(I742&lt;&gt;"",I742,"")))))))))</f>
        <v/>
      </c>
      <c r="H742" s="303"/>
      <c r="I742" s="303"/>
      <c r="J742" s="303"/>
      <c r="K742" s="303"/>
      <c r="L742" s="303"/>
      <c r="M742" s="303"/>
      <c r="N742" s="303"/>
      <c r="O742" s="303"/>
      <c r="P742" s="303"/>
      <c r="Q742" s="303"/>
      <c r="R742" s="303"/>
      <c r="S742" s="303"/>
      <c r="T742" s="303"/>
      <c r="U742" s="303"/>
      <c r="V742" s="303"/>
      <c r="W742" s="303"/>
      <c r="X742" s="303"/>
      <c r="Y742" s="303"/>
      <c r="Z742" s="303"/>
      <c r="AA742" s="303"/>
      <c r="AB742" s="303"/>
      <c r="AC742" s="303"/>
      <c r="AD742" s="303"/>
      <c r="AE742" s="303"/>
      <c r="AF742" s="303"/>
      <c r="AG742" s="303"/>
      <c r="AH742" s="303"/>
      <c r="AI742" s="303"/>
      <c r="AJ742" s="303"/>
      <c r="AK742" s="303"/>
      <c r="AL742" s="303"/>
      <c r="AM742" s="303"/>
      <c r="AN742" s="303"/>
      <c r="AO742" s="303"/>
      <c r="AP742" s="303"/>
      <c r="AQ742" s="303"/>
      <c r="AR742" s="303"/>
      <c r="AS742" s="303"/>
      <c r="AT742" s="303"/>
      <c r="AU742" s="303"/>
      <c r="AV742" s="303"/>
      <c r="AW742" s="303"/>
      <c r="AX742" s="303"/>
      <c r="AY742" s="303"/>
      <c r="AZ742" s="303"/>
      <c r="BA742" s="303"/>
      <c r="BB742" s="303"/>
      <c r="BC742" s="303"/>
      <c r="BD742" s="303"/>
      <c r="BE742" s="303"/>
      <c r="BF742" s="303"/>
      <c r="BG742" s="303"/>
      <c r="BH742" s="303"/>
      <c r="BI742" s="303"/>
      <c r="BJ742" s="303"/>
      <c r="BK742" s="304"/>
      <c r="BL742" s="252" t="s">
        <v>125</v>
      </c>
      <c r="BM742" s="252" t="s">
        <v>784</v>
      </c>
      <c r="BN742" s="252"/>
      <c r="BO742" s="243"/>
      <c r="BP742" s="145" t="s">
        <v>112</v>
      </c>
    </row>
    <row r="743" spans="1:69" ht="46.5" x14ac:dyDescent="0.25">
      <c r="A743" s="62">
        <f ca="1">OFFSET(A743,-2,0)+1</f>
        <v>653</v>
      </c>
      <c r="B743" s="20" t="s">
        <v>1239</v>
      </c>
      <c r="C743" s="20" t="s">
        <v>1240</v>
      </c>
      <c r="D743" s="124"/>
      <c r="E743" s="21" t="s">
        <v>1241</v>
      </c>
      <c r="F743" s="21" t="s">
        <v>1125</v>
      </c>
      <c r="G743" s="22" t="s">
        <v>425</v>
      </c>
      <c r="H743" s="113"/>
      <c r="I743" s="60">
        <v>43390</v>
      </c>
      <c r="J743" s="76">
        <v>43404</v>
      </c>
      <c r="K743" s="25">
        <f t="shared" ref="K743:K744" ca="1" si="2357">IF(I743="","",IF(J743="",TODAY()-I743,J743-I743))</f>
        <v>14</v>
      </c>
      <c r="L743" s="39" t="s">
        <v>125</v>
      </c>
      <c r="M743" s="236" t="s">
        <v>275</v>
      </c>
      <c r="N743" s="66"/>
      <c r="O743" s="76"/>
      <c r="P743" s="77"/>
      <c r="Q743" s="78"/>
      <c r="R743" s="79"/>
      <c r="S743" s="66"/>
      <c r="T743" s="76"/>
      <c r="U743" s="77"/>
      <c r="V743" s="78"/>
      <c r="W743" s="79"/>
      <c r="X743" s="66"/>
      <c r="Y743" s="76"/>
      <c r="Z743" s="77"/>
      <c r="AA743" s="78"/>
      <c r="AB743" s="79"/>
      <c r="AC743" s="66"/>
      <c r="AD743" s="76"/>
      <c r="AE743" s="77"/>
      <c r="AF743" s="78"/>
      <c r="AG743" s="79"/>
      <c r="AH743" s="66"/>
      <c r="AI743" s="76"/>
      <c r="AJ743" s="77"/>
      <c r="AK743" s="78"/>
      <c r="AL743" s="79"/>
      <c r="AM743" s="66"/>
      <c r="AN743" s="76"/>
      <c r="AO743" s="77"/>
      <c r="AP743" s="78"/>
      <c r="AQ743" s="79"/>
      <c r="AR743" s="66"/>
      <c r="AS743" s="76"/>
      <c r="AT743" s="77"/>
      <c r="AU743" s="78"/>
      <c r="AV743" s="79"/>
      <c r="AW743" s="66"/>
      <c r="AX743" s="76"/>
      <c r="AY743" s="77"/>
      <c r="AZ743" s="78"/>
      <c r="BA743" s="79"/>
      <c r="BB743" s="66"/>
      <c r="BC743" s="76"/>
      <c r="BD743" s="77"/>
      <c r="BE743" s="78"/>
      <c r="BF743" s="79"/>
      <c r="BG743" s="56">
        <f t="shared" ref="BG743:BG749" si="2358">IF(AW743&lt;&gt;"",AW743,IF(AR743&lt;&gt;"",AR743,IF(AM743&lt;&gt;"",AM743,IF(AH743&lt;&gt;"",AH743,IF(AC743&lt;&gt;"",AC743,IF(X743&lt;&gt;"",X743,IF(S743&lt;&gt;"",S743,IF(N743&lt;&gt;"",N743,IF(I743&lt;&gt;"",I743,"")))))))))</f>
        <v>43390</v>
      </c>
      <c r="BH743" s="80">
        <f t="shared" ref="BH743:BH749" si="2359">IF(BJ743="P","",IF(BJ743="OD","",IF(AX743&lt;&gt;"",AX743,IF(AS743&lt;&gt;"",AS743,IF(AN743&lt;&gt;"",AN743,IF(AI743&lt;&gt;"",AI743,IF(AD743&lt;&gt;"",AD743,IF(Y743&lt;&gt;"",Y743,IF(T743&lt;&gt;"",T743,IF(O743&lt;&gt;"",O743,IF(J743&lt;&gt;"",J743,"")))))))))))</f>
        <v>43404</v>
      </c>
      <c r="BI743" s="81">
        <f t="shared" ref="BI743:BI749" ca="1" si="2360">IF(AY743&lt;&gt;"",AY743,IF(AT743&lt;&gt;"",AT743,IF(AO743&lt;&gt;"",AO743,IF(AJ743&lt;&gt;"",AJ743,IF(AE743&lt;&gt;"",AE743,IF(Z743&lt;&gt;"",Z743,IF(U743&lt;&gt;"",U743,IF(P743&lt;&gt;"",P743,IF(K743&lt;&gt;"",K743,"")))))))))</f>
        <v>14</v>
      </c>
      <c r="BJ743" s="82" t="str">
        <f t="shared" ref="BJ743:BJ749" si="2361">IF(AZ743&lt;&gt;"",AZ743,IF(AU743&lt;&gt;"",AU743,IF(AP743&lt;&gt;"",AP743,IF(AK743&lt;&gt;"",AK743,IF(AF743&lt;&gt;"",AF743,IF(AA743&lt;&gt;"",AA743,IF(V743&lt;&gt;"",V743,IF(Q743&lt;&gt;"",Q743,IF(L743&lt;&gt;"",L743,0)))))))))</f>
        <v>B</v>
      </c>
      <c r="BK743" s="83" t="str">
        <f t="shared" ref="BK743:BK749" ca="1" si="2362">IF(BG743="","","Rev-"&amp;IF((COUNTIF(I743:BA743,"MKM")-1)&lt;1,0,(COUNTIF(I743:BA743,"MKM")-1)))</f>
        <v>Rev-0</v>
      </c>
      <c r="BL743" s="252" t="s">
        <v>125</v>
      </c>
      <c r="BM743" s="252" t="s">
        <v>784</v>
      </c>
      <c r="BN743" s="252"/>
      <c r="BO743" s="243"/>
      <c r="BP743" s="161" t="s">
        <v>82</v>
      </c>
      <c r="BQ743" s="82" t="str">
        <f t="shared" ref="BQ743:BQ749" si="2363">IF(BA743&lt;&gt;"",BA743,IF(AV743&lt;&gt;"",AV743,IF(AQ743&lt;&gt;"",AQ743,IF(AL743&lt;&gt;"",AL743,IF(AG743&lt;&gt;"",AG743,IF(AB743&lt;&gt;"",AB743,IF(W743&lt;&gt;"",W743,IF(R743&lt;&gt;"",R743,IF(M743&lt;&gt;"",M743,0)))))))))</f>
        <v>MKM</v>
      </c>
    </row>
    <row r="744" spans="1:69" ht="46.5" x14ac:dyDescent="0.25">
      <c r="A744" s="62">
        <f t="shared" ref="A744:A750" ca="1" si="2364">OFFSET(A744,-1,0)+1</f>
        <v>654</v>
      </c>
      <c r="B744" s="20" t="s">
        <v>1239</v>
      </c>
      <c r="C744" s="20" t="s">
        <v>1240</v>
      </c>
      <c r="D744" s="124"/>
      <c r="E744" s="21" t="s">
        <v>1242</v>
      </c>
      <c r="F744" s="21" t="s">
        <v>1126</v>
      </c>
      <c r="G744" s="22" t="s">
        <v>425</v>
      </c>
      <c r="H744" s="113"/>
      <c r="I744" s="60">
        <v>43390</v>
      </c>
      <c r="J744" s="76">
        <v>43404</v>
      </c>
      <c r="K744" s="25">
        <f t="shared" ca="1" si="2357"/>
        <v>14</v>
      </c>
      <c r="L744" s="39" t="s">
        <v>125</v>
      </c>
      <c r="M744" s="236" t="s">
        <v>275</v>
      </c>
      <c r="N744" s="66"/>
      <c r="O744" s="76"/>
      <c r="P744" s="77"/>
      <c r="Q744" s="78"/>
      <c r="R744" s="79"/>
      <c r="S744" s="66"/>
      <c r="T744" s="76"/>
      <c r="U744" s="77"/>
      <c r="V744" s="78"/>
      <c r="W744" s="79"/>
      <c r="X744" s="66"/>
      <c r="Y744" s="76"/>
      <c r="Z744" s="77"/>
      <c r="AA744" s="78"/>
      <c r="AB744" s="79"/>
      <c r="AC744" s="66"/>
      <c r="AD744" s="76"/>
      <c r="AE744" s="77"/>
      <c r="AF744" s="78"/>
      <c r="AG744" s="79"/>
      <c r="AH744" s="66"/>
      <c r="AI744" s="76"/>
      <c r="AJ744" s="77"/>
      <c r="AK744" s="78"/>
      <c r="AL744" s="79"/>
      <c r="AM744" s="66"/>
      <c r="AN744" s="76"/>
      <c r="AO744" s="77"/>
      <c r="AP744" s="78"/>
      <c r="AQ744" s="79"/>
      <c r="AR744" s="66"/>
      <c r="AS744" s="76"/>
      <c r="AT744" s="77"/>
      <c r="AU744" s="78"/>
      <c r="AV744" s="79"/>
      <c r="AW744" s="66"/>
      <c r="AX744" s="76"/>
      <c r="AY744" s="77"/>
      <c r="AZ744" s="78"/>
      <c r="BA744" s="79"/>
      <c r="BB744" s="66"/>
      <c r="BC744" s="76"/>
      <c r="BD744" s="77"/>
      <c r="BE744" s="78"/>
      <c r="BF744" s="79"/>
      <c r="BG744" s="56">
        <f t="shared" si="2358"/>
        <v>43390</v>
      </c>
      <c r="BH744" s="80">
        <f t="shared" si="2359"/>
        <v>43404</v>
      </c>
      <c r="BI744" s="81">
        <f t="shared" ca="1" si="2360"/>
        <v>14</v>
      </c>
      <c r="BJ744" s="82" t="str">
        <f t="shared" si="2361"/>
        <v>B</v>
      </c>
      <c r="BK744" s="83" t="str">
        <f t="shared" ca="1" si="2362"/>
        <v>Rev-0</v>
      </c>
      <c r="BL744" s="252" t="s">
        <v>125</v>
      </c>
      <c r="BM744" s="252" t="s">
        <v>784</v>
      </c>
      <c r="BN744" s="252"/>
      <c r="BO744" s="243"/>
      <c r="BP744" s="161" t="s">
        <v>82</v>
      </c>
      <c r="BQ744" s="82" t="str">
        <f t="shared" si="2363"/>
        <v>MKM</v>
      </c>
    </row>
    <row r="745" spans="1:69" ht="46.5" x14ac:dyDescent="0.25">
      <c r="A745" s="62">
        <f t="shared" ca="1" si="2364"/>
        <v>655</v>
      </c>
      <c r="B745" s="20" t="s">
        <v>1250</v>
      </c>
      <c r="C745" s="20" t="s">
        <v>1251</v>
      </c>
      <c r="D745" s="124"/>
      <c r="E745" s="21" t="s">
        <v>1122</v>
      </c>
      <c r="F745" s="21" t="s">
        <v>1127</v>
      </c>
      <c r="G745" s="22" t="s">
        <v>425</v>
      </c>
      <c r="H745" s="113"/>
      <c r="I745" s="60">
        <v>43398</v>
      </c>
      <c r="J745" s="76">
        <v>43411</v>
      </c>
      <c r="K745" s="25">
        <f t="shared" ref="K745" ca="1" si="2365">IF(I745="","",IF(J745="",TODAY()-I745,J745-I745))</f>
        <v>13</v>
      </c>
      <c r="L745" s="39" t="s">
        <v>125</v>
      </c>
      <c r="M745" s="236" t="s">
        <v>275</v>
      </c>
      <c r="N745" s="66"/>
      <c r="O745" s="76"/>
      <c r="P745" s="77"/>
      <c r="Q745" s="78"/>
      <c r="R745" s="79"/>
      <c r="S745" s="66"/>
      <c r="T745" s="76"/>
      <c r="U745" s="77"/>
      <c r="V745" s="78"/>
      <c r="W745" s="79"/>
      <c r="X745" s="66"/>
      <c r="Y745" s="76"/>
      <c r="Z745" s="77"/>
      <c r="AA745" s="78"/>
      <c r="AB745" s="79"/>
      <c r="AC745" s="66"/>
      <c r="AD745" s="76"/>
      <c r="AE745" s="77"/>
      <c r="AF745" s="78"/>
      <c r="AG745" s="79"/>
      <c r="AH745" s="66"/>
      <c r="AI745" s="76"/>
      <c r="AJ745" s="77"/>
      <c r="AK745" s="78"/>
      <c r="AL745" s="79"/>
      <c r="AM745" s="66"/>
      <c r="AN745" s="76"/>
      <c r="AO745" s="77"/>
      <c r="AP745" s="78"/>
      <c r="AQ745" s="79"/>
      <c r="AR745" s="66"/>
      <c r="AS745" s="76"/>
      <c r="AT745" s="77"/>
      <c r="AU745" s="78"/>
      <c r="AV745" s="79"/>
      <c r="AW745" s="66"/>
      <c r="AX745" s="76"/>
      <c r="AY745" s="77"/>
      <c r="AZ745" s="78"/>
      <c r="BA745" s="79"/>
      <c r="BB745" s="66"/>
      <c r="BC745" s="76"/>
      <c r="BD745" s="77"/>
      <c r="BE745" s="78"/>
      <c r="BF745" s="79"/>
      <c r="BG745" s="56">
        <f t="shared" si="2358"/>
        <v>43398</v>
      </c>
      <c r="BH745" s="80">
        <f t="shared" si="2359"/>
        <v>43411</v>
      </c>
      <c r="BI745" s="81">
        <f t="shared" ca="1" si="2360"/>
        <v>13</v>
      </c>
      <c r="BJ745" s="82" t="str">
        <f t="shared" si="2361"/>
        <v>B</v>
      </c>
      <c r="BK745" s="83" t="str">
        <f t="shared" ca="1" si="2362"/>
        <v>Rev-0</v>
      </c>
      <c r="BL745" s="252" t="s">
        <v>125</v>
      </c>
      <c r="BM745" s="252" t="s">
        <v>784</v>
      </c>
      <c r="BN745" s="252"/>
      <c r="BO745" s="243"/>
      <c r="BP745" s="161" t="s">
        <v>82</v>
      </c>
      <c r="BQ745" s="82" t="str">
        <f t="shared" si="2363"/>
        <v>MKM</v>
      </c>
    </row>
    <row r="746" spans="1:69" ht="46.5" x14ac:dyDescent="0.25">
      <c r="A746" s="62">
        <f t="shared" ca="1" si="2364"/>
        <v>656</v>
      </c>
      <c r="B746" s="20" t="s">
        <v>1254</v>
      </c>
      <c r="C746" s="20" t="s">
        <v>1255</v>
      </c>
      <c r="D746" s="124"/>
      <c r="E746" s="21" t="s">
        <v>1256</v>
      </c>
      <c r="F746" s="21" t="s">
        <v>1128</v>
      </c>
      <c r="G746" s="22" t="s">
        <v>425</v>
      </c>
      <c r="H746" s="113"/>
      <c r="I746" s="60" t="s">
        <v>1253</v>
      </c>
      <c r="J746" s="76"/>
      <c r="K746" s="25"/>
      <c r="L746" s="39"/>
      <c r="M746" s="236"/>
      <c r="N746" s="66"/>
      <c r="O746" s="76"/>
      <c r="P746" s="77"/>
      <c r="Q746" s="78"/>
      <c r="R746" s="79"/>
      <c r="S746" s="66"/>
      <c r="T746" s="76"/>
      <c r="U746" s="77"/>
      <c r="V746" s="78"/>
      <c r="W746" s="79"/>
      <c r="X746" s="66"/>
      <c r="Y746" s="76"/>
      <c r="Z746" s="77"/>
      <c r="AA746" s="78"/>
      <c r="AB746" s="79"/>
      <c r="AC746" s="66"/>
      <c r="AD746" s="76"/>
      <c r="AE746" s="77"/>
      <c r="AF746" s="78"/>
      <c r="AG746" s="79"/>
      <c r="AH746" s="66"/>
      <c r="AI746" s="76"/>
      <c r="AJ746" s="77"/>
      <c r="AK746" s="78"/>
      <c r="AL746" s="79"/>
      <c r="AM746" s="66"/>
      <c r="AN746" s="76"/>
      <c r="AO746" s="77"/>
      <c r="AP746" s="78"/>
      <c r="AQ746" s="79"/>
      <c r="AR746" s="66"/>
      <c r="AS746" s="76"/>
      <c r="AT746" s="77"/>
      <c r="AU746" s="78"/>
      <c r="AV746" s="79"/>
      <c r="AW746" s="66"/>
      <c r="AX746" s="76"/>
      <c r="AY746" s="77"/>
      <c r="AZ746" s="78"/>
      <c r="BA746" s="79"/>
      <c r="BB746" s="66"/>
      <c r="BC746" s="76"/>
      <c r="BD746" s="77"/>
      <c r="BE746" s="78"/>
      <c r="BF746" s="79"/>
      <c r="BG746" s="56" t="str">
        <f t="shared" si="2358"/>
        <v>issued to site on 28-10-18</v>
      </c>
      <c r="BH746" s="80" t="str">
        <f t="shared" si="2359"/>
        <v/>
      </c>
      <c r="BI746" s="81" t="str">
        <f t="shared" si="2360"/>
        <v/>
      </c>
      <c r="BJ746" s="82">
        <f t="shared" si="2361"/>
        <v>0</v>
      </c>
      <c r="BK746" s="83" t="str">
        <f t="shared" si="2362"/>
        <v>Rev-0</v>
      </c>
      <c r="BL746" s="252" t="s">
        <v>125</v>
      </c>
      <c r="BM746" s="252" t="s">
        <v>784</v>
      </c>
      <c r="BN746" s="252"/>
      <c r="BO746" s="243"/>
      <c r="BP746" s="161" t="s">
        <v>82</v>
      </c>
      <c r="BQ746" s="82">
        <f t="shared" si="2363"/>
        <v>0</v>
      </c>
    </row>
    <row r="747" spans="1:69" ht="46.5" x14ac:dyDescent="0.25">
      <c r="A747" s="62">
        <f t="shared" ca="1" si="2364"/>
        <v>657</v>
      </c>
      <c r="B747" s="20" t="s">
        <v>1250</v>
      </c>
      <c r="C747" s="20" t="s">
        <v>1251</v>
      </c>
      <c r="D747" s="124"/>
      <c r="E747" s="21" t="s">
        <v>1123</v>
      </c>
      <c r="F747" s="21" t="s">
        <v>1129</v>
      </c>
      <c r="G747" s="22" t="s">
        <v>425</v>
      </c>
      <c r="H747" s="113"/>
      <c r="I747" s="60">
        <v>43398</v>
      </c>
      <c r="J747" s="76">
        <v>43411</v>
      </c>
      <c r="K747" s="25">
        <f t="shared" ref="K747:K748" ca="1" si="2366">IF(I747="","",IF(J747="",TODAY()-I747,J747-I747))</f>
        <v>13</v>
      </c>
      <c r="L747" s="39" t="s">
        <v>125</v>
      </c>
      <c r="M747" s="236" t="s">
        <v>275</v>
      </c>
      <c r="N747" s="66"/>
      <c r="O747" s="76"/>
      <c r="P747" s="77"/>
      <c r="Q747" s="78"/>
      <c r="R747" s="79"/>
      <c r="S747" s="66"/>
      <c r="T747" s="76"/>
      <c r="U747" s="77"/>
      <c r="V747" s="78"/>
      <c r="W747" s="79"/>
      <c r="X747" s="66"/>
      <c r="Y747" s="76"/>
      <c r="Z747" s="77"/>
      <c r="AA747" s="78"/>
      <c r="AB747" s="79"/>
      <c r="AC747" s="66"/>
      <c r="AD747" s="76"/>
      <c r="AE747" s="77"/>
      <c r="AF747" s="78"/>
      <c r="AG747" s="79"/>
      <c r="AH747" s="66"/>
      <c r="AI747" s="76"/>
      <c r="AJ747" s="77"/>
      <c r="AK747" s="78"/>
      <c r="AL747" s="79"/>
      <c r="AM747" s="66"/>
      <c r="AN747" s="76"/>
      <c r="AO747" s="77"/>
      <c r="AP747" s="78"/>
      <c r="AQ747" s="79"/>
      <c r="AR747" s="66"/>
      <c r="AS747" s="76"/>
      <c r="AT747" s="77"/>
      <c r="AU747" s="78"/>
      <c r="AV747" s="79"/>
      <c r="AW747" s="66"/>
      <c r="AX747" s="76"/>
      <c r="AY747" s="77"/>
      <c r="AZ747" s="78"/>
      <c r="BA747" s="79"/>
      <c r="BB747" s="66"/>
      <c r="BC747" s="76"/>
      <c r="BD747" s="77"/>
      <c r="BE747" s="78"/>
      <c r="BF747" s="79"/>
      <c r="BG747" s="56">
        <f t="shared" si="2358"/>
        <v>43398</v>
      </c>
      <c r="BH747" s="80">
        <f t="shared" si="2359"/>
        <v>43411</v>
      </c>
      <c r="BI747" s="81">
        <f t="shared" ca="1" si="2360"/>
        <v>13</v>
      </c>
      <c r="BJ747" s="82" t="str">
        <f t="shared" si="2361"/>
        <v>B</v>
      </c>
      <c r="BK747" s="83" t="str">
        <f t="shared" ca="1" si="2362"/>
        <v>Rev-0</v>
      </c>
      <c r="BL747" s="252" t="s">
        <v>125</v>
      </c>
      <c r="BM747" s="252" t="s">
        <v>784</v>
      </c>
      <c r="BN747" s="252"/>
      <c r="BO747" s="243"/>
      <c r="BP747" s="161" t="s">
        <v>82</v>
      </c>
      <c r="BQ747" s="82" t="str">
        <f t="shared" si="2363"/>
        <v>MKM</v>
      </c>
    </row>
    <row r="748" spans="1:69" ht="46.5" x14ac:dyDescent="0.25">
      <c r="A748" s="62">
        <f t="shared" ca="1" si="2364"/>
        <v>658</v>
      </c>
      <c r="B748" s="20" t="s">
        <v>1250</v>
      </c>
      <c r="C748" s="20" t="s">
        <v>1251</v>
      </c>
      <c r="D748" s="124"/>
      <c r="E748" s="21" t="s">
        <v>1124</v>
      </c>
      <c r="F748" s="21" t="s">
        <v>1130</v>
      </c>
      <c r="G748" s="22" t="s">
        <v>425</v>
      </c>
      <c r="H748" s="113"/>
      <c r="I748" s="60">
        <v>43398</v>
      </c>
      <c r="J748" s="76">
        <v>43411</v>
      </c>
      <c r="K748" s="25">
        <f t="shared" ca="1" si="2366"/>
        <v>13</v>
      </c>
      <c r="L748" s="39" t="s">
        <v>126</v>
      </c>
      <c r="M748" s="236" t="s">
        <v>275</v>
      </c>
      <c r="N748" s="66"/>
      <c r="O748" s="76"/>
      <c r="P748" s="77"/>
      <c r="Q748" s="78"/>
      <c r="R748" s="79"/>
      <c r="S748" s="66"/>
      <c r="T748" s="76"/>
      <c r="U748" s="77"/>
      <c r="V748" s="78"/>
      <c r="W748" s="79"/>
      <c r="X748" s="66"/>
      <c r="Y748" s="76"/>
      <c r="Z748" s="77"/>
      <c r="AA748" s="78"/>
      <c r="AB748" s="79"/>
      <c r="AC748" s="66"/>
      <c r="AD748" s="76"/>
      <c r="AE748" s="77"/>
      <c r="AF748" s="78"/>
      <c r="AG748" s="79"/>
      <c r="AH748" s="66"/>
      <c r="AI748" s="76"/>
      <c r="AJ748" s="77"/>
      <c r="AK748" s="78"/>
      <c r="AL748" s="79"/>
      <c r="AM748" s="66"/>
      <c r="AN748" s="76"/>
      <c r="AO748" s="77"/>
      <c r="AP748" s="78"/>
      <c r="AQ748" s="79"/>
      <c r="AR748" s="66"/>
      <c r="AS748" s="76"/>
      <c r="AT748" s="77"/>
      <c r="AU748" s="78"/>
      <c r="AV748" s="79"/>
      <c r="AW748" s="66"/>
      <c r="AX748" s="76"/>
      <c r="AY748" s="77"/>
      <c r="AZ748" s="78"/>
      <c r="BA748" s="79"/>
      <c r="BB748" s="66"/>
      <c r="BC748" s="76"/>
      <c r="BD748" s="77"/>
      <c r="BE748" s="78"/>
      <c r="BF748" s="79"/>
      <c r="BG748" s="56">
        <f t="shared" si="2358"/>
        <v>43398</v>
      </c>
      <c r="BH748" s="80">
        <f t="shared" si="2359"/>
        <v>43411</v>
      </c>
      <c r="BI748" s="81">
        <f t="shared" ca="1" si="2360"/>
        <v>13</v>
      </c>
      <c r="BJ748" s="82" t="str">
        <f t="shared" si="2361"/>
        <v>C</v>
      </c>
      <c r="BK748" s="83" t="str">
        <f t="shared" ca="1" si="2362"/>
        <v>Rev-0</v>
      </c>
      <c r="BL748" s="252" t="s">
        <v>125</v>
      </c>
      <c r="BM748" s="252" t="s">
        <v>784</v>
      </c>
      <c r="BN748" s="252"/>
      <c r="BO748" s="243"/>
      <c r="BP748" s="161" t="s">
        <v>82</v>
      </c>
      <c r="BQ748" s="82" t="str">
        <f t="shared" si="2363"/>
        <v>MKM</v>
      </c>
    </row>
    <row r="749" spans="1:69" ht="46.5" x14ac:dyDescent="0.25">
      <c r="A749" s="62">
        <f t="shared" ca="1" si="2364"/>
        <v>659</v>
      </c>
      <c r="B749" s="20" t="s">
        <v>1254</v>
      </c>
      <c r="C749" s="20" t="s">
        <v>1255</v>
      </c>
      <c r="D749" s="124"/>
      <c r="E749" s="21" t="s">
        <v>1257</v>
      </c>
      <c r="F749" s="21" t="s">
        <v>1131</v>
      </c>
      <c r="G749" s="22" t="s">
        <v>425</v>
      </c>
      <c r="H749" s="113"/>
      <c r="I749" s="60" t="s">
        <v>1253</v>
      </c>
      <c r="J749" s="76"/>
      <c r="K749" s="25"/>
      <c r="L749" s="39"/>
      <c r="M749" s="236"/>
      <c r="N749" s="66"/>
      <c r="O749" s="76"/>
      <c r="P749" s="77"/>
      <c r="Q749" s="78"/>
      <c r="R749" s="79"/>
      <c r="S749" s="66"/>
      <c r="T749" s="76"/>
      <c r="U749" s="77"/>
      <c r="V749" s="78"/>
      <c r="W749" s="79"/>
      <c r="X749" s="66"/>
      <c r="Y749" s="76"/>
      <c r="Z749" s="77"/>
      <c r="AA749" s="78"/>
      <c r="AB749" s="79"/>
      <c r="AC749" s="66"/>
      <c r="AD749" s="76"/>
      <c r="AE749" s="77"/>
      <c r="AF749" s="78"/>
      <c r="AG749" s="79"/>
      <c r="AH749" s="66"/>
      <c r="AI749" s="76"/>
      <c r="AJ749" s="77"/>
      <c r="AK749" s="78"/>
      <c r="AL749" s="79"/>
      <c r="AM749" s="66"/>
      <c r="AN749" s="76"/>
      <c r="AO749" s="77"/>
      <c r="AP749" s="78"/>
      <c r="AQ749" s="79"/>
      <c r="AR749" s="66"/>
      <c r="AS749" s="76"/>
      <c r="AT749" s="77"/>
      <c r="AU749" s="78"/>
      <c r="AV749" s="79"/>
      <c r="AW749" s="66"/>
      <c r="AX749" s="76"/>
      <c r="AY749" s="77"/>
      <c r="AZ749" s="78"/>
      <c r="BA749" s="79"/>
      <c r="BB749" s="66"/>
      <c r="BC749" s="76"/>
      <c r="BD749" s="77"/>
      <c r="BE749" s="78"/>
      <c r="BF749" s="79"/>
      <c r="BG749" s="56" t="str">
        <f t="shared" si="2358"/>
        <v>issued to site on 28-10-18</v>
      </c>
      <c r="BH749" s="80" t="str">
        <f t="shared" si="2359"/>
        <v/>
      </c>
      <c r="BI749" s="81" t="str">
        <f t="shared" si="2360"/>
        <v/>
      </c>
      <c r="BJ749" s="82">
        <f t="shared" si="2361"/>
        <v>0</v>
      </c>
      <c r="BK749" s="83" t="str">
        <f t="shared" si="2362"/>
        <v>Rev-0</v>
      </c>
      <c r="BL749" s="252" t="s">
        <v>125</v>
      </c>
      <c r="BM749" s="252" t="s">
        <v>784</v>
      </c>
      <c r="BN749" s="252"/>
      <c r="BO749" s="243"/>
      <c r="BP749" s="161" t="s">
        <v>82</v>
      </c>
      <c r="BQ749" s="82">
        <f t="shared" si="2363"/>
        <v>0</v>
      </c>
    </row>
    <row r="750" spans="1:69" ht="46.5" x14ac:dyDescent="0.25">
      <c r="A750" s="62">
        <f t="shared" ca="1" si="2364"/>
        <v>660</v>
      </c>
      <c r="B750" s="20" t="s">
        <v>1254</v>
      </c>
      <c r="C750" s="20" t="s">
        <v>1255</v>
      </c>
      <c r="D750" s="124"/>
      <c r="E750" s="21" t="s">
        <v>1258</v>
      </c>
      <c r="F750" s="21" t="s">
        <v>1252</v>
      </c>
      <c r="G750" s="22" t="s">
        <v>425</v>
      </c>
      <c r="H750" s="113"/>
      <c r="I750" s="60" t="s">
        <v>1253</v>
      </c>
      <c r="J750" s="76"/>
      <c r="K750" s="25"/>
      <c r="L750" s="39"/>
      <c r="M750" s="236"/>
      <c r="N750" s="66"/>
      <c r="O750" s="76"/>
      <c r="P750" s="77"/>
      <c r="Q750" s="78"/>
      <c r="R750" s="79"/>
      <c r="S750" s="66"/>
      <c r="T750" s="76"/>
      <c r="U750" s="77"/>
      <c r="V750" s="78"/>
      <c r="W750" s="79"/>
      <c r="X750" s="66"/>
      <c r="Y750" s="76"/>
      <c r="Z750" s="77"/>
      <c r="AA750" s="78"/>
      <c r="AB750" s="79"/>
      <c r="AC750" s="66"/>
      <c r="AD750" s="76"/>
      <c r="AE750" s="77"/>
      <c r="AF750" s="78"/>
      <c r="AG750" s="79"/>
      <c r="AH750" s="66"/>
      <c r="AI750" s="76"/>
      <c r="AJ750" s="77"/>
      <c r="AK750" s="78"/>
      <c r="AL750" s="79"/>
      <c r="AM750" s="66"/>
      <c r="AN750" s="76"/>
      <c r="AO750" s="77"/>
      <c r="AP750" s="78"/>
      <c r="AQ750" s="79"/>
      <c r="AR750" s="66"/>
      <c r="AS750" s="76"/>
      <c r="AT750" s="77"/>
      <c r="AU750" s="78"/>
      <c r="AV750" s="79"/>
      <c r="AW750" s="66"/>
      <c r="AX750" s="76"/>
      <c r="AY750" s="77"/>
      <c r="AZ750" s="78"/>
      <c r="BA750" s="79"/>
      <c r="BB750" s="66"/>
      <c r="BC750" s="76"/>
      <c r="BD750" s="77"/>
      <c r="BE750" s="78"/>
      <c r="BF750" s="79"/>
      <c r="BG750" s="56" t="str">
        <f t="shared" ref="BG750" si="2367">IF(AW750&lt;&gt;"",AW750,IF(AR750&lt;&gt;"",AR750,IF(AM750&lt;&gt;"",AM750,IF(AH750&lt;&gt;"",AH750,IF(AC750&lt;&gt;"",AC750,IF(X750&lt;&gt;"",X750,IF(S750&lt;&gt;"",S750,IF(N750&lt;&gt;"",N750,IF(I750&lt;&gt;"",I750,"")))))))))</f>
        <v>issued to site on 28-10-18</v>
      </c>
      <c r="BH750" s="80" t="str">
        <f t="shared" ref="BH750" si="2368">IF(BJ750="P","",IF(BJ750="OD","",IF(AX750&lt;&gt;"",AX750,IF(AS750&lt;&gt;"",AS750,IF(AN750&lt;&gt;"",AN750,IF(AI750&lt;&gt;"",AI750,IF(AD750&lt;&gt;"",AD750,IF(Y750&lt;&gt;"",Y750,IF(T750&lt;&gt;"",T750,IF(O750&lt;&gt;"",O750,IF(J750&lt;&gt;"",J750,"")))))))))))</f>
        <v/>
      </c>
      <c r="BI750" s="81" t="str">
        <f t="shared" ref="BI750" si="2369">IF(AY750&lt;&gt;"",AY750,IF(AT750&lt;&gt;"",AT750,IF(AO750&lt;&gt;"",AO750,IF(AJ750&lt;&gt;"",AJ750,IF(AE750&lt;&gt;"",AE750,IF(Z750&lt;&gt;"",Z750,IF(U750&lt;&gt;"",U750,IF(P750&lt;&gt;"",P750,IF(K750&lt;&gt;"",K750,"")))))))))</f>
        <v/>
      </c>
      <c r="BJ750" s="82">
        <f t="shared" ref="BJ750" si="2370">IF(AZ750&lt;&gt;"",AZ750,IF(AU750&lt;&gt;"",AU750,IF(AP750&lt;&gt;"",AP750,IF(AK750&lt;&gt;"",AK750,IF(AF750&lt;&gt;"",AF750,IF(AA750&lt;&gt;"",AA750,IF(V750&lt;&gt;"",V750,IF(Q750&lt;&gt;"",Q750,IF(L750&lt;&gt;"",L750,0)))))))))</f>
        <v>0</v>
      </c>
      <c r="BK750" s="83" t="str">
        <f t="shared" ref="BK750" si="2371">IF(BG750="","","Rev-"&amp;IF((COUNTIF(I750:BA750,"MKM")-1)&lt;1,0,(COUNTIF(I750:BA750,"MKM")-1)))</f>
        <v>Rev-0</v>
      </c>
      <c r="BL750" s="252" t="s">
        <v>125</v>
      </c>
      <c r="BM750" s="252" t="s">
        <v>784</v>
      </c>
      <c r="BN750" s="252"/>
      <c r="BO750" s="243"/>
      <c r="BP750" s="161" t="s">
        <v>82</v>
      </c>
      <c r="BQ750" s="82">
        <f t="shared" ref="BQ750" si="2372">IF(BA750&lt;&gt;"",BA750,IF(AV750&lt;&gt;"",AV750,IF(AQ750&lt;&gt;"",AQ750,IF(AL750&lt;&gt;"",AL750,IF(AG750&lt;&gt;"",AG750,IF(AB750&lt;&gt;"",AB750,IF(W750&lt;&gt;"",W750,IF(R750&lt;&gt;"",R750,IF(M750&lt;&gt;"",M750,0)))))))))</f>
        <v>0</v>
      </c>
    </row>
    <row r="751" spans="1:69" ht="40.5" x14ac:dyDescent="0.3">
      <c r="A751" s="263" t="s">
        <v>1132</v>
      </c>
      <c r="B751" s="52"/>
      <c r="C751" s="52"/>
      <c r="D751" s="123"/>
      <c r="E751" s="53"/>
      <c r="F751" s="146"/>
      <c r="G751" s="303" t="str">
        <f>IF(AW751&lt;&gt;"",AW751,IF(AR751&lt;&gt;"",AR751,IF(AM751&lt;&gt;"",AM751,IF(AH751&lt;&gt;"",AH751,IF(AC751&lt;&gt;"",AC751,IF(X751&lt;&gt;"",X751,IF(S751&lt;&gt;"",S751,IF(N751&lt;&gt;"",N751,IF(I751&lt;&gt;"",I751,"")))))))))</f>
        <v/>
      </c>
      <c r="H751" s="303"/>
      <c r="I751" s="303"/>
      <c r="J751" s="303"/>
      <c r="K751" s="303"/>
      <c r="L751" s="303"/>
      <c r="M751" s="303"/>
      <c r="N751" s="303"/>
      <c r="O751" s="303"/>
      <c r="P751" s="303"/>
      <c r="Q751" s="303"/>
      <c r="R751" s="303"/>
      <c r="S751" s="303"/>
      <c r="T751" s="303"/>
      <c r="U751" s="303"/>
      <c r="V751" s="303"/>
      <c r="W751" s="303"/>
      <c r="X751" s="303"/>
      <c r="Y751" s="303"/>
      <c r="Z751" s="303"/>
      <c r="AA751" s="303"/>
      <c r="AB751" s="303"/>
      <c r="AC751" s="303"/>
      <c r="AD751" s="303"/>
      <c r="AE751" s="303"/>
      <c r="AF751" s="303"/>
      <c r="AG751" s="303"/>
      <c r="AH751" s="303"/>
      <c r="AI751" s="303"/>
      <c r="AJ751" s="303"/>
      <c r="AK751" s="303"/>
      <c r="AL751" s="303"/>
      <c r="AM751" s="303"/>
      <c r="AN751" s="303"/>
      <c r="AO751" s="303"/>
      <c r="AP751" s="303"/>
      <c r="AQ751" s="303"/>
      <c r="AR751" s="303"/>
      <c r="AS751" s="303"/>
      <c r="AT751" s="303"/>
      <c r="AU751" s="303"/>
      <c r="AV751" s="303"/>
      <c r="AW751" s="303"/>
      <c r="AX751" s="303"/>
      <c r="AY751" s="303"/>
      <c r="AZ751" s="303"/>
      <c r="BA751" s="303"/>
      <c r="BB751" s="303"/>
      <c r="BC751" s="303"/>
      <c r="BD751" s="303"/>
      <c r="BE751" s="303"/>
      <c r="BF751" s="303"/>
      <c r="BG751" s="303"/>
      <c r="BH751" s="303"/>
      <c r="BI751" s="303"/>
      <c r="BJ751" s="303"/>
      <c r="BK751" s="304"/>
      <c r="BL751" s="252" t="s">
        <v>125</v>
      </c>
      <c r="BM751" s="252" t="s">
        <v>784</v>
      </c>
      <c r="BN751" s="252"/>
      <c r="BO751" s="243"/>
      <c r="BP751" s="145" t="s">
        <v>112</v>
      </c>
    </row>
    <row r="752" spans="1:69" ht="46.5" x14ac:dyDescent="0.25">
      <c r="A752" s="62">
        <f ca="1">OFFSET(A752,-2,0)+1</f>
        <v>661</v>
      </c>
      <c r="B752" s="20" t="s">
        <v>1176</v>
      </c>
      <c r="C752" s="20" t="s">
        <v>1155</v>
      </c>
      <c r="D752" s="124"/>
      <c r="E752" s="21" t="s">
        <v>1134</v>
      </c>
      <c r="F752" s="21" t="s">
        <v>1177</v>
      </c>
      <c r="G752" s="22" t="s">
        <v>425</v>
      </c>
      <c r="H752" s="113"/>
      <c r="I752" s="60">
        <v>43366</v>
      </c>
      <c r="J752" s="76">
        <v>43380</v>
      </c>
      <c r="K752" s="25">
        <f t="shared" ref="K752" ca="1" si="2373">IF(I752="","",IF(J752="",TODAY()-I752,J752-I752))</f>
        <v>14</v>
      </c>
      <c r="L752" s="39" t="s">
        <v>125</v>
      </c>
      <c r="M752" s="236" t="s">
        <v>275</v>
      </c>
      <c r="N752" s="66"/>
      <c r="O752" s="76"/>
      <c r="P752" s="77"/>
      <c r="Q752" s="78"/>
      <c r="R752" s="79"/>
      <c r="S752" s="66"/>
      <c r="T752" s="76"/>
      <c r="U752" s="77"/>
      <c r="V752" s="78"/>
      <c r="W752" s="79"/>
      <c r="X752" s="66"/>
      <c r="Y752" s="76"/>
      <c r="Z752" s="77"/>
      <c r="AA752" s="78"/>
      <c r="AB752" s="79"/>
      <c r="AC752" s="66"/>
      <c r="AD752" s="76"/>
      <c r="AE752" s="77"/>
      <c r="AF752" s="78"/>
      <c r="AG752" s="79"/>
      <c r="AH752" s="66"/>
      <c r="AI752" s="76"/>
      <c r="AJ752" s="77"/>
      <c r="AK752" s="78"/>
      <c r="AL752" s="79"/>
      <c r="AM752" s="66"/>
      <c r="AN752" s="76"/>
      <c r="AO752" s="77"/>
      <c r="AP752" s="78"/>
      <c r="AQ752" s="79"/>
      <c r="AR752" s="66"/>
      <c r="AS752" s="76"/>
      <c r="AT752" s="77"/>
      <c r="AU752" s="78"/>
      <c r="AV752" s="79"/>
      <c r="AW752" s="66"/>
      <c r="AX752" s="76"/>
      <c r="AY752" s="77"/>
      <c r="AZ752" s="78"/>
      <c r="BA752" s="79"/>
      <c r="BB752" s="66"/>
      <c r="BC752" s="76"/>
      <c r="BD752" s="77"/>
      <c r="BE752" s="78"/>
      <c r="BF752" s="79"/>
      <c r="BG752" s="56">
        <f t="shared" ref="BG752:BG753" si="2374">IF(AW752&lt;&gt;"",AW752,IF(AR752&lt;&gt;"",AR752,IF(AM752&lt;&gt;"",AM752,IF(AH752&lt;&gt;"",AH752,IF(AC752&lt;&gt;"",AC752,IF(X752&lt;&gt;"",X752,IF(S752&lt;&gt;"",S752,IF(N752&lt;&gt;"",N752,IF(I752&lt;&gt;"",I752,"")))))))))</f>
        <v>43366</v>
      </c>
      <c r="BH752" s="80">
        <f t="shared" ref="BH752:BH753" si="2375">IF(BJ752="P","",IF(BJ752="OD","",IF(AX752&lt;&gt;"",AX752,IF(AS752&lt;&gt;"",AS752,IF(AN752&lt;&gt;"",AN752,IF(AI752&lt;&gt;"",AI752,IF(AD752&lt;&gt;"",AD752,IF(Y752&lt;&gt;"",Y752,IF(T752&lt;&gt;"",T752,IF(O752&lt;&gt;"",O752,IF(J752&lt;&gt;"",J752,"")))))))))))</f>
        <v>43380</v>
      </c>
      <c r="BI752" s="81">
        <f t="shared" ref="BI752:BI753" ca="1" si="2376">IF(AY752&lt;&gt;"",AY752,IF(AT752&lt;&gt;"",AT752,IF(AO752&lt;&gt;"",AO752,IF(AJ752&lt;&gt;"",AJ752,IF(AE752&lt;&gt;"",AE752,IF(Z752&lt;&gt;"",Z752,IF(U752&lt;&gt;"",U752,IF(P752&lt;&gt;"",P752,IF(K752&lt;&gt;"",K752,"")))))))))</f>
        <v>14</v>
      </c>
      <c r="BJ752" s="82" t="str">
        <f t="shared" ref="BJ752:BJ753" si="2377">IF(AZ752&lt;&gt;"",AZ752,IF(AU752&lt;&gt;"",AU752,IF(AP752&lt;&gt;"",AP752,IF(AK752&lt;&gt;"",AK752,IF(AF752&lt;&gt;"",AF752,IF(AA752&lt;&gt;"",AA752,IF(V752&lt;&gt;"",V752,IF(Q752&lt;&gt;"",Q752,IF(L752&lt;&gt;"",L752,0)))))))))</f>
        <v>B</v>
      </c>
      <c r="BK752" s="83" t="str">
        <f t="shared" ref="BK752:BK753" ca="1" si="2378">IF(BG752="","","Rev-"&amp;IF((COUNTIF(I752:BA752,"MKM")-1)&lt;1,0,(COUNTIF(I752:BA752,"MKM")-1)))</f>
        <v>Rev-0</v>
      </c>
      <c r="BL752" s="252" t="s">
        <v>125</v>
      </c>
      <c r="BM752" s="252" t="s">
        <v>784</v>
      </c>
      <c r="BN752" s="252"/>
      <c r="BO752" s="243"/>
      <c r="BP752" s="161" t="s">
        <v>82</v>
      </c>
      <c r="BQ752" s="82" t="str">
        <f t="shared" ref="BQ752:BQ753" si="2379">IF(BA752&lt;&gt;"",BA752,IF(AV752&lt;&gt;"",AV752,IF(AQ752&lt;&gt;"",AQ752,IF(AL752&lt;&gt;"",AL752,IF(AG752&lt;&gt;"",AG752,IF(AB752&lt;&gt;"",AB752,IF(W752&lt;&gt;"",W752,IF(R752&lt;&gt;"",R752,IF(M752&lt;&gt;"",M752,0)))))))))</f>
        <v>MKM</v>
      </c>
    </row>
    <row r="753" spans="1:69" ht="46.5" x14ac:dyDescent="0.25">
      <c r="A753" s="62">
        <f t="shared" ref="A753:A754" ca="1" si="2380">OFFSET(A753,-1,0)+1</f>
        <v>662</v>
      </c>
      <c r="B753" s="20" t="s">
        <v>1218</v>
      </c>
      <c r="C753" s="20" t="s">
        <v>1219</v>
      </c>
      <c r="D753" s="124"/>
      <c r="E753" s="21" t="s">
        <v>1133</v>
      </c>
      <c r="F753" s="21" t="s">
        <v>1217</v>
      </c>
      <c r="G753" s="22" t="s">
        <v>331</v>
      </c>
      <c r="H753" s="113"/>
      <c r="I753" s="60">
        <v>43384</v>
      </c>
      <c r="J753" s="76">
        <v>43395</v>
      </c>
      <c r="K753" s="25">
        <f t="shared" ref="K753:K754" ca="1" si="2381">IF(I753="","",IF(J753="",TODAY()-I753,J753-I753))</f>
        <v>11</v>
      </c>
      <c r="L753" s="39" t="s">
        <v>125</v>
      </c>
      <c r="M753" s="236" t="s">
        <v>275</v>
      </c>
      <c r="N753" s="66"/>
      <c r="O753" s="76"/>
      <c r="P753" s="77"/>
      <c r="Q753" s="78"/>
      <c r="R753" s="79"/>
      <c r="S753" s="66"/>
      <c r="T753" s="76"/>
      <c r="U753" s="77"/>
      <c r="V753" s="78"/>
      <c r="W753" s="79"/>
      <c r="X753" s="66"/>
      <c r="Y753" s="76"/>
      <c r="Z753" s="77"/>
      <c r="AA753" s="78"/>
      <c r="AB753" s="79"/>
      <c r="AC753" s="66"/>
      <c r="AD753" s="76"/>
      <c r="AE753" s="77"/>
      <c r="AF753" s="78"/>
      <c r="AG753" s="79"/>
      <c r="AH753" s="66"/>
      <c r="AI753" s="76"/>
      <c r="AJ753" s="77"/>
      <c r="AK753" s="78"/>
      <c r="AL753" s="79"/>
      <c r="AM753" s="66"/>
      <c r="AN753" s="76"/>
      <c r="AO753" s="77"/>
      <c r="AP753" s="78"/>
      <c r="AQ753" s="79"/>
      <c r="AR753" s="66"/>
      <c r="AS753" s="76"/>
      <c r="AT753" s="77"/>
      <c r="AU753" s="78"/>
      <c r="AV753" s="79"/>
      <c r="AW753" s="66"/>
      <c r="AX753" s="76"/>
      <c r="AY753" s="77"/>
      <c r="AZ753" s="78"/>
      <c r="BA753" s="79"/>
      <c r="BB753" s="66"/>
      <c r="BC753" s="76"/>
      <c r="BD753" s="77"/>
      <c r="BE753" s="78"/>
      <c r="BF753" s="79"/>
      <c r="BG753" s="56">
        <f t="shared" si="2374"/>
        <v>43384</v>
      </c>
      <c r="BH753" s="80">
        <f t="shared" si="2375"/>
        <v>43395</v>
      </c>
      <c r="BI753" s="81">
        <f t="shared" ca="1" si="2376"/>
        <v>11</v>
      </c>
      <c r="BJ753" s="82" t="str">
        <f t="shared" si="2377"/>
        <v>B</v>
      </c>
      <c r="BK753" s="83" t="str">
        <f t="shared" ca="1" si="2378"/>
        <v>Rev-0</v>
      </c>
      <c r="BL753" s="252" t="s">
        <v>125</v>
      </c>
      <c r="BM753" s="252" t="s">
        <v>784</v>
      </c>
      <c r="BN753" s="252"/>
      <c r="BO753" s="243"/>
      <c r="BP753" s="161" t="s">
        <v>82</v>
      </c>
      <c r="BQ753" s="82" t="str">
        <f t="shared" si="2379"/>
        <v>MKM</v>
      </c>
    </row>
    <row r="754" spans="1:69" ht="46.5" x14ac:dyDescent="0.25">
      <c r="A754" s="62">
        <f t="shared" ca="1" si="2380"/>
        <v>663</v>
      </c>
      <c r="B754" s="20" t="s">
        <v>1218</v>
      </c>
      <c r="C754" s="20" t="s">
        <v>1219</v>
      </c>
      <c r="D754" s="124"/>
      <c r="E754" s="21" t="s">
        <v>1133</v>
      </c>
      <c r="F754" s="21" t="s">
        <v>1217</v>
      </c>
      <c r="G754" s="22" t="s">
        <v>332</v>
      </c>
      <c r="H754" s="113"/>
      <c r="I754" s="60">
        <v>43384</v>
      </c>
      <c r="J754" s="76">
        <v>43395</v>
      </c>
      <c r="K754" s="25">
        <f t="shared" ca="1" si="2381"/>
        <v>11</v>
      </c>
      <c r="L754" s="39" t="s">
        <v>125</v>
      </c>
      <c r="M754" s="236" t="s">
        <v>275</v>
      </c>
      <c r="N754" s="66"/>
      <c r="O754" s="76"/>
      <c r="P754" s="77"/>
      <c r="Q754" s="78"/>
      <c r="R754" s="79"/>
      <c r="S754" s="66"/>
      <c r="T754" s="76"/>
      <c r="U754" s="77"/>
      <c r="V754" s="78"/>
      <c r="W754" s="79"/>
      <c r="X754" s="66"/>
      <c r="Y754" s="76"/>
      <c r="Z754" s="77"/>
      <c r="AA754" s="78"/>
      <c r="AB754" s="79"/>
      <c r="AC754" s="66"/>
      <c r="AD754" s="76"/>
      <c r="AE754" s="77"/>
      <c r="AF754" s="78"/>
      <c r="AG754" s="79"/>
      <c r="AH754" s="66"/>
      <c r="AI754" s="76"/>
      <c r="AJ754" s="77"/>
      <c r="AK754" s="78"/>
      <c r="AL754" s="79"/>
      <c r="AM754" s="66"/>
      <c r="AN754" s="76"/>
      <c r="AO754" s="77"/>
      <c r="AP754" s="78"/>
      <c r="AQ754" s="79"/>
      <c r="AR754" s="66"/>
      <c r="AS754" s="76"/>
      <c r="AT754" s="77"/>
      <c r="AU754" s="78"/>
      <c r="AV754" s="79"/>
      <c r="AW754" s="66"/>
      <c r="AX754" s="76"/>
      <c r="AY754" s="77"/>
      <c r="AZ754" s="78"/>
      <c r="BA754" s="79"/>
      <c r="BB754" s="66"/>
      <c r="BC754" s="76"/>
      <c r="BD754" s="77"/>
      <c r="BE754" s="78"/>
      <c r="BF754" s="79"/>
      <c r="BG754" s="56">
        <f t="shared" ref="BG754" si="2382">IF(AW754&lt;&gt;"",AW754,IF(AR754&lt;&gt;"",AR754,IF(AM754&lt;&gt;"",AM754,IF(AH754&lt;&gt;"",AH754,IF(AC754&lt;&gt;"",AC754,IF(X754&lt;&gt;"",X754,IF(S754&lt;&gt;"",S754,IF(N754&lt;&gt;"",N754,IF(I754&lt;&gt;"",I754,"")))))))))</f>
        <v>43384</v>
      </c>
      <c r="BH754" s="80">
        <f t="shared" ref="BH754" si="2383">IF(BJ754="P","",IF(BJ754="OD","",IF(AX754&lt;&gt;"",AX754,IF(AS754&lt;&gt;"",AS754,IF(AN754&lt;&gt;"",AN754,IF(AI754&lt;&gt;"",AI754,IF(AD754&lt;&gt;"",AD754,IF(Y754&lt;&gt;"",Y754,IF(T754&lt;&gt;"",T754,IF(O754&lt;&gt;"",O754,IF(J754&lt;&gt;"",J754,"")))))))))))</f>
        <v>43395</v>
      </c>
      <c r="BI754" s="81">
        <f t="shared" ref="BI754" ca="1" si="2384">IF(AY754&lt;&gt;"",AY754,IF(AT754&lt;&gt;"",AT754,IF(AO754&lt;&gt;"",AO754,IF(AJ754&lt;&gt;"",AJ754,IF(AE754&lt;&gt;"",AE754,IF(Z754&lt;&gt;"",Z754,IF(U754&lt;&gt;"",U754,IF(P754&lt;&gt;"",P754,IF(K754&lt;&gt;"",K754,"")))))))))</f>
        <v>11</v>
      </c>
      <c r="BJ754" s="82" t="str">
        <f t="shared" ref="BJ754" si="2385">IF(AZ754&lt;&gt;"",AZ754,IF(AU754&lt;&gt;"",AU754,IF(AP754&lt;&gt;"",AP754,IF(AK754&lt;&gt;"",AK754,IF(AF754&lt;&gt;"",AF754,IF(AA754&lt;&gt;"",AA754,IF(V754&lt;&gt;"",V754,IF(Q754&lt;&gt;"",Q754,IF(L754&lt;&gt;"",L754,0)))))))))</f>
        <v>B</v>
      </c>
      <c r="BK754" s="83" t="str">
        <f t="shared" ref="BK754" ca="1" si="2386">IF(BG754="","","Rev-"&amp;IF((COUNTIF(I754:BA754,"MKM")-1)&lt;1,0,(COUNTIF(I754:BA754,"MKM")-1)))</f>
        <v>Rev-0</v>
      </c>
      <c r="BL754" s="252" t="s">
        <v>125</v>
      </c>
      <c r="BM754" s="252" t="s">
        <v>784</v>
      </c>
      <c r="BN754" s="252"/>
      <c r="BO754" s="243"/>
      <c r="BP754" s="161" t="s">
        <v>82</v>
      </c>
      <c r="BQ754" s="82" t="str">
        <f t="shared" ref="BQ754" si="2387">IF(BA754&lt;&gt;"",BA754,IF(AV754&lt;&gt;"",AV754,IF(AQ754&lt;&gt;"",AQ754,IF(AL754&lt;&gt;"",AL754,IF(AG754&lt;&gt;"",AG754,IF(AB754&lt;&gt;"",AB754,IF(W754&lt;&gt;"",W754,IF(R754&lt;&gt;"",R754,IF(M754&lt;&gt;"",M754,0)))))))))</f>
        <v>MKM</v>
      </c>
    </row>
    <row r="755" spans="1:69" ht="40.5" x14ac:dyDescent="0.3">
      <c r="A755" s="263" t="s">
        <v>1189</v>
      </c>
      <c r="B755" s="52"/>
      <c r="C755" s="52"/>
      <c r="D755" s="123"/>
      <c r="E755" s="53"/>
      <c r="F755" s="146"/>
      <c r="G755" s="303" t="str">
        <f>IF(AW755&lt;&gt;"",AW755,IF(AR755&lt;&gt;"",AR755,IF(AM755&lt;&gt;"",AM755,IF(AH755&lt;&gt;"",AH755,IF(AC755&lt;&gt;"",AC755,IF(X755&lt;&gt;"",X755,IF(S755&lt;&gt;"",S755,IF(N755&lt;&gt;"",N755,IF(I755&lt;&gt;"",I755,"")))))))))</f>
        <v/>
      </c>
      <c r="H755" s="303"/>
      <c r="I755" s="303"/>
      <c r="J755" s="303"/>
      <c r="K755" s="303"/>
      <c r="L755" s="303"/>
      <c r="M755" s="303"/>
      <c r="N755" s="303"/>
      <c r="O755" s="303"/>
      <c r="P755" s="303"/>
      <c r="Q755" s="303"/>
      <c r="R755" s="303"/>
      <c r="S755" s="303"/>
      <c r="T755" s="303"/>
      <c r="U755" s="303"/>
      <c r="V755" s="303"/>
      <c r="W755" s="303"/>
      <c r="X755" s="303"/>
      <c r="Y755" s="303"/>
      <c r="Z755" s="303"/>
      <c r="AA755" s="303"/>
      <c r="AB755" s="303"/>
      <c r="AC755" s="303"/>
      <c r="AD755" s="303"/>
      <c r="AE755" s="303"/>
      <c r="AF755" s="303"/>
      <c r="AG755" s="303"/>
      <c r="AH755" s="303"/>
      <c r="AI755" s="303"/>
      <c r="AJ755" s="303"/>
      <c r="AK755" s="303"/>
      <c r="AL755" s="303"/>
      <c r="AM755" s="303"/>
      <c r="AN755" s="303"/>
      <c r="AO755" s="303"/>
      <c r="AP755" s="303"/>
      <c r="AQ755" s="303"/>
      <c r="AR755" s="303"/>
      <c r="AS755" s="303"/>
      <c r="AT755" s="303"/>
      <c r="AU755" s="303"/>
      <c r="AV755" s="303"/>
      <c r="AW755" s="303"/>
      <c r="AX755" s="303"/>
      <c r="AY755" s="303"/>
      <c r="AZ755" s="303"/>
      <c r="BA755" s="303"/>
      <c r="BB755" s="303"/>
      <c r="BC755" s="303"/>
      <c r="BD755" s="303"/>
      <c r="BE755" s="303"/>
      <c r="BF755" s="303"/>
      <c r="BG755" s="303"/>
      <c r="BH755" s="303"/>
      <c r="BI755" s="303"/>
      <c r="BJ755" s="303"/>
      <c r="BK755" s="304"/>
      <c r="BL755" s="252" t="s">
        <v>125</v>
      </c>
      <c r="BM755" s="252" t="s">
        <v>784</v>
      </c>
      <c r="BN755" s="252"/>
      <c r="BO755" s="243"/>
      <c r="BP755" s="145" t="s">
        <v>112</v>
      </c>
    </row>
    <row r="756" spans="1:69" ht="46.5" x14ac:dyDescent="0.25">
      <c r="A756" s="62">
        <f ca="1">OFFSET(A756,-2,0)+1</f>
        <v>664</v>
      </c>
      <c r="B756" s="20" t="s">
        <v>1185</v>
      </c>
      <c r="C756" s="20" t="s">
        <v>1186</v>
      </c>
      <c r="D756" s="124"/>
      <c r="E756" s="21" t="s">
        <v>1188</v>
      </c>
      <c r="F756" s="21" t="s">
        <v>1190</v>
      </c>
      <c r="G756" s="22" t="s">
        <v>331</v>
      </c>
      <c r="H756" s="113"/>
      <c r="I756" s="60">
        <v>43369</v>
      </c>
      <c r="J756" s="76">
        <v>43380</v>
      </c>
      <c r="K756" s="25">
        <f t="shared" ref="K756:K757" ca="1" si="2388">IF(I756="","",IF(J756="",TODAY()-I756,J756-I756))</f>
        <v>11</v>
      </c>
      <c r="L756" s="39" t="s">
        <v>126</v>
      </c>
      <c r="M756" s="236" t="s">
        <v>275</v>
      </c>
      <c r="N756" s="66">
        <v>43458</v>
      </c>
      <c r="O756" s="76">
        <v>43468</v>
      </c>
      <c r="P756" s="77">
        <f ca="1">IF(N756="","",IF(O756="",TODAY()-N756,O756-N756))</f>
        <v>10</v>
      </c>
      <c r="Q756" s="78" t="s">
        <v>126</v>
      </c>
      <c r="R756" s="79" t="s">
        <v>275</v>
      </c>
      <c r="S756" s="66">
        <v>43488</v>
      </c>
      <c r="T756" s="76"/>
      <c r="U756" s="77">
        <f ca="1">IF(S756="","",IF(T756="",TODAY()-S756,T756-S756))</f>
        <v>215</v>
      </c>
      <c r="V756" s="78" t="str">
        <f ca="1">IF(((TODAY())-S756)&gt;14,"OD","P")</f>
        <v>OD</v>
      </c>
      <c r="W756" s="79" t="s">
        <v>275</v>
      </c>
      <c r="X756" s="66"/>
      <c r="Y756" s="76"/>
      <c r="Z756" s="77"/>
      <c r="AA756" s="78"/>
      <c r="AB756" s="79"/>
      <c r="AC756" s="66"/>
      <c r="AD756" s="76"/>
      <c r="AE756" s="77"/>
      <c r="AF756" s="78"/>
      <c r="AG756" s="79"/>
      <c r="AH756" s="66"/>
      <c r="AI756" s="76"/>
      <c r="AJ756" s="77"/>
      <c r="AK756" s="78"/>
      <c r="AL756" s="79"/>
      <c r="AM756" s="66"/>
      <c r="AN756" s="76"/>
      <c r="AO756" s="77"/>
      <c r="AP756" s="78"/>
      <c r="AQ756" s="79"/>
      <c r="AR756" s="66"/>
      <c r="AS756" s="76"/>
      <c r="AT756" s="77"/>
      <c r="AU756" s="78"/>
      <c r="AV756" s="79"/>
      <c r="AW756" s="66"/>
      <c r="AX756" s="76"/>
      <c r="AY756" s="77"/>
      <c r="AZ756" s="78"/>
      <c r="BA756" s="79"/>
      <c r="BB756" s="66"/>
      <c r="BC756" s="76"/>
      <c r="BD756" s="77"/>
      <c r="BE756" s="78"/>
      <c r="BF756" s="79"/>
      <c r="BG756" s="56">
        <f t="shared" ref="BG756:BG757" si="2389">IF(AW756&lt;&gt;"",AW756,IF(AR756&lt;&gt;"",AR756,IF(AM756&lt;&gt;"",AM756,IF(AH756&lt;&gt;"",AH756,IF(AC756&lt;&gt;"",AC756,IF(X756&lt;&gt;"",X756,IF(S756&lt;&gt;"",S756,IF(N756&lt;&gt;"",N756,IF(I756&lt;&gt;"",I756,"")))))))))</f>
        <v>43488</v>
      </c>
      <c r="BH756" s="80" t="str">
        <f t="shared" ref="BH756:BH757" ca="1" si="2390">IF(BJ756="P","",IF(BJ756="OD","",IF(AX756&lt;&gt;"",AX756,IF(AS756&lt;&gt;"",AS756,IF(AN756&lt;&gt;"",AN756,IF(AI756&lt;&gt;"",AI756,IF(AD756&lt;&gt;"",AD756,IF(Y756&lt;&gt;"",Y756,IF(T756&lt;&gt;"",T756,IF(O756&lt;&gt;"",O756,IF(J756&lt;&gt;"",J756,"")))))))))))</f>
        <v/>
      </c>
      <c r="BI756" s="81">
        <f t="shared" ref="BI756:BI757" ca="1" si="2391">IF(AY756&lt;&gt;"",AY756,IF(AT756&lt;&gt;"",AT756,IF(AO756&lt;&gt;"",AO756,IF(AJ756&lt;&gt;"",AJ756,IF(AE756&lt;&gt;"",AE756,IF(Z756&lt;&gt;"",Z756,IF(U756&lt;&gt;"",U756,IF(P756&lt;&gt;"",P756,IF(K756&lt;&gt;"",K756,"")))))))))</f>
        <v>215</v>
      </c>
      <c r="BJ756" s="82" t="str">
        <f t="shared" ref="BJ756:BJ757" ca="1" si="2392">IF(AZ756&lt;&gt;"",AZ756,IF(AU756&lt;&gt;"",AU756,IF(AP756&lt;&gt;"",AP756,IF(AK756&lt;&gt;"",AK756,IF(AF756&lt;&gt;"",AF756,IF(AA756&lt;&gt;"",AA756,IF(V756&lt;&gt;"",V756,IF(Q756&lt;&gt;"",Q756,IF(L756&lt;&gt;"",L756,0)))))))))</f>
        <v>OD</v>
      </c>
      <c r="BK756" s="83" t="str">
        <f t="shared" ref="BK756:BK757" ca="1" si="2393">IF(BG756="","","Rev-"&amp;IF((COUNTIF(I756:BA756,"MKM")-1)&lt;1,0,(COUNTIF(I756:BA756,"MKM")-1)))</f>
        <v>Rev-2</v>
      </c>
      <c r="BL756" s="252" t="s">
        <v>125</v>
      </c>
      <c r="BM756" s="252" t="s">
        <v>784</v>
      </c>
      <c r="BN756" s="252"/>
      <c r="BO756" s="243"/>
      <c r="BP756" s="161" t="s">
        <v>82</v>
      </c>
      <c r="BQ756" s="82" t="str">
        <f t="shared" ref="BQ756:BQ757" si="2394">IF(BA756&lt;&gt;"",BA756,IF(AV756&lt;&gt;"",AV756,IF(AQ756&lt;&gt;"",AQ756,IF(AL756&lt;&gt;"",AL756,IF(AG756&lt;&gt;"",AG756,IF(AB756&lt;&gt;"",AB756,IF(W756&lt;&gt;"",W756,IF(R756&lt;&gt;"",R756,IF(M756&lt;&gt;"",M756,0)))))))))</f>
        <v>MKM</v>
      </c>
    </row>
    <row r="757" spans="1:69" ht="46.5" x14ac:dyDescent="0.25">
      <c r="A757" s="62">
        <f t="shared" ref="A757" ca="1" si="2395">OFFSET(A757,-1,0)+1</f>
        <v>665</v>
      </c>
      <c r="B757" s="20" t="s">
        <v>1185</v>
      </c>
      <c r="C757" s="20" t="s">
        <v>1186</v>
      </c>
      <c r="D757" s="124"/>
      <c r="E757" s="21" t="s">
        <v>1188</v>
      </c>
      <c r="F757" s="21" t="s">
        <v>1190</v>
      </c>
      <c r="G757" s="22" t="s">
        <v>1187</v>
      </c>
      <c r="H757" s="113"/>
      <c r="I757" s="60">
        <v>43369</v>
      </c>
      <c r="J757" s="76">
        <v>43380</v>
      </c>
      <c r="K757" s="25">
        <f t="shared" ca="1" si="2388"/>
        <v>11</v>
      </c>
      <c r="L757" s="39" t="s">
        <v>126</v>
      </c>
      <c r="M757" s="236" t="s">
        <v>275</v>
      </c>
      <c r="N757" s="66">
        <v>43458</v>
      </c>
      <c r="O757" s="76">
        <v>43468</v>
      </c>
      <c r="P757" s="77">
        <f ca="1">IF(N757="","",IF(O757="",TODAY()-N757,O757-N757))</f>
        <v>10</v>
      </c>
      <c r="Q757" s="78" t="s">
        <v>126</v>
      </c>
      <c r="R757" s="79" t="s">
        <v>275</v>
      </c>
      <c r="S757" s="66">
        <v>43488</v>
      </c>
      <c r="T757" s="76"/>
      <c r="U757" s="77">
        <f ca="1">IF(S757="","",IF(T757="",TODAY()-S757,T757-S757))</f>
        <v>215</v>
      </c>
      <c r="V757" s="78" t="str">
        <f ca="1">IF(((TODAY())-S757)&gt;14,"OD","P")</f>
        <v>OD</v>
      </c>
      <c r="W757" s="79" t="s">
        <v>275</v>
      </c>
      <c r="X757" s="66"/>
      <c r="Y757" s="76"/>
      <c r="Z757" s="77"/>
      <c r="AA757" s="78"/>
      <c r="AB757" s="79"/>
      <c r="AC757" s="66"/>
      <c r="AD757" s="76"/>
      <c r="AE757" s="77"/>
      <c r="AF757" s="78"/>
      <c r="AG757" s="79"/>
      <c r="AH757" s="66"/>
      <c r="AI757" s="76"/>
      <c r="AJ757" s="77"/>
      <c r="AK757" s="78"/>
      <c r="AL757" s="79"/>
      <c r="AM757" s="66"/>
      <c r="AN757" s="76"/>
      <c r="AO757" s="77"/>
      <c r="AP757" s="78"/>
      <c r="AQ757" s="79"/>
      <c r="AR757" s="66"/>
      <c r="AS757" s="76"/>
      <c r="AT757" s="77"/>
      <c r="AU757" s="78"/>
      <c r="AV757" s="79"/>
      <c r="AW757" s="66"/>
      <c r="AX757" s="76"/>
      <c r="AY757" s="77"/>
      <c r="AZ757" s="78"/>
      <c r="BA757" s="79"/>
      <c r="BB757" s="66"/>
      <c r="BC757" s="76"/>
      <c r="BD757" s="77"/>
      <c r="BE757" s="78"/>
      <c r="BF757" s="79"/>
      <c r="BG757" s="56">
        <f t="shared" si="2389"/>
        <v>43488</v>
      </c>
      <c r="BH757" s="80" t="str">
        <f t="shared" ca="1" si="2390"/>
        <v/>
      </c>
      <c r="BI757" s="81">
        <f t="shared" ca="1" si="2391"/>
        <v>215</v>
      </c>
      <c r="BJ757" s="82" t="str">
        <f t="shared" ca="1" si="2392"/>
        <v>OD</v>
      </c>
      <c r="BK757" s="83" t="str">
        <f t="shared" ca="1" si="2393"/>
        <v>Rev-2</v>
      </c>
      <c r="BL757" s="252" t="s">
        <v>125</v>
      </c>
      <c r="BM757" s="252" t="s">
        <v>784</v>
      </c>
      <c r="BN757" s="252"/>
      <c r="BO757" s="243"/>
      <c r="BP757" s="161" t="s">
        <v>82</v>
      </c>
      <c r="BQ757" s="82" t="str">
        <f t="shared" si="2394"/>
        <v>MKM</v>
      </c>
    </row>
    <row r="758" spans="1:69" ht="15.75" customHeight="1" thickBot="1" x14ac:dyDescent="0.35">
      <c r="A758" s="63"/>
      <c r="B758" s="16"/>
      <c r="C758" s="16"/>
      <c r="D758" s="110"/>
      <c r="E758" s="16"/>
      <c r="F758" s="150"/>
      <c r="G758" s="140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7"/>
      <c r="Z758" s="18"/>
      <c r="AA758" s="40"/>
      <c r="AB758" s="16"/>
      <c r="AC758" s="16"/>
      <c r="AD758" s="17"/>
      <c r="AE758" s="18"/>
      <c r="AF758" s="40"/>
      <c r="AG758" s="16"/>
      <c r="AH758" s="16"/>
      <c r="AI758" s="17"/>
      <c r="AJ758" s="18"/>
      <c r="AK758" s="40"/>
      <c r="AL758" s="16"/>
      <c r="AM758" s="16"/>
      <c r="AN758" s="17"/>
      <c r="AO758" s="18"/>
      <c r="AP758" s="40"/>
      <c r="AQ758" s="16"/>
      <c r="AR758" s="16"/>
      <c r="AS758" s="17"/>
      <c r="AT758" s="18"/>
      <c r="AU758" s="40"/>
      <c r="AV758" s="16"/>
      <c r="AW758" s="16"/>
      <c r="AX758" s="17"/>
      <c r="AY758" s="18"/>
      <c r="AZ758" s="40"/>
      <c r="BA758" s="16"/>
      <c r="BB758" s="16"/>
      <c r="BC758" s="17"/>
      <c r="BD758" s="18"/>
      <c r="BE758" s="40"/>
      <c r="BF758" s="16"/>
      <c r="BG758" s="65"/>
      <c r="BH758" s="32"/>
      <c r="BI758" s="33"/>
      <c r="BJ758" s="35"/>
      <c r="BK758" s="34"/>
      <c r="BO758" s="248"/>
    </row>
    <row r="759" spans="1:69" ht="21" hidden="1" customHeight="1" thickBot="1" x14ac:dyDescent="0.35">
      <c r="A759" s="3"/>
      <c r="B759" s="3"/>
      <c r="C759" s="3"/>
      <c r="D759" s="6"/>
      <c r="E759" s="1"/>
      <c r="F759" s="1"/>
      <c r="G759" s="1"/>
      <c r="H759" s="1"/>
      <c r="I759" s="7"/>
      <c r="J759" s="4"/>
      <c r="K759" s="12"/>
      <c r="L759" s="41"/>
      <c r="M759" s="10"/>
      <c r="N759" s="4"/>
      <c r="O759" s="4"/>
      <c r="P759" s="12"/>
      <c r="Q759" s="41"/>
      <c r="R759" s="10"/>
      <c r="S759" s="4"/>
      <c r="T759" s="4"/>
      <c r="U759" s="12"/>
      <c r="V759" s="41"/>
      <c r="W759" s="10"/>
      <c r="X759" s="4"/>
      <c r="Y759" s="4"/>
      <c r="Z759" s="12"/>
      <c r="AA759" s="41"/>
      <c r="AB759" s="10"/>
      <c r="AC759" s="4"/>
      <c r="AD759" s="4"/>
      <c r="AE759" s="12"/>
      <c r="AF759" s="41"/>
      <c r="AG759" s="10"/>
      <c r="AH759" s="4"/>
      <c r="AI759" s="4"/>
      <c r="AJ759" s="12"/>
      <c r="AK759" s="41"/>
      <c r="AL759" s="10"/>
      <c r="AM759" s="4"/>
      <c r="AN759" s="4"/>
      <c r="AO759" s="12"/>
      <c r="AP759" s="41"/>
      <c r="AQ759" s="10"/>
      <c r="AR759" s="4"/>
      <c r="AS759" s="4"/>
      <c r="AT759" s="12"/>
      <c r="AU759" s="41"/>
      <c r="AV759" s="10"/>
      <c r="AW759" s="4"/>
      <c r="AX759" s="4"/>
      <c r="AY759" s="12"/>
      <c r="AZ759" s="41"/>
      <c r="BA759" s="10"/>
      <c r="BB759" s="4"/>
      <c r="BC759" s="4"/>
      <c r="BD759" s="12"/>
      <c r="BE759" s="41"/>
      <c r="BF759" s="10"/>
      <c r="BG759" s="57"/>
      <c r="BH759" s="5"/>
      <c r="BI759" s="14"/>
      <c r="BJ759" s="36"/>
      <c r="BK759" s="6"/>
    </row>
    <row r="760" spans="1:69" ht="100.5" customHeight="1" x14ac:dyDescent="0.3">
      <c r="A760" s="2"/>
      <c r="B760" s="2"/>
      <c r="C760" s="2"/>
      <c r="D760" s="111"/>
      <c r="E760" s="380" t="s">
        <v>80</v>
      </c>
      <c r="F760" s="381"/>
      <c r="G760" s="26" t="s">
        <v>27</v>
      </c>
      <c r="H760" s="27" t="s">
        <v>28</v>
      </c>
      <c r="I760" s="7"/>
      <c r="J760" s="7"/>
      <c r="K760" s="13"/>
      <c r="L760" s="42"/>
      <c r="M760" s="11"/>
      <c r="N760" s="7"/>
      <c r="O760" s="7"/>
      <c r="P760" s="13"/>
      <c r="Q760" s="42"/>
      <c r="R760" s="11"/>
      <c r="S760" s="7"/>
      <c r="T760" s="7"/>
      <c r="U760" s="13"/>
      <c r="V760" s="42"/>
      <c r="W760" s="11"/>
      <c r="X760" s="7"/>
      <c r="Y760" s="7"/>
      <c r="Z760" s="13"/>
      <c r="AA760" s="42"/>
      <c r="AB760" s="11"/>
      <c r="AC760" s="7"/>
      <c r="AD760" s="7"/>
      <c r="AE760" s="13"/>
      <c r="AF760" s="42"/>
      <c r="AG760" s="11"/>
      <c r="AH760" s="7"/>
      <c r="AI760" s="7"/>
      <c r="AJ760" s="13"/>
      <c r="AK760" s="42"/>
      <c r="AL760" s="11"/>
      <c r="AM760" s="7"/>
      <c r="AN760" s="7"/>
      <c r="AO760" s="13"/>
      <c r="AP760" s="42"/>
      <c r="AQ760" s="11"/>
      <c r="AR760" s="7"/>
      <c r="AS760" s="7"/>
      <c r="AT760" s="13"/>
      <c r="AU760" s="42"/>
      <c r="AV760" s="11"/>
      <c r="AW760" s="7"/>
      <c r="AX760" s="7"/>
      <c r="AY760" s="13"/>
      <c r="AZ760" s="42"/>
      <c r="BA760" s="11"/>
      <c r="BB760" s="7"/>
      <c r="BC760" s="7"/>
      <c r="BD760" s="13"/>
      <c r="BE760" s="42"/>
      <c r="BF760" s="11"/>
      <c r="BG760" s="58"/>
      <c r="BH760" s="8"/>
      <c r="BI760" s="15"/>
      <c r="BJ760" s="37"/>
      <c r="BK760" s="9"/>
    </row>
    <row r="761" spans="1:69" ht="23.1" customHeight="1" x14ac:dyDescent="0.35">
      <c r="A761" s="2"/>
      <c r="B761" s="2"/>
      <c r="C761" s="2"/>
      <c r="D761" s="111"/>
      <c r="E761" s="390" t="s">
        <v>40</v>
      </c>
      <c r="F761" s="391"/>
      <c r="G761" s="28" t="e">
        <f ca="1">Summary!M77</f>
        <v>#REF!</v>
      </c>
      <c r="H761" s="29" t="e">
        <f ca="1">G761/G761</f>
        <v>#REF!</v>
      </c>
      <c r="I761" s="7"/>
      <c r="J761" s="13"/>
      <c r="K761" s="2"/>
      <c r="L761" s="42"/>
      <c r="M761" s="7"/>
      <c r="N761" s="7"/>
      <c r="O761" s="13"/>
      <c r="P761" s="2"/>
      <c r="Q761" s="42"/>
      <c r="R761" s="7"/>
      <c r="S761" s="7"/>
      <c r="T761" s="13"/>
      <c r="U761" s="2"/>
      <c r="V761" s="42"/>
      <c r="W761" s="7"/>
      <c r="X761" s="7"/>
      <c r="Y761" s="13"/>
      <c r="Z761" s="2"/>
      <c r="AA761" s="42"/>
      <c r="AB761" s="8"/>
      <c r="AC761" s="7"/>
      <c r="AD761" s="13"/>
      <c r="AE761" s="2"/>
      <c r="AF761" s="42"/>
      <c r="AG761" s="8"/>
      <c r="AH761" s="7"/>
      <c r="AI761" s="13"/>
      <c r="AJ761" s="2"/>
      <c r="AK761" s="42"/>
      <c r="AL761" s="8"/>
      <c r="AM761" s="7"/>
      <c r="AN761" s="13"/>
      <c r="AO761" s="2"/>
      <c r="AP761" s="42"/>
      <c r="AQ761" s="8"/>
      <c r="AR761" s="7"/>
      <c r="AS761" s="13"/>
      <c r="AT761" s="2"/>
      <c r="AU761" s="42"/>
      <c r="AV761" s="8"/>
      <c r="AW761" s="7"/>
      <c r="AX761" s="13"/>
      <c r="AY761" s="2"/>
      <c r="AZ761" s="42"/>
      <c r="BA761" s="8"/>
      <c r="BB761" s="7"/>
      <c r="BC761" s="13"/>
      <c r="BD761" s="2"/>
      <c r="BE761" s="42"/>
      <c r="BF761" s="8"/>
      <c r="BG761" s="58"/>
      <c r="BH761" s="15"/>
      <c r="BI761" s="15"/>
      <c r="BJ761" s="38"/>
      <c r="BK761" s="19"/>
    </row>
    <row r="762" spans="1:69" ht="23.1" customHeight="1" x14ac:dyDescent="0.35">
      <c r="A762" s="2"/>
      <c r="B762" s="2"/>
      <c r="C762" s="2"/>
      <c r="D762" s="111"/>
      <c r="E762" s="390" t="s">
        <v>36</v>
      </c>
      <c r="F762" s="391"/>
      <c r="G762" s="28" t="e">
        <f ca="1">Summary!J77</f>
        <v>#REF!</v>
      </c>
      <c r="H762" s="29" t="e">
        <f ca="1">G762/G761</f>
        <v>#REF!</v>
      </c>
      <c r="I762" s="7"/>
      <c r="J762" s="13"/>
      <c r="K762" s="2"/>
      <c r="L762" s="42"/>
      <c r="M762" s="7"/>
      <c r="N762" s="23">
        <v>42724</v>
      </c>
      <c r="O762" s="24"/>
      <c r="P762" s="25">
        <f ca="1">IF(N762="","",IF(O762="",TODAY()-N762,O762-N762))</f>
        <v>979</v>
      </c>
      <c r="Q762" s="39" t="str">
        <f ca="1">IF(((TODAY())-N762)&gt;14,"OD","P")</f>
        <v>OD</v>
      </c>
      <c r="R762" s="22" t="s">
        <v>275</v>
      </c>
      <c r="S762" s="7"/>
      <c r="T762" s="13"/>
      <c r="U762" s="2"/>
      <c r="V762" s="42"/>
      <c r="W762" s="7"/>
      <c r="X762" s="7"/>
      <c r="Y762" s="13"/>
      <c r="Z762" s="2"/>
      <c r="AA762" s="42"/>
      <c r="AB762" s="8"/>
      <c r="AC762" s="7"/>
      <c r="AD762" s="13"/>
      <c r="AE762" s="2"/>
      <c r="AF762" s="42"/>
      <c r="AG762" s="8"/>
      <c r="AH762" s="7"/>
      <c r="AI762" s="13"/>
      <c r="AJ762" s="2"/>
      <c r="AK762" s="42"/>
      <c r="AL762" s="8"/>
      <c r="AM762" s="7"/>
      <c r="AN762" s="13"/>
      <c r="AO762" s="2"/>
      <c r="AP762" s="42"/>
      <c r="AQ762" s="8"/>
      <c r="AR762" s="7"/>
      <c r="AS762" s="13"/>
      <c r="AT762" s="2"/>
      <c r="AU762" s="42"/>
      <c r="AV762" s="8"/>
      <c r="AW762" s="7"/>
      <c r="AX762" s="13"/>
      <c r="AY762" s="2"/>
      <c r="AZ762" s="42"/>
      <c r="BA762" s="8"/>
      <c r="BB762" s="7"/>
      <c r="BC762" s="13"/>
      <c r="BD762" s="2"/>
      <c r="BE762" s="42"/>
      <c r="BF762" s="8"/>
      <c r="BG762" s="58"/>
      <c r="BH762" s="15"/>
      <c r="BI762" s="15"/>
      <c r="BJ762" s="38"/>
      <c r="BK762" s="19"/>
    </row>
    <row r="763" spans="1:69" ht="23.1" customHeight="1" thickBot="1" x14ac:dyDescent="0.4">
      <c r="A763" s="2"/>
      <c r="B763" s="2"/>
      <c r="C763" s="2"/>
      <c r="D763" s="111"/>
      <c r="E763" s="388" t="s">
        <v>37</v>
      </c>
      <c r="F763" s="389"/>
      <c r="G763" s="141" t="e">
        <f ca="1">G761-G762</f>
        <v>#REF!</v>
      </c>
      <c r="H763" s="31" t="e">
        <f ca="1">G763/G761</f>
        <v>#REF!</v>
      </c>
      <c r="I763" s="7"/>
      <c r="J763" s="13"/>
      <c r="K763" s="2"/>
      <c r="L763" s="42"/>
      <c r="M763" s="7"/>
      <c r="N763" s="7"/>
      <c r="O763" s="13"/>
      <c r="P763" s="2"/>
      <c r="Q763" s="42"/>
      <c r="R763" s="7"/>
      <c r="S763" s="7"/>
      <c r="T763" s="13"/>
      <c r="U763" s="2"/>
      <c r="V763" s="42"/>
      <c r="W763" s="7"/>
      <c r="X763" s="7"/>
      <c r="Y763" s="13"/>
      <c r="Z763" s="2"/>
      <c r="AA763" s="42"/>
      <c r="AB763" s="8"/>
      <c r="AC763" s="7"/>
      <c r="AD763" s="13"/>
      <c r="AE763" s="2"/>
      <c r="AF763" s="42"/>
      <c r="AG763" s="8"/>
      <c r="AH763" s="7"/>
      <c r="AI763" s="13"/>
      <c r="AJ763" s="2"/>
      <c r="AK763" s="42"/>
      <c r="AL763" s="8"/>
      <c r="AM763" s="7"/>
      <c r="AN763" s="13"/>
      <c r="AO763" s="2"/>
      <c r="AP763" s="42"/>
      <c r="AQ763" s="8"/>
      <c r="AR763" s="7"/>
      <c r="AS763" s="13"/>
      <c r="AT763" s="2"/>
      <c r="AU763" s="42"/>
      <c r="AV763" s="8"/>
      <c r="AW763" s="7"/>
      <c r="AX763" s="13"/>
      <c r="AY763" s="2"/>
      <c r="AZ763" s="42"/>
      <c r="BA763" s="8"/>
      <c r="BB763" s="7"/>
      <c r="BC763" s="13"/>
      <c r="BD763" s="2"/>
      <c r="BE763" s="42"/>
      <c r="BF763" s="8"/>
      <c r="BG763" s="58"/>
      <c r="BH763" s="15"/>
      <c r="BI763" s="15"/>
      <c r="BJ763" s="38"/>
      <c r="BK763" s="19"/>
    </row>
    <row r="764" spans="1:69" ht="23.1" customHeight="1" x14ac:dyDescent="0.35">
      <c r="A764" s="2"/>
      <c r="B764" s="2"/>
      <c r="C764" s="2"/>
      <c r="D764" s="111"/>
      <c r="E764" s="392" t="s">
        <v>29</v>
      </c>
      <c r="F764" s="393"/>
      <c r="G764" s="234" t="e">
        <f ca="1">Summary!C77</f>
        <v>#REF!</v>
      </c>
      <c r="H764" s="43" t="e">
        <f ca="1">G764/G761</f>
        <v>#REF!</v>
      </c>
      <c r="I764" s="7"/>
      <c r="J764" s="13"/>
      <c r="K764" s="2"/>
      <c r="L764" s="42"/>
      <c r="M764" s="7"/>
      <c r="N764" s="7"/>
      <c r="O764" s="13"/>
      <c r="P764" s="2"/>
      <c r="Q764" s="42"/>
      <c r="R764" s="7"/>
      <c r="S764" s="7"/>
      <c r="T764" s="13"/>
      <c r="U764" s="2"/>
      <c r="V764" s="42"/>
      <c r="W764" s="7"/>
      <c r="X764" s="7"/>
      <c r="Y764" s="13"/>
      <c r="Z764" s="2"/>
      <c r="AA764" s="42"/>
      <c r="AB764" s="8"/>
      <c r="AC764" s="7"/>
      <c r="AD764" s="13"/>
      <c r="AE764" s="2"/>
      <c r="AF764" s="42"/>
      <c r="AG764" s="8"/>
      <c r="AH764" s="7"/>
      <c r="AI764" s="13"/>
      <c r="AJ764" s="2"/>
      <c r="AK764" s="42"/>
      <c r="AL764" s="8"/>
      <c r="AM764" s="7"/>
      <c r="AN764" s="13"/>
      <c r="AO764" s="2"/>
      <c r="AP764" s="42"/>
      <c r="AQ764" s="8"/>
      <c r="AR764" s="7"/>
      <c r="AS764" s="13"/>
      <c r="AT764" s="2"/>
      <c r="AU764" s="42"/>
      <c r="AV764" s="8"/>
      <c r="AW764" s="7"/>
      <c r="AX764" s="13"/>
      <c r="AY764" s="2"/>
      <c r="AZ764" s="42"/>
      <c r="BA764" s="8"/>
      <c r="BB764" s="7"/>
      <c r="BC764" s="13"/>
      <c r="BD764" s="2"/>
      <c r="BE764" s="42"/>
      <c r="BF764" s="8"/>
      <c r="BG764" s="58"/>
      <c r="BH764" s="15"/>
      <c r="BI764" s="15"/>
      <c r="BJ764" s="38"/>
      <c r="BK764" s="19"/>
    </row>
    <row r="765" spans="1:69" ht="23.1" customHeight="1" x14ac:dyDescent="0.35">
      <c r="A765" s="2"/>
      <c r="B765" s="2"/>
      <c r="C765" s="2"/>
      <c r="D765" s="111"/>
      <c r="E765" s="390" t="s">
        <v>30</v>
      </c>
      <c r="F765" s="391"/>
      <c r="G765" s="28" t="e">
        <f ca="1">Summary!D77</f>
        <v>#REF!</v>
      </c>
      <c r="H765" s="29" t="e">
        <f ca="1">G761</f>
        <v>#REF!</v>
      </c>
      <c r="I765" s="7"/>
      <c r="J765" s="13"/>
      <c r="K765" s="2"/>
      <c r="L765" s="42"/>
      <c r="M765" s="7"/>
      <c r="N765" s="7"/>
      <c r="O765" s="13"/>
      <c r="P765" s="2"/>
      <c r="Q765" s="42"/>
      <c r="R765" s="7"/>
      <c r="S765" s="7"/>
      <c r="T765" s="13"/>
      <c r="U765" s="2"/>
      <c r="V765" s="42"/>
      <c r="W765" s="7"/>
      <c r="X765" s="7"/>
      <c r="Y765" s="13"/>
      <c r="Z765" s="2"/>
      <c r="AA765" s="42"/>
      <c r="AB765" s="8"/>
      <c r="AC765" s="7"/>
      <c r="AD765" s="13"/>
      <c r="AE765" s="2"/>
      <c r="AF765" s="42"/>
      <c r="AG765" s="8"/>
      <c r="AH765" s="7"/>
      <c r="AI765" s="13"/>
      <c r="AJ765" s="2"/>
      <c r="AK765" s="42"/>
      <c r="AL765" s="8"/>
      <c r="AM765" s="7"/>
      <c r="AN765" s="13"/>
      <c r="AO765" s="2"/>
      <c r="AP765" s="42"/>
      <c r="AQ765" s="8"/>
      <c r="AR765" s="7"/>
      <c r="AS765" s="13"/>
      <c r="AT765" s="2"/>
      <c r="AU765" s="42"/>
      <c r="AV765" s="8"/>
      <c r="AW765" s="7"/>
      <c r="AX765" s="13"/>
      <c r="AY765" s="2"/>
      <c r="AZ765" s="42"/>
      <c r="BA765" s="8"/>
      <c r="BB765" s="7"/>
      <c r="BC765" s="13"/>
      <c r="BD765" s="2"/>
      <c r="BE765" s="42"/>
      <c r="BF765" s="8"/>
      <c r="BG765" s="58"/>
      <c r="BH765" s="15"/>
      <c r="BI765" s="15"/>
      <c r="BJ765" s="38"/>
      <c r="BK765" s="19"/>
    </row>
    <row r="766" spans="1:69" ht="23.1" customHeight="1" x14ac:dyDescent="0.35">
      <c r="A766" s="2"/>
      <c r="B766" s="2"/>
      <c r="C766" s="2"/>
      <c r="D766" s="111"/>
      <c r="E766" s="390" t="s">
        <v>43</v>
      </c>
      <c r="F766" s="391"/>
      <c r="G766" s="28" t="e">
        <f ca="1">Summary!E77</f>
        <v>#REF!</v>
      </c>
      <c r="H766" s="29" t="e">
        <f ca="1">G766/G761</f>
        <v>#REF!</v>
      </c>
      <c r="I766" s="7"/>
      <c r="J766" s="13"/>
      <c r="K766" s="2"/>
      <c r="L766" s="42"/>
      <c r="M766" s="7"/>
      <c r="N766" s="7"/>
      <c r="O766" s="13"/>
      <c r="P766" s="2"/>
      <c r="Q766" s="42"/>
      <c r="R766" s="7"/>
      <c r="S766" s="7"/>
      <c r="T766" s="13"/>
      <c r="U766" s="2"/>
      <c r="V766" s="42"/>
      <c r="W766" s="7"/>
      <c r="X766" s="7"/>
      <c r="Y766" s="13"/>
      <c r="Z766" s="2"/>
      <c r="AA766" s="42"/>
      <c r="AB766" s="8"/>
      <c r="AC766" s="7"/>
      <c r="AD766" s="13"/>
      <c r="AE766" s="2"/>
      <c r="AF766" s="42"/>
      <c r="AG766" s="8"/>
      <c r="AH766" s="7"/>
      <c r="AI766" s="13"/>
      <c r="AJ766" s="2"/>
      <c r="AK766" s="42"/>
      <c r="AL766" s="8"/>
      <c r="AM766" s="7"/>
      <c r="AN766" s="13"/>
      <c r="AO766" s="2"/>
      <c r="AP766" s="42"/>
      <c r="AQ766" s="8"/>
      <c r="AR766" s="7"/>
      <c r="AS766" s="13"/>
      <c r="AT766" s="2"/>
      <c r="AU766" s="42"/>
      <c r="AV766" s="8"/>
      <c r="AW766" s="7"/>
      <c r="AX766" s="13"/>
      <c r="AY766" s="2"/>
      <c r="AZ766" s="42"/>
      <c r="BA766" s="8"/>
      <c r="BB766" s="7"/>
      <c r="BC766" s="13"/>
      <c r="BD766" s="2"/>
      <c r="BE766" s="42"/>
      <c r="BF766" s="8"/>
      <c r="BG766" s="58"/>
      <c r="BH766" s="15"/>
      <c r="BI766" s="15"/>
      <c r="BJ766" s="38"/>
      <c r="BK766" s="19"/>
    </row>
    <row r="767" spans="1:69" ht="23.1" customHeight="1" x14ac:dyDescent="0.35">
      <c r="A767" s="2"/>
      <c r="B767" s="2"/>
      <c r="C767" s="2"/>
      <c r="D767" s="111"/>
      <c r="E767" s="390" t="s">
        <v>31</v>
      </c>
      <c r="F767" s="391"/>
      <c r="G767" s="28" t="e">
        <f ca="1">Summary!F77</f>
        <v>#REF!</v>
      </c>
      <c r="H767" s="29" t="e">
        <f ca="1">G767/G761</f>
        <v>#REF!</v>
      </c>
      <c r="I767" s="7"/>
      <c r="J767" s="13"/>
      <c r="K767" s="2"/>
      <c r="L767" s="42"/>
      <c r="M767" s="7"/>
      <c r="N767" s="7"/>
      <c r="O767" s="13"/>
      <c r="P767" s="2"/>
      <c r="Q767" s="42"/>
      <c r="R767" s="7"/>
      <c r="S767" s="7"/>
      <c r="T767" s="13"/>
      <c r="U767" s="2"/>
      <c r="V767" s="42"/>
      <c r="W767" s="7"/>
      <c r="X767" s="7"/>
      <c r="Y767" s="13"/>
      <c r="Z767" s="2"/>
      <c r="AA767" s="42"/>
      <c r="AB767" s="8"/>
      <c r="AC767" s="7"/>
      <c r="AD767" s="13"/>
      <c r="AE767" s="2"/>
      <c r="AF767" s="42"/>
      <c r="AG767" s="8"/>
      <c r="AH767" s="7"/>
      <c r="AI767" s="13"/>
      <c r="AJ767" s="2"/>
      <c r="AK767" s="42"/>
      <c r="AL767" s="8"/>
      <c r="AM767" s="7"/>
      <c r="AN767" s="13"/>
      <c r="AO767" s="2"/>
      <c r="AP767" s="42"/>
      <c r="AQ767" s="8"/>
      <c r="AR767" s="7"/>
      <c r="AS767" s="13"/>
      <c r="AT767" s="2"/>
      <c r="AU767" s="42"/>
      <c r="AV767" s="8"/>
      <c r="AW767" s="7"/>
      <c r="AX767" s="13"/>
      <c r="AY767" s="2"/>
      <c r="AZ767" s="42"/>
      <c r="BA767" s="8"/>
      <c r="BB767" s="7"/>
      <c r="BC767" s="13"/>
      <c r="BD767" s="2"/>
      <c r="BE767" s="42"/>
      <c r="BF767" s="8"/>
      <c r="BG767" s="58"/>
      <c r="BH767" s="15"/>
      <c r="BI767" s="15"/>
      <c r="BJ767" s="38"/>
      <c r="BK767" s="19"/>
    </row>
    <row r="768" spans="1:69" ht="23.1" customHeight="1" x14ac:dyDescent="0.35">
      <c r="A768" s="2"/>
      <c r="B768" s="2"/>
      <c r="C768" s="2"/>
      <c r="D768" s="111"/>
      <c r="E768" s="390" t="s">
        <v>32</v>
      </c>
      <c r="F768" s="391"/>
      <c r="G768" s="28" t="e">
        <f ca="1">Summary!G77</f>
        <v>#REF!</v>
      </c>
      <c r="H768" s="29" t="e">
        <f ca="1">G768/G761</f>
        <v>#REF!</v>
      </c>
      <c r="I768" s="7"/>
      <c r="J768" s="13"/>
      <c r="K768" s="2"/>
      <c r="L768" s="42"/>
      <c r="M768" s="7"/>
      <c r="N768" s="7"/>
      <c r="O768" s="13"/>
      <c r="P768" s="2"/>
      <c r="Q768" s="42"/>
      <c r="R768" s="7"/>
      <c r="S768" s="7"/>
      <c r="T768" s="13"/>
      <c r="U768" s="2"/>
      <c r="V768" s="42"/>
      <c r="W768" s="7"/>
      <c r="X768" s="7"/>
      <c r="Y768" s="13"/>
      <c r="Z768" s="2"/>
      <c r="AA768" s="42"/>
      <c r="AB768" s="8"/>
      <c r="AC768" s="7"/>
      <c r="AD768" s="13"/>
      <c r="AE768" s="2"/>
      <c r="AF768" s="42"/>
      <c r="AG768" s="8"/>
      <c r="AH768" s="7"/>
      <c r="AI768" s="13"/>
      <c r="AJ768" s="2"/>
      <c r="AK768" s="42"/>
      <c r="AL768" s="8"/>
      <c r="AM768" s="7"/>
      <c r="AN768" s="13"/>
      <c r="AO768" s="2"/>
      <c r="AP768" s="42"/>
      <c r="AQ768" s="8"/>
      <c r="AR768" s="7"/>
      <c r="AS768" s="13"/>
      <c r="AT768" s="2"/>
      <c r="AU768" s="42"/>
      <c r="AV768" s="8"/>
      <c r="AW768" s="7"/>
      <c r="AX768" s="13"/>
      <c r="AY768" s="2"/>
      <c r="AZ768" s="42"/>
      <c r="BA768" s="8"/>
      <c r="BB768" s="7"/>
      <c r="BC768" s="13"/>
      <c r="BD768" s="2"/>
      <c r="BE768" s="42"/>
      <c r="BF768" s="8"/>
      <c r="BG768" s="58"/>
      <c r="BH768" s="15"/>
      <c r="BI768" s="15"/>
      <c r="BJ768" s="38"/>
      <c r="BK768" s="19"/>
    </row>
    <row r="769" spans="1:63" ht="23.1" customHeight="1" x14ac:dyDescent="0.35">
      <c r="A769" s="2"/>
      <c r="B769" s="2"/>
      <c r="C769" s="2"/>
      <c r="D769" s="111"/>
      <c r="E769" s="390" t="s">
        <v>33</v>
      </c>
      <c r="F769" s="391"/>
      <c r="G769" s="28" t="e">
        <f ca="1">Summary!H77</f>
        <v>#REF!</v>
      </c>
      <c r="H769" s="29" t="e">
        <f ca="1">G769/G761</f>
        <v>#REF!</v>
      </c>
      <c r="I769" s="7"/>
      <c r="J769" s="13"/>
      <c r="K769" s="2"/>
      <c r="L769" s="42"/>
      <c r="M769" s="7"/>
      <c r="N769" s="7"/>
      <c r="O769" s="13"/>
      <c r="P769" s="2"/>
      <c r="Q769" s="42"/>
      <c r="R769" s="7"/>
      <c r="S769" s="7"/>
      <c r="T769" s="13"/>
      <c r="U769" s="2"/>
      <c r="V769" s="42"/>
      <c r="W769" s="7"/>
      <c r="X769" s="7"/>
      <c r="Y769" s="13"/>
      <c r="Z769" s="2"/>
      <c r="AA769" s="42"/>
      <c r="AB769" s="8"/>
      <c r="AC769" s="7"/>
      <c r="AD769" s="13"/>
      <c r="AE769" s="2"/>
      <c r="AF769" s="42"/>
      <c r="AG769" s="8"/>
      <c r="AH769" s="7"/>
      <c r="AI769" s="13"/>
      <c r="AJ769" s="2"/>
      <c r="AK769" s="42"/>
      <c r="AL769" s="8"/>
      <c r="AM769" s="7"/>
      <c r="AN769" s="13"/>
      <c r="AO769" s="2"/>
      <c r="AP769" s="42"/>
      <c r="AQ769" s="8"/>
      <c r="AR769" s="7"/>
      <c r="AS769" s="13"/>
      <c r="AT769" s="2"/>
      <c r="AU769" s="42"/>
      <c r="AV769" s="8"/>
      <c r="AW769" s="7"/>
      <c r="AX769" s="13"/>
      <c r="AY769" s="2"/>
      <c r="AZ769" s="42"/>
      <c r="BA769" s="8"/>
      <c r="BB769" s="7"/>
      <c r="BC769" s="13"/>
      <c r="BD769" s="2"/>
      <c r="BE769" s="42"/>
      <c r="BF769" s="8"/>
      <c r="BG769" s="58"/>
      <c r="BH769" s="15"/>
      <c r="BI769" s="15"/>
      <c r="BJ769" s="38"/>
      <c r="BK769" s="19"/>
    </row>
    <row r="770" spans="1:63" ht="23.1" customHeight="1" x14ac:dyDescent="0.35">
      <c r="A770" s="2"/>
      <c r="B770" s="2"/>
      <c r="C770" s="2"/>
      <c r="D770" s="111"/>
      <c r="E770" s="390" t="s">
        <v>34</v>
      </c>
      <c r="F770" s="391"/>
      <c r="G770" s="28" t="e">
        <f ca="1">Summary!I77</f>
        <v>#REF!</v>
      </c>
      <c r="H770" s="29" t="e">
        <f ca="1">G770/G761</f>
        <v>#REF!</v>
      </c>
      <c r="I770" s="7"/>
      <c r="J770" s="13"/>
      <c r="K770" s="2"/>
      <c r="L770" s="42"/>
      <c r="M770" s="7"/>
      <c r="N770" s="7"/>
      <c r="O770" s="13"/>
      <c r="P770" s="2"/>
      <c r="Q770" s="42"/>
      <c r="R770" s="7"/>
      <c r="S770" s="7"/>
      <c r="T770" s="13"/>
      <c r="U770" s="2"/>
      <c r="V770" s="42"/>
      <c r="W770" s="7"/>
      <c r="X770" s="7"/>
      <c r="Y770" s="13"/>
      <c r="Z770" s="2"/>
      <c r="AA770" s="42"/>
      <c r="AB770" s="8"/>
      <c r="AC770" s="7"/>
      <c r="AD770" s="13"/>
      <c r="AE770" s="2"/>
      <c r="AF770" s="42"/>
      <c r="AG770" s="8"/>
      <c r="AH770" s="7"/>
      <c r="AI770" s="13"/>
      <c r="AJ770" s="2"/>
      <c r="AK770" s="42"/>
      <c r="AL770" s="8"/>
      <c r="AM770" s="7"/>
      <c r="AN770" s="13"/>
      <c r="AO770" s="2"/>
      <c r="AP770" s="42"/>
      <c r="AQ770" s="8"/>
      <c r="AR770" s="7"/>
      <c r="AS770" s="13"/>
      <c r="AT770" s="2"/>
      <c r="AU770" s="42"/>
      <c r="AV770" s="8"/>
      <c r="AW770" s="7"/>
      <c r="AX770" s="13"/>
      <c r="AY770" s="2"/>
      <c r="AZ770" s="42"/>
      <c r="BA770" s="8"/>
      <c r="BB770" s="7"/>
      <c r="BC770" s="13"/>
      <c r="BD770" s="2"/>
      <c r="BE770" s="42"/>
      <c r="BF770" s="8"/>
      <c r="BG770" s="58"/>
      <c r="BH770" s="15"/>
      <c r="BI770" s="15"/>
      <c r="BJ770" s="38"/>
      <c r="BK770" s="19"/>
    </row>
    <row r="771" spans="1:63" ht="23.1" hidden="1" customHeight="1" x14ac:dyDescent="0.35">
      <c r="A771" s="2"/>
      <c r="B771" s="2"/>
      <c r="C771" s="2"/>
      <c r="D771" s="111"/>
      <c r="E771" s="390" t="s">
        <v>35</v>
      </c>
      <c r="F771" s="391"/>
      <c r="G771" s="30">
        <v>0</v>
      </c>
      <c r="H771" s="29"/>
      <c r="I771" s="7"/>
      <c r="J771" s="13"/>
      <c r="K771" s="2"/>
      <c r="L771" s="42"/>
      <c r="M771" s="7"/>
      <c r="N771" s="7"/>
      <c r="O771" s="13"/>
      <c r="P771" s="2"/>
      <c r="Q771" s="42"/>
      <c r="R771" s="7"/>
      <c r="S771" s="7"/>
      <c r="T771" s="13"/>
      <c r="U771" s="2"/>
      <c r="V771" s="42"/>
      <c r="W771" s="7"/>
      <c r="X771" s="7"/>
      <c r="Y771" s="13"/>
      <c r="Z771" s="2"/>
      <c r="AA771" s="42"/>
      <c r="AB771" s="8"/>
      <c r="AC771" s="7"/>
      <c r="AD771" s="13"/>
      <c r="AE771" s="2"/>
      <c r="AF771" s="42"/>
      <c r="AG771" s="8"/>
      <c r="AH771" s="7"/>
      <c r="AI771" s="13"/>
      <c r="AJ771" s="2"/>
      <c r="AK771" s="42"/>
      <c r="AL771" s="8"/>
      <c r="AM771" s="7"/>
      <c r="AN771" s="13"/>
      <c r="AO771" s="2"/>
      <c r="AP771" s="42"/>
      <c r="AQ771" s="8"/>
      <c r="AR771" s="7"/>
      <c r="AS771" s="13"/>
      <c r="AT771" s="2"/>
      <c r="AU771" s="42"/>
      <c r="AV771" s="8"/>
      <c r="AW771" s="7"/>
      <c r="AX771" s="13"/>
      <c r="AY771" s="2"/>
      <c r="AZ771" s="42"/>
      <c r="BA771" s="8"/>
      <c r="BB771" s="7"/>
      <c r="BC771" s="13"/>
      <c r="BD771" s="2"/>
      <c r="BE771" s="42"/>
      <c r="BF771" s="8"/>
      <c r="BG771" s="58"/>
      <c r="BH771" s="15"/>
      <c r="BI771" s="15"/>
      <c r="BJ771" s="38"/>
      <c r="BK771" s="19"/>
    </row>
    <row r="772" spans="1:63" ht="23.1" customHeight="1" x14ac:dyDescent="0.35">
      <c r="A772" s="2"/>
      <c r="B772" s="2"/>
      <c r="C772" s="2"/>
      <c r="D772" s="111"/>
      <c r="E772" s="390" t="s">
        <v>44</v>
      </c>
      <c r="F772" s="391"/>
      <c r="G772" s="28" t="e">
        <f ca="1">Summary!L77</f>
        <v>#REF!</v>
      </c>
      <c r="H772" s="235" t="s">
        <v>421</v>
      </c>
      <c r="I772" s="7"/>
      <c r="J772" s="13"/>
      <c r="K772" s="2"/>
      <c r="L772" s="42"/>
      <c r="M772" s="7"/>
      <c r="N772" s="7"/>
      <c r="O772" s="13"/>
      <c r="P772" s="2"/>
      <c r="Q772" s="42"/>
      <c r="R772" s="7"/>
      <c r="S772" s="7"/>
      <c r="T772" s="13"/>
      <c r="U772" s="2"/>
      <c r="V772" s="42"/>
      <c r="W772" s="7"/>
      <c r="X772" s="7"/>
      <c r="Y772" s="13"/>
      <c r="Z772" s="2"/>
      <c r="AA772" s="42"/>
      <c r="AB772" s="8"/>
      <c r="AC772" s="7"/>
      <c r="AD772" s="13"/>
      <c r="AE772" s="2"/>
      <c r="AF772" s="42"/>
      <c r="AG772" s="8"/>
      <c r="AH772" s="7"/>
      <c r="AI772" s="13"/>
      <c r="AJ772" s="2"/>
      <c r="AK772" s="42"/>
      <c r="AL772" s="8"/>
      <c r="AM772" s="7"/>
      <c r="AN772" s="13"/>
      <c r="AO772" s="2"/>
      <c r="AP772" s="42"/>
      <c r="AQ772" s="8"/>
      <c r="AR772" s="7"/>
      <c r="AS772" s="13"/>
      <c r="AT772" s="2"/>
      <c r="AU772" s="42"/>
      <c r="AV772" s="8"/>
      <c r="AW772" s="7"/>
      <c r="AX772" s="13"/>
      <c r="AY772" s="2"/>
      <c r="AZ772" s="42"/>
      <c r="BA772" s="8"/>
      <c r="BB772" s="7"/>
      <c r="BC772" s="13"/>
      <c r="BD772" s="2"/>
      <c r="BE772" s="42"/>
      <c r="BF772" s="8"/>
      <c r="BG772" s="58"/>
      <c r="BH772" s="15"/>
      <c r="BI772" s="15"/>
      <c r="BJ772" s="38"/>
      <c r="BK772" s="19"/>
    </row>
    <row r="773" spans="1:63" ht="23.1" customHeight="1" x14ac:dyDescent="0.35">
      <c r="A773" s="2"/>
      <c r="B773" s="2"/>
      <c r="C773" s="2"/>
      <c r="D773" s="111"/>
      <c r="E773" s="390" t="s">
        <v>48</v>
      </c>
      <c r="F773" s="391"/>
      <c r="G773" s="28" t="e">
        <f ca="1">Summary!K77</f>
        <v>#REF!</v>
      </c>
      <c r="H773" s="235" t="s">
        <v>421</v>
      </c>
      <c r="I773" s="7"/>
      <c r="J773" s="13"/>
      <c r="K773" s="2"/>
      <c r="L773" s="42"/>
      <c r="M773" s="7"/>
      <c r="N773" s="7"/>
      <c r="O773" s="13"/>
      <c r="P773" s="2"/>
      <c r="Q773" s="42"/>
      <c r="R773" s="7"/>
      <c r="S773" s="7"/>
      <c r="T773" s="13"/>
      <c r="U773" s="2"/>
      <c r="V773" s="42"/>
      <c r="W773" s="7"/>
      <c r="X773" s="7"/>
      <c r="Y773" s="13"/>
      <c r="Z773" s="2"/>
      <c r="AA773" s="42"/>
      <c r="AB773" s="8"/>
      <c r="AC773" s="7"/>
      <c r="AD773" s="13"/>
      <c r="AE773" s="2"/>
      <c r="AF773" s="42"/>
      <c r="AG773" s="8"/>
      <c r="AH773" s="7"/>
      <c r="AI773" s="13"/>
      <c r="AJ773" s="2"/>
      <c r="AK773" s="42"/>
      <c r="AL773" s="8"/>
      <c r="AM773" s="7"/>
      <c r="AN773" s="13"/>
      <c r="AO773" s="2"/>
      <c r="AP773" s="42"/>
      <c r="AQ773" s="8"/>
      <c r="AR773" s="7"/>
      <c r="AS773" s="13"/>
      <c r="AT773" s="2"/>
      <c r="AU773" s="42"/>
      <c r="AV773" s="8"/>
      <c r="AW773" s="7"/>
      <c r="AX773" s="13"/>
      <c r="AY773" s="2"/>
      <c r="AZ773" s="42"/>
      <c r="BA773" s="8"/>
      <c r="BB773" s="7"/>
      <c r="BC773" s="13"/>
      <c r="BD773" s="2"/>
      <c r="BE773" s="42"/>
      <c r="BF773" s="8"/>
      <c r="BG773" s="58"/>
      <c r="BH773" s="15"/>
      <c r="BI773" s="15"/>
      <c r="BJ773" s="38"/>
      <c r="BK773" s="19"/>
    </row>
    <row r="774" spans="1:63" ht="21.75" thickBot="1" x14ac:dyDescent="0.4">
      <c r="A774" s="2"/>
      <c r="B774" s="2"/>
      <c r="C774" s="2"/>
      <c r="D774" s="111"/>
      <c r="E774" s="388" t="s">
        <v>38</v>
      </c>
      <c r="F774" s="389"/>
      <c r="G774" s="141" t="e">
        <f>Summary!O77</f>
        <v>#REF!</v>
      </c>
      <c r="H774" s="31" t="e">
        <f ca="1">G774/G761</f>
        <v>#REF!</v>
      </c>
      <c r="I774" s="7"/>
      <c r="J774" s="13"/>
      <c r="K774" s="2"/>
      <c r="L774" s="42"/>
      <c r="M774" s="7"/>
      <c r="N774" s="7"/>
      <c r="O774" s="13"/>
      <c r="P774" s="2"/>
      <c r="Q774" s="42"/>
      <c r="R774" s="7"/>
      <c r="S774" s="7"/>
      <c r="T774" s="13"/>
      <c r="U774" s="2"/>
      <c r="V774" s="42"/>
      <c r="W774" s="7"/>
      <c r="X774" s="7"/>
      <c r="Y774" s="13"/>
      <c r="Z774" s="2"/>
      <c r="AA774" s="42"/>
      <c r="AB774" s="8"/>
      <c r="AC774" s="7"/>
      <c r="AD774" s="13"/>
      <c r="AE774" s="2"/>
      <c r="AF774" s="42"/>
      <c r="AG774" s="8"/>
      <c r="AH774" s="7"/>
      <c r="AI774" s="13"/>
      <c r="AJ774" s="2"/>
      <c r="AK774" s="42"/>
      <c r="AL774" s="8"/>
      <c r="AM774" s="7"/>
      <c r="AN774" s="13"/>
      <c r="AO774" s="2"/>
      <c r="AP774" s="42"/>
      <c r="AQ774" s="8"/>
      <c r="AR774" s="7"/>
      <c r="AS774" s="13"/>
      <c r="AT774" s="2"/>
      <c r="AU774" s="42"/>
      <c r="AV774" s="8"/>
      <c r="AW774" s="7"/>
      <c r="AX774" s="13"/>
      <c r="AY774" s="2"/>
      <c r="AZ774" s="42"/>
      <c r="BA774" s="8"/>
      <c r="BB774" s="7"/>
      <c r="BC774" s="13"/>
      <c r="BD774" s="2"/>
      <c r="BE774" s="42"/>
      <c r="BF774" s="8"/>
      <c r="BG774" s="58"/>
      <c r="BH774" s="15"/>
      <c r="BI774" s="15"/>
      <c r="BJ774" s="38"/>
      <c r="BK774" s="19"/>
    </row>
    <row r="775" spans="1:63" x14ac:dyDescent="0.3">
      <c r="A775" s="9"/>
      <c r="B775" s="9"/>
      <c r="C775" s="9"/>
      <c r="D775" s="111"/>
      <c r="E775" s="9"/>
      <c r="F775" s="14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64"/>
      <c r="BH775" s="9"/>
      <c r="BI775" s="9"/>
      <c r="BJ775" s="9"/>
      <c r="BK775" s="9"/>
    </row>
    <row r="776" spans="1:63" x14ac:dyDescent="0.3">
      <c r="A776" s="9"/>
      <c r="B776" s="9"/>
      <c r="C776" s="9"/>
      <c r="D776" s="111"/>
      <c r="E776" s="9"/>
      <c r="F776" s="14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64"/>
      <c r="BH776" s="9"/>
      <c r="BI776" s="9"/>
      <c r="BJ776" s="9"/>
      <c r="BK776" s="9"/>
    </row>
    <row r="777" spans="1:63" x14ac:dyDescent="0.3">
      <c r="D777"/>
      <c r="F777"/>
    </row>
    <row r="778" spans="1:63" x14ac:dyDescent="0.3">
      <c r="D778"/>
      <c r="F778"/>
    </row>
    <row r="779" spans="1:63" x14ac:dyDescent="0.3">
      <c r="D779"/>
      <c r="F779"/>
    </row>
    <row r="780" spans="1:63" x14ac:dyDescent="0.3">
      <c r="D780"/>
      <c r="F780"/>
    </row>
    <row r="781" spans="1:63" x14ac:dyDescent="0.3">
      <c r="D781"/>
      <c r="F781"/>
    </row>
    <row r="782" spans="1:63" x14ac:dyDescent="0.3">
      <c r="D782"/>
      <c r="F782"/>
    </row>
    <row r="783" spans="1:63" x14ac:dyDescent="0.3">
      <c r="D783"/>
      <c r="F783"/>
    </row>
  </sheetData>
  <sheetProtection formatCells="0" formatColumns="0" formatRows="0" insertColumns="0" insertRows="0" insertHyperlinks="0" deleteColumns="0" deleteRows="0" sort="0" autoFilter="0"/>
  <autoFilter ref="A11:BO757"/>
  <mergeCells count="68">
    <mergeCell ref="E767:F767"/>
    <mergeCell ref="E764:F764"/>
    <mergeCell ref="E766:F766"/>
    <mergeCell ref="E761:F761"/>
    <mergeCell ref="E763:F763"/>
    <mergeCell ref="E762:F762"/>
    <mergeCell ref="E765:F765"/>
    <mergeCell ref="E774:F774"/>
    <mergeCell ref="E768:F768"/>
    <mergeCell ref="E769:F769"/>
    <mergeCell ref="E770:F770"/>
    <mergeCell ref="E771:F771"/>
    <mergeCell ref="E773:F773"/>
    <mergeCell ref="E772:F772"/>
    <mergeCell ref="G742:BK742"/>
    <mergeCell ref="BL9:BL11"/>
    <mergeCell ref="BM9:BM11"/>
    <mergeCell ref="E760:F760"/>
    <mergeCell ref="E9:E11"/>
    <mergeCell ref="F9:F11"/>
    <mergeCell ref="H9:H11"/>
    <mergeCell ref="I9:M10"/>
    <mergeCell ref="G755:BK755"/>
    <mergeCell ref="G738:BK738"/>
    <mergeCell ref="G636:BK636"/>
    <mergeCell ref="G661:BK661"/>
    <mergeCell ref="G751:BK751"/>
    <mergeCell ref="BO9:BO11"/>
    <mergeCell ref="G614:BK614"/>
    <mergeCell ref="AM9:AQ10"/>
    <mergeCell ref="AR9:AV10"/>
    <mergeCell ref="AW9:BA10"/>
    <mergeCell ref="G9:G11"/>
    <mergeCell ref="G502:BK502"/>
    <mergeCell ref="G522:BK522"/>
    <mergeCell ref="G539:BK539"/>
    <mergeCell ref="G554:BK554"/>
    <mergeCell ref="G495:BK495"/>
    <mergeCell ref="BB9:BF10"/>
    <mergeCell ref="BN9:BN11"/>
    <mergeCell ref="A1:BK3"/>
    <mergeCell ref="A4:E8"/>
    <mergeCell ref="F4:H8"/>
    <mergeCell ref="A9:A11"/>
    <mergeCell ref="B9:B11"/>
    <mergeCell ref="D9:D11"/>
    <mergeCell ref="BG9:BK10"/>
    <mergeCell ref="N9:R10"/>
    <mergeCell ref="X9:AB10"/>
    <mergeCell ref="S9:W10"/>
    <mergeCell ref="AH9:AL10"/>
    <mergeCell ref="AC9:AG10"/>
    <mergeCell ref="I4:W4"/>
    <mergeCell ref="S6:W6"/>
    <mergeCell ref="S7:W7"/>
    <mergeCell ref="N5:R5"/>
    <mergeCell ref="S5:W5"/>
    <mergeCell ref="N6:R6"/>
    <mergeCell ref="G693:BK693"/>
    <mergeCell ref="N8:R8"/>
    <mergeCell ref="S8:W8"/>
    <mergeCell ref="N7:R7"/>
    <mergeCell ref="G643:BK643"/>
    <mergeCell ref="G649:BK649"/>
    <mergeCell ref="G655:BK655"/>
    <mergeCell ref="G687:BK687"/>
    <mergeCell ref="G674:BK674"/>
    <mergeCell ref="G680:BK680"/>
  </mergeCells>
  <conditionalFormatting sqref="BJ474:BJ482 BJ459:BJ472 BJ524:BJ538 BJ543:BJ552 BJ502:BJ521 BJ160:BJ161 BJ168:BJ169 BJ758 BJ50 BJ90 BJ68 BJ31 BJ328:BJ366 BJ303:BJ315 BJ239:BJ258 BJ301 BJ274:BJ282 BJ164:BJ166 BJ147:BJ148 BJ155 BJ157 BJ199:BJ200 BJ260:BJ264 BJ202:BJ216 BJ185:BJ197 BJ182:BJ183 BJ554:BJ587 BJ401:BJ443 BJ152 BJ11:BJ29 BJ33:BJ48 BJ52:BJ66 BJ70:BJ88 BJ92:BJ102 BJ284:BJ289 BJ132:BJ144 BJ175:BJ177 BJ104:BJ130 BJ446:BJ448 BJ450 BJ694:BJ699 BJ590:BJ609 BJ650:BJ654 BJ644:BJ648 BJ662:BJ664 BJ656:BJ660 BJ688:BJ692 BJ681:BJ686 BJ675:BJ679 BJ668:BJ673 BJ753:BJ754 BJ739:BJ741 BJ712:BJ716 BJ718:BJ721 BJ723:BJ724 BJ701:BJ702 BJ727:BJ737 BJ484:BJ494">
    <cfRule type="cellIs" dxfId="35056" priority="48354" operator="equal">
      <formula>0</formula>
    </cfRule>
  </conditionalFormatting>
  <conditionalFormatting sqref="A183:BA183 A189:BA189 A197:BA197 A193:BA193 A202:BA202 A200:BA200 D451:H451 S451:BA451 D452:K452 B459:BA460 J182 M452:BA452 D182:H182 A206:BA207 S474 B363:S363 X363:BA363 R406:BA410 B416:N416 B437:BA437 B436:Y436 AC436:BA436 B406:P410 B286:M286 D461:N461 AC461:AD461 D462:H462 B439:BA441 B438:N438 B306:X306 B307:W307 N364:BA364 N365:N366 A274:BA274 X450:BA450 B417:O417 B282:BA282 B279:N279 S279:BA281 AM209:BA209 S475:T475 B450:S450 A239:BA239 B244:M244 S244:BA244 S249:BA250 N251:BA252 B245:H248 N245:BA245 N248:BA248 B278:BA278 B277:N277 S277 M369:BA370 L370 B261:O261 B369:K370 X277:BA277 F260 S260:BA261 B258:BA258 B257:H257 M262 B502:BA502 B532:C535 B537:C538 B548:D549 B552:D552 I543:BA543 AC262:BA262 X491:BA491 N503:BA521 I532:BA535 N527:BA531 I537:BA538 N536:BA536 I548:BA549 N544:BA547 I552:BA552 N550:BA551 A160:BA160 A347:BA347 AC210:BA213 J187:L188 K367 J195:J196 J191:L192 J199 G334:H335 M263:BA264 S365:BA368 Q367:Q368 R416 Q438:BA438 G469:H472 N469:N472 K469:L472 G504:G512 E503:F521 G516 G519 I523:BA526 B542:C543 D540:D541 D544:D547 S159:T159 E167:H167 A133:BA133 B132:H132 K132 B303:R303 B304:P304 R304 AH214:BA216 N287:BA289 I288:J288 A328:BA328 B312:H312 B128:U129 B130:T130 B131:C132 W129 S132:BA132 S246:BA247 N246:N248 B333:R333 A168:BA168 S256:BA257 A177:BA177 S169:T169 H372:H374 X469:BA472 X468:Y468 B334:C337 X334:BA334 AC333:AD333 AH333:BA333 A55:BA55 D50:H50 H52 Y53:BA54 B95:BA95 B94:F94 H94:BA94 A99:BA99 X96:BA98 A73:BA73 D70:F70 H70 S70:BA70 D33:F33 S33:BA33 H33 A42:BA42 A48:BA48 B43:R43 A61:BA61 A66:BA66 A78:BA78 B74:M74 A88:BA88 A110:BA110 A121:BA121 A143:BA143 B161:C161 B169:M169 A185:BA185 B209:R216 B208:BA208 B240:BA243 B275:BA276 B313:BA315 B329:BA331 B348:BA362 B426:BA435 B523:C526 T304:BA304 BB303:BK315 D266:D269 BB265:BK266 AI255:BA255 F164 H164 B144:O144 B147:F147 N147:BA147 H147 N132:O132 AC254:AD255 Y144 X161:BA161 H157 AC34:BA35 S164:BA166 X167:BA167 O186 F199:H199 BB199:BK200 M260 H260:K260 B495:BK495 B443:BA443 B442:M442 X442:BA442 BB202:BF208 B201:C201 BB185:BK197 N182:BA182 BB182:BK183 A496:I498 D446:K446 N446:O447 B418:M418 S416:BA418 B423:BA423 S420:BA422 D447:J447 B411:O411 S411:BA411 BB554:BK559 N555:BA558 B581:C586 N565:O565 D565:D587 A568:A587 N561:BK562 H556:H587 S563:BK568 N583:BK584 I581:O581 I585:J586 S585:BK586 N576:BK578 B59:BA60 S559:BA559 N424:N425 S424:BA425 B424:K424 B425:H425 O560:BK560 H104 F104 N462 X462:Y462 AH461:BA461 A500:H500 B253:M253 X474:Y474 AH474:BA474 AM254:BA254 O327:P327 S253:BA253 X52:BA52 A26:T26 X26:BA26 B46:BA47 B63:T63 B82:T82 A228:M228 S176:BA176 X175:BA175 X104:BA104 N203:BA205 N196:BA196 N194:O195 N192:BA192 AC476:AD476 A13:BA23 A36:BA36 B44:T44 X57:BA58 B56:M57 N571:BK572 AC462:BA462 B305:M305 S579:BK582 B75:O75 AC75:BA75 X62:BA62 AC63:AD63 S74:BA74 A25:H25 A24:R24 X24:BA24 N25:BA25 X43:BA45 B45:H45 N45:O45 S56:BA56 B58:H58 A37:M37 S37:BA39 B39:H39 X569:Y569 S570:BK570 AH464:BA466 AH463:AI463 AM463:BA463 AR467:BA467 AH476:AI476 AM475:BA475 B81:BA81 T92:BA93 H92:H93 N93:R93 B102:BA102 B107:BA109 H106 B62:S62 S284:BA286 H284:I284 B100:O100 S100:BA100 N101:BA101 H105:M105 S105:BA105 N106:BA106 H285 B79:T79 X79:BA79 N80:BA80 B83:R83 X83:BA83 N84:BA84 S45:T45 S575 B113:BA113 B114:U114 B124:BA124 B125:F127 B136:BA136 AA137:AA138 AC138:BA138 S228:BK228 AC569:BK569 B111:R111 X111:BA111 B112:H112 N112:BA112 AM114:BA114 B122:W122 AC122:BA122 B123:H123 N123:BA123 H126:H127 N126:R127 B134:M134 S134:BA134 B135:H135 N135:BA135 AH137:BA137 N138:O138 S587:T587 X587:BK587 X573:BK575 N377:O377 B175:M176 W114:Y116 AH115:BA116 N116:U116 S115:U115 X169:BA169 S186:BA188 AM476:AN476 AR476:BA476 AH63:BA63 B448:BA448 BG450:BK450 H453:H458 N453:BA458 BG459:BK483 P463:R472 O425:P425 R425 F541 X158:BA159 K167 BB502:BF521 BB543:BF552 BB210:BF215 BB523:BF538 N540:BF541 BB159:BF161 O68:BF68 BB328:BF370 A301:BF301 BB274:BF282 S386:BF386 BB164:BF169 BB147:BF148 BB155:BF155 S157:BF157 BB260:BF264 A152:BF152 BB13:BF29 BB33:BF48 BB52:BK66 BB70:BF88 BB92:BF102 BB284:BF289 BB132:BK144 BB372:BF378 BB175:BF177 BB104:BF130 BB446:BK448 BB450:BF472 H445 S445:BA447 P446:R446 D131:R131 AC125:BA131 M312:BA312 M374 M376 K376 D372:G373 B376:G376 D375:J375 D386:G386 N371:BA376 W332:W333 R334:R335 W336:W337 O175:O176 N386:O386 G556:G559 G575 N615:BA615 D615:D617 G567:G568 J594 G581:G584 E576:G578 E555:F559 E563:F575 G563:G564 N617:BA617 E560:G562 D620:D624 N621:BA621 S622:BA626 S620:BA620 S616:T616 X616:Y616 X619:BA619 S629:BA629 X627:BA628 S589:BA599 E579:F587 AC616:BA616 S602:BA604 S605:T605 X605:Y606 AC605:BA606 BG588:BK588 N618:O618 S618:BA618 BG614:BK617 BG501:BK553 E633:H634 BB619:BF629 BB633:BF634 BB612:BK612 I563:I564 E601:F603 B49:U49 W49 AC49:BA49 H51:R51 D51:F52 AC51:BA51 M50:BK50 K50 W51 U51 M52 K52 W53:W54 U53:U54 B89:R89 B90:H90 AC89:BA89 D91:F93 B67:U67 W67 AC67:BA67 BG68:BK88 H69:R69 AM69:BA69 BG13:BK30 AC30:BA30 B31:H31 BG32:BK48 H32:R32 Y32 AH32:BA32 A104:A109 A260:A264 A284:A289 A463 A616 A465:A472 A504 A523:A524 M68 K68 W69:Y69 U69 M70 K70 W71:BA72 U71:U72 W89:Y89 M90 K90 U91 M92 K92 D96:S98 U96:U98 W30 M31:BK31 K31 W32 U32 M33 K33 W34:W35 U34:U35 X318:BF318 D317:H317 BG316:BK318 J317 E318:H319 B218:H218 N218:BA218 N219:R219 N229:R229 N226 D229:E229 G229:H229 N221:O225 BG202:BK227 O220 D238:H238 AC220:BA222 AH223:BA227 T222:W222 S225:AB226 S236:AG236 N238:AG238 S229:BF230 BB236:BF236 BB238:BF258 A238 B291:H291 N291:BA291 E292:H292 N292 E293 S293:BA293 B295:C295 B266:H266 B267:C269 S266:BA266 B444:R444 T444 Y444 AD444 AH444:BA444 X384:BA384 H376:H378 S162:BA162 A166 A164 H163:M163 X163:BA163 X145:BA145 BG146:BK148 H146:M146 AC146:BA146 I223:M227 BB390:BF390 N388:BA388 S389:BA390 E389:G389 G390 A350 A387 A389 A633:A634 H322:J322 N320:BK322 N323:P323 S324:W324 S323:X323 S325:BA325 N294:BA296 AC300:BA300 S297 X297:BA297 N297 S299:BA299 D299:D300 BG152:BK153 S153:T153 X153:BA153 H154:H155 S154:BA154 BG155:BK161 X155:BA156 N267:BA270 S271:T271 X271:BA271 O271:P271 S273:BA273 B273:C273 Q154 N198:R199 BG198:BK198 T198:BA199 N178:R178 H178:J178 T178 Y178:BA178 F178 X259:Y259 H259:M259 AC259:BA259 R260 P184:BA184 N201:R201 T201 X201:BK201 I300:M300 T259:U259 I622:J629 W91:Z91 BG91:BK130 H103:O103 B104:D104 AC103:BA103 R447 R462 AB461:AB467 AG468 W600:BA601 S148:BA148 S150:BA151 H149:H151 M602:M603 E327 E326:F326 H325:H327 W63 W82:Y82 AG69 AG91:AI91 W125:Y128 W75 W103:Y103 W137:Y138 J231 D230:H232 N232:R233 R104 Y283 H283:M283 AC283:BA283 D234:H235 N235:R236 S298:T298 BG267:BK302 K297:K298 H298:H300 X298:Y298 AC298:BA298 AL91:BA91 AB82:BA82 W178 A236:I236 S631:BA634 N634:O634 W318:W319 AG475 M632:M633 AB303:BA303 W305:BA305 R234 R582 BG229:BK264 AH236:BA238 AB224 G125:R125 S607:BA612 S90:BK90 BG163:BK178 D170:D174 H170:H174 W170:W175 R186:R187 N449:BA449 BG619:BK635 H638:H642 H749:BK749 H744:H748 J746:M746 D743:G743 G744:G749 D756:G756 R194:BA195 B707:G710 X149:BA149 B148:M148 A712:H712 A758:BK758 A757 D757:H757 D668:G668 D662:G662 A666 D666 F666:H666 R191:BA191 R190:S190 X190:BA190 AH144:BA144 A715:H716 N666:BK666 N381:N382 R382:BA383 X377:BA377 A669:A673 A663:A664 D663:H664 AR468 AW468:BA468 D681:G681 A682:A686 D682:H686 D688:G688 A689:A692 D689:H692 D675:G675 A676:A679 D676:H679 H695:H696 A695:A696 N694:BK696 D694:F696 D669:H673 A744:A748 J745 G750:BK750 D744:F748 I743:I746 A718:F718 B719:C719 N496:BK500 B115:H116 BB401:BK443 BG326:BK378 G604:G609 BB589:BK609 H600:H606 D589:D609 A589:A604 H651:H654 N650:BK654 D650:G654 A651:A654 H645:H648 N644:BK648 D644:G648 A645:A648 N662:BK664 H657:H660 N656:BK660 D656:G660 A657:A660 N688:BK692 I681 N681:BK686 N675:BK679 N668:BK673 A713:J714 X486:BA486 AH477:BA482 S487:W491 A487:A491 C487:C491 AC487:BA489 AH490:BA490 N712:BK716 N718:BK718 H718:I718 A27:BA29 B280:H281 B302:P302 B64:BA65 B80:H80 B84:H84 B85:BA87 B117:BA120 B68:H68 D71:R72 D34:R35 D53:R54 B76:BA77 B101:H101 B105:F106 B137:O137 B138:H138 B139:BA142 B401:BA405 D310:O310 B309:B311 AC309:BA309 B412:BA415 B38:M38 S381:BA381 H381:H386 D381:G383 BB381:BF383 B40:BA41 B342:BA342 B341:P341 R341:BA341 S343:BA343 X344:BA344 X308:Y308 AB306:BA308 AH310:BA311 S378:BA378 B251:H252 B249:M250 D149:F151 D145:H145 D311:M311 B308:R308 E323:H324 D309:R309 B419:BA419 B420:M422 D154:F157 E161:M161 E162:H162 E165:M166 B256:M256 B254:C255 E254:M255 B284:F285 B332:U332 B338:BA340 B343:M343 B344:R344 B345:BA346 D445:F445 B186:H188 B364:H368 B190:H192 B194:H196 B203:H205 B287:E289 D463:N468 D475:H475 D474:M474 D476:M482 D469:E472 B262:K264 D159:K159 D377:G378 D632:D634 A219:H227 E271:H272 D233:I233 BB486:BK491 B484:B491 AC484:BK485 D484:R491 AC332:BA332 C336:R337 A492:BK494 AH337:BA337 AC335:BA336 H179:H181 M179:BK181 H612:H613 D612:D613 A612:A613 S613:BK613 H389:H400 E390:F400 N390:O400 BG381:BK400">
    <cfRule type="expression" dxfId="35055" priority="48355">
      <formula>$BJ13="IR"</formula>
    </cfRule>
    <cfRule type="expression" dxfId="35054" priority="48356">
      <formula>$BJ13="SS"</formula>
    </cfRule>
    <cfRule type="expression" dxfId="35053" priority="48357">
      <formula>$BJ13="FI"</formula>
    </cfRule>
    <cfRule type="expression" dxfId="35052" priority="48358">
      <formula>$BJ13="X"</formula>
    </cfRule>
    <cfRule type="expression" dxfId="35051" priority="48359">
      <formula>$BJ13="OD"</formula>
    </cfRule>
    <cfRule type="expression" dxfId="35050" priority="48360">
      <formula>$BJ13="P"</formula>
    </cfRule>
    <cfRule type="expression" dxfId="35049" priority="48361">
      <formula>$BJ13="D"</formula>
    </cfRule>
    <cfRule type="expression" dxfId="35048" priority="48362">
      <formula>$BJ13="C"</formula>
    </cfRule>
    <cfRule type="expression" dxfId="35047" priority="48363">
      <formula>$BJ13="B"</formula>
    </cfRule>
    <cfRule type="expression" dxfId="35046" priority="48364">
      <formula>$BJ13="A"</formula>
    </cfRule>
  </conditionalFormatting>
  <conditionalFormatting sqref="I182">
    <cfRule type="expression" dxfId="35045" priority="48334">
      <formula>$BJ182="IR"</formula>
    </cfRule>
    <cfRule type="expression" dxfId="35044" priority="48335">
      <formula>$BJ182="SS"</formula>
    </cfRule>
    <cfRule type="expression" dxfId="35043" priority="48336">
      <formula>$BJ182="FI"</formula>
    </cfRule>
    <cfRule type="expression" dxfId="35042" priority="48337">
      <formula>$BJ182="X"</formula>
    </cfRule>
    <cfRule type="expression" dxfId="35041" priority="48338">
      <formula>$BJ182="OD"</formula>
    </cfRule>
    <cfRule type="expression" dxfId="35040" priority="48339">
      <formula>$BJ182="P"</formula>
    </cfRule>
    <cfRule type="expression" dxfId="35039" priority="48340">
      <formula>$BJ182="D"</formula>
    </cfRule>
    <cfRule type="expression" dxfId="35038" priority="48341">
      <formula>$BJ182="C"</formula>
    </cfRule>
    <cfRule type="expression" dxfId="35037" priority="48342">
      <formula>$BJ182="B"</formula>
    </cfRule>
    <cfRule type="expression" dxfId="35036" priority="48343">
      <formula>$BJ182="A"</formula>
    </cfRule>
  </conditionalFormatting>
  <conditionalFormatting sqref="K182:M182">
    <cfRule type="expression" dxfId="35035" priority="48324">
      <formula>$BJ182="IR"</formula>
    </cfRule>
    <cfRule type="expression" dxfId="35034" priority="48325">
      <formula>$BJ182="SS"</formula>
    </cfRule>
    <cfRule type="expression" dxfId="35033" priority="48326">
      <formula>$BJ182="FI"</formula>
    </cfRule>
    <cfRule type="expression" dxfId="35032" priority="48327">
      <formula>$BJ182="X"</formula>
    </cfRule>
    <cfRule type="expression" dxfId="35031" priority="48328">
      <formula>$BJ182="OD"</formula>
    </cfRule>
    <cfRule type="expression" dxfId="35030" priority="48329">
      <formula>$BJ182="P"</formula>
    </cfRule>
    <cfRule type="expression" dxfId="35029" priority="48330">
      <formula>$BJ182="D"</formula>
    </cfRule>
    <cfRule type="expression" dxfId="35028" priority="48331">
      <formula>$BJ182="C"</formula>
    </cfRule>
    <cfRule type="expression" dxfId="35027" priority="48332">
      <formula>$BJ182="B"</formula>
    </cfRule>
    <cfRule type="expression" dxfId="35026" priority="48333">
      <formula>$BJ182="A"</formula>
    </cfRule>
  </conditionalFormatting>
  <conditionalFormatting sqref="I186:J186">
    <cfRule type="expression" dxfId="35025" priority="48314">
      <formula>$BJ186="IR"</formula>
    </cfRule>
    <cfRule type="expression" dxfId="35024" priority="48315">
      <formula>$BJ186="SS"</formula>
    </cfRule>
    <cfRule type="expression" dxfId="35023" priority="48316">
      <formula>$BJ186="FI"</formula>
    </cfRule>
    <cfRule type="expression" dxfId="35022" priority="48317">
      <formula>$BJ186="X"</formula>
    </cfRule>
    <cfRule type="expression" dxfId="35021" priority="48318">
      <formula>$BJ186="OD"</formula>
    </cfRule>
    <cfRule type="expression" dxfId="35020" priority="48319">
      <formula>$BJ186="P"</formula>
    </cfRule>
    <cfRule type="expression" dxfId="35019" priority="48320">
      <formula>$BJ186="D"</formula>
    </cfRule>
    <cfRule type="expression" dxfId="35018" priority="48321">
      <formula>$BJ186="C"</formula>
    </cfRule>
    <cfRule type="expression" dxfId="35017" priority="48322">
      <formula>$BJ186="B"</formula>
    </cfRule>
    <cfRule type="expression" dxfId="35016" priority="48323">
      <formula>$BJ186="A"</formula>
    </cfRule>
  </conditionalFormatting>
  <conditionalFormatting sqref="K186:M186">
    <cfRule type="expression" dxfId="35015" priority="48304">
      <formula>$BJ186="IR"</formula>
    </cfRule>
    <cfRule type="expression" dxfId="35014" priority="48305">
      <formula>$BJ186="SS"</formula>
    </cfRule>
    <cfRule type="expression" dxfId="35013" priority="48306">
      <formula>$BJ186="FI"</formula>
    </cfRule>
    <cfRule type="expression" dxfId="35012" priority="48307">
      <formula>$BJ186="X"</formula>
    </cfRule>
    <cfRule type="expression" dxfId="35011" priority="48308">
      <formula>$BJ186="OD"</formula>
    </cfRule>
    <cfRule type="expression" dxfId="35010" priority="48309">
      <formula>$BJ186="P"</formula>
    </cfRule>
    <cfRule type="expression" dxfId="35009" priority="48310">
      <formula>$BJ186="D"</formula>
    </cfRule>
    <cfRule type="expression" dxfId="35008" priority="48311">
      <formula>$BJ186="C"</formula>
    </cfRule>
    <cfRule type="expression" dxfId="35007" priority="48312">
      <formula>$BJ186="B"</formula>
    </cfRule>
    <cfRule type="expression" dxfId="35006" priority="48313">
      <formula>$BJ186="A"</formula>
    </cfRule>
  </conditionalFormatting>
  <conditionalFormatting sqref="I187">
    <cfRule type="expression" dxfId="35005" priority="48294">
      <formula>$BJ187="IR"</formula>
    </cfRule>
    <cfRule type="expression" dxfId="35004" priority="48295">
      <formula>$BJ187="SS"</formula>
    </cfRule>
    <cfRule type="expression" dxfId="35003" priority="48296">
      <formula>$BJ187="FI"</formula>
    </cfRule>
    <cfRule type="expression" dxfId="35002" priority="48297">
      <formula>$BJ187="X"</formula>
    </cfRule>
    <cfRule type="expression" dxfId="35001" priority="48298">
      <formula>$BJ187="OD"</formula>
    </cfRule>
    <cfRule type="expression" dxfId="35000" priority="48299">
      <formula>$BJ187="P"</formula>
    </cfRule>
    <cfRule type="expression" dxfId="34999" priority="48300">
      <formula>$BJ187="D"</formula>
    </cfRule>
    <cfRule type="expression" dxfId="34998" priority="48301">
      <formula>$BJ187="C"</formula>
    </cfRule>
    <cfRule type="expression" dxfId="34997" priority="48302">
      <formula>$BJ187="B"</formula>
    </cfRule>
    <cfRule type="expression" dxfId="34996" priority="48303">
      <formula>$BJ187="A"</formula>
    </cfRule>
  </conditionalFormatting>
  <conditionalFormatting sqref="M187">
    <cfRule type="expression" dxfId="34995" priority="48284">
      <formula>$BJ187="IR"</formula>
    </cfRule>
    <cfRule type="expression" dxfId="34994" priority="48285">
      <formula>$BJ187="SS"</formula>
    </cfRule>
    <cfRule type="expression" dxfId="34993" priority="48286">
      <formula>$BJ187="FI"</formula>
    </cfRule>
    <cfRule type="expression" dxfId="34992" priority="48287">
      <formula>$BJ187="X"</formula>
    </cfRule>
    <cfRule type="expression" dxfId="34991" priority="48288">
      <formula>$BJ187="OD"</formula>
    </cfRule>
    <cfRule type="expression" dxfId="34990" priority="48289">
      <formula>$BJ187="P"</formula>
    </cfRule>
    <cfRule type="expression" dxfId="34989" priority="48290">
      <formula>$BJ187="D"</formula>
    </cfRule>
    <cfRule type="expression" dxfId="34988" priority="48291">
      <formula>$BJ187="C"</formula>
    </cfRule>
    <cfRule type="expression" dxfId="34987" priority="48292">
      <formula>$BJ187="B"</formula>
    </cfRule>
    <cfRule type="expression" dxfId="34986" priority="48293">
      <formula>$BJ187="A"</formula>
    </cfRule>
  </conditionalFormatting>
  <conditionalFormatting sqref="I188">
    <cfRule type="expression" dxfId="34985" priority="48274">
      <formula>$BJ188="IR"</formula>
    </cfRule>
    <cfRule type="expression" dxfId="34984" priority="48275">
      <formula>$BJ188="SS"</formula>
    </cfRule>
    <cfRule type="expression" dxfId="34983" priority="48276">
      <formula>$BJ188="FI"</formula>
    </cfRule>
    <cfRule type="expression" dxfId="34982" priority="48277">
      <formula>$BJ188="X"</formula>
    </cfRule>
    <cfRule type="expression" dxfId="34981" priority="48278">
      <formula>$BJ188="OD"</formula>
    </cfRule>
    <cfRule type="expression" dxfId="34980" priority="48279">
      <formula>$BJ188="P"</formula>
    </cfRule>
    <cfRule type="expression" dxfId="34979" priority="48280">
      <formula>$BJ188="D"</formula>
    </cfRule>
    <cfRule type="expression" dxfId="34978" priority="48281">
      <formula>$BJ188="C"</formula>
    </cfRule>
    <cfRule type="expression" dxfId="34977" priority="48282">
      <formula>$BJ188="B"</formula>
    </cfRule>
    <cfRule type="expression" dxfId="34976" priority="48283">
      <formula>$BJ188="A"</formula>
    </cfRule>
  </conditionalFormatting>
  <conditionalFormatting sqref="M188">
    <cfRule type="expression" dxfId="34975" priority="48264">
      <formula>$BJ188="IR"</formula>
    </cfRule>
    <cfRule type="expression" dxfId="34974" priority="48265">
      <formula>$BJ188="SS"</formula>
    </cfRule>
    <cfRule type="expression" dxfId="34973" priority="48266">
      <formula>$BJ188="FI"</formula>
    </cfRule>
    <cfRule type="expression" dxfId="34972" priority="48267">
      <formula>$BJ188="X"</formula>
    </cfRule>
    <cfRule type="expression" dxfId="34971" priority="48268">
      <formula>$BJ188="OD"</formula>
    </cfRule>
    <cfRule type="expression" dxfId="34970" priority="48269">
      <formula>$BJ188="P"</formula>
    </cfRule>
    <cfRule type="expression" dxfId="34969" priority="48270">
      <formula>$BJ188="D"</formula>
    </cfRule>
    <cfRule type="expression" dxfId="34968" priority="48271">
      <formula>$BJ188="C"</formula>
    </cfRule>
    <cfRule type="expression" dxfId="34967" priority="48272">
      <formula>$BJ188="B"</formula>
    </cfRule>
    <cfRule type="expression" dxfId="34966" priority="48273">
      <formula>$BJ188="A"</formula>
    </cfRule>
  </conditionalFormatting>
  <conditionalFormatting sqref="I364:J364">
    <cfRule type="expression" dxfId="34965" priority="48254">
      <formula>$BJ364="IR"</formula>
    </cfRule>
    <cfRule type="expression" dxfId="34964" priority="48255">
      <formula>$BJ364="SS"</formula>
    </cfRule>
    <cfRule type="expression" dxfId="34963" priority="48256">
      <formula>$BJ364="FI"</formula>
    </cfRule>
    <cfRule type="expression" dxfId="34962" priority="48257">
      <formula>$BJ364="X"</formula>
    </cfRule>
    <cfRule type="expression" dxfId="34961" priority="48258">
      <formula>$BJ364="OD"</formula>
    </cfRule>
    <cfRule type="expression" dxfId="34960" priority="48259">
      <formula>$BJ364="P"</formula>
    </cfRule>
    <cfRule type="expression" dxfId="34959" priority="48260">
      <formula>$BJ364="D"</formula>
    </cfRule>
    <cfRule type="expression" dxfId="34958" priority="48261">
      <formula>$BJ364="C"</formula>
    </cfRule>
    <cfRule type="expression" dxfId="34957" priority="48262">
      <formula>$BJ364="B"</formula>
    </cfRule>
    <cfRule type="expression" dxfId="34956" priority="48263">
      <formula>$BJ364="A"</formula>
    </cfRule>
  </conditionalFormatting>
  <conditionalFormatting sqref="K364:M364">
    <cfRule type="expression" dxfId="34955" priority="48244">
      <formula>$BJ364="IR"</formula>
    </cfRule>
    <cfRule type="expression" dxfId="34954" priority="48245">
      <formula>$BJ364="SS"</formula>
    </cfRule>
    <cfRule type="expression" dxfId="34953" priority="48246">
      <formula>$BJ364="FI"</formula>
    </cfRule>
    <cfRule type="expression" dxfId="34952" priority="48247">
      <formula>$BJ364="X"</formula>
    </cfRule>
    <cfRule type="expression" dxfId="34951" priority="48248">
      <formula>$BJ364="OD"</formula>
    </cfRule>
    <cfRule type="expression" dxfId="34950" priority="48249">
      <formula>$BJ364="P"</formula>
    </cfRule>
    <cfRule type="expression" dxfId="34949" priority="48250">
      <formula>$BJ364="D"</formula>
    </cfRule>
    <cfRule type="expression" dxfId="34948" priority="48251">
      <formula>$BJ364="C"</formula>
    </cfRule>
    <cfRule type="expression" dxfId="34947" priority="48252">
      <formula>$BJ364="B"</formula>
    </cfRule>
    <cfRule type="expression" dxfId="34946" priority="48253">
      <formula>$BJ364="A"</formula>
    </cfRule>
  </conditionalFormatting>
  <conditionalFormatting sqref="I365:J365">
    <cfRule type="expression" dxfId="34945" priority="48234">
      <formula>$BJ365="IR"</formula>
    </cfRule>
    <cfRule type="expression" dxfId="34944" priority="48235">
      <formula>$BJ365="SS"</formula>
    </cfRule>
    <cfRule type="expression" dxfId="34943" priority="48236">
      <formula>$BJ365="FI"</formula>
    </cfRule>
    <cfRule type="expression" dxfId="34942" priority="48237">
      <formula>$BJ365="X"</formula>
    </cfRule>
    <cfRule type="expression" dxfId="34941" priority="48238">
      <formula>$BJ365="OD"</formula>
    </cfRule>
    <cfRule type="expression" dxfId="34940" priority="48239">
      <formula>$BJ365="P"</formula>
    </cfRule>
    <cfRule type="expression" dxfId="34939" priority="48240">
      <formula>$BJ365="D"</formula>
    </cfRule>
    <cfRule type="expression" dxfId="34938" priority="48241">
      <formula>$BJ365="C"</formula>
    </cfRule>
    <cfRule type="expression" dxfId="34937" priority="48242">
      <formula>$BJ365="B"</formula>
    </cfRule>
    <cfRule type="expression" dxfId="34936" priority="48243">
      <formula>$BJ365="A"</formula>
    </cfRule>
  </conditionalFormatting>
  <conditionalFormatting sqref="K365:M365">
    <cfRule type="expression" dxfId="34935" priority="48224">
      <formula>$BJ365="IR"</formula>
    </cfRule>
    <cfRule type="expression" dxfId="34934" priority="48225">
      <formula>$BJ365="SS"</formula>
    </cfRule>
    <cfRule type="expression" dxfId="34933" priority="48226">
      <formula>$BJ365="FI"</formula>
    </cfRule>
    <cfRule type="expression" dxfId="34932" priority="48227">
      <formula>$BJ365="X"</formula>
    </cfRule>
    <cfRule type="expression" dxfId="34931" priority="48228">
      <formula>$BJ365="OD"</formula>
    </cfRule>
    <cfRule type="expression" dxfId="34930" priority="48229">
      <formula>$BJ365="P"</formula>
    </cfRule>
    <cfRule type="expression" dxfId="34929" priority="48230">
      <formula>$BJ365="D"</formula>
    </cfRule>
    <cfRule type="expression" dxfId="34928" priority="48231">
      <formula>$BJ365="C"</formula>
    </cfRule>
    <cfRule type="expression" dxfId="34927" priority="48232">
      <formula>$BJ365="B"</formula>
    </cfRule>
    <cfRule type="expression" dxfId="34926" priority="48233">
      <formula>$BJ365="A"</formula>
    </cfRule>
  </conditionalFormatting>
  <conditionalFormatting sqref="I366">
    <cfRule type="expression" dxfId="34925" priority="48214">
      <formula>$BJ366="IR"</formula>
    </cfRule>
    <cfRule type="expression" dxfId="34924" priority="48215">
      <formula>$BJ366="SS"</formula>
    </cfRule>
    <cfRule type="expression" dxfId="34923" priority="48216">
      <formula>$BJ366="FI"</formula>
    </cfRule>
    <cfRule type="expression" dxfId="34922" priority="48217">
      <formula>$BJ366="X"</formula>
    </cfRule>
    <cfRule type="expression" dxfId="34921" priority="48218">
      <formula>$BJ366="OD"</formula>
    </cfRule>
    <cfRule type="expression" dxfId="34920" priority="48219">
      <formula>$BJ366="P"</formula>
    </cfRule>
    <cfRule type="expression" dxfId="34919" priority="48220">
      <formula>$BJ366="D"</formula>
    </cfRule>
    <cfRule type="expression" dxfId="34918" priority="48221">
      <formula>$BJ366="C"</formula>
    </cfRule>
    <cfRule type="expression" dxfId="34917" priority="48222">
      <formula>$BJ366="B"</formula>
    </cfRule>
    <cfRule type="expression" dxfId="34916" priority="48223">
      <formula>$BJ366="A"</formula>
    </cfRule>
  </conditionalFormatting>
  <conditionalFormatting sqref="M366">
    <cfRule type="expression" dxfId="34915" priority="48204">
      <formula>$BJ366="IR"</formula>
    </cfRule>
    <cfRule type="expression" dxfId="34914" priority="48205">
      <formula>$BJ366="SS"</formula>
    </cfRule>
    <cfRule type="expression" dxfId="34913" priority="48206">
      <formula>$BJ366="FI"</formula>
    </cfRule>
    <cfRule type="expression" dxfId="34912" priority="48207">
      <formula>$BJ366="X"</formula>
    </cfRule>
    <cfRule type="expression" dxfId="34911" priority="48208">
      <formula>$BJ366="OD"</formula>
    </cfRule>
    <cfRule type="expression" dxfId="34910" priority="48209">
      <formula>$BJ366="P"</formula>
    </cfRule>
    <cfRule type="expression" dxfId="34909" priority="48210">
      <formula>$BJ366="D"</formula>
    </cfRule>
    <cfRule type="expression" dxfId="34908" priority="48211">
      <formula>$BJ366="C"</formula>
    </cfRule>
    <cfRule type="expression" dxfId="34907" priority="48212">
      <formula>$BJ366="B"</formula>
    </cfRule>
    <cfRule type="expression" dxfId="34906" priority="48213">
      <formula>$BJ366="A"</formula>
    </cfRule>
  </conditionalFormatting>
  <conditionalFormatting sqref="D453:E458">
    <cfRule type="expression" dxfId="34905" priority="48194">
      <formula>$BJ453="IR"</formula>
    </cfRule>
    <cfRule type="expression" dxfId="34904" priority="48195">
      <formula>$BJ453="SS"</formula>
    </cfRule>
    <cfRule type="expression" dxfId="34903" priority="48196">
      <formula>$BJ453="FI"</formula>
    </cfRule>
    <cfRule type="expression" dxfId="34902" priority="48197">
      <formula>$BJ453="X"</formula>
    </cfRule>
    <cfRule type="expression" dxfId="34901" priority="48198">
      <formula>$BJ453="OD"</formula>
    </cfRule>
    <cfRule type="expression" dxfId="34900" priority="48199">
      <formula>$BJ453="P"</formula>
    </cfRule>
    <cfRule type="expression" dxfId="34899" priority="48200">
      <formula>$BJ453="D"</formula>
    </cfRule>
    <cfRule type="expression" dxfId="34898" priority="48201">
      <formula>$BJ453="C"</formula>
    </cfRule>
    <cfRule type="expression" dxfId="34897" priority="48202">
      <formula>$BJ453="B"</formula>
    </cfRule>
    <cfRule type="expression" dxfId="34896" priority="48203">
      <formula>$BJ453="A"</formula>
    </cfRule>
  </conditionalFormatting>
  <conditionalFormatting sqref="F453:F458">
    <cfRule type="expression" dxfId="34895" priority="48183">
      <formula>$BJ453="IR"</formula>
    </cfRule>
    <cfRule type="expression" dxfId="34894" priority="48184">
      <formula>$BJ453="SS"</formula>
    </cfRule>
    <cfRule type="expression" dxfId="34893" priority="48185">
      <formula>$BJ453="FI"</formula>
    </cfRule>
    <cfRule type="expression" dxfId="34892" priority="48186">
      <formula>$BJ453="X"</formula>
    </cfRule>
    <cfRule type="expression" dxfId="34891" priority="48187">
      <formula>$BJ453="OD"</formula>
    </cfRule>
    <cfRule type="expression" dxfId="34890" priority="48188">
      <formula>$BJ453="P"</formula>
    </cfRule>
    <cfRule type="expression" dxfId="34889" priority="48189">
      <formula>$BJ453="D"</formula>
    </cfRule>
    <cfRule type="expression" dxfId="34888" priority="48190">
      <formula>$BJ453="C"</formula>
    </cfRule>
    <cfRule type="expression" dxfId="34887" priority="48191">
      <formula>$BJ453="B"</formula>
    </cfRule>
    <cfRule type="expression" dxfId="34886" priority="48192">
      <formula>$BJ453="A"</formula>
    </cfRule>
  </conditionalFormatting>
  <conditionalFormatting sqref="G453:G458">
    <cfRule type="expression" dxfId="34885" priority="48173">
      <formula>$BJ453="IR"</formula>
    </cfRule>
    <cfRule type="expression" dxfId="34884" priority="48174">
      <formula>$BJ453="SS"</formula>
    </cfRule>
    <cfRule type="expression" dxfId="34883" priority="48175">
      <formula>$BJ453="FI"</formula>
    </cfRule>
    <cfRule type="expression" dxfId="34882" priority="48176">
      <formula>$BJ453="X"</formula>
    </cfRule>
    <cfRule type="expression" dxfId="34881" priority="48177">
      <formula>$BJ453="OD"</formula>
    </cfRule>
    <cfRule type="expression" dxfId="34880" priority="48178">
      <formula>$BJ453="P"</formula>
    </cfRule>
    <cfRule type="expression" dxfId="34879" priority="48179">
      <formula>$BJ453="D"</formula>
    </cfRule>
    <cfRule type="expression" dxfId="34878" priority="48180">
      <formula>$BJ453="C"</formula>
    </cfRule>
    <cfRule type="expression" dxfId="34877" priority="48181">
      <formula>$BJ453="B"</formula>
    </cfRule>
    <cfRule type="expression" dxfId="34876" priority="48182">
      <formula>$BJ453="A"</formula>
    </cfRule>
  </conditionalFormatting>
  <conditionalFormatting sqref="BJ451:BJ458">
    <cfRule type="cellIs" dxfId="34875" priority="48162" operator="equal">
      <formula>0</formula>
    </cfRule>
  </conditionalFormatting>
  <conditionalFormatting sqref="BG451:BK458">
    <cfRule type="expression" dxfId="34874" priority="48163">
      <formula>$BJ451="IR"</formula>
    </cfRule>
    <cfRule type="expression" dxfId="34873" priority="48164">
      <formula>$BJ451="SS"</formula>
    </cfRule>
    <cfRule type="expression" dxfId="34872" priority="48165">
      <formula>$BJ451="FI"</formula>
    </cfRule>
    <cfRule type="expression" dxfId="34871" priority="48166">
      <formula>$BJ451="X"</formula>
    </cfRule>
    <cfRule type="expression" dxfId="34870" priority="48167">
      <formula>$BJ451="OD"</formula>
    </cfRule>
    <cfRule type="expression" dxfId="34869" priority="48168">
      <formula>$BJ451="P"</formula>
    </cfRule>
    <cfRule type="expression" dxfId="34868" priority="48169">
      <formula>$BJ451="D"</formula>
    </cfRule>
    <cfRule type="expression" dxfId="34867" priority="48170">
      <formula>$BJ451="C"</formula>
    </cfRule>
    <cfRule type="expression" dxfId="34866" priority="48171">
      <formula>$BJ451="B"</formula>
    </cfRule>
    <cfRule type="expression" dxfId="34865" priority="48172">
      <formula>$BJ451="A"</formula>
    </cfRule>
  </conditionalFormatting>
  <conditionalFormatting sqref="G287:H289">
    <cfRule type="expression" dxfId="34864" priority="48152">
      <formula>$BJ287="IR"</formula>
    </cfRule>
    <cfRule type="expression" dxfId="34863" priority="48153">
      <formula>$BJ287="SS"</formula>
    </cfRule>
    <cfRule type="expression" dxfId="34862" priority="48154">
      <formula>$BJ287="FI"</formula>
    </cfRule>
    <cfRule type="expression" dxfId="34861" priority="48155">
      <formula>$BJ287="X"</formula>
    </cfRule>
    <cfRule type="expression" dxfId="34860" priority="48156">
      <formula>$BJ287="OD"</formula>
    </cfRule>
    <cfRule type="expression" dxfId="34859" priority="48157">
      <formula>$BJ287="P"</formula>
    </cfRule>
    <cfRule type="expression" dxfId="34858" priority="48158">
      <formula>$BJ287="D"</formula>
    </cfRule>
    <cfRule type="expression" dxfId="34857" priority="48159">
      <formula>$BJ287="C"</formula>
    </cfRule>
    <cfRule type="expression" dxfId="34856" priority="48160">
      <formula>$BJ287="B"</formula>
    </cfRule>
    <cfRule type="expression" dxfId="34855" priority="48161">
      <formula>$BJ287="A"</formula>
    </cfRule>
  </conditionalFormatting>
  <conditionalFormatting sqref="F287">
    <cfRule type="expression" dxfId="34854" priority="48141">
      <formula>$BJ287="IR"</formula>
    </cfRule>
    <cfRule type="expression" dxfId="34853" priority="48142">
      <formula>$BJ287="SS"</formula>
    </cfRule>
    <cfRule type="expression" dxfId="34852" priority="48143">
      <formula>$BJ287="FI"</formula>
    </cfRule>
    <cfRule type="expression" dxfId="34851" priority="48144">
      <formula>$BJ287="X"</formula>
    </cfRule>
    <cfRule type="expression" dxfId="34850" priority="48145">
      <formula>$BJ287="OD"</formula>
    </cfRule>
    <cfRule type="expression" dxfId="34849" priority="48146">
      <formula>$BJ287="P"</formula>
    </cfRule>
    <cfRule type="expression" dxfId="34848" priority="48147">
      <formula>$BJ287="D"</formula>
    </cfRule>
    <cfRule type="expression" dxfId="34847" priority="48148">
      <formula>$BJ287="C"</formula>
    </cfRule>
    <cfRule type="expression" dxfId="34846" priority="48149">
      <formula>$BJ287="B"</formula>
    </cfRule>
    <cfRule type="expression" dxfId="34845" priority="48150">
      <formula>$BJ287="A"</formula>
    </cfRule>
  </conditionalFormatting>
  <conditionalFormatting sqref="F288:F289">
    <cfRule type="expression" dxfId="34844" priority="48131">
      <formula>$BJ288="IR"</formula>
    </cfRule>
    <cfRule type="expression" dxfId="34843" priority="48132">
      <formula>$BJ288="SS"</formula>
    </cfRule>
    <cfRule type="expression" dxfId="34842" priority="48133">
      <formula>$BJ288="FI"</formula>
    </cfRule>
    <cfRule type="expression" dxfId="34841" priority="48134">
      <formula>$BJ288="X"</formula>
    </cfRule>
    <cfRule type="expression" dxfId="34840" priority="48135">
      <formula>$BJ288="OD"</formula>
    </cfRule>
    <cfRule type="expression" dxfId="34839" priority="48136">
      <formula>$BJ288="P"</formula>
    </cfRule>
    <cfRule type="expression" dxfId="34838" priority="48137">
      <formula>$BJ288="D"</formula>
    </cfRule>
    <cfRule type="expression" dxfId="34837" priority="48138">
      <formula>$BJ288="C"</formula>
    </cfRule>
    <cfRule type="expression" dxfId="34836" priority="48139">
      <formula>$BJ288="B"</formula>
    </cfRule>
    <cfRule type="expression" dxfId="34835" priority="48140">
      <formula>$BJ288="A"</formula>
    </cfRule>
  </conditionalFormatting>
  <conditionalFormatting sqref="B452:C458">
    <cfRule type="expression" dxfId="34834" priority="48121">
      <formula>$BJ452="IR"</formula>
    </cfRule>
    <cfRule type="expression" dxfId="34833" priority="48122">
      <formula>$BJ452="SS"</formula>
    </cfRule>
    <cfRule type="expression" dxfId="34832" priority="48123">
      <formula>$BJ452="FI"</formula>
    </cfRule>
    <cfRule type="expression" dxfId="34831" priority="48124">
      <formula>$BJ452="X"</formula>
    </cfRule>
    <cfRule type="expression" dxfId="34830" priority="48125">
      <formula>$BJ452="OD"</formula>
    </cfRule>
    <cfRule type="expression" dxfId="34829" priority="48126">
      <formula>$BJ452="P"</formula>
    </cfRule>
    <cfRule type="expression" dxfId="34828" priority="48127">
      <formula>$BJ452="D"</formula>
    </cfRule>
    <cfRule type="expression" dxfId="34827" priority="48128">
      <formula>$BJ452="C"</formula>
    </cfRule>
    <cfRule type="expression" dxfId="34826" priority="48129">
      <formula>$BJ452="B"</formula>
    </cfRule>
    <cfRule type="expression" dxfId="34825" priority="48130">
      <formula>$BJ452="A"</formula>
    </cfRule>
  </conditionalFormatting>
  <conditionalFormatting sqref="K366:L366">
    <cfRule type="expression" dxfId="34824" priority="48101">
      <formula>$BJ366="IR"</formula>
    </cfRule>
    <cfRule type="expression" dxfId="34823" priority="48102">
      <formula>$BJ366="SS"</formula>
    </cfRule>
    <cfRule type="expression" dxfId="34822" priority="48103">
      <formula>$BJ366="FI"</formula>
    </cfRule>
    <cfRule type="expression" dxfId="34821" priority="48104">
      <formula>$BJ366="X"</formula>
    </cfRule>
    <cfRule type="expression" dxfId="34820" priority="48105">
      <formula>$BJ366="OD"</formula>
    </cfRule>
    <cfRule type="expression" dxfId="34819" priority="48106">
      <formula>$BJ366="P"</formula>
    </cfRule>
    <cfRule type="expression" dxfId="34818" priority="48107">
      <formula>$BJ366="D"</formula>
    </cfRule>
    <cfRule type="expression" dxfId="34817" priority="48108">
      <formula>$BJ366="C"</formula>
    </cfRule>
    <cfRule type="expression" dxfId="34816" priority="48109">
      <formula>$BJ366="B"</formula>
    </cfRule>
    <cfRule type="expression" dxfId="34815" priority="48110">
      <formula>$BJ366="A"</formula>
    </cfRule>
  </conditionalFormatting>
  <conditionalFormatting sqref="J366">
    <cfRule type="expression" dxfId="34814" priority="48091">
      <formula>$BJ366="IR"</formula>
    </cfRule>
    <cfRule type="expression" dxfId="34813" priority="48092">
      <formula>$BJ366="SS"</formula>
    </cfRule>
    <cfRule type="expression" dxfId="34812" priority="48093">
      <formula>$BJ366="FI"</formula>
    </cfRule>
    <cfRule type="expression" dxfId="34811" priority="48094">
      <formula>$BJ366="X"</formula>
    </cfRule>
    <cfRule type="expression" dxfId="34810" priority="48095">
      <formula>$BJ366="OD"</formula>
    </cfRule>
    <cfRule type="expression" dxfId="34809" priority="48096">
      <formula>$BJ366="P"</formula>
    </cfRule>
    <cfRule type="expression" dxfId="34808" priority="48097">
      <formula>$BJ366="D"</formula>
    </cfRule>
    <cfRule type="expression" dxfId="34807" priority="48098">
      <formula>$BJ366="C"</formula>
    </cfRule>
    <cfRule type="expression" dxfId="34806" priority="48099">
      <formula>$BJ366="B"</formula>
    </cfRule>
    <cfRule type="expression" dxfId="34805" priority="48100">
      <formula>$BJ366="A"</formula>
    </cfRule>
  </conditionalFormatting>
  <conditionalFormatting sqref="I194:J194">
    <cfRule type="expression" dxfId="34804" priority="48081">
      <formula>$BJ194="IR"</formula>
    </cfRule>
    <cfRule type="expression" dxfId="34803" priority="48082">
      <formula>$BJ194="SS"</formula>
    </cfRule>
    <cfRule type="expression" dxfId="34802" priority="48083">
      <formula>$BJ194="FI"</formula>
    </cfRule>
    <cfRule type="expression" dxfId="34801" priority="48084">
      <formula>$BJ194="X"</formula>
    </cfRule>
    <cfRule type="expression" dxfId="34800" priority="48085">
      <formula>$BJ194="OD"</formula>
    </cfRule>
    <cfRule type="expression" dxfId="34799" priority="48086">
      <formula>$BJ194="P"</formula>
    </cfRule>
    <cfRule type="expression" dxfId="34798" priority="48087">
      <formula>$BJ194="D"</formula>
    </cfRule>
    <cfRule type="expression" dxfId="34797" priority="48088">
      <formula>$BJ194="C"</formula>
    </cfRule>
    <cfRule type="expression" dxfId="34796" priority="48089">
      <formula>$BJ194="B"</formula>
    </cfRule>
    <cfRule type="expression" dxfId="34795" priority="48090">
      <formula>$BJ194="A"</formula>
    </cfRule>
  </conditionalFormatting>
  <conditionalFormatting sqref="K194:M194">
    <cfRule type="expression" dxfId="34794" priority="48071">
      <formula>$BJ194="IR"</formula>
    </cfRule>
    <cfRule type="expression" dxfId="34793" priority="48072">
      <formula>$BJ194="SS"</formula>
    </cfRule>
    <cfRule type="expression" dxfId="34792" priority="48073">
      <formula>$BJ194="FI"</formula>
    </cfRule>
    <cfRule type="expression" dxfId="34791" priority="48074">
      <formula>$BJ194="X"</formula>
    </cfRule>
    <cfRule type="expression" dxfId="34790" priority="48075">
      <formula>$BJ194="OD"</formula>
    </cfRule>
    <cfRule type="expression" dxfId="34789" priority="48076">
      <formula>$BJ194="P"</formula>
    </cfRule>
    <cfRule type="expression" dxfId="34788" priority="48077">
      <formula>$BJ194="D"</formula>
    </cfRule>
    <cfRule type="expression" dxfId="34787" priority="48078">
      <formula>$BJ194="C"</formula>
    </cfRule>
    <cfRule type="expression" dxfId="34786" priority="48079">
      <formula>$BJ194="B"</formula>
    </cfRule>
    <cfRule type="expression" dxfId="34785" priority="48080">
      <formula>$BJ194="A"</formula>
    </cfRule>
  </conditionalFormatting>
  <conditionalFormatting sqref="I195">
    <cfRule type="expression" dxfId="34784" priority="48061">
      <formula>$BJ195="IR"</formula>
    </cfRule>
    <cfRule type="expression" dxfId="34783" priority="48062">
      <formula>$BJ195="SS"</formula>
    </cfRule>
    <cfRule type="expression" dxfId="34782" priority="48063">
      <formula>$BJ195="FI"</formula>
    </cfRule>
    <cfRule type="expression" dxfId="34781" priority="48064">
      <formula>$BJ195="X"</formula>
    </cfRule>
    <cfRule type="expression" dxfId="34780" priority="48065">
      <formula>$BJ195="OD"</formula>
    </cfRule>
    <cfRule type="expression" dxfId="34779" priority="48066">
      <formula>$BJ195="P"</formula>
    </cfRule>
    <cfRule type="expression" dxfId="34778" priority="48067">
      <formula>$BJ195="D"</formula>
    </cfRule>
    <cfRule type="expression" dxfId="34777" priority="48068">
      <formula>$BJ195="C"</formula>
    </cfRule>
    <cfRule type="expression" dxfId="34776" priority="48069">
      <formula>$BJ195="B"</formula>
    </cfRule>
    <cfRule type="expression" dxfId="34775" priority="48070">
      <formula>$BJ195="A"</formula>
    </cfRule>
  </conditionalFormatting>
  <conditionalFormatting sqref="K195:M195">
    <cfRule type="expression" dxfId="34774" priority="48051">
      <formula>$BJ195="IR"</formula>
    </cfRule>
    <cfRule type="expression" dxfId="34773" priority="48052">
      <formula>$BJ195="SS"</formula>
    </cfRule>
    <cfRule type="expression" dxfId="34772" priority="48053">
      <formula>$BJ195="FI"</formula>
    </cfRule>
    <cfRule type="expression" dxfId="34771" priority="48054">
      <formula>$BJ195="X"</formula>
    </cfRule>
    <cfRule type="expression" dxfId="34770" priority="48055">
      <formula>$BJ195="OD"</formula>
    </cfRule>
    <cfRule type="expression" dxfId="34769" priority="48056">
      <formula>$BJ195="P"</formula>
    </cfRule>
    <cfRule type="expression" dxfId="34768" priority="48057">
      <formula>$BJ195="D"</formula>
    </cfRule>
    <cfRule type="expression" dxfId="34767" priority="48058">
      <formula>$BJ195="C"</formula>
    </cfRule>
    <cfRule type="expression" dxfId="34766" priority="48059">
      <formula>$BJ195="B"</formula>
    </cfRule>
    <cfRule type="expression" dxfId="34765" priority="48060">
      <formula>$BJ195="A"</formula>
    </cfRule>
  </conditionalFormatting>
  <conditionalFormatting sqref="I196">
    <cfRule type="expression" dxfId="34764" priority="48041">
      <formula>$BJ196="IR"</formula>
    </cfRule>
    <cfRule type="expression" dxfId="34763" priority="48042">
      <formula>$BJ196="SS"</formula>
    </cfRule>
    <cfRule type="expression" dxfId="34762" priority="48043">
      <formula>$BJ196="FI"</formula>
    </cfRule>
    <cfRule type="expression" dxfId="34761" priority="48044">
      <formula>$BJ196="X"</formula>
    </cfRule>
    <cfRule type="expression" dxfId="34760" priority="48045">
      <formula>$BJ196="OD"</formula>
    </cfRule>
    <cfRule type="expression" dxfId="34759" priority="48046">
      <formula>$BJ196="P"</formula>
    </cfRule>
    <cfRule type="expression" dxfId="34758" priority="48047">
      <formula>$BJ196="D"</formula>
    </cfRule>
    <cfRule type="expression" dxfId="34757" priority="48048">
      <formula>$BJ196="C"</formula>
    </cfRule>
    <cfRule type="expression" dxfId="34756" priority="48049">
      <formula>$BJ196="B"</formula>
    </cfRule>
    <cfRule type="expression" dxfId="34755" priority="48050">
      <formula>$BJ196="A"</formula>
    </cfRule>
  </conditionalFormatting>
  <conditionalFormatting sqref="K196:M196">
    <cfRule type="expression" dxfId="34754" priority="48031">
      <formula>$BJ196="IR"</formula>
    </cfRule>
    <cfRule type="expression" dxfId="34753" priority="48032">
      <formula>$BJ196="SS"</formula>
    </cfRule>
    <cfRule type="expression" dxfId="34752" priority="48033">
      <formula>$BJ196="FI"</formula>
    </cfRule>
    <cfRule type="expression" dxfId="34751" priority="48034">
      <formula>$BJ196="X"</formula>
    </cfRule>
    <cfRule type="expression" dxfId="34750" priority="48035">
      <formula>$BJ196="OD"</formula>
    </cfRule>
    <cfRule type="expression" dxfId="34749" priority="48036">
      <formula>$BJ196="P"</formula>
    </cfRule>
    <cfRule type="expression" dxfId="34748" priority="48037">
      <formula>$BJ196="D"</formula>
    </cfRule>
    <cfRule type="expression" dxfId="34747" priority="48038">
      <formula>$BJ196="C"</formula>
    </cfRule>
    <cfRule type="expression" dxfId="34746" priority="48039">
      <formula>$BJ196="B"</formula>
    </cfRule>
    <cfRule type="expression" dxfId="34745" priority="48040">
      <formula>$BJ196="A"</formula>
    </cfRule>
  </conditionalFormatting>
  <conditionalFormatting sqref="I453:J453">
    <cfRule type="expression" dxfId="34744" priority="48021">
      <formula>$BJ453="IR"</formula>
    </cfRule>
    <cfRule type="expression" dxfId="34743" priority="48022">
      <formula>$BJ453="SS"</formula>
    </cfRule>
    <cfRule type="expression" dxfId="34742" priority="48023">
      <formula>$BJ453="FI"</formula>
    </cfRule>
    <cfRule type="expression" dxfId="34741" priority="48024">
      <formula>$BJ453="X"</formula>
    </cfRule>
    <cfRule type="expression" dxfId="34740" priority="48025">
      <formula>$BJ453="OD"</formula>
    </cfRule>
    <cfRule type="expression" dxfId="34739" priority="48026">
      <formula>$BJ453="P"</formula>
    </cfRule>
    <cfRule type="expression" dxfId="34738" priority="48027">
      <formula>$BJ453="D"</formula>
    </cfRule>
    <cfRule type="expression" dxfId="34737" priority="48028">
      <formula>$BJ453="C"</formula>
    </cfRule>
    <cfRule type="expression" dxfId="34736" priority="48029">
      <formula>$BJ453="B"</formula>
    </cfRule>
    <cfRule type="expression" dxfId="34735" priority="48030">
      <formula>$BJ453="A"</formula>
    </cfRule>
  </conditionalFormatting>
  <conditionalFormatting sqref="I190:J190">
    <cfRule type="expression" dxfId="34734" priority="48001">
      <formula>$BJ190="IR"</formula>
    </cfRule>
    <cfRule type="expression" dxfId="34733" priority="48002">
      <formula>$BJ190="SS"</formula>
    </cfRule>
    <cfRule type="expression" dxfId="34732" priority="48003">
      <formula>$BJ190="FI"</formula>
    </cfRule>
    <cfRule type="expression" dxfId="34731" priority="48004">
      <formula>$BJ190="X"</formula>
    </cfRule>
    <cfRule type="expression" dxfId="34730" priority="48005">
      <formula>$BJ190="OD"</formula>
    </cfRule>
    <cfRule type="expression" dxfId="34729" priority="48006">
      <formula>$BJ190="P"</formula>
    </cfRule>
    <cfRule type="expression" dxfId="34728" priority="48007">
      <formula>$BJ190="D"</formula>
    </cfRule>
    <cfRule type="expression" dxfId="34727" priority="48008">
      <formula>$BJ190="C"</formula>
    </cfRule>
    <cfRule type="expression" dxfId="34726" priority="48009">
      <formula>$BJ190="B"</formula>
    </cfRule>
    <cfRule type="expression" dxfId="34725" priority="48010">
      <formula>$BJ190="A"</formula>
    </cfRule>
  </conditionalFormatting>
  <conditionalFormatting sqref="K190:M190">
    <cfRule type="expression" dxfId="34724" priority="47991">
      <formula>$BJ190="IR"</formula>
    </cfRule>
    <cfRule type="expression" dxfId="34723" priority="47992">
      <formula>$BJ190="SS"</formula>
    </cfRule>
    <cfRule type="expression" dxfId="34722" priority="47993">
      <formula>$BJ190="FI"</formula>
    </cfRule>
    <cfRule type="expression" dxfId="34721" priority="47994">
      <formula>$BJ190="X"</formula>
    </cfRule>
    <cfRule type="expression" dxfId="34720" priority="47995">
      <formula>$BJ190="OD"</formula>
    </cfRule>
    <cfRule type="expression" dxfId="34719" priority="47996">
      <formula>$BJ190="P"</formula>
    </cfRule>
    <cfRule type="expression" dxfId="34718" priority="47997">
      <formula>$BJ190="D"</formula>
    </cfRule>
    <cfRule type="expression" dxfId="34717" priority="47998">
      <formula>$BJ190="C"</formula>
    </cfRule>
    <cfRule type="expression" dxfId="34716" priority="47999">
      <formula>$BJ190="B"</formula>
    </cfRule>
    <cfRule type="expression" dxfId="34715" priority="48000">
      <formula>$BJ190="A"</formula>
    </cfRule>
  </conditionalFormatting>
  <conditionalFormatting sqref="I191">
    <cfRule type="expression" dxfId="34714" priority="47981">
      <formula>$BJ191="IR"</formula>
    </cfRule>
    <cfRule type="expression" dxfId="34713" priority="47982">
      <formula>$BJ191="SS"</formula>
    </cfRule>
    <cfRule type="expression" dxfId="34712" priority="47983">
      <formula>$BJ191="FI"</formula>
    </cfRule>
    <cfRule type="expression" dxfId="34711" priority="47984">
      <formula>$BJ191="X"</formula>
    </cfRule>
    <cfRule type="expression" dxfId="34710" priority="47985">
      <formula>$BJ191="OD"</formula>
    </cfRule>
    <cfRule type="expression" dxfId="34709" priority="47986">
      <formula>$BJ191="P"</formula>
    </cfRule>
    <cfRule type="expression" dxfId="34708" priority="47987">
      <formula>$BJ191="D"</formula>
    </cfRule>
    <cfRule type="expression" dxfId="34707" priority="47988">
      <formula>$BJ191="C"</formula>
    </cfRule>
    <cfRule type="expression" dxfId="34706" priority="47989">
      <formula>$BJ191="B"</formula>
    </cfRule>
    <cfRule type="expression" dxfId="34705" priority="47990">
      <formula>$BJ191="A"</formula>
    </cfRule>
  </conditionalFormatting>
  <conditionalFormatting sqref="M191">
    <cfRule type="expression" dxfId="34704" priority="47971">
      <formula>$BJ191="IR"</formula>
    </cfRule>
    <cfRule type="expression" dxfId="34703" priority="47972">
      <formula>$BJ191="SS"</formula>
    </cfRule>
    <cfRule type="expression" dxfId="34702" priority="47973">
      <formula>$BJ191="FI"</formula>
    </cfRule>
    <cfRule type="expression" dxfId="34701" priority="47974">
      <formula>$BJ191="X"</formula>
    </cfRule>
    <cfRule type="expression" dxfId="34700" priority="47975">
      <formula>$BJ191="OD"</formula>
    </cfRule>
    <cfRule type="expression" dxfId="34699" priority="47976">
      <formula>$BJ191="P"</formula>
    </cfRule>
    <cfRule type="expression" dxfId="34698" priority="47977">
      <formula>$BJ191="D"</formula>
    </cfRule>
    <cfRule type="expression" dxfId="34697" priority="47978">
      <formula>$BJ191="C"</formula>
    </cfRule>
    <cfRule type="expression" dxfId="34696" priority="47979">
      <formula>$BJ191="B"</formula>
    </cfRule>
    <cfRule type="expression" dxfId="34695" priority="47980">
      <formula>$BJ191="A"</formula>
    </cfRule>
  </conditionalFormatting>
  <conditionalFormatting sqref="I192">
    <cfRule type="expression" dxfId="34694" priority="47961">
      <formula>$BJ192="IR"</formula>
    </cfRule>
    <cfRule type="expression" dxfId="34693" priority="47962">
      <formula>$BJ192="SS"</formula>
    </cfRule>
    <cfRule type="expression" dxfId="34692" priority="47963">
      <formula>$BJ192="FI"</formula>
    </cfRule>
    <cfRule type="expression" dxfId="34691" priority="47964">
      <formula>$BJ192="X"</formula>
    </cfRule>
    <cfRule type="expression" dxfId="34690" priority="47965">
      <formula>$BJ192="OD"</formula>
    </cfRule>
    <cfRule type="expression" dxfId="34689" priority="47966">
      <formula>$BJ192="P"</formula>
    </cfRule>
    <cfRule type="expression" dxfId="34688" priority="47967">
      <formula>$BJ192="D"</formula>
    </cfRule>
    <cfRule type="expression" dxfId="34687" priority="47968">
      <formula>$BJ192="C"</formula>
    </cfRule>
    <cfRule type="expression" dxfId="34686" priority="47969">
      <formula>$BJ192="B"</formula>
    </cfRule>
    <cfRule type="expression" dxfId="34685" priority="47970">
      <formula>$BJ192="A"</formula>
    </cfRule>
  </conditionalFormatting>
  <conditionalFormatting sqref="M192">
    <cfRule type="expression" dxfId="34684" priority="47951">
      <formula>$BJ192="IR"</formula>
    </cfRule>
    <cfRule type="expression" dxfId="34683" priority="47952">
      <formula>$BJ192="SS"</formula>
    </cfRule>
    <cfRule type="expression" dxfId="34682" priority="47953">
      <formula>$BJ192="FI"</formula>
    </cfRule>
    <cfRule type="expression" dxfId="34681" priority="47954">
      <formula>$BJ192="X"</formula>
    </cfRule>
    <cfRule type="expression" dxfId="34680" priority="47955">
      <formula>$BJ192="OD"</formula>
    </cfRule>
    <cfRule type="expression" dxfId="34679" priority="47956">
      <formula>$BJ192="P"</formula>
    </cfRule>
    <cfRule type="expression" dxfId="34678" priority="47957">
      <formula>$BJ192="D"</formula>
    </cfRule>
    <cfRule type="expression" dxfId="34677" priority="47958">
      <formula>$BJ192="C"</formula>
    </cfRule>
    <cfRule type="expression" dxfId="34676" priority="47959">
      <formula>$BJ192="B"</formula>
    </cfRule>
    <cfRule type="expression" dxfId="34675" priority="47960">
      <formula>$BJ192="A"</formula>
    </cfRule>
  </conditionalFormatting>
  <conditionalFormatting sqref="I203">
    <cfRule type="expression" dxfId="34674" priority="47921">
      <formula>$BJ203="IR"</formula>
    </cfRule>
    <cfRule type="expression" dxfId="34673" priority="47922">
      <formula>$BJ203="SS"</formula>
    </cfRule>
    <cfRule type="expression" dxfId="34672" priority="47923">
      <formula>$BJ203="FI"</formula>
    </cfRule>
    <cfRule type="expression" dxfId="34671" priority="47924">
      <formula>$BJ203="X"</formula>
    </cfRule>
    <cfRule type="expression" dxfId="34670" priority="47925">
      <formula>$BJ203="OD"</formula>
    </cfRule>
    <cfRule type="expression" dxfId="34669" priority="47926">
      <formula>$BJ203="P"</formula>
    </cfRule>
    <cfRule type="expression" dxfId="34668" priority="47927">
      <formula>$BJ203="D"</formula>
    </cfRule>
    <cfRule type="expression" dxfId="34667" priority="47928">
      <formula>$BJ203="C"</formula>
    </cfRule>
    <cfRule type="expression" dxfId="34666" priority="47929">
      <formula>$BJ203="B"</formula>
    </cfRule>
    <cfRule type="expression" dxfId="34665" priority="47930">
      <formula>$BJ203="A"</formula>
    </cfRule>
  </conditionalFormatting>
  <conditionalFormatting sqref="I204">
    <cfRule type="expression" dxfId="34664" priority="47901">
      <formula>$BJ204="IR"</formula>
    </cfRule>
    <cfRule type="expression" dxfId="34663" priority="47902">
      <formula>$BJ204="SS"</formula>
    </cfRule>
    <cfRule type="expression" dxfId="34662" priority="47903">
      <formula>$BJ204="FI"</formula>
    </cfRule>
    <cfRule type="expression" dxfId="34661" priority="47904">
      <formula>$BJ204="X"</formula>
    </cfRule>
    <cfRule type="expression" dxfId="34660" priority="47905">
      <formula>$BJ204="OD"</formula>
    </cfRule>
    <cfRule type="expression" dxfId="34659" priority="47906">
      <formula>$BJ204="P"</formula>
    </cfRule>
    <cfRule type="expression" dxfId="34658" priority="47907">
      <formula>$BJ204="D"</formula>
    </cfRule>
    <cfRule type="expression" dxfId="34657" priority="47908">
      <formula>$BJ204="C"</formula>
    </cfRule>
    <cfRule type="expression" dxfId="34656" priority="47909">
      <formula>$BJ204="B"</formula>
    </cfRule>
    <cfRule type="expression" dxfId="34655" priority="47910">
      <formula>$BJ204="A"</formula>
    </cfRule>
  </conditionalFormatting>
  <conditionalFormatting sqref="I205">
    <cfRule type="expression" dxfId="34654" priority="47881">
      <formula>$BJ205="IR"</formula>
    </cfRule>
    <cfRule type="expression" dxfId="34653" priority="47882">
      <formula>$BJ205="SS"</formula>
    </cfRule>
    <cfRule type="expression" dxfId="34652" priority="47883">
      <formula>$BJ205="FI"</formula>
    </cfRule>
    <cfRule type="expression" dxfId="34651" priority="47884">
      <formula>$BJ205="X"</formula>
    </cfRule>
    <cfRule type="expression" dxfId="34650" priority="47885">
      <formula>$BJ205="OD"</formula>
    </cfRule>
    <cfRule type="expression" dxfId="34649" priority="47886">
      <formula>$BJ205="P"</formula>
    </cfRule>
    <cfRule type="expression" dxfId="34648" priority="47887">
      <formula>$BJ205="D"</formula>
    </cfRule>
    <cfRule type="expression" dxfId="34647" priority="47888">
      <formula>$BJ205="C"</formula>
    </cfRule>
    <cfRule type="expression" dxfId="34646" priority="47889">
      <formula>$BJ205="B"</formula>
    </cfRule>
    <cfRule type="expression" dxfId="34645" priority="47890">
      <formula>$BJ205="A"</formula>
    </cfRule>
  </conditionalFormatting>
  <conditionalFormatting sqref="I199">
    <cfRule type="expression" dxfId="34644" priority="47841">
      <formula>$BJ199="IR"</formula>
    </cfRule>
    <cfRule type="expression" dxfId="34643" priority="47842">
      <formula>$BJ199="SS"</formula>
    </cfRule>
    <cfRule type="expression" dxfId="34642" priority="47843">
      <formula>$BJ199="FI"</formula>
    </cfRule>
    <cfRule type="expression" dxfId="34641" priority="47844">
      <formula>$BJ199="X"</formula>
    </cfRule>
    <cfRule type="expression" dxfId="34640" priority="47845">
      <formula>$BJ199="OD"</formula>
    </cfRule>
    <cfRule type="expression" dxfId="34639" priority="47846">
      <formula>$BJ199="P"</formula>
    </cfRule>
    <cfRule type="expression" dxfId="34638" priority="47847">
      <formula>$BJ199="D"</formula>
    </cfRule>
    <cfRule type="expression" dxfId="34637" priority="47848">
      <formula>$BJ199="C"</formula>
    </cfRule>
    <cfRule type="expression" dxfId="34636" priority="47849">
      <formula>$BJ199="B"</formula>
    </cfRule>
    <cfRule type="expression" dxfId="34635" priority="47850">
      <formula>$BJ199="A"</formula>
    </cfRule>
  </conditionalFormatting>
  <conditionalFormatting sqref="K199:M199">
    <cfRule type="expression" dxfId="34634" priority="47831">
      <formula>$BJ199="IR"</formula>
    </cfRule>
    <cfRule type="expression" dxfId="34633" priority="47832">
      <formula>$BJ199="SS"</formula>
    </cfRule>
    <cfRule type="expression" dxfId="34632" priority="47833">
      <formula>$BJ199="FI"</formula>
    </cfRule>
    <cfRule type="expression" dxfId="34631" priority="47834">
      <formula>$BJ199="X"</formula>
    </cfRule>
    <cfRule type="expression" dxfId="34630" priority="47835">
      <formula>$BJ199="OD"</formula>
    </cfRule>
    <cfRule type="expression" dxfId="34629" priority="47836">
      <formula>$BJ199="P"</formula>
    </cfRule>
    <cfRule type="expression" dxfId="34628" priority="47837">
      <formula>$BJ199="D"</formula>
    </cfRule>
    <cfRule type="expression" dxfId="34627" priority="47838">
      <formula>$BJ199="C"</formula>
    </cfRule>
    <cfRule type="expression" dxfId="34626" priority="47839">
      <formula>$BJ199="B"</formula>
    </cfRule>
    <cfRule type="expression" dxfId="34625" priority="47840">
      <formula>$BJ199="A"</formula>
    </cfRule>
  </conditionalFormatting>
  <conditionalFormatting sqref="B451:C451">
    <cfRule type="expression" dxfId="34624" priority="47821">
      <formula>$BJ451="IR"</formula>
    </cfRule>
    <cfRule type="expression" dxfId="34623" priority="47822">
      <formula>$BJ451="SS"</formula>
    </cfRule>
    <cfRule type="expression" dxfId="34622" priority="47823">
      <formula>$BJ451="FI"</formula>
    </cfRule>
    <cfRule type="expression" dxfId="34621" priority="47824">
      <formula>$BJ451="X"</formula>
    </cfRule>
    <cfRule type="expression" dxfId="34620" priority="47825">
      <formula>$BJ451="OD"</formula>
    </cfRule>
    <cfRule type="expression" dxfId="34619" priority="47826">
      <formula>$BJ451="P"</formula>
    </cfRule>
    <cfRule type="expression" dxfId="34618" priority="47827">
      <formula>$BJ451="D"</formula>
    </cfRule>
    <cfRule type="expression" dxfId="34617" priority="47828">
      <formula>$BJ451="C"</formula>
    </cfRule>
    <cfRule type="expression" dxfId="34616" priority="47829">
      <formula>$BJ451="B"</formula>
    </cfRule>
    <cfRule type="expression" dxfId="34615" priority="47830">
      <formula>$BJ451="A"</formula>
    </cfRule>
  </conditionalFormatting>
  <conditionalFormatting sqref="I451:J451">
    <cfRule type="expression" dxfId="34614" priority="47811">
      <formula>$BJ451="IR"</formula>
    </cfRule>
    <cfRule type="expression" dxfId="34613" priority="47812">
      <formula>$BJ451="SS"</formula>
    </cfRule>
    <cfRule type="expression" dxfId="34612" priority="47813">
      <formula>$BJ451="FI"</formula>
    </cfRule>
    <cfRule type="expression" dxfId="34611" priority="47814">
      <formula>$BJ451="X"</formula>
    </cfRule>
    <cfRule type="expression" dxfId="34610" priority="47815">
      <formula>$BJ451="OD"</formula>
    </cfRule>
    <cfRule type="expression" dxfId="34609" priority="47816">
      <formula>$BJ451="P"</formula>
    </cfRule>
    <cfRule type="expression" dxfId="34608" priority="47817">
      <formula>$BJ451="D"</formula>
    </cfRule>
    <cfRule type="expression" dxfId="34607" priority="47818">
      <formula>$BJ451="C"</formula>
    </cfRule>
    <cfRule type="expression" dxfId="34606" priority="47819">
      <formula>$BJ451="B"</formula>
    </cfRule>
    <cfRule type="expression" dxfId="34605" priority="47820">
      <formula>$BJ451="A"</formula>
    </cfRule>
  </conditionalFormatting>
  <conditionalFormatting sqref="K451:M451">
    <cfRule type="expression" dxfId="34604" priority="47801">
      <formula>$BJ451="IR"</formula>
    </cfRule>
    <cfRule type="expression" dxfId="34603" priority="47802">
      <formula>$BJ451="SS"</formula>
    </cfRule>
    <cfRule type="expression" dxfId="34602" priority="47803">
      <formula>$BJ451="FI"</formula>
    </cfRule>
    <cfRule type="expression" dxfId="34601" priority="47804">
      <formula>$BJ451="X"</formula>
    </cfRule>
    <cfRule type="expression" dxfId="34600" priority="47805">
      <formula>$BJ451="OD"</formula>
    </cfRule>
    <cfRule type="expression" dxfId="34599" priority="47806">
      <formula>$BJ451="P"</formula>
    </cfRule>
    <cfRule type="expression" dxfId="34598" priority="47807">
      <formula>$BJ451="D"</formula>
    </cfRule>
    <cfRule type="expression" dxfId="34597" priority="47808">
      <formula>$BJ451="C"</formula>
    </cfRule>
    <cfRule type="expression" dxfId="34596" priority="47809">
      <formula>$BJ451="B"</formula>
    </cfRule>
    <cfRule type="expression" dxfId="34595" priority="47810">
      <formula>$BJ451="A"</formula>
    </cfRule>
  </conditionalFormatting>
  <conditionalFormatting sqref="BJ473">
    <cfRule type="cellIs" dxfId="34594" priority="47790" operator="equal">
      <formula>0</formula>
    </cfRule>
  </conditionalFormatting>
  <conditionalFormatting sqref="B473:BA473">
    <cfRule type="expression" dxfId="34593" priority="47791">
      <formula>$BJ473="IR"</formula>
    </cfRule>
    <cfRule type="expression" dxfId="34592" priority="47792">
      <formula>$BJ473="SS"</formula>
    </cfRule>
    <cfRule type="expression" dxfId="34591" priority="47793">
      <formula>$BJ473="FI"</formula>
    </cfRule>
    <cfRule type="expression" dxfId="34590" priority="47794">
      <formula>$BJ473="X"</formula>
    </cfRule>
    <cfRule type="expression" dxfId="34589" priority="47795">
      <formula>$BJ473="OD"</formula>
    </cfRule>
    <cfRule type="expression" dxfId="34588" priority="47796">
      <formula>$BJ473="P"</formula>
    </cfRule>
    <cfRule type="expression" dxfId="34587" priority="47797">
      <formula>$BJ473="D"</formula>
    </cfRule>
    <cfRule type="expression" dxfId="34586" priority="47798">
      <formula>$BJ473="C"</formula>
    </cfRule>
    <cfRule type="expression" dxfId="34585" priority="47799">
      <formula>$BJ473="B"</formula>
    </cfRule>
    <cfRule type="expression" dxfId="34584" priority="47800">
      <formula>$BJ473="A"</formula>
    </cfRule>
  </conditionalFormatting>
  <conditionalFormatting sqref="BJ483">
    <cfRule type="cellIs" dxfId="34583" priority="47779" operator="equal">
      <formula>0</formula>
    </cfRule>
  </conditionalFormatting>
  <conditionalFormatting sqref="B483:BA483">
    <cfRule type="expression" dxfId="34582" priority="47780">
      <formula>$BJ483="IR"</formula>
    </cfRule>
    <cfRule type="expression" dxfId="34581" priority="47781">
      <formula>$BJ483="SS"</formula>
    </cfRule>
    <cfRule type="expression" dxfId="34580" priority="47782">
      <formula>$BJ483="FI"</formula>
    </cfRule>
    <cfRule type="expression" dxfId="34579" priority="47783">
      <formula>$BJ483="X"</formula>
    </cfRule>
    <cfRule type="expression" dxfId="34578" priority="47784">
      <formula>$BJ483="OD"</formula>
    </cfRule>
    <cfRule type="expression" dxfId="34577" priority="47785">
      <formula>$BJ483="P"</formula>
    </cfRule>
    <cfRule type="expression" dxfId="34576" priority="47786">
      <formula>$BJ483="D"</formula>
    </cfRule>
    <cfRule type="expression" dxfId="34575" priority="47787">
      <formula>$BJ483="C"</formula>
    </cfRule>
    <cfRule type="expression" dxfId="34574" priority="47788">
      <formula>$BJ483="B"</formula>
    </cfRule>
    <cfRule type="expression" dxfId="34573" priority="47789">
      <formula>$BJ483="A"</formula>
    </cfRule>
  </conditionalFormatting>
  <conditionalFormatting sqref="B461:C467 B468">
    <cfRule type="expression" dxfId="34572" priority="47769">
      <formula>$BJ461="IR"</formula>
    </cfRule>
    <cfRule type="expression" dxfId="34571" priority="47770">
      <formula>$BJ461="SS"</formula>
    </cfRule>
    <cfRule type="expression" dxfId="34570" priority="47771">
      <formula>$BJ461="FI"</formula>
    </cfRule>
    <cfRule type="expression" dxfId="34569" priority="47772">
      <formula>$BJ461="X"</formula>
    </cfRule>
    <cfRule type="expression" dxfId="34568" priority="47773">
      <formula>$BJ461="OD"</formula>
    </cfRule>
    <cfRule type="expression" dxfId="34567" priority="47774">
      <formula>$BJ461="P"</formula>
    </cfRule>
    <cfRule type="expression" dxfId="34566" priority="47775">
      <formula>$BJ461="D"</formula>
    </cfRule>
    <cfRule type="expression" dxfId="34565" priority="47776">
      <formula>$BJ461="C"</formula>
    </cfRule>
    <cfRule type="expression" dxfId="34564" priority="47777">
      <formula>$BJ461="B"</formula>
    </cfRule>
    <cfRule type="expression" dxfId="34563" priority="47778">
      <formula>$BJ461="A"</formula>
    </cfRule>
  </conditionalFormatting>
  <conditionalFormatting sqref="B474:B482">
    <cfRule type="expression" dxfId="34562" priority="47759">
      <formula>$BJ474="IR"</formula>
    </cfRule>
    <cfRule type="expression" dxfId="34561" priority="47760">
      <formula>$BJ474="SS"</formula>
    </cfRule>
    <cfRule type="expression" dxfId="34560" priority="47761">
      <formula>$BJ474="FI"</formula>
    </cfRule>
    <cfRule type="expression" dxfId="34559" priority="47762">
      <formula>$BJ474="X"</formula>
    </cfRule>
    <cfRule type="expression" dxfId="34558" priority="47763">
      <formula>$BJ474="OD"</formula>
    </cfRule>
    <cfRule type="expression" dxfId="34557" priority="47764">
      <formula>$BJ474="P"</formula>
    </cfRule>
    <cfRule type="expression" dxfId="34556" priority="47765">
      <formula>$BJ474="D"</formula>
    </cfRule>
    <cfRule type="expression" dxfId="34555" priority="47766">
      <formula>$BJ474="C"</formula>
    </cfRule>
    <cfRule type="expression" dxfId="34554" priority="47767">
      <formula>$BJ474="B"</formula>
    </cfRule>
    <cfRule type="expression" dxfId="34553" priority="47768">
      <formula>$BJ474="A"</formula>
    </cfRule>
  </conditionalFormatting>
  <conditionalFormatting sqref="I287:M287">
    <cfRule type="expression" dxfId="34552" priority="47749">
      <formula>$BJ287="IR"</formula>
    </cfRule>
    <cfRule type="expression" dxfId="34551" priority="47750">
      <formula>$BJ287="SS"</formula>
    </cfRule>
    <cfRule type="expression" dxfId="34550" priority="47751">
      <formula>$BJ287="FI"</formula>
    </cfRule>
    <cfRule type="expression" dxfId="34549" priority="47752">
      <formula>$BJ287="X"</formula>
    </cfRule>
    <cfRule type="expression" dxfId="34548" priority="47753">
      <formula>$BJ287="OD"</formula>
    </cfRule>
    <cfRule type="expression" dxfId="34547" priority="47754">
      <formula>$BJ287="P"</formula>
    </cfRule>
    <cfRule type="expression" dxfId="34546" priority="47755">
      <formula>$BJ287="D"</formula>
    </cfRule>
    <cfRule type="expression" dxfId="34545" priority="47756">
      <formula>$BJ287="C"</formula>
    </cfRule>
    <cfRule type="expression" dxfId="34544" priority="47757">
      <formula>$BJ287="B"</formula>
    </cfRule>
    <cfRule type="expression" dxfId="34543" priority="47758">
      <formula>$BJ287="A"</formula>
    </cfRule>
  </conditionalFormatting>
  <conditionalFormatting sqref="K288:M288">
    <cfRule type="expression" dxfId="34542" priority="47739">
      <formula>$BJ288="IR"</formula>
    </cfRule>
    <cfRule type="expression" dxfId="34541" priority="47740">
      <formula>$BJ288="SS"</formula>
    </cfRule>
    <cfRule type="expression" dxfId="34540" priority="47741">
      <formula>$BJ288="FI"</formula>
    </cfRule>
    <cfRule type="expression" dxfId="34539" priority="47742">
      <formula>$BJ288="X"</formula>
    </cfRule>
    <cfRule type="expression" dxfId="34538" priority="47743">
      <formula>$BJ288="OD"</formula>
    </cfRule>
    <cfRule type="expression" dxfId="34537" priority="47744">
      <formula>$BJ288="P"</formula>
    </cfRule>
    <cfRule type="expression" dxfId="34536" priority="47745">
      <formula>$BJ288="D"</formula>
    </cfRule>
    <cfRule type="expression" dxfId="34535" priority="47746">
      <formula>$BJ288="C"</formula>
    </cfRule>
    <cfRule type="expression" dxfId="34534" priority="47747">
      <formula>$BJ288="B"</formula>
    </cfRule>
    <cfRule type="expression" dxfId="34533" priority="47748">
      <formula>$BJ288="A"</formula>
    </cfRule>
  </conditionalFormatting>
  <conditionalFormatting sqref="L452">
    <cfRule type="expression" dxfId="34532" priority="47729">
      <formula>$BJ452="IR"</formula>
    </cfRule>
    <cfRule type="expression" dxfId="34531" priority="47730">
      <formula>$BJ452="SS"</formula>
    </cfRule>
    <cfRule type="expression" dxfId="34530" priority="47731">
      <formula>$BJ452="FI"</formula>
    </cfRule>
    <cfRule type="expression" dxfId="34529" priority="47732">
      <formula>$BJ452="X"</formula>
    </cfRule>
    <cfRule type="expression" dxfId="34528" priority="47733">
      <formula>$BJ452="OD"</formula>
    </cfRule>
    <cfRule type="expression" dxfId="34527" priority="47734">
      <formula>$BJ452="P"</formula>
    </cfRule>
    <cfRule type="expression" dxfId="34526" priority="47735">
      <formula>$BJ452="D"</formula>
    </cfRule>
    <cfRule type="expression" dxfId="34525" priority="47736">
      <formula>$BJ452="C"</formula>
    </cfRule>
    <cfRule type="expression" dxfId="34524" priority="47737">
      <formula>$BJ452="B"</formula>
    </cfRule>
    <cfRule type="expression" dxfId="34523" priority="47738">
      <formula>$BJ452="A"</formula>
    </cfRule>
  </conditionalFormatting>
  <conditionalFormatting sqref="J203:J205">
    <cfRule type="expression" dxfId="34522" priority="47699">
      <formula>$BJ203="IR"</formula>
    </cfRule>
    <cfRule type="expression" dxfId="34521" priority="47700">
      <formula>$BJ203="SS"</formula>
    </cfRule>
    <cfRule type="expression" dxfId="34520" priority="47701">
      <formula>$BJ203="FI"</formula>
    </cfRule>
    <cfRule type="expression" dxfId="34519" priority="47702">
      <formula>$BJ203="X"</formula>
    </cfRule>
    <cfRule type="expression" dxfId="34518" priority="47703">
      <formula>$BJ203="OD"</formula>
    </cfRule>
    <cfRule type="expression" dxfId="34517" priority="47704">
      <formula>$BJ203="P"</formula>
    </cfRule>
    <cfRule type="expression" dxfId="34516" priority="47705">
      <formula>$BJ203="D"</formula>
    </cfRule>
    <cfRule type="expression" dxfId="34515" priority="47706">
      <formula>$BJ203="C"</formula>
    </cfRule>
    <cfRule type="expression" dxfId="34514" priority="47707">
      <formula>$BJ203="B"</formula>
    </cfRule>
    <cfRule type="expression" dxfId="34513" priority="47708">
      <formula>$BJ203="A"</formula>
    </cfRule>
  </conditionalFormatting>
  <conditionalFormatting sqref="K203:M205">
    <cfRule type="expression" dxfId="34512" priority="47689">
      <formula>$BJ203="IR"</formula>
    </cfRule>
    <cfRule type="expression" dxfId="34511" priority="47690">
      <formula>$BJ203="SS"</formula>
    </cfRule>
    <cfRule type="expression" dxfId="34510" priority="47691">
      <formula>$BJ203="FI"</formula>
    </cfRule>
    <cfRule type="expression" dxfId="34509" priority="47692">
      <formula>$BJ203="X"</formula>
    </cfRule>
    <cfRule type="expression" dxfId="34508" priority="47693">
      <formula>$BJ203="OD"</formula>
    </cfRule>
    <cfRule type="expression" dxfId="34507" priority="47694">
      <formula>$BJ203="P"</formula>
    </cfRule>
    <cfRule type="expression" dxfId="34506" priority="47695">
      <formula>$BJ203="D"</formula>
    </cfRule>
    <cfRule type="expression" dxfId="34505" priority="47696">
      <formula>$BJ203="C"</formula>
    </cfRule>
    <cfRule type="expression" dxfId="34504" priority="47697">
      <formula>$BJ203="B"</formula>
    </cfRule>
    <cfRule type="expression" dxfId="34503" priority="47698">
      <formula>$BJ203="A"</formula>
    </cfRule>
  </conditionalFormatting>
  <conditionalFormatting sqref="N286:R286">
    <cfRule type="expression" dxfId="34502" priority="47669">
      <formula>$BJ286="IR"</formula>
    </cfRule>
    <cfRule type="expression" dxfId="34501" priority="47670">
      <formula>$BJ286="SS"</formula>
    </cfRule>
    <cfRule type="expression" dxfId="34500" priority="47671">
      <formula>$BJ286="FI"</formula>
    </cfRule>
    <cfRule type="expression" dxfId="34499" priority="47672">
      <formula>$BJ286="X"</formula>
    </cfRule>
    <cfRule type="expression" dxfId="34498" priority="47673">
      <formula>$BJ286="OD"</formula>
    </cfRule>
    <cfRule type="expression" dxfId="34497" priority="47674">
      <formula>$BJ286="P"</formula>
    </cfRule>
    <cfRule type="expression" dxfId="34496" priority="47675">
      <formula>$BJ286="D"</formula>
    </cfRule>
    <cfRule type="expression" dxfId="34495" priority="47676">
      <formula>$BJ286="C"</formula>
    </cfRule>
    <cfRule type="expression" dxfId="34494" priority="47677">
      <formula>$BJ286="B"</formula>
    </cfRule>
    <cfRule type="expression" dxfId="34493" priority="47678">
      <formula>$BJ286="A"</formula>
    </cfRule>
  </conditionalFormatting>
  <conditionalFormatting sqref="D334">
    <cfRule type="expression" dxfId="34492" priority="47659">
      <formula>$BJ334="IR"</formula>
    </cfRule>
    <cfRule type="expression" dxfId="34491" priority="47660">
      <formula>$BJ334="SS"</formula>
    </cfRule>
    <cfRule type="expression" dxfId="34490" priority="47661">
      <formula>$BJ334="FI"</formula>
    </cfRule>
    <cfRule type="expression" dxfId="34489" priority="47662">
      <formula>$BJ334="X"</formula>
    </cfRule>
    <cfRule type="expression" dxfId="34488" priority="47663">
      <formula>$BJ334="OD"</formula>
    </cfRule>
    <cfRule type="expression" dxfId="34487" priority="47664">
      <formula>$BJ334="P"</formula>
    </cfRule>
    <cfRule type="expression" dxfId="34486" priority="47665">
      <formula>$BJ334="D"</formula>
    </cfRule>
    <cfRule type="expression" dxfId="34485" priority="47666">
      <formula>$BJ334="C"</formula>
    </cfRule>
    <cfRule type="expression" dxfId="34484" priority="47667">
      <formula>$BJ334="B"</formula>
    </cfRule>
    <cfRule type="expression" dxfId="34483" priority="47668">
      <formula>$BJ334="A"</formula>
    </cfRule>
  </conditionalFormatting>
  <conditionalFormatting sqref="E335">
    <cfRule type="expression" dxfId="34482" priority="47628">
      <formula>$BJ335="IR"</formula>
    </cfRule>
    <cfRule type="expression" dxfId="34481" priority="47629">
      <formula>$BJ335="SS"</formula>
    </cfRule>
    <cfRule type="expression" dxfId="34480" priority="47630">
      <formula>$BJ335="FI"</formula>
    </cfRule>
    <cfRule type="expression" dxfId="34479" priority="47631">
      <formula>$BJ335="X"</formula>
    </cfRule>
    <cfRule type="expression" dxfId="34478" priority="47632">
      <formula>$BJ335="OD"</formula>
    </cfRule>
    <cfRule type="expression" dxfId="34477" priority="47633">
      <formula>$BJ335="P"</formula>
    </cfRule>
    <cfRule type="expression" dxfId="34476" priority="47634">
      <formula>$BJ335="D"</formula>
    </cfRule>
    <cfRule type="expression" dxfId="34475" priority="47635">
      <formula>$BJ335="C"</formula>
    </cfRule>
    <cfRule type="expression" dxfId="34474" priority="47636">
      <formula>$BJ335="B"</formula>
    </cfRule>
    <cfRule type="expression" dxfId="34473" priority="47637">
      <formula>$BJ335="A"</formula>
    </cfRule>
  </conditionalFormatting>
  <conditionalFormatting sqref="F334:F335">
    <cfRule type="expression" dxfId="34472" priority="47618">
      <formula>$BJ334="IR"</formula>
    </cfRule>
    <cfRule type="expression" dxfId="34471" priority="47619">
      <formula>$BJ334="SS"</formula>
    </cfRule>
    <cfRule type="expression" dxfId="34470" priority="47620">
      <formula>$BJ334="FI"</formula>
    </cfRule>
    <cfRule type="expression" dxfId="34469" priority="47621">
      <formula>$BJ334="X"</formula>
    </cfRule>
    <cfRule type="expression" dxfId="34468" priority="47622">
      <formula>$BJ334="OD"</formula>
    </cfRule>
    <cfRule type="expression" dxfId="34467" priority="47623">
      <formula>$BJ334="P"</formula>
    </cfRule>
    <cfRule type="expression" dxfId="34466" priority="47624">
      <formula>$BJ334="D"</formula>
    </cfRule>
    <cfRule type="expression" dxfId="34465" priority="47625">
      <formula>$BJ334="C"</formula>
    </cfRule>
    <cfRule type="expression" dxfId="34464" priority="47626">
      <formula>$BJ334="B"</formula>
    </cfRule>
    <cfRule type="expression" dxfId="34463" priority="47627">
      <formula>$BJ334="A"</formula>
    </cfRule>
  </conditionalFormatting>
  <conditionalFormatting sqref="I334:I335">
    <cfRule type="expression" dxfId="34462" priority="47608">
      <formula>$BJ334="IR"</formula>
    </cfRule>
    <cfRule type="expression" dxfId="34461" priority="47609">
      <formula>$BJ334="SS"</formula>
    </cfRule>
    <cfRule type="expression" dxfId="34460" priority="47610">
      <formula>$BJ334="FI"</formula>
    </cfRule>
    <cfRule type="expression" dxfId="34459" priority="47611">
      <formula>$BJ334="X"</formula>
    </cfRule>
    <cfRule type="expression" dxfId="34458" priority="47612">
      <formula>$BJ334="OD"</formula>
    </cfRule>
    <cfRule type="expression" dxfId="34457" priority="47613">
      <formula>$BJ334="P"</formula>
    </cfRule>
    <cfRule type="expression" dxfId="34456" priority="47614">
      <formula>$BJ334="D"</formula>
    </cfRule>
    <cfRule type="expression" dxfId="34455" priority="47615">
      <formula>$BJ334="C"</formula>
    </cfRule>
    <cfRule type="expression" dxfId="34454" priority="47616">
      <formula>$BJ334="B"</formula>
    </cfRule>
    <cfRule type="expression" dxfId="34453" priority="47617">
      <formula>$BJ334="A"</formula>
    </cfRule>
  </conditionalFormatting>
  <conditionalFormatting sqref="J334:M334">
    <cfRule type="expression" dxfId="34452" priority="47598">
      <formula>$BJ334="IR"</formula>
    </cfRule>
    <cfRule type="expression" dxfId="34451" priority="47599">
      <formula>$BJ334="SS"</formula>
    </cfRule>
    <cfRule type="expression" dxfId="34450" priority="47600">
      <formula>$BJ334="FI"</formula>
    </cfRule>
    <cfRule type="expression" dxfId="34449" priority="47601">
      <formula>$BJ334="X"</formula>
    </cfRule>
    <cfRule type="expression" dxfId="34448" priority="47602">
      <formula>$BJ334="OD"</formula>
    </cfRule>
    <cfRule type="expression" dxfId="34447" priority="47603">
      <formula>$BJ334="P"</formula>
    </cfRule>
    <cfRule type="expression" dxfId="34446" priority="47604">
      <formula>$BJ334="D"</formula>
    </cfRule>
    <cfRule type="expression" dxfId="34445" priority="47605">
      <formula>$BJ334="C"</formula>
    </cfRule>
    <cfRule type="expression" dxfId="34444" priority="47606">
      <formula>$BJ334="B"</formula>
    </cfRule>
    <cfRule type="expression" dxfId="34443" priority="47607">
      <formula>$BJ334="A"</formula>
    </cfRule>
  </conditionalFormatting>
  <conditionalFormatting sqref="J335:M335">
    <cfRule type="expression" dxfId="34442" priority="47588">
      <formula>$BJ335="IR"</formula>
    </cfRule>
    <cfRule type="expression" dxfId="34441" priority="47589">
      <formula>$BJ335="SS"</formula>
    </cfRule>
    <cfRule type="expression" dxfId="34440" priority="47590">
      <formula>$BJ335="FI"</formula>
    </cfRule>
    <cfRule type="expression" dxfId="34439" priority="47591">
      <formula>$BJ335="X"</formula>
    </cfRule>
    <cfRule type="expression" dxfId="34438" priority="47592">
      <formula>$BJ335="OD"</formula>
    </cfRule>
    <cfRule type="expression" dxfId="34437" priority="47593">
      <formula>$BJ335="P"</formula>
    </cfRule>
    <cfRule type="expression" dxfId="34436" priority="47594">
      <formula>$BJ335="D"</formula>
    </cfRule>
    <cfRule type="expression" dxfId="34435" priority="47595">
      <formula>$BJ335="C"</formula>
    </cfRule>
    <cfRule type="expression" dxfId="34434" priority="47596">
      <formula>$BJ335="B"</formula>
    </cfRule>
    <cfRule type="expression" dxfId="34433" priority="47597">
      <formula>$BJ335="A"</formula>
    </cfRule>
  </conditionalFormatting>
  <conditionalFormatting sqref="P261:R261">
    <cfRule type="expression" dxfId="34432" priority="47578">
      <formula>$BJ261="IR"</formula>
    </cfRule>
    <cfRule type="expression" dxfId="34431" priority="47579">
      <formula>$BJ261="SS"</formula>
    </cfRule>
    <cfRule type="expression" dxfId="34430" priority="47580">
      <formula>$BJ261="FI"</formula>
    </cfRule>
    <cfRule type="expression" dxfId="34429" priority="47581">
      <formula>$BJ261="X"</formula>
    </cfRule>
    <cfRule type="expression" dxfId="34428" priority="47582">
      <formula>$BJ261="OD"</formula>
    </cfRule>
    <cfRule type="expression" dxfId="34427" priority="47583">
      <formula>$BJ261="P"</formula>
    </cfRule>
    <cfRule type="expression" dxfId="34426" priority="47584">
      <formula>$BJ261="D"</formula>
    </cfRule>
    <cfRule type="expression" dxfId="34425" priority="47585">
      <formula>$BJ261="C"</formula>
    </cfRule>
    <cfRule type="expression" dxfId="34424" priority="47586">
      <formula>$BJ261="B"</formula>
    </cfRule>
    <cfRule type="expression" dxfId="34423" priority="47587">
      <formula>$BJ261="A"</formula>
    </cfRule>
  </conditionalFormatting>
  <conditionalFormatting sqref="P461:R461">
    <cfRule type="expression" dxfId="34422" priority="47568">
      <formula>$BJ461="IR"</formula>
    </cfRule>
    <cfRule type="expression" dxfId="34421" priority="47569">
      <formula>$BJ461="SS"</formula>
    </cfRule>
    <cfRule type="expression" dxfId="34420" priority="47570">
      <formula>$BJ461="FI"</formula>
    </cfRule>
    <cfRule type="expression" dxfId="34419" priority="47571">
      <formula>$BJ461="X"</formula>
    </cfRule>
    <cfRule type="expression" dxfId="34418" priority="47572">
      <formula>$BJ461="OD"</formula>
    </cfRule>
    <cfRule type="expression" dxfId="34417" priority="47573">
      <formula>$BJ461="P"</formula>
    </cfRule>
    <cfRule type="expression" dxfId="34416" priority="47574">
      <formula>$BJ461="D"</formula>
    </cfRule>
    <cfRule type="expression" dxfId="34415" priority="47575">
      <formula>$BJ461="C"</formula>
    </cfRule>
    <cfRule type="expression" dxfId="34414" priority="47576">
      <formula>$BJ461="B"</formula>
    </cfRule>
    <cfRule type="expression" dxfId="34413" priority="47577">
      <formula>$BJ461="A"</formula>
    </cfRule>
  </conditionalFormatting>
  <conditionalFormatting sqref="BJ367:BJ368">
    <cfRule type="cellIs" dxfId="34412" priority="47557" operator="equal">
      <formula>0</formula>
    </cfRule>
  </conditionalFormatting>
  <conditionalFormatting sqref="N367:O368">
    <cfRule type="expression" dxfId="34411" priority="47558">
      <formula>$BJ367="IR"</formula>
    </cfRule>
    <cfRule type="expression" dxfId="34410" priority="47559">
      <formula>$BJ367="SS"</formula>
    </cfRule>
    <cfRule type="expression" dxfId="34409" priority="47560">
      <formula>$BJ367="FI"</formula>
    </cfRule>
    <cfRule type="expression" dxfId="34408" priority="47561">
      <formula>$BJ367="X"</formula>
    </cfRule>
    <cfRule type="expression" dxfId="34407" priority="47562">
      <formula>$BJ367="OD"</formula>
    </cfRule>
    <cfRule type="expression" dxfId="34406" priority="47563">
      <formula>$BJ367="P"</formula>
    </cfRule>
    <cfRule type="expression" dxfId="34405" priority="47564">
      <formula>$BJ367="D"</formula>
    </cfRule>
    <cfRule type="expression" dxfId="34404" priority="47565">
      <formula>$BJ367="C"</formula>
    </cfRule>
    <cfRule type="expression" dxfId="34403" priority="47566">
      <formula>$BJ367="B"</formula>
    </cfRule>
    <cfRule type="expression" dxfId="34402" priority="47567">
      <formula>$BJ367="A"</formula>
    </cfRule>
  </conditionalFormatting>
  <conditionalFormatting sqref="I367">
    <cfRule type="expression" dxfId="34401" priority="47547">
      <formula>$BJ367="IR"</formula>
    </cfRule>
    <cfRule type="expression" dxfId="34400" priority="47548">
      <formula>$BJ367="SS"</formula>
    </cfRule>
    <cfRule type="expression" dxfId="34399" priority="47549">
      <formula>$BJ367="FI"</formula>
    </cfRule>
    <cfRule type="expression" dxfId="34398" priority="47550">
      <formula>$BJ367="X"</formula>
    </cfRule>
    <cfRule type="expression" dxfId="34397" priority="47551">
      <formula>$BJ367="OD"</formula>
    </cfRule>
    <cfRule type="expression" dxfId="34396" priority="47552">
      <formula>$BJ367="P"</formula>
    </cfRule>
    <cfRule type="expression" dxfId="34395" priority="47553">
      <formula>$BJ367="D"</formula>
    </cfRule>
    <cfRule type="expression" dxfId="34394" priority="47554">
      <formula>$BJ367="C"</formula>
    </cfRule>
    <cfRule type="expression" dxfId="34393" priority="47555">
      <formula>$BJ367="B"</formula>
    </cfRule>
    <cfRule type="expression" dxfId="34392" priority="47556">
      <formula>$BJ367="A"</formula>
    </cfRule>
  </conditionalFormatting>
  <conditionalFormatting sqref="M367">
    <cfRule type="expression" dxfId="34391" priority="47537">
      <formula>$BJ367="IR"</formula>
    </cfRule>
    <cfRule type="expression" dxfId="34390" priority="47538">
      <formula>$BJ367="SS"</formula>
    </cfRule>
    <cfRule type="expression" dxfId="34389" priority="47539">
      <formula>$BJ367="FI"</formula>
    </cfRule>
    <cfRule type="expression" dxfId="34388" priority="47540">
      <formula>$BJ367="X"</formula>
    </cfRule>
    <cfRule type="expression" dxfId="34387" priority="47541">
      <formula>$BJ367="OD"</formula>
    </cfRule>
    <cfRule type="expression" dxfId="34386" priority="47542">
      <formula>$BJ367="P"</formula>
    </cfRule>
    <cfRule type="expression" dxfId="34385" priority="47543">
      <formula>$BJ367="D"</formula>
    </cfRule>
    <cfRule type="expression" dxfId="34384" priority="47544">
      <formula>$BJ367="C"</formula>
    </cfRule>
    <cfRule type="expression" dxfId="34383" priority="47545">
      <formula>$BJ367="B"</formula>
    </cfRule>
    <cfRule type="expression" dxfId="34382" priority="47546">
      <formula>$BJ367="A"</formula>
    </cfRule>
  </conditionalFormatting>
  <conditionalFormatting sqref="L367">
    <cfRule type="expression" dxfId="34381" priority="47527">
      <formula>$BJ367="IR"</formula>
    </cfRule>
    <cfRule type="expression" dxfId="34380" priority="47528">
      <formula>$BJ367="SS"</formula>
    </cfRule>
    <cfRule type="expression" dxfId="34379" priority="47529">
      <formula>$BJ367="FI"</formula>
    </cfRule>
    <cfRule type="expression" dxfId="34378" priority="47530">
      <formula>$BJ367="X"</formula>
    </cfRule>
    <cfRule type="expression" dxfId="34377" priority="47531">
      <formula>$BJ367="OD"</formula>
    </cfRule>
    <cfRule type="expression" dxfId="34376" priority="47532">
      <formula>$BJ367="P"</formula>
    </cfRule>
    <cfRule type="expression" dxfId="34375" priority="47533">
      <formula>$BJ367="D"</formula>
    </cfRule>
    <cfRule type="expression" dxfId="34374" priority="47534">
      <formula>$BJ367="C"</formula>
    </cfRule>
    <cfRule type="expression" dxfId="34373" priority="47535">
      <formula>$BJ367="B"</formula>
    </cfRule>
    <cfRule type="expression" dxfId="34372" priority="47536">
      <formula>$BJ367="A"</formula>
    </cfRule>
  </conditionalFormatting>
  <conditionalFormatting sqref="J367">
    <cfRule type="expression" dxfId="34371" priority="47517">
      <formula>$BJ367="IR"</formula>
    </cfRule>
    <cfRule type="expression" dxfId="34370" priority="47518">
      <formula>$BJ367="SS"</formula>
    </cfRule>
    <cfRule type="expression" dxfId="34369" priority="47519">
      <formula>$BJ367="FI"</formula>
    </cfRule>
    <cfRule type="expression" dxfId="34368" priority="47520">
      <formula>$BJ367="X"</formula>
    </cfRule>
    <cfRule type="expression" dxfId="34367" priority="47521">
      <formula>$BJ367="OD"</formula>
    </cfRule>
    <cfRule type="expression" dxfId="34366" priority="47522">
      <formula>$BJ367="P"</formula>
    </cfRule>
    <cfRule type="expression" dxfId="34365" priority="47523">
      <formula>$BJ367="D"</formula>
    </cfRule>
    <cfRule type="expression" dxfId="34364" priority="47524">
      <formula>$BJ367="C"</formula>
    </cfRule>
    <cfRule type="expression" dxfId="34363" priority="47525">
      <formula>$BJ367="B"</formula>
    </cfRule>
    <cfRule type="expression" dxfId="34362" priority="47526">
      <formula>$BJ367="A"</formula>
    </cfRule>
  </conditionalFormatting>
  <conditionalFormatting sqref="N476:O482">
    <cfRule type="expression" dxfId="34361" priority="47487">
      <formula>$BJ476="IR"</formula>
    </cfRule>
    <cfRule type="expression" dxfId="34360" priority="47488">
      <formula>$BJ476="SS"</formula>
    </cfRule>
    <cfRule type="expression" dxfId="34359" priority="47489">
      <formula>$BJ476="FI"</formula>
    </cfRule>
    <cfRule type="expression" dxfId="34358" priority="47490">
      <formula>$BJ476="X"</formula>
    </cfRule>
    <cfRule type="expression" dxfId="34357" priority="47491">
      <formula>$BJ476="OD"</formula>
    </cfRule>
    <cfRule type="expression" dxfId="34356" priority="47492">
      <formula>$BJ476="P"</formula>
    </cfRule>
    <cfRule type="expression" dxfId="34355" priority="47493">
      <formula>$BJ476="D"</formula>
    </cfRule>
    <cfRule type="expression" dxfId="34354" priority="47494">
      <formula>$BJ476="C"</formula>
    </cfRule>
    <cfRule type="expression" dxfId="34353" priority="47495">
      <formula>$BJ476="B"</formula>
    </cfRule>
    <cfRule type="expression" dxfId="34352" priority="47496">
      <formula>$BJ476="A"</formula>
    </cfRule>
  </conditionalFormatting>
  <conditionalFormatting sqref="P476:R482">
    <cfRule type="expression" dxfId="34351" priority="47477">
      <formula>$BJ476="IR"</formula>
    </cfRule>
    <cfRule type="expression" dxfId="34350" priority="47478">
      <formula>$BJ476="SS"</formula>
    </cfRule>
    <cfRule type="expression" dxfId="34349" priority="47479">
      <formula>$BJ476="FI"</formula>
    </cfRule>
    <cfRule type="expression" dxfId="34348" priority="47480">
      <formula>$BJ476="X"</formula>
    </cfRule>
    <cfRule type="expression" dxfId="34347" priority="47481">
      <formula>$BJ476="OD"</formula>
    </cfRule>
    <cfRule type="expression" dxfId="34346" priority="47482">
      <formula>$BJ476="P"</formula>
    </cfRule>
    <cfRule type="expression" dxfId="34345" priority="47483">
      <formula>$BJ476="D"</formula>
    </cfRule>
    <cfRule type="expression" dxfId="34344" priority="47484">
      <formula>$BJ476="C"</formula>
    </cfRule>
    <cfRule type="expression" dxfId="34343" priority="47485">
      <formula>$BJ476="B"</formula>
    </cfRule>
    <cfRule type="expression" dxfId="34342" priority="47486">
      <formula>$BJ476="A"</formula>
    </cfRule>
  </conditionalFormatting>
  <conditionalFormatting sqref="I475:J475">
    <cfRule type="expression" dxfId="34341" priority="47467">
      <formula>$BJ475="IR"</formula>
    </cfRule>
    <cfRule type="expression" dxfId="34340" priority="47468">
      <formula>$BJ475="SS"</formula>
    </cfRule>
    <cfRule type="expression" dxfId="34339" priority="47469">
      <formula>$BJ475="FI"</formula>
    </cfRule>
    <cfRule type="expression" dxfId="34338" priority="47470">
      <formula>$BJ475="X"</formula>
    </cfRule>
    <cfRule type="expression" dxfId="34337" priority="47471">
      <formula>$BJ475="OD"</formula>
    </cfRule>
    <cfRule type="expression" dxfId="34336" priority="47472">
      <formula>$BJ475="P"</formula>
    </cfRule>
    <cfRule type="expression" dxfId="34335" priority="47473">
      <formula>$BJ475="D"</formula>
    </cfRule>
    <cfRule type="expression" dxfId="34334" priority="47474">
      <formula>$BJ475="C"</formula>
    </cfRule>
    <cfRule type="expression" dxfId="34333" priority="47475">
      <formula>$BJ475="B"</formula>
    </cfRule>
    <cfRule type="expression" dxfId="34332" priority="47476">
      <formula>$BJ475="A"</formula>
    </cfRule>
  </conditionalFormatting>
  <conditionalFormatting sqref="K475:M475">
    <cfRule type="expression" dxfId="34331" priority="47457">
      <formula>$BJ475="IR"</formula>
    </cfRule>
    <cfRule type="expression" dxfId="34330" priority="47458">
      <formula>$BJ475="SS"</formula>
    </cfRule>
    <cfRule type="expression" dxfId="34329" priority="47459">
      <formula>$BJ475="FI"</formula>
    </cfRule>
    <cfRule type="expression" dxfId="34328" priority="47460">
      <formula>$BJ475="X"</formula>
    </cfRule>
    <cfRule type="expression" dxfId="34327" priority="47461">
      <formula>$BJ475="OD"</formula>
    </cfRule>
    <cfRule type="expression" dxfId="34326" priority="47462">
      <formula>$BJ475="P"</formula>
    </cfRule>
    <cfRule type="expression" dxfId="34325" priority="47463">
      <formula>$BJ475="D"</formula>
    </cfRule>
    <cfRule type="expression" dxfId="34324" priority="47464">
      <formula>$BJ475="C"</formula>
    </cfRule>
    <cfRule type="expression" dxfId="34323" priority="47465">
      <formula>$BJ475="B"</formula>
    </cfRule>
    <cfRule type="expression" dxfId="34322" priority="47466">
      <formula>$BJ475="A"</formula>
    </cfRule>
  </conditionalFormatting>
  <conditionalFormatting sqref="N474:O474">
    <cfRule type="expression" dxfId="34321" priority="47447">
      <formula>$BJ474="IR"</formula>
    </cfRule>
    <cfRule type="expression" dxfId="34320" priority="47448">
      <formula>$BJ474="SS"</formula>
    </cfRule>
    <cfRule type="expression" dxfId="34319" priority="47449">
      <formula>$BJ474="FI"</formula>
    </cfRule>
    <cfRule type="expression" dxfId="34318" priority="47450">
      <formula>$BJ474="X"</formula>
    </cfRule>
    <cfRule type="expression" dxfId="34317" priority="47451">
      <formula>$BJ474="OD"</formula>
    </cfRule>
    <cfRule type="expression" dxfId="34316" priority="47452">
      <formula>$BJ474="P"</formula>
    </cfRule>
    <cfRule type="expression" dxfId="34315" priority="47453">
      <formula>$BJ474="D"</formula>
    </cfRule>
    <cfRule type="expression" dxfId="34314" priority="47454">
      <formula>$BJ474="C"</formula>
    </cfRule>
    <cfRule type="expression" dxfId="34313" priority="47455">
      <formula>$BJ474="B"</formula>
    </cfRule>
    <cfRule type="expression" dxfId="34312" priority="47456">
      <formula>$BJ474="A"</formula>
    </cfRule>
  </conditionalFormatting>
  <conditionalFormatting sqref="P474:R474">
    <cfRule type="expression" dxfId="34311" priority="47437">
      <formula>$BJ474="IR"</formula>
    </cfRule>
    <cfRule type="expression" dxfId="34310" priority="47438">
      <formula>$BJ474="SS"</formula>
    </cfRule>
    <cfRule type="expression" dxfId="34309" priority="47439">
      <formula>$BJ474="FI"</formula>
    </cfRule>
    <cfRule type="expression" dxfId="34308" priority="47440">
      <formula>$BJ474="X"</formula>
    </cfRule>
    <cfRule type="expression" dxfId="34307" priority="47441">
      <formula>$BJ474="OD"</formula>
    </cfRule>
    <cfRule type="expression" dxfId="34306" priority="47442">
      <formula>$BJ474="P"</formula>
    </cfRule>
    <cfRule type="expression" dxfId="34305" priority="47443">
      <formula>$BJ474="D"</formula>
    </cfRule>
    <cfRule type="expression" dxfId="34304" priority="47444">
      <formula>$BJ474="C"</formula>
    </cfRule>
    <cfRule type="expression" dxfId="34303" priority="47445">
      <formula>$BJ474="B"</formula>
    </cfRule>
    <cfRule type="expression" dxfId="34302" priority="47446">
      <formula>$BJ474="A"</formula>
    </cfRule>
  </conditionalFormatting>
  <conditionalFormatting sqref="S216">
    <cfRule type="expression" dxfId="34301" priority="47427">
      <formula>$BJ216="IR"</formula>
    </cfRule>
    <cfRule type="expression" dxfId="34300" priority="47428">
      <formula>$BJ216="SS"</formula>
    </cfRule>
    <cfRule type="expression" dxfId="34299" priority="47429">
      <formula>$BJ216="FI"</formula>
    </cfRule>
    <cfRule type="expression" dxfId="34298" priority="47430">
      <formula>$BJ216="X"</formula>
    </cfRule>
    <cfRule type="expression" dxfId="34297" priority="47431">
      <formula>$BJ216="OD"</formula>
    </cfRule>
    <cfRule type="expression" dxfId="34296" priority="47432">
      <formula>$BJ216="P"</formula>
    </cfRule>
    <cfRule type="expression" dxfId="34295" priority="47433">
      <formula>$BJ216="D"</formula>
    </cfRule>
    <cfRule type="expression" dxfId="34294" priority="47434">
      <formula>$BJ216="C"</formula>
    </cfRule>
    <cfRule type="expression" dxfId="34293" priority="47435">
      <formula>$BJ216="B"</formula>
    </cfRule>
    <cfRule type="expression" dxfId="34292" priority="47436">
      <formula>$BJ216="A"</formula>
    </cfRule>
  </conditionalFormatting>
  <conditionalFormatting sqref="U216:W216">
    <cfRule type="expression" dxfId="34291" priority="47417">
      <formula>$BJ216="IR"</formula>
    </cfRule>
    <cfRule type="expression" dxfId="34290" priority="47418">
      <formula>$BJ216="SS"</formula>
    </cfRule>
    <cfRule type="expression" dxfId="34289" priority="47419">
      <formula>$BJ216="FI"</formula>
    </cfRule>
    <cfRule type="expression" dxfId="34288" priority="47420">
      <formula>$BJ216="X"</formula>
    </cfRule>
    <cfRule type="expression" dxfId="34287" priority="47421">
      <formula>$BJ216="OD"</formula>
    </cfRule>
    <cfRule type="expression" dxfId="34286" priority="47422">
      <formula>$BJ216="P"</formula>
    </cfRule>
    <cfRule type="expression" dxfId="34285" priority="47423">
      <formula>$BJ216="D"</formula>
    </cfRule>
    <cfRule type="expression" dxfId="34284" priority="47424">
      <formula>$BJ216="C"</formula>
    </cfRule>
    <cfRule type="expression" dxfId="34283" priority="47425">
      <formula>$BJ216="B"</formula>
    </cfRule>
    <cfRule type="expression" dxfId="34282" priority="47426">
      <formula>$BJ216="A"</formula>
    </cfRule>
  </conditionalFormatting>
  <conditionalFormatting sqref="U363:W363">
    <cfRule type="expression" dxfId="34281" priority="47397">
      <formula>$BJ363="IR"</formula>
    </cfRule>
    <cfRule type="expression" dxfId="34280" priority="47398">
      <formula>$BJ363="SS"</formula>
    </cfRule>
    <cfRule type="expression" dxfId="34279" priority="47399">
      <formula>$BJ363="FI"</formula>
    </cfRule>
    <cfRule type="expression" dxfId="34278" priority="47400">
      <formula>$BJ363="X"</formula>
    </cfRule>
    <cfRule type="expression" dxfId="34277" priority="47401">
      <formula>$BJ363="OD"</formula>
    </cfRule>
    <cfRule type="expression" dxfId="34276" priority="47402">
      <formula>$BJ363="P"</formula>
    </cfRule>
    <cfRule type="expression" dxfId="34275" priority="47403">
      <formula>$BJ363="D"</formula>
    </cfRule>
    <cfRule type="expression" dxfId="34274" priority="47404">
      <formula>$BJ363="C"</formula>
    </cfRule>
    <cfRule type="expression" dxfId="34273" priority="47405">
      <formula>$BJ363="B"</formula>
    </cfRule>
    <cfRule type="expression" dxfId="34272" priority="47406">
      <formula>$BJ363="A"</formula>
    </cfRule>
  </conditionalFormatting>
  <conditionalFormatting sqref="O461">
    <cfRule type="expression" dxfId="34271" priority="47387">
      <formula>$BJ461="IR"</formula>
    </cfRule>
    <cfRule type="expression" dxfId="34270" priority="47388">
      <formula>$BJ461="SS"</formula>
    </cfRule>
    <cfRule type="expression" dxfId="34269" priority="47389">
      <formula>$BJ461="FI"</formula>
    </cfRule>
    <cfRule type="expression" dxfId="34268" priority="47390">
      <formula>$BJ461="X"</formula>
    </cfRule>
    <cfRule type="expression" dxfId="34267" priority="47391">
      <formula>$BJ461="OD"</formula>
    </cfRule>
    <cfRule type="expression" dxfId="34266" priority="47392">
      <formula>$BJ461="P"</formula>
    </cfRule>
    <cfRule type="expression" dxfId="34265" priority="47393">
      <formula>$BJ461="D"</formula>
    </cfRule>
    <cfRule type="expression" dxfId="34264" priority="47394">
      <formula>$BJ461="C"</formula>
    </cfRule>
    <cfRule type="expression" dxfId="34263" priority="47395">
      <formula>$BJ461="B"</formula>
    </cfRule>
    <cfRule type="expression" dxfId="34262" priority="47396">
      <formula>$BJ461="A"</formula>
    </cfRule>
  </conditionalFormatting>
  <conditionalFormatting sqref="O463:O468">
    <cfRule type="expression" dxfId="34261" priority="47377">
      <formula>$BJ463="IR"</formula>
    </cfRule>
    <cfRule type="expression" dxfId="34260" priority="47378">
      <formula>$BJ463="SS"</formula>
    </cfRule>
    <cfRule type="expression" dxfId="34259" priority="47379">
      <formula>$BJ463="FI"</formula>
    </cfRule>
    <cfRule type="expression" dxfId="34258" priority="47380">
      <formula>$BJ463="X"</formula>
    </cfRule>
    <cfRule type="expression" dxfId="34257" priority="47381">
      <formula>$BJ463="OD"</formula>
    </cfRule>
    <cfRule type="expression" dxfId="34256" priority="47382">
      <formula>$BJ463="P"</formula>
    </cfRule>
    <cfRule type="expression" dxfId="34255" priority="47383">
      <formula>$BJ463="D"</formula>
    </cfRule>
    <cfRule type="expression" dxfId="34254" priority="47384">
      <formula>$BJ463="C"</formula>
    </cfRule>
    <cfRule type="expression" dxfId="34253" priority="47385">
      <formula>$BJ463="B"</formula>
    </cfRule>
    <cfRule type="expression" dxfId="34252" priority="47386">
      <formula>$BJ463="A"</formula>
    </cfRule>
  </conditionalFormatting>
  <conditionalFormatting sqref="T363">
    <cfRule type="expression" dxfId="34251" priority="47367">
      <formula>$BJ363="IR"</formula>
    </cfRule>
    <cfRule type="expression" dxfId="34250" priority="47368">
      <formula>$BJ363="SS"</formula>
    </cfRule>
    <cfRule type="expression" dxfId="34249" priority="47369">
      <formula>$BJ363="FI"</formula>
    </cfRule>
    <cfRule type="expression" dxfId="34248" priority="47370">
      <formula>$BJ363="X"</formula>
    </cfRule>
    <cfRule type="expression" dxfId="34247" priority="47371">
      <formula>$BJ363="OD"</formula>
    </cfRule>
    <cfRule type="expression" dxfId="34246" priority="47372">
      <formula>$BJ363="P"</formula>
    </cfRule>
    <cfRule type="expression" dxfId="34245" priority="47373">
      <formula>$BJ363="D"</formula>
    </cfRule>
    <cfRule type="expression" dxfId="34244" priority="47374">
      <formula>$BJ363="C"</formula>
    </cfRule>
    <cfRule type="expression" dxfId="34243" priority="47375">
      <formula>$BJ363="B"</formula>
    </cfRule>
    <cfRule type="expression" dxfId="34242" priority="47376">
      <formula>$BJ363="A"</formula>
    </cfRule>
  </conditionalFormatting>
  <conditionalFormatting sqref="T216">
    <cfRule type="expression" dxfId="34241" priority="47357">
      <formula>$BJ216="IR"</formula>
    </cfRule>
    <cfRule type="expression" dxfId="34240" priority="47358">
      <formula>$BJ216="SS"</formula>
    </cfRule>
    <cfRule type="expression" dxfId="34239" priority="47359">
      <formula>$BJ216="FI"</formula>
    </cfRule>
    <cfRule type="expression" dxfId="34238" priority="47360">
      <formula>$BJ216="X"</formula>
    </cfRule>
    <cfRule type="expression" dxfId="34237" priority="47361">
      <formula>$BJ216="OD"</formula>
    </cfRule>
    <cfRule type="expression" dxfId="34236" priority="47362">
      <formula>$BJ216="P"</formula>
    </cfRule>
    <cfRule type="expression" dxfId="34235" priority="47363">
      <formula>$BJ216="D"</formula>
    </cfRule>
    <cfRule type="expression" dxfId="34234" priority="47364">
      <formula>$BJ216="C"</formula>
    </cfRule>
    <cfRule type="expression" dxfId="34233" priority="47365">
      <formula>$BJ216="B"</formula>
    </cfRule>
    <cfRule type="expression" dxfId="34232" priority="47366">
      <formula>$BJ216="A"</formula>
    </cfRule>
  </conditionalFormatting>
  <conditionalFormatting sqref="R367:R368">
    <cfRule type="expression" dxfId="34231" priority="47347">
      <formula>$BJ367="IR"</formula>
    </cfRule>
    <cfRule type="expression" dxfId="34230" priority="47348">
      <formula>$BJ367="SS"</formula>
    </cfRule>
    <cfRule type="expression" dxfId="34229" priority="47349">
      <formula>$BJ367="FI"</formula>
    </cfRule>
    <cfRule type="expression" dxfId="34228" priority="47350">
      <formula>$BJ367="X"</formula>
    </cfRule>
    <cfRule type="expression" dxfId="34227" priority="47351">
      <formula>$BJ367="OD"</formula>
    </cfRule>
    <cfRule type="expression" dxfId="34226" priority="47352">
      <formula>$BJ367="P"</formula>
    </cfRule>
    <cfRule type="expression" dxfId="34225" priority="47353">
      <formula>$BJ367="D"</formula>
    </cfRule>
    <cfRule type="expression" dxfId="34224" priority="47354">
      <formula>$BJ367="C"</formula>
    </cfRule>
    <cfRule type="expression" dxfId="34223" priority="47355">
      <formula>$BJ367="B"</formula>
    </cfRule>
    <cfRule type="expression" dxfId="34222" priority="47356">
      <formula>$BJ367="A"</formula>
    </cfRule>
  </conditionalFormatting>
  <conditionalFormatting sqref="P367:P368">
    <cfRule type="expression" dxfId="34221" priority="47337">
      <formula>$BJ367="IR"</formula>
    </cfRule>
    <cfRule type="expression" dxfId="34220" priority="47338">
      <formula>$BJ367="SS"</formula>
    </cfRule>
    <cfRule type="expression" dxfId="34219" priority="47339">
      <formula>$BJ367="FI"</formula>
    </cfRule>
    <cfRule type="expression" dxfId="34218" priority="47340">
      <formula>$BJ367="X"</formula>
    </cfRule>
    <cfRule type="expression" dxfId="34217" priority="47341">
      <formula>$BJ367="OD"</formula>
    </cfRule>
    <cfRule type="expression" dxfId="34216" priority="47342">
      <formula>$BJ367="P"</formula>
    </cfRule>
    <cfRule type="expression" dxfId="34215" priority="47343">
      <formula>$BJ367="D"</formula>
    </cfRule>
    <cfRule type="expression" dxfId="34214" priority="47344">
      <formula>$BJ367="C"</formula>
    </cfRule>
    <cfRule type="expression" dxfId="34213" priority="47345">
      <formula>$BJ367="B"</formula>
    </cfRule>
    <cfRule type="expression" dxfId="34212" priority="47346">
      <formula>$BJ367="A"</formula>
    </cfRule>
  </conditionalFormatting>
  <conditionalFormatting sqref="Q406:Q410">
    <cfRule type="expression" dxfId="34211" priority="47327">
      <formula>$BJ406="IR"</formula>
    </cfRule>
    <cfRule type="expression" dxfId="34210" priority="47328">
      <formula>$BJ406="SS"</formula>
    </cfRule>
    <cfRule type="expression" dxfId="34209" priority="47329">
      <formula>$BJ406="FI"</formula>
    </cfRule>
    <cfRule type="expression" dxfId="34208" priority="47330">
      <formula>$BJ406="X"</formula>
    </cfRule>
    <cfRule type="expression" dxfId="34207" priority="47331">
      <formula>$BJ406="OD"</formula>
    </cfRule>
    <cfRule type="expression" dxfId="34206" priority="47332">
      <formula>$BJ406="P"</formula>
    </cfRule>
    <cfRule type="expression" dxfId="34205" priority="47333">
      <formula>$BJ406="D"</formula>
    </cfRule>
    <cfRule type="expression" dxfId="34204" priority="47334">
      <formula>$BJ406="C"</formula>
    </cfRule>
    <cfRule type="expression" dxfId="34203" priority="47335">
      <formula>$BJ406="B"</formula>
    </cfRule>
    <cfRule type="expression" dxfId="34202" priority="47336">
      <formula>$BJ406="A"</formula>
    </cfRule>
  </conditionalFormatting>
  <conditionalFormatting sqref="BJ369:BJ370 BJ386 BJ372:BJ378 BJ381:BJ383">
    <cfRule type="cellIs" dxfId="34201" priority="47256" operator="equal">
      <formula>0</formula>
    </cfRule>
  </conditionalFormatting>
  <conditionalFormatting sqref="L369">
    <cfRule type="expression" dxfId="34200" priority="47186">
      <formula>$BJ369="IR"</formula>
    </cfRule>
    <cfRule type="expression" dxfId="34199" priority="47187">
      <formula>$BJ369="SS"</formula>
    </cfRule>
    <cfRule type="expression" dxfId="34198" priority="47188">
      <formula>$BJ369="FI"</formula>
    </cfRule>
    <cfRule type="expression" dxfId="34197" priority="47189">
      <formula>$BJ369="X"</formula>
    </cfRule>
    <cfRule type="expression" dxfId="34196" priority="47190">
      <formula>$BJ369="OD"</formula>
    </cfRule>
    <cfRule type="expression" dxfId="34195" priority="47191">
      <formula>$BJ369="P"</formula>
    </cfRule>
    <cfRule type="expression" dxfId="34194" priority="47192">
      <formula>$BJ369="D"</formula>
    </cfRule>
    <cfRule type="expression" dxfId="34193" priority="47193">
      <formula>$BJ369="C"</formula>
    </cfRule>
    <cfRule type="expression" dxfId="34192" priority="47194">
      <formula>$BJ369="B"</formula>
    </cfRule>
    <cfRule type="expression" dxfId="34191" priority="47195">
      <formula>$BJ369="A"</formula>
    </cfRule>
  </conditionalFormatting>
  <conditionalFormatting sqref="Z436">
    <cfRule type="expression" dxfId="34190" priority="47176">
      <formula>$BJ436="IR"</formula>
    </cfRule>
    <cfRule type="expression" dxfId="34189" priority="47177">
      <formula>$BJ436="SS"</formula>
    </cfRule>
    <cfRule type="expression" dxfId="34188" priority="47178">
      <formula>$BJ436="FI"</formula>
    </cfRule>
    <cfRule type="expression" dxfId="34187" priority="47179">
      <formula>$BJ436="X"</formula>
    </cfRule>
    <cfRule type="expression" dxfId="34186" priority="47180">
      <formula>$BJ436="OD"</formula>
    </cfRule>
    <cfRule type="expression" dxfId="34185" priority="47181">
      <formula>$BJ436="P"</formula>
    </cfRule>
    <cfRule type="expression" dxfId="34184" priority="47182">
      <formula>$BJ436="D"</formula>
    </cfRule>
    <cfRule type="expression" dxfId="34183" priority="47183">
      <formula>$BJ436="C"</formula>
    </cfRule>
    <cfRule type="expression" dxfId="34182" priority="47184">
      <formula>$BJ436="B"</formula>
    </cfRule>
    <cfRule type="expression" dxfId="34181" priority="47185">
      <formula>$BJ436="A"</formula>
    </cfRule>
  </conditionalFormatting>
  <conditionalFormatting sqref="AB436">
    <cfRule type="expression" dxfId="34180" priority="47166">
      <formula>$BJ436="IR"</formula>
    </cfRule>
    <cfRule type="expression" dxfId="34179" priority="47167">
      <formula>$BJ436="SS"</formula>
    </cfRule>
    <cfRule type="expression" dxfId="34178" priority="47168">
      <formula>$BJ436="FI"</formula>
    </cfRule>
    <cfRule type="expression" dxfId="34177" priority="47169">
      <formula>$BJ436="X"</formula>
    </cfRule>
    <cfRule type="expression" dxfId="34176" priority="47170">
      <formula>$BJ436="OD"</formula>
    </cfRule>
    <cfRule type="expression" dxfId="34175" priority="47171">
      <formula>$BJ436="P"</formula>
    </cfRule>
    <cfRule type="expression" dxfId="34174" priority="47172">
      <formula>$BJ436="D"</formula>
    </cfRule>
    <cfRule type="expression" dxfId="34173" priority="47173">
      <formula>$BJ436="C"</formula>
    </cfRule>
    <cfRule type="expression" dxfId="34172" priority="47174">
      <formula>$BJ436="B"</formula>
    </cfRule>
    <cfRule type="expression" dxfId="34171" priority="47175">
      <formula>$BJ436="A"</formula>
    </cfRule>
  </conditionalFormatting>
  <conditionalFormatting sqref="AA436">
    <cfRule type="expression" dxfId="34170" priority="47156">
      <formula>$BJ436="IR"</formula>
    </cfRule>
    <cfRule type="expression" dxfId="34169" priority="47157">
      <formula>$BJ436="SS"</formula>
    </cfRule>
    <cfRule type="expression" dxfId="34168" priority="47158">
      <formula>$BJ436="FI"</formula>
    </cfRule>
    <cfRule type="expression" dxfId="34167" priority="47159">
      <formula>$BJ436="X"</formula>
    </cfRule>
    <cfRule type="expression" dxfId="34166" priority="47160">
      <formula>$BJ436="OD"</formula>
    </cfRule>
    <cfRule type="expression" dxfId="34165" priority="47161">
      <formula>$BJ436="P"</formula>
    </cfRule>
    <cfRule type="expression" dxfId="34164" priority="47162">
      <formula>$BJ436="D"</formula>
    </cfRule>
    <cfRule type="expression" dxfId="34163" priority="47163">
      <formula>$BJ436="C"</formula>
    </cfRule>
    <cfRule type="expression" dxfId="34162" priority="47164">
      <formula>$BJ436="B"</formula>
    </cfRule>
    <cfRule type="expression" dxfId="34161" priority="47165">
      <formula>$BJ436="A"</formula>
    </cfRule>
  </conditionalFormatting>
  <conditionalFormatting sqref="O416:P416">
    <cfRule type="expression" dxfId="34160" priority="47146">
      <formula>$BJ416="IR"</formula>
    </cfRule>
    <cfRule type="expression" dxfId="34159" priority="47147">
      <formula>$BJ416="SS"</formula>
    </cfRule>
    <cfRule type="expression" dxfId="34158" priority="47148">
      <formula>$BJ416="FI"</formula>
    </cfRule>
    <cfRule type="expression" dxfId="34157" priority="47149">
      <formula>$BJ416="X"</formula>
    </cfRule>
    <cfRule type="expression" dxfId="34156" priority="47150">
      <formula>$BJ416="OD"</formula>
    </cfRule>
    <cfRule type="expression" dxfId="34155" priority="47151">
      <formula>$BJ416="P"</formula>
    </cfRule>
    <cfRule type="expression" dxfId="34154" priority="47152">
      <formula>$BJ416="D"</formula>
    </cfRule>
    <cfRule type="expression" dxfId="34153" priority="47153">
      <formula>$BJ416="C"</formula>
    </cfRule>
    <cfRule type="expression" dxfId="34152" priority="47154">
      <formula>$BJ416="B"</formula>
    </cfRule>
    <cfRule type="expression" dxfId="34151" priority="47155">
      <formula>$BJ416="A"</formula>
    </cfRule>
  </conditionalFormatting>
  <conditionalFormatting sqref="Q416">
    <cfRule type="expression" dxfId="34150" priority="47136">
      <formula>$BJ416="IR"</formula>
    </cfRule>
    <cfRule type="expression" dxfId="34149" priority="47137">
      <formula>$BJ416="SS"</formula>
    </cfRule>
    <cfRule type="expression" dxfId="34148" priority="47138">
      <formula>$BJ416="FI"</formula>
    </cfRule>
    <cfRule type="expression" dxfId="34147" priority="47139">
      <formula>$BJ416="X"</formula>
    </cfRule>
    <cfRule type="expression" dxfId="34146" priority="47140">
      <formula>$BJ416="OD"</formula>
    </cfRule>
    <cfRule type="expression" dxfId="34145" priority="47141">
      <formula>$BJ416="P"</formula>
    </cfRule>
    <cfRule type="expression" dxfId="34144" priority="47142">
      <formula>$BJ416="D"</formula>
    </cfRule>
    <cfRule type="expression" dxfId="34143" priority="47143">
      <formula>$BJ416="C"</formula>
    </cfRule>
    <cfRule type="expression" dxfId="34142" priority="47144">
      <formula>$BJ416="B"</formula>
    </cfRule>
    <cfRule type="expression" dxfId="34141" priority="47145">
      <formula>$BJ416="A"</formula>
    </cfRule>
  </conditionalFormatting>
  <conditionalFormatting sqref="M424">
    <cfRule type="expression" dxfId="34140" priority="47126">
      <formula>$BJ424="IR"</formula>
    </cfRule>
    <cfRule type="expression" dxfId="34139" priority="47127">
      <formula>$BJ424="SS"</formula>
    </cfRule>
    <cfRule type="expression" dxfId="34138" priority="47128">
      <formula>$BJ424="FI"</formula>
    </cfRule>
    <cfRule type="expression" dxfId="34137" priority="47129">
      <formula>$BJ424="X"</formula>
    </cfRule>
    <cfRule type="expression" dxfId="34136" priority="47130">
      <formula>$BJ424="OD"</formula>
    </cfRule>
    <cfRule type="expression" dxfId="34135" priority="47131">
      <formula>$BJ424="P"</formula>
    </cfRule>
    <cfRule type="expression" dxfId="34134" priority="47132">
      <formula>$BJ424="D"</formula>
    </cfRule>
    <cfRule type="expression" dxfId="34133" priority="47133">
      <formula>$BJ424="C"</formula>
    </cfRule>
    <cfRule type="expression" dxfId="34132" priority="47134">
      <formula>$BJ424="B"</formula>
    </cfRule>
    <cfRule type="expression" dxfId="34131" priority="47135">
      <formula>$BJ424="A"</formula>
    </cfRule>
  </conditionalFormatting>
  <conditionalFormatting sqref="L424">
    <cfRule type="expression" dxfId="34130" priority="47116">
      <formula>$BJ424="IR"</formula>
    </cfRule>
    <cfRule type="expression" dxfId="34129" priority="47117">
      <formula>$BJ424="SS"</formula>
    </cfRule>
    <cfRule type="expression" dxfId="34128" priority="47118">
      <formula>$BJ424="FI"</formula>
    </cfRule>
    <cfRule type="expression" dxfId="34127" priority="47119">
      <formula>$BJ424="X"</formula>
    </cfRule>
    <cfRule type="expression" dxfId="34126" priority="47120">
      <formula>$BJ424="OD"</formula>
    </cfRule>
    <cfRule type="expression" dxfId="34125" priority="47121">
      <formula>$BJ424="P"</formula>
    </cfRule>
    <cfRule type="expression" dxfId="34124" priority="47122">
      <formula>$BJ424="D"</formula>
    </cfRule>
    <cfRule type="expression" dxfId="34123" priority="47123">
      <formula>$BJ424="C"</formula>
    </cfRule>
    <cfRule type="expression" dxfId="34122" priority="47124">
      <formula>$BJ424="B"</formula>
    </cfRule>
    <cfRule type="expression" dxfId="34121" priority="47125">
      <formula>$BJ424="A"</formula>
    </cfRule>
  </conditionalFormatting>
  <conditionalFormatting sqref="N285">
    <cfRule type="expression" dxfId="34120" priority="47106">
      <formula>$BJ285="IR"</formula>
    </cfRule>
    <cfRule type="expression" dxfId="34119" priority="47107">
      <formula>$BJ285="SS"</formula>
    </cfRule>
    <cfRule type="expression" dxfId="34118" priority="47108">
      <formula>$BJ285="FI"</formula>
    </cfRule>
    <cfRule type="expression" dxfId="34117" priority="47109">
      <formula>$BJ285="X"</formula>
    </cfRule>
    <cfRule type="expression" dxfId="34116" priority="47110">
      <formula>$BJ285="OD"</formula>
    </cfRule>
    <cfRule type="expression" dxfId="34115" priority="47111">
      <formula>$BJ285="P"</formula>
    </cfRule>
    <cfRule type="expression" dxfId="34114" priority="47112">
      <formula>$BJ285="D"</formula>
    </cfRule>
    <cfRule type="expression" dxfId="34113" priority="47113">
      <formula>$BJ285="C"</formula>
    </cfRule>
    <cfRule type="expression" dxfId="34112" priority="47114">
      <formula>$BJ285="B"</formula>
    </cfRule>
    <cfRule type="expression" dxfId="34111" priority="47115">
      <formula>$BJ285="A"</formula>
    </cfRule>
  </conditionalFormatting>
  <conditionalFormatting sqref="S461:T461">
    <cfRule type="expression" dxfId="34110" priority="47066">
      <formula>$BJ461="IR"</formula>
    </cfRule>
    <cfRule type="expression" dxfId="34109" priority="47067">
      <formula>$BJ461="SS"</formula>
    </cfRule>
    <cfRule type="expression" dxfId="34108" priority="47068">
      <formula>$BJ461="FI"</formula>
    </cfRule>
    <cfRule type="expression" dxfId="34107" priority="47069">
      <formula>$BJ461="X"</formula>
    </cfRule>
    <cfRule type="expression" dxfId="34106" priority="47070">
      <formula>$BJ461="OD"</formula>
    </cfRule>
    <cfRule type="expression" dxfId="34105" priority="47071">
      <formula>$BJ461="P"</formula>
    </cfRule>
    <cfRule type="expression" dxfId="34104" priority="47072">
      <formula>$BJ461="D"</formula>
    </cfRule>
    <cfRule type="expression" dxfId="34103" priority="47073">
      <formula>$BJ461="C"</formula>
    </cfRule>
    <cfRule type="expression" dxfId="34102" priority="47074">
      <formula>$BJ461="B"</formula>
    </cfRule>
    <cfRule type="expression" dxfId="34101" priority="47075">
      <formula>$BJ461="A"</formula>
    </cfRule>
  </conditionalFormatting>
  <conditionalFormatting sqref="U461">
    <cfRule type="expression" dxfId="34100" priority="47056">
      <formula>$BJ461="IR"</formula>
    </cfRule>
    <cfRule type="expression" dxfId="34099" priority="47057">
      <formula>$BJ461="SS"</formula>
    </cfRule>
    <cfRule type="expression" dxfId="34098" priority="47058">
      <formula>$BJ461="FI"</formula>
    </cfRule>
    <cfRule type="expression" dxfId="34097" priority="47059">
      <formula>$BJ461="X"</formula>
    </cfRule>
    <cfRule type="expression" dxfId="34096" priority="47060">
      <formula>$BJ461="OD"</formula>
    </cfRule>
    <cfRule type="expression" dxfId="34095" priority="47061">
      <formula>$BJ461="P"</formula>
    </cfRule>
    <cfRule type="expression" dxfId="34094" priority="47062">
      <formula>$BJ461="D"</formula>
    </cfRule>
    <cfRule type="expression" dxfId="34093" priority="47063">
      <formula>$BJ461="C"</formula>
    </cfRule>
    <cfRule type="expression" dxfId="34092" priority="47064">
      <formula>$BJ461="B"</formula>
    </cfRule>
    <cfRule type="expression" dxfId="34091" priority="47065">
      <formula>$BJ461="A"</formula>
    </cfRule>
  </conditionalFormatting>
  <conditionalFormatting sqref="W461">
    <cfRule type="expression" dxfId="34090" priority="47046">
      <formula>$BJ461="IR"</formula>
    </cfRule>
    <cfRule type="expression" dxfId="34089" priority="47047">
      <formula>$BJ461="SS"</formula>
    </cfRule>
    <cfRule type="expression" dxfId="34088" priority="47048">
      <formula>$BJ461="FI"</formula>
    </cfRule>
    <cfRule type="expression" dxfId="34087" priority="47049">
      <formula>$BJ461="X"</formula>
    </cfRule>
    <cfRule type="expression" dxfId="34086" priority="47050">
      <formula>$BJ461="OD"</formula>
    </cfRule>
    <cfRule type="expression" dxfId="34085" priority="47051">
      <formula>$BJ461="P"</formula>
    </cfRule>
    <cfRule type="expression" dxfId="34084" priority="47052">
      <formula>$BJ461="D"</formula>
    </cfRule>
    <cfRule type="expression" dxfId="34083" priority="47053">
      <formula>$BJ461="C"</formula>
    </cfRule>
    <cfRule type="expression" dxfId="34082" priority="47054">
      <formula>$BJ461="B"</formula>
    </cfRule>
    <cfRule type="expression" dxfId="34081" priority="47055">
      <formula>$BJ461="A"</formula>
    </cfRule>
  </conditionalFormatting>
  <conditionalFormatting sqref="V461">
    <cfRule type="expression" dxfId="34080" priority="47036">
      <formula>$BJ461="IR"</formula>
    </cfRule>
    <cfRule type="expression" dxfId="34079" priority="47037">
      <formula>$BJ461="SS"</formula>
    </cfRule>
    <cfRule type="expression" dxfId="34078" priority="47038">
      <formula>$BJ461="FI"</formula>
    </cfRule>
    <cfRule type="expression" dxfId="34077" priority="47039">
      <formula>$BJ461="X"</formula>
    </cfRule>
    <cfRule type="expression" dxfId="34076" priority="47040">
      <formula>$BJ461="OD"</formula>
    </cfRule>
    <cfRule type="expression" dxfId="34075" priority="47041">
      <formula>$BJ461="P"</formula>
    </cfRule>
    <cfRule type="expression" dxfId="34074" priority="47042">
      <formula>$BJ461="D"</formula>
    </cfRule>
    <cfRule type="expression" dxfId="34073" priority="47043">
      <formula>$BJ461="C"</formula>
    </cfRule>
    <cfRule type="expression" dxfId="34072" priority="47044">
      <formula>$BJ461="B"</formula>
    </cfRule>
    <cfRule type="expression" dxfId="34071" priority="47045">
      <formula>$BJ461="A"</formula>
    </cfRule>
  </conditionalFormatting>
  <conditionalFormatting sqref="I462">
    <cfRule type="expression" dxfId="34070" priority="47026">
      <formula>$BJ462="IR"</formula>
    </cfRule>
    <cfRule type="expression" dxfId="34069" priority="47027">
      <formula>$BJ462="SS"</formula>
    </cfRule>
    <cfRule type="expression" dxfId="34068" priority="47028">
      <formula>$BJ462="FI"</formula>
    </cfRule>
    <cfRule type="expression" dxfId="34067" priority="47029">
      <formula>$BJ462="X"</formula>
    </cfRule>
    <cfRule type="expression" dxfId="34066" priority="47030">
      <formula>$BJ462="OD"</formula>
    </cfRule>
    <cfRule type="expression" dxfId="34065" priority="47031">
      <formula>$BJ462="P"</formula>
    </cfRule>
    <cfRule type="expression" dxfId="34064" priority="47032">
      <formula>$BJ462="D"</formula>
    </cfRule>
    <cfRule type="expression" dxfId="34063" priority="47033">
      <formula>$BJ462="C"</formula>
    </cfRule>
    <cfRule type="expression" dxfId="34062" priority="47034">
      <formula>$BJ462="B"</formula>
    </cfRule>
    <cfRule type="expression" dxfId="34061" priority="47035">
      <formula>$BJ462="A"</formula>
    </cfRule>
  </conditionalFormatting>
  <conditionalFormatting sqref="S463:S468">
    <cfRule type="expression" dxfId="34060" priority="46986">
      <formula>$BJ463="IR"</formula>
    </cfRule>
    <cfRule type="expression" dxfId="34059" priority="46987">
      <formula>$BJ463="SS"</formula>
    </cfRule>
    <cfRule type="expression" dxfId="34058" priority="46988">
      <formula>$BJ463="FI"</formula>
    </cfRule>
    <cfRule type="expression" dxfId="34057" priority="46989">
      <formula>$BJ463="X"</formula>
    </cfRule>
    <cfRule type="expression" dxfId="34056" priority="46990">
      <formula>$BJ463="OD"</formula>
    </cfRule>
    <cfRule type="expression" dxfId="34055" priority="46991">
      <formula>$BJ463="P"</formula>
    </cfRule>
    <cfRule type="expression" dxfId="34054" priority="46992">
      <formula>$BJ463="D"</formula>
    </cfRule>
    <cfRule type="expression" dxfId="34053" priority="46993">
      <formula>$BJ463="C"</formula>
    </cfRule>
    <cfRule type="expression" dxfId="34052" priority="46994">
      <formula>$BJ463="B"</formula>
    </cfRule>
    <cfRule type="expression" dxfId="34051" priority="46995">
      <formula>$BJ463="A"</formula>
    </cfRule>
  </conditionalFormatting>
  <conditionalFormatting sqref="O438:P438">
    <cfRule type="expression" dxfId="34050" priority="46946">
      <formula>$BJ438="IR"</formula>
    </cfRule>
    <cfRule type="expression" dxfId="34049" priority="46947">
      <formula>$BJ438="SS"</formula>
    </cfRule>
    <cfRule type="expression" dxfId="34048" priority="46948">
      <formula>$BJ438="FI"</formula>
    </cfRule>
    <cfRule type="expression" dxfId="34047" priority="46949">
      <formula>$BJ438="X"</formula>
    </cfRule>
    <cfRule type="expression" dxfId="34046" priority="46950">
      <formula>$BJ438="OD"</formula>
    </cfRule>
    <cfRule type="expression" dxfId="34045" priority="46951">
      <formula>$BJ438="P"</formula>
    </cfRule>
    <cfRule type="expression" dxfId="34044" priority="46952">
      <formula>$BJ438="D"</formula>
    </cfRule>
    <cfRule type="expression" dxfId="34043" priority="46953">
      <formula>$BJ438="C"</formula>
    </cfRule>
    <cfRule type="expression" dxfId="34042" priority="46954">
      <formula>$BJ438="B"</formula>
    </cfRule>
    <cfRule type="expression" dxfId="34041" priority="46955">
      <formula>$BJ438="A"</formula>
    </cfRule>
  </conditionalFormatting>
  <conditionalFormatting sqref="N451">
    <cfRule type="expression" dxfId="34040" priority="46936">
      <formula>$BJ451="IR"</formula>
    </cfRule>
    <cfRule type="expression" dxfId="34039" priority="46937">
      <formula>$BJ451="SS"</formula>
    </cfRule>
    <cfRule type="expression" dxfId="34038" priority="46938">
      <formula>$BJ451="FI"</formula>
    </cfRule>
    <cfRule type="expression" dxfId="34037" priority="46939">
      <formula>$BJ451="X"</formula>
    </cfRule>
    <cfRule type="expression" dxfId="34036" priority="46940">
      <formula>$BJ451="OD"</formula>
    </cfRule>
    <cfRule type="expression" dxfId="34035" priority="46941">
      <formula>$BJ451="P"</formula>
    </cfRule>
    <cfRule type="expression" dxfId="34034" priority="46942">
      <formula>$BJ451="D"</formula>
    </cfRule>
    <cfRule type="expression" dxfId="34033" priority="46943">
      <formula>$BJ451="C"</formula>
    </cfRule>
    <cfRule type="expression" dxfId="34032" priority="46944">
      <formula>$BJ451="B"</formula>
    </cfRule>
    <cfRule type="expression" dxfId="34031" priority="46945">
      <formula>$BJ451="A"</formula>
    </cfRule>
  </conditionalFormatting>
  <conditionalFormatting sqref="O451:R451">
    <cfRule type="expression" dxfId="34030" priority="46926">
      <formula>$BJ451="IR"</formula>
    </cfRule>
    <cfRule type="expression" dxfId="34029" priority="46927">
      <formula>$BJ451="SS"</formula>
    </cfRule>
    <cfRule type="expression" dxfId="34028" priority="46928">
      <formula>$BJ451="FI"</formula>
    </cfRule>
    <cfRule type="expression" dxfId="34027" priority="46929">
      <formula>$BJ451="X"</formula>
    </cfRule>
    <cfRule type="expression" dxfId="34026" priority="46930">
      <formula>$BJ451="OD"</formula>
    </cfRule>
    <cfRule type="expression" dxfId="34025" priority="46931">
      <formula>$BJ451="P"</formula>
    </cfRule>
    <cfRule type="expression" dxfId="34024" priority="46932">
      <formula>$BJ451="D"</formula>
    </cfRule>
    <cfRule type="expression" dxfId="34023" priority="46933">
      <formula>$BJ451="C"</formula>
    </cfRule>
    <cfRule type="expression" dxfId="34022" priority="46934">
      <formula>$BJ451="B"</formula>
    </cfRule>
    <cfRule type="expression" dxfId="34021" priority="46935">
      <formula>$BJ451="A"</formula>
    </cfRule>
  </conditionalFormatting>
  <conditionalFormatting sqref="AA306">
    <cfRule type="expression" dxfId="34020" priority="46906">
      <formula>$BJ306="IR"</formula>
    </cfRule>
    <cfRule type="expression" dxfId="34019" priority="46907">
      <formula>$BJ306="SS"</formula>
    </cfRule>
    <cfRule type="expression" dxfId="34018" priority="46908">
      <formula>$BJ306="FI"</formula>
    </cfRule>
    <cfRule type="expression" dxfId="34017" priority="46909">
      <formula>$BJ306="X"</formula>
    </cfRule>
    <cfRule type="expression" dxfId="34016" priority="46910">
      <formula>$BJ306="OD"</formula>
    </cfRule>
    <cfRule type="expression" dxfId="34015" priority="46911">
      <formula>$BJ306="P"</formula>
    </cfRule>
    <cfRule type="expression" dxfId="34014" priority="46912">
      <formula>$BJ306="D"</formula>
    </cfRule>
    <cfRule type="expression" dxfId="34013" priority="46913">
      <formula>$BJ306="C"</formula>
    </cfRule>
    <cfRule type="expression" dxfId="34012" priority="46914">
      <formula>$BJ306="B"</formula>
    </cfRule>
    <cfRule type="expression" dxfId="34011" priority="46915">
      <formula>$BJ306="A"</formula>
    </cfRule>
  </conditionalFormatting>
  <conditionalFormatting sqref="Z306">
    <cfRule type="expression" dxfId="34010" priority="46896">
      <formula>$BJ306="IR"</formula>
    </cfRule>
    <cfRule type="expression" dxfId="34009" priority="46897">
      <formula>$BJ306="SS"</formula>
    </cfRule>
    <cfRule type="expression" dxfId="34008" priority="46898">
      <formula>$BJ306="FI"</formula>
    </cfRule>
    <cfRule type="expression" dxfId="34007" priority="46899">
      <formula>$BJ306="X"</formula>
    </cfRule>
    <cfRule type="expression" dxfId="34006" priority="46900">
      <formula>$BJ306="OD"</formula>
    </cfRule>
    <cfRule type="expression" dxfId="34005" priority="46901">
      <formula>$BJ306="P"</formula>
    </cfRule>
    <cfRule type="expression" dxfId="34004" priority="46902">
      <formula>$BJ306="D"</formula>
    </cfRule>
    <cfRule type="expression" dxfId="34003" priority="46903">
      <formula>$BJ306="C"</formula>
    </cfRule>
    <cfRule type="expression" dxfId="34002" priority="46904">
      <formula>$BJ306="B"</formula>
    </cfRule>
    <cfRule type="expression" dxfId="34001" priority="46905">
      <formula>$BJ306="A"</formula>
    </cfRule>
  </conditionalFormatting>
  <conditionalFormatting sqref="Z306">
    <cfRule type="expression" dxfId="34000" priority="46886">
      <formula>$BJ306="IR"</formula>
    </cfRule>
    <cfRule type="expression" dxfId="33999" priority="46887">
      <formula>$BJ306="SS"</formula>
    </cfRule>
    <cfRule type="expression" dxfId="33998" priority="46888">
      <formula>$BJ306="FI"</formula>
    </cfRule>
    <cfRule type="expression" dxfId="33997" priority="46889">
      <formula>$BJ306="X"</formula>
    </cfRule>
    <cfRule type="expression" dxfId="33996" priority="46890">
      <formula>$BJ306="OD"</formula>
    </cfRule>
    <cfRule type="expression" dxfId="33995" priority="46891">
      <formula>$BJ306="P"</formula>
    </cfRule>
    <cfRule type="expression" dxfId="33994" priority="46892">
      <formula>$BJ306="D"</formula>
    </cfRule>
    <cfRule type="expression" dxfId="33993" priority="46893">
      <formula>$BJ306="C"</formula>
    </cfRule>
    <cfRule type="expression" dxfId="33992" priority="46894">
      <formula>$BJ306="B"</formula>
    </cfRule>
    <cfRule type="expression" dxfId="33991" priority="46895">
      <formula>$BJ306="A"</formula>
    </cfRule>
  </conditionalFormatting>
  <conditionalFormatting sqref="AB306">
    <cfRule type="expression" dxfId="33990" priority="46876">
      <formula>$BJ306="IR"</formula>
    </cfRule>
    <cfRule type="expression" dxfId="33989" priority="46877">
      <formula>$BJ306="SS"</formula>
    </cfRule>
    <cfRule type="expression" dxfId="33988" priority="46878">
      <formula>$BJ306="FI"</formula>
    </cfRule>
    <cfRule type="expression" dxfId="33987" priority="46879">
      <formula>$BJ306="X"</formula>
    </cfRule>
    <cfRule type="expression" dxfId="33986" priority="46880">
      <formula>$BJ306="OD"</formula>
    </cfRule>
    <cfRule type="expression" dxfId="33985" priority="46881">
      <formula>$BJ306="P"</formula>
    </cfRule>
    <cfRule type="expression" dxfId="33984" priority="46882">
      <formula>$BJ306="D"</formula>
    </cfRule>
    <cfRule type="expression" dxfId="33983" priority="46883">
      <formula>$BJ306="C"</formula>
    </cfRule>
    <cfRule type="expression" dxfId="33982" priority="46884">
      <formula>$BJ306="B"</formula>
    </cfRule>
    <cfRule type="expression" dxfId="33981" priority="46885">
      <formula>$BJ306="A"</formula>
    </cfRule>
  </conditionalFormatting>
  <conditionalFormatting sqref="AA306">
    <cfRule type="expression" dxfId="33980" priority="46866">
      <formula>$BJ306="IR"</formula>
    </cfRule>
    <cfRule type="expression" dxfId="33979" priority="46867">
      <formula>$BJ306="SS"</formula>
    </cfRule>
    <cfRule type="expression" dxfId="33978" priority="46868">
      <formula>$BJ306="FI"</formula>
    </cfRule>
    <cfRule type="expression" dxfId="33977" priority="46869">
      <formula>$BJ306="X"</formula>
    </cfRule>
    <cfRule type="expression" dxfId="33976" priority="46870">
      <formula>$BJ306="OD"</formula>
    </cfRule>
    <cfRule type="expression" dxfId="33975" priority="46871">
      <formula>$BJ306="P"</formula>
    </cfRule>
    <cfRule type="expression" dxfId="33974" priority="46872">
      <formula>$BJ306="D"</formula>
    </cfRule>
    <cfRule type="expression" dxfId="33973" priority="46873">
      <formula>$BJ306="C"</formula>
    </cfRule>
    <cfRule type="expression" dxfId="33972" priority="46874">
      <formula>$BJ306="B"</formula>
    </cfRule>
    <cfRule type="expression" dxfId="33971" priority="46875">
      <formula>$BJ306="A"</formula>
    </cfRule>
  </conditionalFormatting>
  <conditionalFormatting sqref="X307">
    <cfRule type="expression" dxfId="33970" priority="46856">
      <formula>$BJ307="IR"</formula>
    </cfRule>
    <cfRule type="expression" dxfId="33969" priority="46857">
      <formula>$BJ307="SS"</formula>
    </cfRule>
    <cfRule type="expression" dxfId="33968" priority="46858">
      <formula>$BJ307="FI"</formula>
    </cfRule>
    <cfRule type="expression" dxfId="33967" priority="46859">
      <formula>$BJ307="X"</formula>
    </cfRule>
    <cfRule type="expression" dxfId="33966" priority="46860">
      <formula>$BJ307="OD"</formula>
    </cfRule>
    <cfRule type="expression" dxfId="33965" priority="46861">
      <formula>$BJ307="P"</formula>
    </cfRule>
    <cfRule type="expression" dxfId="33964" priority="46862">
      <formula>$BJ307="D"</formula>
    </cfRule>
    <cfRule type="expression" dxfId="33963" priority="46863">
      <formula>$BJ307="C"</formula>
    </cfRule>
    <cfRule type="expression" dxfId="33962" priority="46864">
      <formula>$BJ307="B"</formula>
    </cfRule>
    <cfRule type="expression" dxfId="33961" priority="46865">
      <formula>$BJ307="A"</formula>
    </cfRule>
  </conditionalFormatting>
  <conditionalFormatting sqref="AA307">
    <cfRule type="expression" dxfId="33960" priority="46836">
      <formula>$BJ307="IR"</formula>
    </cfRule>
    <cfRule type="expression" dxfId="33959" priority="46837">
      <formula>$BJ307="SS"</formula>
    </cfRule>
    <cfRule type="expression" dxfId="33958" priority="46838">
      <formula>$BJ307="FI"</formula>
    </cfRule>
    <cfRule type="expression" dxfId="33957" priority="46839">
      <formula>$BJ307="X"</formula>
    </cfRule>
    <cfRule type="expression" dxfId="33956" priority="46840">
      <formula>$BJ307="OD"</formula>
    </cfRule>
    <cfRule type="expression" dxfId="33955" priority="46841">
      <formula>$BJ307="P"</formula>
    </cfRule>
    <cfRule type="expression" dxfId="33954" priority="46842">
      <formula>$BJ307="D"</formula>
    </cfRule>
    <cfRule type="expression" dxfId="33953" priority="46843">
      <formula>$BJ307="C"</formula>
    </cfRule>
    <cfRule type="expression" dxfId="33952" priority="46844">
      <formula>$BJ307="B"</formula>
    </cfRule>
    <cfRule type="expression" dxfId="33951" priority="46845">
      <formula>$BJ307="A"</formula>
    </cfRule>
  </conditionalFormatting>
  <conditionalFormatting sqref="Z307">
    <cfRule type="expression" dxfId="33950" priority="46826">
      <formula>$BJ307="IR"</formula>
    </cfRule>
    <cfRule type="expression" dxfId="33949" priority="46827">
      <formula>$BJ307="SS"</formula>
    </cfRule>
    <cfRule type="expression" dxfId="33948" priority="46828">
      <formula>$BJ307="FI"</formula>
    </cfRule>
    <cfRule type="expression" dxfId="33947" priority="46829">
      <formula>$BJ307="X"</formula>
    </cfRule>
    <cfRule type="expression" dxfId="33946" priority="46830">
      <formula>$BJ307="OD"</formula>
    </cfRule>
    <cfRule type="expression" dxfId="33945" priority="46831">
      <formula>$BJ307="P"</formula>
    </cfRule>
    <cfRule type="expression" dxfId="33944" priority="46832">
      <formula>$BJ307="D"</formula>
    </cfRule>
    <cfRule type="expression" dxfId="33943" priority="46833">
      <formula>$BJ307="C"</formula>
    </cfRule>
    <cfRule type="expression" dxfId="33942" priority="46834">
      <formula>$BJ307="B"</formula>
    </cfRule>
    <cfRule type="expression" dxfId="33941" priority="46835">
      <formula>$BJ307="A"</formula>
    </cfRule>
  </conditionalFormatting>
  <conditionalFormatting sqref="Z307">
    <cfRule type="expression" dxfId="33940" priority="46816">
      <formula>$BJ307="IR"</formula>
    </cfRule>
    <cfRule type="expression" dxfId="33939" priority="46817">
      <formula>$BJ307="SS"</formula>
    </cfRule>
    <cfRule type="expression" dxfId="33938" priority="46818">
      <formula>$BJ307="FI"</formula>
    </cfRule>
    <cfRule type="expression" dxfId="33937" priority="46819">
      <formula>$BJ307="X"</formula>
    </cfRule>
    <cfRule type="expression" dxfId="33936" priority="46820">
      <formula>$BJ307="OD"</formula>
    </cfRule>
    <cfRule type="expression" dxfId="33935" priority="46821">
      <formula>$BJ307="P"</formula>
    </cfRule>
    <cfRule type="expression" dxfId="33934" priority="46822">
      <formula>$BJ307="D"</formula>
    </cfRule>
    <cfRule type="expression" dxfId="33933" priority="46823">
      <formula>$BJ307="C"</formula>
    </cfRule>
    <cfRule type="expression" dxfId="33932" priority="46824">
      <formula>$BJ307="B"</formula>
    </cfRule>
    <cfRule type="expression" dxfId="33931" priority="46825">
      <formula>$BJ307="A"</formula>
    </cfRule>
  </conditionalFormatting>
  <conditionalFormatting sqref="AB307">
    <cfRule type="expression" dxfId="33930" priority="46806">
      <formula>$BJ307="IR"</formula>
    </cfRule>
    <cfRule type="expression" dxfId="33929" priority="46807">
      <formula>$BJ307="SS"</formula>
    </cfRule>
    <cfRule type="expression" dxfId="33928" priority="46808">
      <formula>$BJ307="FI"</formula>
    </cfRule>
    <cfRule type="expression" dxfId="33927" priority="46809">
      <formula>$BJ307="X"</formula>
    </cfRule>
    <cfRule type="expression" dxfId="33926" priority="46810">
      <formula>$BJ307="OD"</formula>
    </cfRule>
    <cfRule type="expression" dxfId="33925" priority="46811">
      <formula>$BJ307="P"</formula>
    </cfRule>
    <cfRule type="expression" dxfId="33924" priority="46812">
      <formula>$BJ307="D"</formula>
    </cfRule>
    <cfRule type="expression" dxfId="33923" priority="46813">
      <formula>$BJ307="C"</formula>
    </cfRule>
    <cfRule type="expression" dxfId="33922" priority="46814">
      <formula>$BJ307="B"</formula>
    </cfRule>
    <cfRule type="expression" dxfId="33921" priority="46815">
      <formula>$BJ307="A"</formula>
    </cfRule>
  </conditionalFormatting>
  <conditionalFormatting sqref="AA307">
    <cfRule type="expression" dxfId="33920" priority="46796">
      <formula>$BJ307="IR"</formula>
    </cfRule>
    <cfRule type="expression" dxfId="33919" priority="46797">
      <formula>$BJ307="SS"</formula>
    </cfRule>
    <cfRule type="expression" dxfId="33918" priority="46798">
      <formula>$BJ307="FI"</formula>
    </cfRule>
    <cfRule type="expression" dxfId="33917" priority="46799">
      <formula>$BJ307="X"</formula>
    </cfRule>
    <cfRule type="expression" dxfId="33916" priority="46800">
      <formula>$BJ307="OD"</formula>
    </cfRule>
    <cfRule type="expression" dxfId="33915" priority="46801">
      <formula>$BJ307="P"</formula>
    </cfRule>
    <cfRule type="expression" dxfId="33914" priority="46802">
      <formula>$BJ307="D"</formula>
    </cfRule>
    <cfRule type="expression" dxfId="33913" priority="46803">
      <formula>$BJ307="C"</formula>
    </cfRule>
    <cfRule type="expression" dxfId="33912" priority="46804">
      <formula>$BJ307="B"</formula>
    </cfRule>
    <cfRule type="expression" dxfId="33911" priority="46805">
      <formula>$BJ307="A"</formula>
    </cfRule>
  </conditionalFormatting>
  <conditionalFormatting sqref="Y306:Y307">
    <cfRule type="expression" dxfId="33910" priority="46786">
      <formula>$BJ306="IR"</formula>
    </cfRule>
    <cfRule type="expression" dxfId="33909" priority="46787">
      <formula>$BJ306="SS"</formula>
    </cfRule>
    <cfRule type="expression" dxfId="33908" priority="46788">
      <formula>$BJ306="FI"</formula>
    </cfRule>
    <cfRule type="expression" dxfId="33907" priority="46789">
      <formula>$BJ306="X"</formula>
    </cfRule>
    <cfRule type="expression" dxfId="33906" priority="46790">
      <formula>$BJ306="OD"</formula>
    </cfRule>
    <cfRule type="expression" dxfId="33905" priority="46791">
      <formula>$BJ306="P"</formula>
    </cfRule>
    <cfRule type="expression" dxfId="33904" priority="46792">
      <formula>$BJ306="D"</formula>
    </cfRule>
    <cfRule type="expression" dxfId="33903" priority="46793">
      <formula>$BJ306="C"</formula>
    </cfRule>
    <cfRule type="expression" dxfId="33902" priority="46794">
      <formula>$BJ306="B"</formula>
    </cfRule>
    <cfRule type="expression" dxfId="33901" priority="46795">
      <formula>$BJ306="A"</formula>
    </cfRule>
  </conditionalFormatting>
  <conditionalFormatting sqref="O424:R424">
    <cfRule type="expression" dxfId="33900" priority="46766">
      <formula>$BJ424="IR"</formula>
    </cfRule>
    <cfRule type="expression" dxfId="33899" priority="46767">
      <formula>$BJ424="SS"</formula>
    </cfRule>
    <cfRule type="expression" dxfId="33898" priority="46768">
      <formula>$BJ424="FI"</formula>
    </cfRule>
    <cfRule type="expression" dxfId="33897" priority="46769">
      <formula>$BJ424="X"</formula>
    </cfRule>
    <cfRule type="expression" dxfId="33896" priority="46770">
      <formula>$BJ424="OD"</formula>
    </cfRule>
    <cfRule type="expression" dxfId="33895" priority="46771">
      <formula>$BJ424="P"</formula>
    </cfRule>
    <cfRule type="expression" dxfId="33894" priority="46772">
      <formula>$BJ424="D"</formula>
    </cfRule>
    <cfRule type="expression" dxfId="33893" priority="46773">
      <formula>$BJ424="C"</formula>
    </cfRule>
    <cfRule type="expression" dxfId="33892" priority="46774">
      <formula>$BJ424="B"</formula>
    </cfRule>
    <cfRule type="expression" dxfId="33891" priority="46775">
      <formula>$BJ424="A"</formula>
    </cfRule>
  </conditionalFormatting>
  <conditionalFormatting sqref="O285">
    <cfRule type="expression" dxfId="33890" priority="46756">
      <formula>$BJ285="IR"</formula>
    </cfRule>
    <cfRule type="expression" dxfId="33889" priority="46757">
      <formula>$BJ285="SS"</formula>
    </cfRule>
    <cfRule type="expression" dxfId="33888" priority="46758">
      <formula>$BJ285="FI"</formula>
    </cfRule>
    <cfRule type="expression" dxfId="33887" priority="46759">
      <formula>$BJ285="X"</formula>
    </cfRule>
    <cfRule type="expression" dxfId="33886" priority="46760">
      <formula>$BJ285="OD"</formula>
    </cfRule>
    <cfRule type="expression" dxfId="33885" priority="46761">
      <formula>$BJ285="P"</formula>
    </cfRule>
    <cfRule type="expression" dxfId="33884" priority="46762">
      <formula>$BJ285="D"</formula>
    </cfRule>
    <cfRule type="expression" dxfId="33883" priority="46763">
      <formula>$BJ285="C"</formula>
    </cfRule>
    <cfRule type="expression" dxfId="33882" priority="46764">
      <formula>$BJ285="B"</formula>
    </cfRule>
    <cfRule type="expression" dxfId="33881" priority="46765">
      <formula>$BJ285="A"</formula>
    </cfRule>
  </conditionalFormatting>
  <conditionalFormatting sqref="P285:R285">
    <cfRule type="expression" dxfId="33880" priority="46746">
      <formula>$BJ285="IR"</formula>
    </cfRule>
    <cfRule type="expression" dxfId="33879" priority="46747">
      <formula>$BJ285="SS"</formula>
    </cfRule>
    <cfRule type="expression" dxfId="33878" priority="46748">
      <formula>$BJ285="FI"</formula>
    </cfRule>
    <cfRule type="expression" dxfId="33877" priority="46749">
      <formula>$BJ285="X"</formula>
    </cfRule>
    <cfRule type="expression" dxfId="33876" priority="46750">
      <formula>$BJ285="OD"</formula>
    </cfRule>
    <cfRule type="expression" dxfId="33875" priority="46751">
      <formula>$BJ285="P"</formula>
    </cfRule>
    <cfRule type="expression" dxfId="33874" priority="46752">
      <formula>$BJ285="D"</formula>
    </cfRule>
    <cfRule type="expression" dxfId="33873" priority="46753">
      <formula>$BJ285="C"</formula>
    </cfRule>
    <cfRule type="expression" dxfId="33872" priority="46754">
      <formula>$BJ285="B"</formula>
    </cfRule>
    <cfRule type="expression" dxfId="33871" priority="46755">
      <formula>$BJ285="A"</formula>
    </cfRule>
  </conditionalFormatting>
  <conditionalFormatting sqref="O365:R366">
    <cfRule type="expression" dxfId="33870" priority="46736">
      <formula>$BJ365="IR"</formula>
    </cfRule>
    <cfRule type="expression" dxfId="33869" priority="46737">
      <formula>$BJ365="SS"</formula>
    </cfRule>
    <cfRule type="expression" dxfId="33868" priority="46738">
      <formula>$BJ365="FI"</formula>
    </cfRule>
    <cfRule type="expression" dxfId="33867" priority="46739">
      <formula>$BJ365="X"</formula>
    </cfRule>
    <cfRule type="expression" dxfId="33866" priority="46740">
      <formula>$BJ365="OD"</formula>
    </cfRule>
    <cfRule type="expression" dxfId="33865" priority="46741">
      <formula>$BJ365="P"</formula>
    </cfRule>
    <cfRule type="expression" dxfId="33864" priority="46742">
      <formula>$BJ365="D"</formula>
    </cfRule>
    <cfRule type="expression" dxfId="33863" priority="46743">
      <formula>$BJ365="C"</formula>
    </cfRule>
    <cfRule type="expression" dxfId="33862" priority="46744">
      <formula>$BJ365="B"</formula>
    </cfRule>
    <cfRule type="expression" dxfId="33861" priority="46745">
      <formula>$BJ365="A"</formula>
    </cfRule>
  </conditionalFormatting>
  <conditionalFormatting sqref="T463">
    <cfRule type="expression" dxfId="33860" priority="46726">
      <formula>$BJ463="IR"</formula>
    </cfRule>
    <cfRule type="expression" dxfId="33859" priority="46727">
      <formula>$BJ463="SS"</formula>
    </cfRule>
    <cfRule type="expression" dxfId="33858" priority="46728">
      <formula>$BJ463="FI"</formula>
    </cfRule>
    <cfRule type="expression" dxfId="33857" priority="46729">
      <formula>$BJ463="X"</formula>
    </cfRule>
    <cfRule type="expression" dxfId="33856" priority="46730">
      <formula>$BJ463="OD"</formula>
    </cfRule>
    <cfRule type="expression" dxfId="33855" priority="46731">
      <formula>$BJ463="P"</formula>
    </cfRule>
    <cfRule type="expression" dxfId="33854" priority="46732">
      <formula>$BJ463="D"</formula>
    </cfRule>
    <cfRule type="expression" dxfId="33853" priority="46733">
      <formula>$BJ463="C"</formula>
    </cfRule>
    <cfRule type="expression" dxfId="33852" priority="46734">
      <formula>$BJ463="B"</formula>
    </cfRule>
    <cfRule type="expression" dxfId="33851" priority="46735">
      <formula>$BJ463="A"</formula>
    </cfRule>
  </conditionalFormatting>
  <conditionalFormatting sqref="U463">
    <cfRule type="expression" dxfId="33850" priority="46716">
      <formula>$BJ463="IR"</formula>
    </cfRule>
    <cfRule type="expression" dxfId="33849" priority="46717">
      <formula>$BJ463="SS"</formula>
    </cfRule>
    <cfRule type="expression" dxfId="33848" priority="46718">
      <formula>$BJ463="FI"</formula>
    </cfRule>
    <cfRule type="expression" dxfId="33847" priority="46719">
      <formula>$BJ463="X"</formula>
    </cfRule>
    <cfRule type="expression" dxfId="33846" priority="46720">
      <formula>$BJ463="OD"</formula>
    </cfRule>
    <cfRule type="expression" dxfId="33845" priority="46721">
      <formula>$BJ463="P"</formula>
    </cfRule>
    <cfRule type="expression" dxfId="33844" priority="46722">
      <formula>$BJ463="D"</formula>
    </cfRule>
    <cfRule type="expression" dxfId="33843" priority="46723">
      <formula>$BJ463="C"</formula>
    </cfRule>
    <cfRule type="expression" dxfId="33842" priority="46724">
      <formula>$BJ463="B"</formula>
    </cfRule>
    <cfRule type="expression" dxfId="33841" priority="46725">
      <formula>$BJ463="A"</formula>
    </cfRule>
  </conditionalFormatting>
  <conditionalFormatting sqref="W463">
    <cfRule type="expression" dxfId="33840" priority="46706">
      <formula>$BJ463="IR"</formula>
    </cfRule>
    <cfRule type="expression" dxfId="33839" priority="46707">
      <formula>$BJ463="SS"</formula>
    </cfRule>
    <cfRule type="expression" dxfId="33838" priority="46708">
      <formula>$BJ463="FI"</formula>
    </cfRule>
    <cfRule type="expression" dxfId="33837" priority="46709">
      <formula>$BJ463="X"</formula>
    </cfRule>
    <cfRule type="expression" dxfId="33836" priority="46710">
      <formula>$BJ463="OD"</formula>
    </cfRule>
    <cfRule type="expression" dxfId="33835" priority="46711">
      <formula>$BJ463="P"</formula>
    </cfRule>
    <cfRule type="expression" dxfId="33834" priority="46712">
      <formula>$BJ463="D"</formula>
    </cfRule>
    <cfRule type="expression" dxfId="33833" priority="46713">
      <formula>$BJ463="C"</formula>
    </cfRule>
    <cfRule type="expression" dxfId="33832" priority="46714">
      <formula>$BJ463="B"</formula>
    </cfRule>
    <cfRule type="expression" dxfId="33831" priority="46715">
      <formula>$BJ463="A"</formula>
    </cfRule>
  </conditionalFormatting>
  <conditionalFormatting sqref="V463">
    <cfRule type="expression" dxfId="33830" priority="46696">
      <formula>$BJ463="IR"</formula>
    </cfRule>
    <cfRule type="expression" dxfId="33829" priority="46697">
      <formula>$BJ463="SS"</formula>
    </cfRule>
    <cfRule type="expression" dxfId="33828" priority="46698">
      <formula>$BJ463="FI"</formula>
    </cfRule>
    <cfRule type="expression" dxfId="33827" priority="46699">
      <formula>$BJ463="X"</formula>
    </cfRule>
    <cfRule type="expression" dxfId="33826" priority="46700">
      <formula>$BJ463="OD"</formula>
    </cfRule>
    <cfRule type="expression" dxfId="33825" priority="46701">
      <formula>$BJ463="P"</formula>
    </cfRule>
    <cfRule type="expression" dxfId="33824" priority="46702">
      <formula>$BJ463="D"</formula>
    </cfRule>
    <cfRule type="expression" dxfId="33823" priority="46703">
      <formula>$BJ463="C"</formula>
    </cfRule>
    <cfRule type="expression" dxfId="33822" priority="46704">
      <formula>$BJ463="B"</formula>
    </cfRule>
    <cfRule type="expression" dxfId="33821" priority="46705">
      <formula>$BJ463="A"</formula>
    </cfRule>
  </conditionalFormatting>
  <conditionalFormatting sqref="T464">
    <cfRule type="expression" dxfId="33820" priority="46686">
      <formula>$BJ464="IR"</formula>
    </cfRule>
    <cfRule type="expression" dxfId="33819" priority="46687">
      <formula>$BJ464="SS"</formula>
    </cfRule>
    <cfRule type="expression" dxfId="33818" priority="46688">
      <formula>$BJ464="FI"</formula>
    </cfRule>
    <cfRule type="expression" dxfId="33817" priority="46689">
      <formula>$BJ464="X"</formula>
    </cfRule>
    <cfRule type="expression" dxfId="33816" priority="46690">
      <formula>$BJ464="OD"</formula>
    </cfRule>
    <cfRule type="expression" dxfId="33815" priority="46691">
      <formula>$BJ464="P"</formula>
    </cfRule>
    <cfRule type="expression" dxfId="33814" priority="46692">
      <formula>$BJ464="D"</formula>
    </cfRule>
    <cfRule type="expression" dxfId="33813" priority="46693">
      <formula>$BJ464="C"</formula>
    </cfRule>
    <cfRule type="expression" dxfId="33812" priority="46694">
      <formula>$BJ464="B"</formula>
    </cfRule>
    <cfRule type="expression" dxfId="33811" priority="46695">
      <formula>$BJ464="A"</formula>
    </cfRule>
  </conditionalFormatting>
  <conditionalFormatting sqref="U464">
    <cfRule type="expression" dxfId="33810" priority="46676">
      <formula>$BJ464="IR"</formula>
    </cfRule>
    <cfRule type="expression" dxfId="33809" priority="46677">
      <formula>$BJ464="SS"</formula>
    </cfRule>
    <cfRule type="expression" dxfId="33808" priority="46678">
      <formula>$BJ464="FI"</formula>
    </cfRule>
    <cfRule type="expression" dxfId="33807" priority="46679">
      <formula>$BJ464="X"</formula>
    </cfRule>
    <cfRule type="expression" dxfId="33806" priority="46680">
      <formula>$BJ464="OD"</formula>
    </cfRule>
    <cfRule type="expression" dxfId="33805" priority="46681">
      <formula>$BJ464="P"</formula>
    </cfRule>
    <cfRule type="expression" dxfId="33804" priority="46682">
      <formula>$BJ464="D"</formula>
    </cfRule>
    <cfRule type="expression" dxfId="33803" priority="46683">
      <formula>$BJ464="C"</formula>
    </cfRule>
    <cfRule type="expression" dxfId="33802" priority="46684">
      <formula>$BJ464="B"</formula>
    </cfRule>
    <cfRule type="expression" dxfId="33801" priority="46685">
      <formula>$BJ464="A"</formula>
    </cfRule>
  </conditionalFormatting>
  <conditionalFormatting sqref="W464">
    <cfRule type="expression" dxfId="33800" priority="46666">
      <formula>$BJ464="IR"</formula>
    </cfRule>
    <cfRule type="expression" dxfId="33799" priority="46667">
      <formula>$BJ464="SS"</formula>
    </cfRule>
    <cfRule type="expression" dxfId="33798" priority="46668">
      <formula>$BJ464="FI"</formula>
    </cfRule>
    <cfRule type="expression" dxfId="33797" priority="46669">
      <formula>$BJ464="X"</formula>
    </cfRule>
    <cfRule type="expression" dxfId="33796" priority="46670">
      <formula>$BJ464="OD"</formula>
    </cfRule>
    <cfRule type="expression" dxfId="33795" priority="46671">
      <formula>$BJ464="P"</formula>
    </cfRule>
    <cfRule type="expression" dxfId="33794" priority="46672">
      <formula>$BJ464="D"</formula>
    </cfRule>
    <cfRule type="expression" dxfId="33793" priority="46673">
      <formula>$BJ464="C"</formula>
    </cfRule>
    <cfRule type="expression" dxfId="33792" priority="46674">
      <formula>$BJ464="B"</formula>
    </cfRule>
    <cfRule type="expression" dxfId="33791" priority="46675">
      <formula>$BJ464="A"</formula>
    </cfRule>
  </conditionalFormatting>
  <conditionalFormatting sqref="V464">
    <cfRule type="expression" dxfId="33790" priority="46656">
      <formula>$BJ464="IR"</formula>
    </cfRule>
    <cfRule type="expression" dxfId="33789" priority="46657">
      <formula>$BJ464="SS"</formula>
    </cfRule>
    <cfRule type="expression" dxfId="33788" priority="46658">
      <formula>$BJ464="FI"</formula>
    </cfRule>
    <cfRule type="expression" dxfId="33787" priority="46659">
      <formula>$BJ464="X"</formula>
    </cfRule>
    <cfRule type="expression" dxfId="33786" priority="46660">
      <formula>$BJ464="OD"</formula>
    </cfRule>
    <cfRule type="expression" dxfId="33785" priority="46661">
      <formula>$BJ464="P"</formula>
    </cfRule>
    <cfRule type="expression" dxfId="33784" priority="46662">
      <formula>$BJ464="D"</formula>
    </cfRule>
    <cfRule type="expression" dxfId="33783" priority="46663">
      <formula>$BJ464="C"</formula>
    </cfRule>
    <cfRule type="expression" dxfId="33782" priority="46664">
      <formula>$BJ464="B"</formula>
    </cfRule>
    <cfRule type="expression" dxfId="33781" priority="46665">
      <formula>$BJ464="A"</formula>
    </cfRule>
  </conditionalFormatting>
  <conditionalFormatting sqref="T465">
    <cfRule type="expression" dxfId="33780" priority="46646">
      <formula>$BJ465="IR"</formula>
    </cfRule>
    <cfRule type="expression" dxfId="33779" priority="46647">
      <formula>$BJ465="SS"</formula>
    </cfRule>
    <cfRule type="expression" dxfId="33778" priority="46648">
      <formula>$BJ465="FI"</formula>
    </cfRule>
    <cfRule type="expression" dxfId="33777" priority="46649">
      <formula>$BJ465="X"</formula>
    </cfRule>
    <cfRule type="expression" dxfId="33776" priority="46650">
      <formula>$BJ465="OD"</formula>
    </cfRule>
    <cfRule type="expression" dxfId="33775" priority="46651">
      <formula>$BJ465="P"</formula>
    </cfRule>
    <cfRule type="expression" dxfId="33774" priority="46652">
      <formula>$BJ465="D"</formula>
    </cfRule>
    <cfRule type="expression" dxfId="33773" priority="46653">
      <formula>$BJ465="C"</formula>
    </cfRule>
    <cfRule type="expression" dxfId="33772" priority="46654">
      <formula>$BJ465="B"</formula>
    </cfRule>
    <cfRule type="expression" dxfId="33771" priority="46655">
      <formula>$BJ465="A"</formula>
    </cfRule>
  </conditionalFormatting>
  <conditionalFormatting sqref="U465">
    <cfRule type="expression" dxfId="33770" priority="46636">
      <formula>$BJ465="IR"</formula>
    </cfRule>
    <cfRule type="expression" dxfId="33769" priority="46637">
      <formula>$BJ465="SS"</formula>
    </cfRule>
    <cfRule type="expression" dxfId="33768" priority="46638">
      <formula>$BJ465="FI"</formula>
    </cfRule>
    <cfRule type="expression" dxfId="33767" priority="46639">
      <formula>$BJ465="X"</formula>
    </cfRule>
    <cfRule type="expression" dxfId="33766" priority="46640">
      <formula>$BJ465="OD"</formula>
    </cfRule>
    <cfRule type="expression" dxfId="33765" priority="46641">
      <formula>$BJ465="P"</formula>
    </cfRule>
    <cfRule type="expression" dxfId="33764" priority="46642">
      <formula>$BJ465="D"</formula>
    </cfRule>
    <cfRule type="expression" dxfId="33763" priority="46643">
      <formula>$BJ465="C"</formula>
    </cfRule>
    <cfRule type="expression" dxfId="33762" priority="46644">
      <formula>$BJ465="B"</formula>
    </cfRule>
    <cfRule type="expression" dxfId="33761" priority="46645">
      <formula>$BJ465="A"</formula>
    </cfRule>
  </conditionalFormatting>
  <conditionalFormatting sqref="W465">
    <cfRule type="expression" dxfId="33760" priority="46626">
      <formula>$BJ465="IR"</formula>
    </cfRule>
    <cfRule type="expression" dxfId="33759" priority="46627">
      <formula>$BJ465="SS"</formula>
    </cfRule>
    <cfRule type="expression" dxfId="33758" priority="46628">
      <formula>$BJ465="FI"</formula>
    </cfRule>
    <cfRule type="expression" dxfId="33757" priority="46629">
      <formula>$BJ465="X"</formula>
    </cfRule>
    <cfRule type="expression" dxfId="33756" priority="46630">
      <formula>$BJ465="OD"</formula>
    </cfRule>
    <cfRule type="expression" dxfId="33755" priority="46631">
      <formula>$BJ465="P"</formula>
    </cfRule>
    <cfRule type="expression" dxfId="33754" priority="46632">
      <formula>$BJ465="D"</formula>
    </cfRule>
    <cfRule type="expression" dxfId="33753" priority="46633">
      <formula>$BJ465="C"</formula>
    </cfRule>
    <cfRule type="expression" dxfId="33752" priority="46634">
      <formula>$BJ465="B"</formula>
    </cfRule>
    <cfRule type="expression" dxfId="33751" priority="46635">
      <formula>$BJ465="A"</formula>
    </cfRule>
  </conditionalFormatting>
  <conditionalFormatting sqref="V465">
    <cfRule type="expression" dxfId="33750" priority="46616">
      <formula>$BJ465="IR"</formula>
    </cfRule>
    <cfRule type="expression" dxfId="33749" priority="46617">
      <formula>$BJ465="SS"</formula>
    </cfRule>
    <cfRule type="expression" dxfId="33748" priority="46618">
      <formula>$BJ465="FI"</formula>
    </cfRule>
    <cfRule type="expression" dxfId="33747" priority="46619">
      <formula>$BJ465="X"</formula>
    </cfRule>
    <cfRule type="expression" dxfId="33746" priority="46620">
      <formula>$BJ465="OD"</formula>
    </cfRule>
    <cfRule type="expression" dxfId="33745" priority="46621">
      <formula>$BJ465="P"</formula>
    </cfRule>
    <cfRule type="expression" dxfId="33744" priority="46622">
      <formula>$BJ465="D"</formula>
    </cfRule>
    <cfRule type="expression" dxfId="33743" priority="46623">
      <formula>$BJ465="C"</formula>
    </cfRule>
    <cfRule type="expression" dxfId="33742" priority="46624">
      <formula>$BJ465="B"</formula>
    </cfRule>
    <cfRule type="expression" dxfId="33741" priority="46625">
      <formula>$BJ465="A"</formula>
    </cfRule>
  </conditionalFormatting>
  <conditionalFormatting sqref="T466">
    <cfRule type="expression" dxfId="33740" priority="46606">
      <formula>$BJ466="IR"</formula>
    </cfRule>
    <cfRule type="expression" dxfId="33739" priority="46607">
      <formula>$BJ466="SS"</formula>
    </cfRule>
    <cfRule type="expression" dxfId="33738" priority="46608">
      <formula>$BJ466="FI"</formula>
    </cfRule>
    <cfRule type="expression" dxfId="33737" priority="46609">
      <formula>$BJ466="X"</formula>
    </cfRule>
    <cfRule type="expression" dxfId="33736" priority="46610">
      <formula>$BJ466="OD"</formula>
    </cfRule>
    <cfRule type="expression" dxfId="33735" priority="46611">
      <formula>$BJ466="P"</formula>
    </cfRule>
    <cfRule type="expression" dxfId="33734" priority="46612">
      <formula>$BJ466="D"</formula>
    </cfRule>
    <cfRule type="expression" dxfId="33733" priority="46613">
      <formula>$BJ466="C"</formula>
    </cfRule>
    <cfRule type="expression" dxfId="33732" priority="46614">
      <formula>$BJ466="B"</formula>
    </cfRule>
    <cfRule type="expression" dxfId="33731" priority="46615">
      <formula>$BJ466="A"</formula>
    </cfRule>
  </conditionalFormatting>
  <conditionalFormatting sqref="U466">
    <cfRule type="expression" dxfId="33730" priority="46596">
      <formula>$BJ466="IR"</formula>
    </cfRule>
    <cfRule type="expression" dxfId="33729" priority="46597">
      <formula>$BJ466="SS"</formula>
    </cfRule>
    <cfRule type="expression" dxfId="33728" priority="46598">
      <formula>$BJ466="FI"</formula>
    </cfRule>
    <cfRule type="expression" dxfId="33727" priority="46599">
      <formula>$BJ466="X"</formula>
    </cfRule>
    <cfRule type="expression" dxfId="33726" priority="46600">
      <formula>$BJ466="OD"</formula>
    </cfRule>
    <cfRule type="expression" dxfId="33725" priority="46601">
      <formula>$BJ466="P"</formula>
    </cfRule>
    <cfRule type="expression" dxfId="33724" priority="46602">
      <formula>$BJ466="D"</formula>
    </cfRule>
    <cfRule type="expression" dxfId="33723" priority="46603">
      <formula>$BJ466="C"</formula>
    </cfRule>
    <cfRule type="expression" dxfId="33722" priority="46604">
      <formula>$BJ466="B"</formula>
    </cfRule>
    <cfRule type="expression" dxfId="33721" priority="46605">
      <formula>$BJ466="A"</formula>
    </cfRule>
  </conditionalFormatting>
  <conditionalFormatting sqref="W466">
    <cfRule type="expression" dxfId="33720" priority="46586">
      <formula>$BJ466="IR"</formula>
    </cfRule>
    <cfRule type="expression" dxfId="33719" priority="46587">
      <formula>$BJ466="SS"</formula>
    </cfRule>
    <cfRule type="expression" dxfId="33718" priority="46588">
      <formula>$BJ466="FI"</formula>
    </cfRule>
    <cfRule type="expression" dxfId="33717" priority="46589">
      <formula>$BJ466="X"</formula>
    </cfRule>
    <cfRule type="expression" dxfId="33716" priority="46590">
      <formula>$BJ466="OD"</formula>
    </cfRule>
    <cfRule type="expression" dxfId="33715" priority="46591">
      <formula>$BJ466="P"</formula>
    </cfRule>
    <cfRule type="expression" dxfId="33714" priority="46592">
      <formula>$BJ466="D"</formula>
    </cfRule>
    <cfRule type="expression" dxfId="33713" priority="46593">
      <formula>$BJ466="C"</formula>
    </cfRule>
    <cfRule type="expression" dxfId="33712" priority="46594">
      <formula>$BJ466="B"</formula>
    </cfRule>
    <cfRule type="expression" dxfId="33711" priority="46595">
      <formula>$BJ466="A"</formula>
    </cfRule>
  </conditionalFormatting>
  <conditionalFormatting sqref="V466">
    <cfRule type="expression" dxfId="33710" priority="46576">
      <formula>$BJ466="IR"</formula>
    </cfRule>
    <cfRule type="expression" dxfId="33709" priority="46577">
      <formula>$BJ466="SS"</formula>
    </cfRule>
    <cfRule type="expression" dxfId="33708" priority="46578">
      <formula>$BJ466="FI"</formula>
    </cfRule>
    <cfRule type="expression" dxfId="33707" priority="46579">
      <formula>$BJ466="X"</formula>
    </cfRule>
    <cfRule type="expression" dxfId="33706" priority="46580">
      <formula>$BJ466="OD"</formula>
    </cfRule>
    <cfRule type="expression" dxfId="33705" priority="46581">
      <formula>$BJ466="P"</formula>
    </cfRule>
    <cfRule type="expression" dxfId="33704" priority="46582">
      <formula>$BJ466="D"</formula>
    </cfRule>
    <cfRule type="expression" dxfId="33703" priority="46583">
      <formula>$BJ466="C"</formula>
    </cfRule>
    <cfRule type="expression" dxfId="33702" priority="46584">
      <formula>$BJ466="B"</formula>
    </cfRule>
    <cfRule type="expression" dxfId="33701" priority="46585">
      <formula>$BJ466="A"</formula>
    </cfRule>
  </conditionalFormatting>
  <conditionalFormatting sqref="T467">
    <cfRule type="expression" dxfId="33700" priority="46566">
      <formula>$BJ467="IR"</formula>
    </cfRule>
    <cfRule type="expression" dxfId="33699" priority="46567">
      <formula>$BJ467="SS"</formula>
    </cfRule>
    <cfRule type="expression" dxfId="33698" priority="46568">
      <formula>$BJ467="FI"</formula>
    </cfRule>
    <cfRule type="expression" dxfId="33697" priority="46569">
      <formula>$BJ467="X"</formula>
    </cfRule>
    <cfRule type="expression" dxfId="33696" priority="46570">
      <formula>$BJ467="OD"</formula>
    </cfRule>
    <cfRule type="expression" dxfId="33695" priority="46571">
      <formula>$BJ467="P"</formula>
    </cfRule>
    <cfRule type="expression" dxfId="33694" priority="46572">
      <formula>$BJ467="D"</formula>
    </cfRule>
    <cfRule type="expression" dxfId="33693" priority="46573">
      <formula>$BJ467="C"</formula>
    </cfRule>
    <cfRule type="expression" dxfId="33692" priority="46574">
      <formula>$BJ467="B"</formula>
    </cfRule>
    <cfRule type="expression" dxfId="33691" priority="46575">
      <formula>$BJ467="A"</formula>
    </cfRule>
  </conditionalFormatting>
  <conditionalFormatting sqref="U467">
    <cfRule type="expression" dxfId="33690" priority="46556">
      <formula>$BJ467="IR"</formula>
    </cfRule>
    <cfRule type="expression" dxfId="33689" priority="46557">
      <formula>$BJ467="SS"</formula>
    </cfRule>
    <cfRule type="expression" dxfId="33688" priority="46558">
      <formula>$BJ467="FI"</formula>
    </cfRule>
    <cfRule type="expression" dxfId="33687" priority="46559">
      <formula>$BJ467="X"</formula>
    </cfRule>
    <cfRule type="expression" dxfId="33686" priority="46560">
      <formula>$BJ467="OD"</formula>
    </cfRule>
    <cfRule type="expression" dxfId="33685" priority="46561">
      <formula>$BJ467="P"</formula>
    </cfRule>
    <cfRule type="expression" dxfId="33684" priority="46562">
      <formula>$BJ467="D"</formula>
    </cfRule>
    <cfRule type="expression" dxfId="33683" priority="46563">
      <formula>$BJ467="C"</formula>
    </cfRule>
    <cfRule type="expression" dxfId="33682" priority="46564">
      <formula>$BJ467="B"</formula>
    </cfRule>
    <cfRule type="expression" dxfId="33681" priority="46565">
      <formula>$BJ467="A"</formula>
    </cfRule>
  </conditionalFormatting>
  <conditionalFormatting sqref="W467">
    <cfRule type="expression" dxfId="33680" priority="46546">
      <formula>$BJ467="IR"</formula>
    </cfRule>
    <cfRule type="expression" dxfId="33679" priority="46547">
      <formula>$BJ467="SS"</formula>
    </cfRule>
    <cfRule type="expression" dxfId="33678" priority="46548">
      <formula>$BJ467="FI"</formula>
    </cfRule>
    <cfRule type="expression" dxfId="33677" priority="46549">
      <formula>$BJ467="X"</formula>
    </cfRule>
    <cfRule type="expression" dxfId="33676" priority="46550">
      <formula>$BJ467="OD"</formula>
    </cfRule>
    <cfRule type="expression" dxfId="33675" priority="46551">
      <formula>$BJ467="P"</formula>
    </cfRule>
    <cfRule type="expression" dxfId="33674" priority="46552">
      <formula>$BJ467="D"</formula>
    </cfRule>
    <cfRule type="expression" dxfId="33673" priority="46553">
      <formula>$BJ467="C"</formula>
    </cfRule>
    <cfRule type="expression" dxfId="33672" priority="46554">
      <formula>$BJ467="B"</formula>
    </cfRule>
    <cfRule type="expression" dxfId="33671" priority="46555">
      <formula>$BJ467="A"</formula>
    </cfRule>
  </conditionalFormatting>
  <conditionalFormatting sqref="V467">
    <cfRule type="expression" dxfId="33670" priority="46536">
      <formula>$BJ467="IR"</formula>
    </cfRule>
    <cfRule type="expression" dxfId="33669" priority="46537">
      <formula>$BJ467="SS"</formula>
    </cfRule>
    <cfRule type="expression" dxfId="33668" priority="46538">
      <formula>$BJ467="FI"</formula>
    </cfRule>
    <cfRule type="expression" dxfId="33667" priority="46539">
      <formula>$BJ467="X"</formula>
    </cfRule>
    <cfRule type="expression" dxfId="33666" priority="46540">
      <formula>$BJ467="OD"</formula>
    </cfRule>
    <cfRule type="expression" dxfId="33665" priority="46541">
      <formula>$BJ467="P"</formula>
    </cfRule>
    <cfRule type="expression" dxfId="33664" priority="46542">
      <formula>$BJ467="D"</formula>
    </cfRule>
    <cfRule type="expression" dxfId="33663" priority="46543">
      <formula>$BJ467="C"</formula>
    </cfRule>
    <cfRule type="expression" dxfId="33662" priority="46544">
      <formula>$BJ467="B"</formula>
    </cfRule>
    <cfRule type="expression" dxfId="33661" priority="46545">
      <formula>$BJ467="A"</formula>
    </cfRule>
  </conditionalFormatting>
  <conditionalFormatting sqref="T468">
    <cfRule type="expression" dxfId="33660" priority="46526">
      <formula>$BJ468="IR"</formula>
    </cfRule>
    <cfRule type="expression" dxfId="33659" priority="46527">
      <formula>$BJ468="SS"</formula>
    </cfRule>
    <cfRule type="expression" dxfId="33658" priority="46528">
      <formula>$BJ468="FI"</formula>
    </cfRule>
    <cfRule type="expression" dxfId="33657" priority="46529">
      <formula>$BJ468="X"</formula>
    </cfRule>
    <cfRule type="expression" dxfId="33656" priority="46530">
      <formula>$BJ468="OD"</formula>
    </cfRule>
    <cfRule type="expression" dxfId="33655" priority="46531">
      <formula>$BJ468="P"</formula>
    </cfRule>
    <cfRule type="expression" dxfId="33654" priority="46532">
      <formula>$BJ468="D"</formula>
    </cfRule>
    <cfRule type="expression" dxfId="33653" priority="46533">
      <formula>$BJ468="C"</formula>
    </cfRule>
    <cfRule type="expression" dxfId="33652" priority="46534">
      <formula>$BJ468="B"</formula>
    </cfRule>
    <cfRule type="expression" dxfId="33651" priority="46535">
      <formula>$BJ468="A"</formula>
    </cfRule>
  </conditionalFormatting>
  <conditionalFormatting sqref="U468">
    <cfRule type="expression" dxfId="33650" priority="46516">
      <formula>$BJ468="IR"</formula>
    </cfRule>
    <cfRule type="expression" dxfId="33649" priority="46517">
      <formula>$BJ468="SS"</formula>
    </cfRule>
    <cfRule type="expression" dxfId="33648" priority="46518">
      <formula>$BJ468="FI"</formula>
    </cfRule>
    <cfRule type="expression" dxfId="33647" priority="46519">
      <formula>$BJ468="X"</formula>
    </cfRule>
    <cfRule type="expression" dxfId="33646" priority="46520">
      <formula>$BJ468="OD"</formula>
    </cfRule>
    <cfRule type="expression" dxfId="33645" priority="46521">
      <formula>$BJ468="P"</formula>
    </cfRule>
    <cfRule type="expression" dxfId="33644" priority="46522">
      <formula>$BJ468="D"</formula>
    </cfRule>
    <cfRule type="expression" dxfId="33643" priority="46523">
      <formula>$BJ468="C"</formula>
    </cfRule>
    <cfRule type="expression" dxfId="33642" priority="46524">
      <formula>$BJ468="B"</formula>
    </cfRule>
    <cfRule type="expression" dxfId="33641" priority="46525">
      <formula>$BJ468="A"</formula>
    </cfRule>
  </conditionalFormatting>
  <conditionalFormatting sqref="W468">
    <cfRule type="expression" dxfId="33640" priority="46506">
      <formula>$BJ468="IR"</formula>
    </cfRule>
    <cfRule type="expression" dxfId="33639" priority="46507">
      <formula>$BJ468="SS"</formula>
    </cfRule>
    <cfRule type="expression" dxfId="33638" priority="46508">
      <formula>$BJ468="FI"</formula>
    </cfRule>
    <cfRule type="expression" dxfId="33637" priority="46509">
      <formula>$BJ468="X"</formula>
    </cfRule>
    <cfRule type="expression" dxfId="33636" priority="46510">
      <formula>$BJ468="OD"</formula>
    </cfRule>
    <cfRule type="expression" dxfId="33635" priority="46511">
      <formula>$BJ468="P"</formula>
    </cfRule>
    <cfRule type="expression" dxfId="33634" priority="46512">
      <formula>$BJ468="D"</formula>
    </cfRule>
    <cfRule type="expression" dxfId="33633" priority="46513">
      <formula>$BJ468="C"</formula>
    </cfRule>
    <cfRule type="expression" dxfId="33632" priority="46514">
      <formula>$BJ468="B"</formula>
    </cfRule>
    <cfRule type="expression" dxfId="33631" priority="46515">
      <formula>$BJ468="A"</formula>
    </cfRule>
  </conditionalFormatting>
  <conditionalFormatting sqref="V468">
    <cfRule type="expression" dxfId="33630" priority="46496">
      <formula>$BJ468="IR"</formula>
    </cfRule>
    <cfRule type="expression" dxfId="33629" priority="46497">
      <formula>$BJ468="SS"</formula>
    </cfRule>
    <cfRule type="expression" dxfId="33628" priority="46498">
      <formula>$BJ468="FI"</formula>
    </cfRule>
    <cfRule type="expression" dxfId="33627" priority="46499">
      <formula>$BJ468="X"</formula>
    </cfRule>
    <cfRule type="expression" dxfId="33626" priority="46500">
      <formula>$BJ468="OD"</formula>
    </cfRule>
    <cfRule type="expression" dxfId="33625" priority="46501">
      <formula>$BJ468="P"</formula>
    </cfRule>
    <cfRule type="expression" dxfId="33624" priority="46502">
      <formula>$BJ468="D"</formula>
    </cfRule>
    <cfRule type="expression" dxfId="33623" priority="46503">
      <formula>$BJ468="C"</formula>
    </cfRule>
    <cfRule type="expression" dxfId="33622" priority="46504">
      <formula>$BJ468="B"</formula>
    </cfRule>
    <cfRule type="expression" dxfId="33621" priority="46505">
      <formula>$BJ468="A"</formula>
    </cfRule>
  </conditionalFormatting>
  <conditionalFormatting sqref="J462">
    <cfRule type="expression" dxfId="33620" priority="46486">
      <formula>$BJ462="IR"</formula>
    </cfRule>
    <cfRule type="expression" dxfId="33619" priority="46487">
      <formula>$BJ462="SS"</formula>
    </cfRule>
    <cfRule type="expression" dxfId="33618" priority="46488">
      <formula>$BJ462="FI"</formula>
    </cfRule>
    <cfRule type="expression" dxfId="33617" priority="46489">
      <formula>$BJ462="X"</formula>
    </cfRule>
    <cfRule type="expression" dxfId="33616" priority="46490">
      <formula>$BJ462="OD"</formula>
    </cfRule>
    <cfRule type="expression" dxfId="33615" priority="46491">
      <formula>$BJ462="P"</formula>
    </cfRule>
    <cfRule type="expression" dxfId="33614" priority="46492">
      <formula>$BJ462="D"</formula>
    </cfRule>
    <cfRule type="expression" dxfId="33613" priority="46493">
      <formula>$BJ462="C"</formula>
    </cfRule>
    <cfRule type="expression" dxfId="33612" priority="46494">
      <formula>$BJ462="B"</formula>
    </cfRule>
    <cfRule type="expression" dxfId="33611" priority="46495">
      <formula>$BJ462="A"</formula>
    </cfRule>
  </conditionalFormatting>
  <conditionalFormatting sqref="K462">
    <cfRule type="expression" dxfId="33610" priority="46476">
      <formula>$BJ462="IR"</formula>
    </cfRule>
    <cfRule type="expression" dxfId="33609" priority="46477">
      <formula>$BJ462="SS"</formula>
    </cfRule>
    <cfRule type="expression" dxfId="33608" priority="46478">
      <formula>$BJ462="FI"</formula>
    </cfRule>
    <cfRule type="expression" dxfId="33607" priority="46479">
      <formula>$BJ462="X"</formula>
    </cfRule>
    <cfRule type="expression" dxfId="33606" priority="46480">
      <formula>$BJ462="OD"</formula>
    </cfRule>
    <cfRule type="expression" dxfId="33605" priority="46481">
      <formula>$BJ462="P"</formula>
    </cfRule>
    <cfRule type="expression" dxfId="33604" priority="46482">
      <formula>$BJ462="D"</formula>
    </cfRule>
    <cfRule type="expression" dxfId="33603" priority="46483">
      <formula>$BJ462="C"</formula>
    </cfRule>
    <cfRule type="expression" dxfId="33602" priority="46484">
      <formula>$BJ462="B"</formula>
    </cfRule>
    <cfRule type="expression" dxfId="33601" priority="46485">
      <formula>$BJ462="A"</formula>
    </cfRule>
  </conditionalFormatting>
  <conditionalFormatting sqref="M462">
    <cfRule type="expression" dxfId="33600" priority="46466">
      <formula>$BJ462="IR"</formula>
    </cfRule>
    <cfRule type="expression" dxfId="33599" priority="46467">
      <formula>$BJ462="SS"</formula>
    </cfRule>
    <cfRule type="expression" dxfId="33598" priority="46468">
      <formula>$BJ462="FI"</formula>
    </cfRule>
    <cfRule type="expression" dxfId="33597" priority="46469">
      <formula>$BJ462="X"</formula>
    </cfRule>
    <cfRule type="expression" dxfId="33596" priority="46470">
      <formula>$BJ462="OD"</formula>
    </cfRule>
    <cfRule type="expression" dxfId="33595" priority="46471">
      <formula>$BJ462="P"</formula>
    </cfRule>
    <cfRule type="expression" dxfId="33594" priority="46472">
      <formula>$BJ462="D"</formula>
    </cfRule>
    <cfRule type="expression" dxfId="33593" priority="46473">
      <formula>$BJ462="C"</formula>
    </cfRule>
    <cfRule type="expression" dxfId="33592" priority="46474">
      <formula>$BJ462="B"</formula>
    </cfRule>
    <cfRule type="expression" dxfId="33591" priority="46475">
      <formula>$BJ462="A"</formula>
    </cfRule>
  </conditionalFormatting>
  <conditionalFormatting sqref="L462">
    <cfRule type="expression" dxfId="33590" priority="46456">
      <formula>$BJ462="IR"</formula>
    </cfRule>
    <cfRule type="expression" dxfId="33589" priority="46457">
      <formula>$BJ462="SS"</formula>
    </cfRule>
    <cfRule type="expression" dxfId="33588" priority="46458">
      <formula>$BJ462="FI"</formula>
    </cfRule>
    <cfRule type="expression" dxfId="33587" priority="46459">
      <formula>$BJ462="X"</formula>
    </cfRule>
    <cfRule type="expression" dxfId="33586" priority="46460">
      <formula>$BJ462="OD"</formula>
    </cfRule>
    <cfRule type="expression" dxfId="33585" priority="46461">
      <formula>$BJ462="P"</formula>
    </cfRule>
    <cfRule type="expression" dxfId="33584" priority="46462">
      <formula>$BJ462="D"</formula>
    </cfRule>
    <cfRule type="expression" dxfId="33583" priority="46463">
      <formula>$BJ462="C"</formula>
    </cfRule>
    <cfRule type="expression" dxfId="33582" priority="46464">
      <formula>$BJ462="B"</formula>
    </cfRule>
    <cfRule type="expression" dxfId="33581" priority="46465">
      <formula>$BJ462="A"</formula>
    </cfRule>
  </conditionalFormatting>
  <conditionalFormatting sqref="T474">
    <cfRule type="expression" dxfId="33580" priority="46446">
      <formula>$BJ474="IR"</formula>
    </cfRule>
    <cfRule type="expression" dxfId="33579" priority="46447">
      <formula>$BJ474="SS"</formula>
    </cfRule>
    <cfRule type="expression" dxfId="33578" priority="46448">
      <formula>$BJ474="FI"</formula>
    </cfRule>
    <cfRule type="expression" dxfId="33577" priority="46449">
      <formula>$BJ474="X"</formula>
    </cfRule>
    <cfRule type="expression" dxfId="33576" priority="46450">
      <formula>$BJ474="OD"</formula>
    </cfRule>
    <cfRule type="expression" dxfId="33575" priority="46451">
      <formula>$BJ474="P"</formula>
    </cfRule>
    <cfRule type="expression" dxfId="33574" priority="46452">
      <formula>$BJ474="D"</formula>
    </cfRule>
    <cfRule type="expression" dxfId="33573" priority="46453">
      <formula>$BJ474="C"</formula>
    </cfRule>
    <cfRule type="expression" dxfId="33572" priority="46454">
      <formula>$BJ474="B"</formula>
    </cfRule>
    <cfRule type="expression" dxfId="33571" priority="46455">
      <formula>$BJ474="A"</formula>
    </cfRule>
  </conditionalFormatting>
  <conditionalFormatting sqref="N475">
    <cfRule type="expression" dxfId="33570" priority="46426">
      <formula>$BJ475="IR"</formula>
    </cfRule>
    <cfRule type="expression" dxfId="33569" priority="46427">
      <formula>$BJ475="SS"</formula>
    </cfRule>
    <cfRule type="expression" dxfId="33568" priority="46428">
      <formula>$BJ475="FI"</formula>
    </cfRule>
    <cfRule type="expression" dxfId="33567" priority="46429">
      <formula>$BJ475="X"</formula>
    </cfRule>
    <cfRule type="expression" dxfId="33566" priority="46430">
      <formula>$BJ475="OD"</formula>
    </cfRule>
    <cfRule type="expression" dxfId="33565" priority="46431">
      <formula>$BJ475="P"</formula>
    </cfRule>
    <cfRule type="expression" dxfId="33564" priority="46432">
      <formula>$BJ475="D"</formula>
    </cfRule>
    <cfRule type="expression" dxfId="33563" priority="46433">
      <formula>$BJ475="C"</formula>
    </cfRule>
    <cfRule type="expression" dxfId="33562" priority="46434">
      <formula>$BJ475="B"</formula>
    </cfRule>
    <cfRule type="expression" dxfId="33561" priority="46435">
      <formula>$BJ475="A"</formula>
    </cfRule>
  </conditionalFormatting>
  <conditionalFormatting sqref="O475">
    <cfRule type="expression" dxfId="33560" priority="46416">
      <formula>$BJ475="IR"</formula>
    </cfRule>
    <cfRule type="expression" dxfId="33559" priority="46417">
      <formula>$BJ475="SS"</formula>
    </cfRule>
    <cfRule type="expression" dxfId="33558" priority="46418">
      <formula>$BJ475="FI"</formula>
    </cfRule>
    <cfRule type="expression" dxfId="33557" priority="46419">
      <formula>$BJ475="X"</formula>
    </cfRule>
    <cfRule type="expression" dxfId="33556" priority="46420">
      <formula>$BJ475="OD"</formula>
    </cfRule>
    <cfRule type="expression" dxfId="33555" priority="46421">
      <formula>$BJ475="P"</formula>
    </cfRule>
    <cfRule type="expression" dxfId="33554" priority="46422">
      <formula>$BJ475="D"</formula>
    </cfRule>
    <cfRule type="expression" dxfId="33553" priority="46423">
      <formula>$BJ475="C"</formula>
    </cfRule>
    <cfRule type="expression" dxfId="33552" priority="46424">
      <formula>$BJ475="B"</formula>
    </cfRule>
    <cfRule type="expression" dxfId="33551" priority="46425">
      <formula>$BJ475="A"</formula>
    </cfRule>
  </conditionalFormatting>
  <conditionalFormatting sqref="P475:R475">
    <cfRule type="expression" dxfId="33550" priority="46406">
      <formula>$BJ475="IR"</formula>
    </cfRule>
    <cfRule type="expression" dxfId="33549" priority="46407">
      <formula>$BJ475="SS"</formula>
    </cfRule>
    <cfRule type="expression" dxfId="33548" priority="46408">
      <formula>$BJ475="FI"</formula>
    </cfRule>
    <cfRule type="expression" dxfId="33547" priority="46409">
      <formula>$BJ475="X"</formula>
    </cfRule>
    <cfRule type="expression" dxfId="33546" priority="46410">
      <formula>$BJ475="OD"</formula>
    </cfRule>
    <cfRule type="expression" dxfId="33545" priority="46411">
      <formula>$BJ475="P"</formula>
    </cfRule>
    <cfRule type="expression" dxfId="33544" priority="46412">
      <formula>$BJ475="D"</formula>
    </cfRule>
    <cfRule type="expression" dxfId="33543" priority="46413">
      <formula>$BJ475="C"</formula>
    </cfRule>
    <cfRule type="expression" dxfId="33542" priority="46414">
      <formula>$BJ475="B"</formula>
    </cfRule>
    <cfRule type="expression" dxfId="33541" priority="46415">
      <formula>$BJ475="A"</formula>
    </cfRule>
  </conditionalFormatting>
  <conditionalFormatting sqref="S476:S482">
    <cfRule type="expression" dxfId="33540" priority="46396">
      <formula>$BJ476="IR"</formula>
    </cfRule>
    <cfRule type="expression" dxfId="33539" priority="46397">
      <formula>$BJ476="SS"</formula>
    </cfRule>
    <cfRule type="expression" dxfId="33538" priority="46398">
      <formula>$BJ476="FI"</formula>
    </cfRule>
    <cfRule type="expression" dxfId="33537" priority="46399">
      <formula>$BJ476="X"</formula>
    </cfRule>
    <cfRule type="expression" dxfId="33536" priority="46400">
      <formula>$BJ476="OD"</formula>
    </cfRule>
    <cfRule type="expression" dxfId="33535" priority="46401">
      <formula>$BJ476="P"</formula>
    </cfRule>
    <cfRule type="expression" dxfId="33534" priority="46402">
      <formula>$BJ476="D"</formula>
    </cfRule>
    <cfRule type="expression" dxfId="33533" priority="46403">
      <formula>$BJ476="C"</formula>
    </cfRule>
    <cfRule type="expression" dxfId="33532" priority="46404">
      <formula>$BJ476="B"</formula>
    </cfRule>
    <cfRule type="expression" dxfId="33531" priority="46405">
      <formula>$BJ476="A"</formula>
    </cfRule>
  </conditionalFormatting>
  <conditionalFormatting sqref="T450">
    <cfRule type="expression" dxfId="33530" priority="46366">
      <formula>$BJ450="IR"</formula>
    </cfRule>
    <cfRule type="expression" dxfId="33529" priority="46367">
      <formula>$BJ450="SS"</formula>
    </cfRule>
    <cfRule type="expression" dxfId="33528" priority="46368">
      <formula>$BJ450="FI"</formula>
    </cfRule>
    <cfRule type="expression" dxfId="33527" priority="46369">
      <formula>$BJ450="X"</formula>
    </cfRule>
    <cfRule type="expression" dxfId="33526" priority="46370">
      <formula>$BJ450="OD"</formula>
    </cfRule>
    <cfRule type="expression" dxfId="33525" priority="46371">
      <formula>$BJ450="P"</formula>
    </cfRule>
    <cfRule type="expression" dxfId="33524" priority="46372">
      <formula>$BJ450="D"</formula>
    </cfRule>
    <cfRule type="expression" dxfId="33523" priority="46373">
      <formula>$BJ450="C"</formula>
    </cfRule>
    <cfRule type="expression" dxfId="33522" priority="46374">
      <formula>$BJ450="B"</formula>
    </cfRule>
    <cfRule type="expression" dxfId="33521" priority="46375">
      <formula>$BJ450="A"</formula>
    </cfRule>
  </conditionalFormatting>
  <conditionalFormatting sqref="B469:C472">
    <cfRule type="expression" dxfId="33520" priority="46325">
      <formula>$BJ469="IR"</formula>
    </cfRule>
    <cfRule type="expression" dxfId="33519" priority="46326">
      <formula>$BJ469="SS"</formula>
    </cfRule>
    <cfRule type="expression" dxfId="33518" priority="46327">
      <formula>$BJ469="FI"</formula>
    </cfRule>
    <cfRule type="expression" dxfId="33517" priority="46328">
      <formula>$BJ469="X"</formula>
    </cfRule>
    <cfRule type="expression" dxfId="33516" priority="46329">
      <formula>$BJ469="OD"</formula>
    </cfRule>
    <cfRule type="expression" dxfId="33515" priority="46330">
      <formula>$BJ469="P"</formula>
    </cfRule>
    <cfRule type="expression" dxfId="33514" priority="46331">
      <formula>$BJ469="D"</formula>
    </cfRule>
    <cfRule type="expression" dxfId="33513" priority="46332">
      <formula>$BJ469="C"</formula>
    </cfRule>
    <cfRule type="expression" dxfId="33512" priority="46333">
      <formula>$BJ469="B"</formula>
    </cfRule>
    <cfRule type="expression" dxfId="33511" priority="46334">
      <formula>$BJ469="A"</formula>
    </cfRule>
  </conditionalFormatting>
  <conditionalFormatting sqref="P469:R472">
    <cfRule type="expression" dxfId="33510" priority="46315">
      <formula>$BJ469="IR"</formula>
    </cfRule>
    <cfRule type="expression" dxfId="33509" priority="46316">
      <formula>$BJ469="SS"</formula>
    </cfRule>
    <cfRule type="expression" dxfId="33508" priority="46317">
      <formula>$BJ469="FI"</formula>
    </cfRule>
    <cfRule type="expression" dxfId="33507" priority="46318">
      <formula>$BJ469="X"</formula>
    </cfRule>
    <cfRule type="expression" dxfId="33506" priority="46319">
      <formula>$BJ469="OD"</formula>
    </cfRule>
    <cfRule type="expression" dxfId="33505" priority="46320">
      <formula>$BJ469="P"</formula>
    </cfRule>
    <cfRule type="expression" dxfId="33504" priority="46321">
      <formula>$BJ469="D"</formula>
    </cfRule>
    <cfRule type="expression" dxfId="33503" priority="46322">
      <formula>$BJ469="C"</formula>
    </cfRule>
    <cfRule type="expression" dxfId="33502" priority="46323">
      <formula>$BJ469="B"</formula>
    </cfRule>
    <cfRule type="expression" dxfId="33501" priority="46324">
      <formula>$BJ469="A"</formula>
    </cfRule>
  </conditionalFormatting>
  <conditionalFormatting sqref="O469:O472">
    <cfRule type="expression" dxfId="33500" priority="46305">
      <formula>$BJ469="IR"</formula>
    </cfRule>
    <cfRule type="expression" dxfId="33499" priority="46306">
      <formula>$BJ469="SS"</formula>
    </cfRule>
    <cfRule type="expression" dxfId="33498" priority="46307">
      <formula>$BJ469="FI"</formula>
    </cfRule>
    <cfRule type="expression" dxfId="33497" priority="46308">
      <formula>$BJ469="X"</formula>
    </cfRule>
    <cfRule type="expression" dxfId="33496" priority="46309">
      <formula>$BJ469="OD"</formula>
    </cfRule>
    <cfRule type="expression" dxfId="33495" priority="46310">
      <formula>$BJ469="P"</formula>
    </cfRule>
    <cfRule type="expression" dxfId="33494" priority="46311">
      <formula>$BJ469="D"</formula>
    </cfRule>
    <cfRule type="expression" dxfId="33493" priority="46312">
      <formula>$BJ469="C"</formula>
    </cfRule>
    <cfRule type="expression" dxfId="33492" priority="46313">
      <formula>$BJ469="B"</formula>
    </cfRule>
    <cfRule type="expression" dxfId="33491" priority="46314">
      <formula>$BJ469="A"</formula>
    </cfRule>
  </conditionalFormatting>
  <conditionalFormatting sqref="S469:S472">
    <cfRule type="expression" dxfId="33490" priority="46295">
      <formula>$BJ469="IR"</formula>
    </cfRule>
    <cfRule type="expression" dxfId="33489" priority="46296">
      <formula>$BJ469="SS"</formula>
    </cfRule>
    <cfRule type="expression" dxfId="33488" priority="46297">
      <formula>$BJ469="FI"</formula>
    </cfRule>
    <cfRule type="expression" dxfId="33487" priority="46298">
      <formula>$BJ469="X"</formula>
    </cfRule>
    <cfRule type="expression" dxfId="33486" priority="46299">
      <formula>$BJ469="OD"</formula>
    </cfRule>
    <cfRule type="expression" dxfId="33485" priority="46300">
      <formula>$BJ469="P"</formula>
    </cfRule>
    <cfRule type="expression" dxfId="33484" priority="46301">
      <formula>$BJ469="D"</formula>
    </cfRule>
    <cfRule type="expression" dxfId="33483" priority="46302">
      <formula>$BJ469="C"</formula>
    </cfRule>
    <cfRule type="expression" dxfId="33482" priority="46303">
      <formula>$BJ469="B"</formula>
    </cfRule>
    <cfRule type="expression" dxfId="33481" priority="46304">
      <formula>$BJ469="A"</formula>
    </cfRule>
  </conditionalFormatting>
  <conditionalFormatting sqref="T469:T472">
    <cfRule type="expression" dxfId="33480" priority="46285">
      <formula>$BJ469="IR"</formula>
    </cfRule>
    <cfRule type="expression" dxfId="33479" priority="46286">
      <formula>$BJ469="SS"</formula>
    </cfRule>
    <cfRule type="expression" dxfId="33478" priority="46287">
      <formula>$BJ469="FI"</formula>
    </cfRule>
    <cfRule type="expression" dxfId="33477" priority="46288">
      <formula>$BJ469="X"</formula>
    </cfRule>
    <cfRule type="expression" dxfId="33476" priority="46289">
      <formula>$BJ469="OD"</formula>
    </cfRule>
    <cfRule type="expression" dxfId="33475" priority="46290">
      <formula>$BJ469="P"</formula>
    </cfRule>
    <cfRule type="expression" dxfId="33474" priority="46291">
      <formula>$BJ469="D"</formula>
    </cfRule>
    <cfRule type="expression" dxfId="33473" priority="46292">
      <formula>$BJ469="C"</formula>
    </cfRule>
    <cfRule type="expression" dxfId="33472" priority="46293">
      <formula>$BJ469="B"</formula>
    </cfRule>
    <cfRule type="expression" dxfId="33471" priority="46294">
      <formula>$BJ469="A"</formula>
    </cfRule>
  </conditionalFormatting>
  <conditionalFormatting sqref="U469:U472">
    <cfRule type="expression" dxfId="33470" priority="46275">
      <formula>$BJ469="IR"</formula>
    </cfRule>
    <cfRule type="expression" dxfId="33469" priority="46276">
      <formula>$BJ469="SS"</formula>
    </cfRule>
    <cfRule type="expression" dxfId="33468" priority="46277">
      <formula>$BJ469="FI"</formula>
    </cfRule>
    <cfRule type="expression" dxfId="33467" priority="46278">
      <formula>$BJ469="X"</formula>
    </cfRule>
    <cfRule type="expression" dxfId="33466" priority="46279">
      <formula>$BJ469="OD"</formula>
    </cfRule>
    <cfRule type="expression" dxfId="33465" priority="46280">
      <formula>$BJ469="P"</formula>
    </cfRule>
    <cfRule type="expression" dxfId="33464" priority="46281">
      <formula>$BJ469="D"</formula>
    </cfRule>
    <cfRule type="expression" dxfId="33463" priority="46282">
      <formula>$BJ469="C"</formula>
    </cfRule>
    <cfRule type="expression" dxfId="33462" priority="46283">
      <formula>$BJ469="B"</formula>
    </cfRule>
    <cfRule type="expression" dxfId="33461" priority="46284">
      <formula>$BJ469="A"</formula>
    </cfRule>
  </conditionalFormatting>
  <conditionalFormatting sqref="W469:W472">
    <cfRule type="expression" dxfId="33460" priority="46265">
      <formula>$BJ469="IR"</formula>
    </cfRule>
    <cfRule type="expression" dxfId="33459" priority="46266">
      <formula>$BJ469="SS"</formula>
    </cfRule>
    <cfRule type="expression" dxfId="33458" priority="46267">
      <formula>$BJ469="FI"</formula>
    </cfRule>
    <cfRule type="expression" dxfId="33457" priority="46268">
      <formula>$BJ469="X"</formula>
    </cfRule>
    <cfRule type="expression" dxfId="33456" priority="46269">
      <formula>$BJ469="OD"</formula>
    </cfRule>
    <cfRule type="expression" dxfId="33455" priority="46270">
      <formula>$BJ469="P"</formula>
    </cfRule>
    <cfRule type="expression" dxfId="33454" priority="46271">
      <formula>$BJ469="D"</formula>
    </cfRule>
    <cfRule type="expression" dxfId="33453" priority="46272">
      <formula>$BJ469="C"</formula>
    </cfRule>
    <cfRule type="expression" dxfId="33452" priority="46273">
      <formula>$BJ469="B"</formula>
    </cfRule>
    <cfRule type="expression" dxfId="33451" priority="46274">
      <formula>$BJ469="A"</formula>
    </cfRule>
  </conditionalFormatting>
  <conditionalFormatting sqref="V469:V472">
    <cfRule type="expression" dxfId="33450" priority="46255">
      <formula>$BJ469="IR"</formula>
    </cfRule>
    <cfRule type="expression" dxfId="33449" priority="46256">
      <formula>$BJ469="SS"</formula>
    </cfRule>
    <cfRule type="expression" dxfId="33448" priority="46257">
      <formula>$BJ469="FI"</formula>
    </cfRule>
    <cfRule type="expression" dxfId="33447" priority="46258">
      <formula>$BJ469="X"</formula>
    </cfRule>
    <cfRule type="expression" dxfId="33446" priority="46259">
      <formula>$BJ469="OD"</formula>
    </cfRule>
    <cfRule type="expression" dxfId="33445" priority="46260">
      <formula>$BJ469="P"</formula>
    </cfRule>
    <cfRule type="expression" dxfId="33444" priority="46261">
      <formula>$BJ469="D"</formula>
    </cfRule>
    <cfRule type="expression" dxfId="33443" priority="46262">
      <formula>$BJ469="C"</formula>
    </cfRule>
    <cfRule type="expression" dxfId="33442" priority="46263">
      <formula>$BJ469="B"</formula>
    </cfRule>
    <cfRule type="expression" dxfId="33441" priority="46264">
      <formula>$BJ469="A"</formula>
    </cfRule>
  </conditionalFormatting>
  <conditionalFormatting sqref="F469">
    <cfRule type="expression" dxfId="33440" priority="46245">
      <formula>$BJ469="IR"</formula>
    </cfRule>
    <cfRule type="expression" dxfId="33439" priority="46246">
      <formula>$BJ469="SS"</formula>
    </cfRule>
    <cfRule type="expression" dxfId="33438" priority="46247">
      <formula>$BJ469="FI"</formula>
    </cfRule>
    <cfRule type="expression" dxfId="33437" priority="46248">
      <formula>$BJ469="X"</formula>
    </cfRule>
    <cfRule type="expression" dxfId="33436" priority="46249">
      <formula>$BJ469="OD"</formula>
    </cfRule>
    <cfRule type="expression" dxfId="33435" priority="46250">
      <formula>$BJ469="P"</formula>
    </cfRule>
    <cfRule type="expression" dxfId="33434" priority="46251">
      <formula>$BJ469="D"</formula>
    </cfRule>
    <cfRule type="expression" dxfId="33433" priority="46252">
      <formula>$BJ469="C"</formula>
    </cfRule>
    <cfRule type="expression" dxfId="33432" priority="46253">
      <formula>$BJ469="B"</formula>
    </cfRule>
    <cfRule type="expression" dxfId="33431" priority="46254">
      <formula>$BJ469="A"</formula>
    </cfRule>
  </conditionalFormatting>
  <conditionalFormatting sqref="F470:F472">
    <cfRule type="expression" dxfId="33430" priority="46235">
      <formula>$BJ470="IR"</formula>
    </cfRule>
    <cfRule type="expression" dxfId="33429" priority="46236">
      <formula>$BJ470="SS"</formula>
    </cfRule>
    <cfRule type="expression" dxfId="33428" priority="46237">
      <formula>$BJ470="FI"</formula>
    </cfRule>
    <cfRule type="expression" dxfId="33427" priority="46238">
      <formula>$BJ470="X"</formula>
    </cfRule>
    <cfRule type="expression" dxfId="33426" priority="46239">
      <formula>$BJ470="OD"</formula>
    </cfRule>
    <cfRule type="expression" dxfId="33425" priority="46240">
      <formula>$BJ470="P"</formula>
    </cfRule>
    <cfRule type="expression" dxfId="33424" priority="46241">
      <formula>$BJ470="D"</formula>
    </cfRule>
    <cfRule type="expression" dxfId="33423" priority="46242">
      <formula>$BJ470="C"</formula>
    </cfRule>
    <cfRule type="expression" dxfId="33422" priority="46243">
      <formula>$BJ470="B"</formula>
    </cfRule>
    <cfRule type="expression" dxfId="33421" priority="46244">
      <formula>$BJ470="A"</formula>
    </cfRule>
  </conditionalFormatting>
  <conditionalFormatting sqref="O279">
    <cfRule type="expression" dxfId="33420" priority="46225">
      <formula>$BJ279="IR"</formula>
    </cfRule>
    <cfRule type="expression" dxfId="33419" priority="46226">
      <formula>$BJ279="SS"</formula>
    </cfRule>
    <cfRule type="expression" dxfId="33418" priority="46227">
      <formula>$BJ279="FI"</formula>
    </cfRule>
    <cfRule type="expression" dxfId="33417" priority="46228">
      <formula>$BJ279="X"</formula>
    </cfRule>
    <cfRule type="expression" dxfId="33416" priority="46229">
      <formula>$BJ279="OD"</formula>
    </cfRule>
    <cfRule type="expression" dxfId="33415" priority="46230">
      <formula>$BJ279="P"</formula>
    </cfRule>
    <cfRule type="expression" dxfId="33414" priority="46231">
      <formula>$BJ279="D"</formula>
    </cfRule>
    <cfRule type="expression" dxfId="33413" priority="46232">
      <formula>$BJ279="C"</formula>
    </cfRule>
    <cfRule type="expression" dxfId="33412" priority="46233">
      <formula>$BJ279="B"</formula>
    </cfRule>
    <cfRule type="expression" dxfId="33411" priority="46234">
      <formula>$BJ279="A"</formula>
    </cfRule>
  </conditionalFormatting>
  <conditionalFormatting sqref="I280:I281">
    <cfRule type="expression" dxfId="33410" priority="46205">
      <formula>$BJ280="IR"</formula>
    </cfRule>
    <cfRule type="expression" dxfId="33409" priority="46206">
      <formula>$BJ280="SS"</formula>
    </cfRule>
    <cfRule type="expression" dxfId="33408" priority="46207">
      <formula>$BJ280="FI"</formula>
    </cfRule>
    <cfRule type="expression" dxfId="33407" priority="46208">
      <formula>$BJ280="X"</formula>
    </cfRule>
    <cfRule type="expression" dxfId="33406" priority="46209">
      <formula>$BJ280="OD"</formula>
    </cfRule>
    <cfRule type="expression" dxfId="33405" priority="46210">
      <formula>$BJ280="P"</formula>
    </cfRule>
    <cfRule type="expression" dxfId="33404" priority="46211">
      <formula>$BJ280="D"</formula>
    </cfRule>
    <cfRule type="expression" dxfId="33403" priority="46212">
      <formula>$BJ280="C"</formula>
    </cfRule>
    <cfRule type="expression" dxfId="33402" priority="46213">
      <formula>$BJ280="B"</formula>
    </cfRule>
    <cfRule type="expression" dxfId="33401" priority="46214">
      <formula>$BJ280="A"</formula>
    </cfRule>
  </conditionalFormatting>
  <conditionalFormatting sqref="S209">
    <cfRule type="expression" dxfId="33400" priority="46175">
      <formula>$BJ209="IR"</formula>
    </cfRule>
    <cfRule type="expression" dxfId="33399" priority="46176">
      <formula>$BJ209="SS"</formula>
    </cfRule>
    <cfRule type="expression" dxfId="33398" priority="46177">
      <formula>$BJ209="FI"</formula>
    </cfRule>
    <cfRule type="expression" dxfId="33397" priority="46178">
      <formula>$BJ209="X"</formula>
    </cfRule>
    <cfRule type="expression" dxfId="33396" priority="46179">
      <formula>$BJ209="OD"</formula>
    </cfRule>
    <cfRule type="expression" dxfId="33395" priority="46180">
      <formula>$BJ209="P"</formula>
    </cfRule>
    <cfRule type="expression" dxfId="33394" priority="46181">
      <formula>$BJ209="D"</formula>
    </cfRule>
    <cfRule type="expression" dxfId="33393" priority="46182">
      <formula>$BJ209="C"</formula>
    </cfRule>
    <cfRule type="expression" dxfId="33392" priority="46183">
      <formula>$BJ209="B"</formula>
    </cfRule>
    <cfRule type="expression" dxfId="33391" priority="46184">
      <formula>$BJ209="A"</formula>
    </cfRule>
  </conditionalFormatting>
  <conditionalFormatting sqref="T209">
    <cfRule type="expression" dxfId="33390" priority="46165">
      <formula>$BJ209="IR"</formula>
    </cfRule>
    <cfRule type="expression" dxfId="33389" priority="46166">
      <formula>$BJ209="SS"</formula>
    </cfRule>
    <cfRule type="expression" dxfId="33388" priority="46167">
      <formula>$BJ209="FI"</formula>
    </cfRule>
    <cfRule type="expression" dxfId="33387" priority="46168">
      <formula>$BJ209="X"</formula>
    </cfRule>
    <cfRule type="expression" dxfId="33386" priority="46169">
      <formula>$BJ209="OD"</formula>
    </cfRule>
    <cfRule type="expression" dxfId="33385" priority="46170">
      <formula>$BJ209="P"</formula>
    </cfRule>
    <cfRule type="expression" dxfId="33384" priority="46171">
      <formula>$BJ209="D"</formula>
    </cfRule>
    <cfRule type="expression" dxfId="33383" priority="46172">
      <formula>$BJ209="C"</formula>
    </cfRule>
    <cfRule type="expression" dxfId="33382" priority="46173">
      <formula>$BJ209="B"</formula>
    </cfRule>
    <cfRule type="expression" dxfId="33381" priority="46174">
      <formula>$BJ209="A"</formula>
    </cfRule>
  </conditionalFormatting>
  <conditionalFormatting sqref="I469:I472">
    <cfRule type="expression" dxfId="33380" priority="46145">
      <formula>$BJ469="IR"</formula>
    </cfRule>
    <cfRule type="expression" dxfId="33379" priority="46146">
      <formula>$BJ469="SS"</formula>
    </cfRule>
    <cfRule type="expression" dxfId="33378" priority="46147">
      <formula>$BJ469="FI"</formula>
    </cfRule>
    <cfRule type="expression" dxfId="33377" priority="46148">
      <formula>$BJ469="X"</formula>
    </cfRule>
    <cfRule type="expression" dxfId="33376" priority="46149">
      <formula>$BJ469="OD"</formula>
    </cfRule>
    <cfRule type="expression" dxfId="33375" priority="46150">
      <formula>$BJ469="P"</formula>
    </cfRule>
    <cfRule type="expression" dxfId="33374" priority="46151">
      <formula>$BJ469="D"</formula>
    </cfRule>
    <cfRule type="expression" dxfId="33373" priority="46152">
      <formula>$BJ469="C"</formula>
    </cfRule>
    <cfRule type="expression" dxfId="33372" priority="46153">
      <formula>$BJ469="B"</formula>
    </cfRule>
    <cfRule type="expression" dxfId="33371" priority="46154">
      <formula>$BJ469="A"</formula>
    </cfRule>
  </conditionalFormatting>
  <conditionalFormatting sqref="J469:J472">
    <cfRule type="expression" dxfId="33370" priority="46135">
      <formula>$BJ469="IR"</formula>
    </cfRule>
    <cfRule type="expression" dxfId="33369" priority="46136">
      <formula>$BJ469="SS"</formula>
    </cfRule>
    <cfRule type="expression" dxfId="33368" priority="46137">
      <formula>$BJ469="FI"</formula>
    </cfRule>
    <cfRule type="expression" dxfId="33367" priority="46138">
      <formula>$BJ469="X"</formula>
    </cfRule>
    <cfRule type="expression" dxfId="33366" priority="46139">
      <formula>$BJ469="OD"</formula>
    </cfRule>
    <cfRule type="expression" dxfId="33365" priority="46140">
      <formula>$BJ469="P"</formula>
    </cfRule>
    <cfRule type="expression" dxfId="33364" priority="46141">
      <formula>$BJ469="D"</formula>
    </cfRule>
    <cfRule type="expression" dxfId="33363" priority="46142">
      <formula>$BJ469="C"</formula>
    </cfRule>
    <cfRule type="expression" dxfId="33362" priority="46143">
      <formula>$BJ469="B"</formula>
    </cfRule>
    <cfRule type="expression" dxfId="33361" priority="46144">
      <formula>$BJ469="A"</formula>
    </cfRule>
  </conditionalFormatting>
  <conditionalFormatting sqref="M469:M472">
    <cfRule type="expression" dxfId="33360" priority="46125">
      <formula>$BJ469="IR"</formula>
    </cfRule>
    <cfRule type="expression" dxfId="33359" priority="46126">
      <formula>$BJ469="SS"</formula>
    </cfRule>
    <cfRule type="expression" dxfId="33358" priority="46127">
      <formula>$BJ469="FI"</formula>
    </cfRule>
    <cfRule type="expression" dxfId="33357" priority="46128">
      <formula>$BJ469="X"</formula>
    </cfRule>
    <cfRule type="expression" dxfId="33356" priority="46129">
      <formula>$BJ469="OD"</formula>
    </cfRule>
    <cfRule type="expression" dxfId="33355" priority="46130">
      <formula>$BJ469="P"</formula>
    </cfRule>
    <cfRule type="expression" dxfId="33354" priority="46131">
      <formula>$BJ469="D"</formula>
    </cfRule>
    <cfRule type="expression" dxfId="33353" priority="46132">
      <formula>$BJ469="C"</formula>
    </cfRule>
    <cfRule type="expression" dxfId="33352" priority="46133">
      <formula>$BJ469="B"</formula>
    </cfRule>
    <cfRule type="expression" dxfId="33351" priority="46134">
      <formula>$BJ469="A"</formula>
    </cfRule>
  </conditionalFormatting>
  <conditionalFormatting sqref="U209:W209">
    <cfRule type="expression" dxfId="33350" priority="46115">
      <formula>$BJ209="IR"</formula>
    </cfRule>
    <cfRule type="expression" dxfId="33349" priority="46116">
      <formula>$BJ209="SS"</formula>
    </cfRule>
    <cfRule type="expression" dxfId="33348" priority="46117">
      <formula>$BJ209="FI"</formula>
    </cfRule>
    <cfRule type="expression" dxfId="33347" priority="46118">
      <formula>$BJ209="X"</formula>
    </cfRule>
    <cfRule type="expression" dxfId="33346" priority="46119">
      <formula>$BJ209="OD"</formula>
    </cfRule>
    <cfRule type="expression" dxfId="33345" priority="46120">
      <formula>$BJ209="P"</formula>
    </cfRule>
    <cfRule type="expression" dxfId="33344" priority="46121">
      <formula>$BJ209="D"</formula>
    </cfRule>
    <cfRule type="expression" dxfId="33343" priority="46122">
      <formula>$BJ209="C"</formula>
    </cfRule>
    <cfRule type="expression" dxfId="33342" priority="46123">
      <formula>$BJ209="B"</formula>
    </cfRule>
    <cfRule type="expression" dxfId="33341" priority="46124">
      <formula>$BJ209="A"</formula>
    </cfRule>
  </conditionalFormatting>
  <conditionalFormatting sqref="P417:R417">
    <cfRule type="expression" dxfId="33340" priority="46085">
      <formula>$BJ417="IR"</formula>
    </cfRule>
    <cfRule type="expression" dxfId="33339" priority="46086">
      <formula>$BJ417="SS"</formula>
    </cfRule>
    <cfRule type="expression" dxfId="33338" priority="46087">
      <formula>$BJ417="FI"</formula>
    </cfRule>
    <cfRule type="expression" dxfId="33337" priority="46088">
      <formula>$BJ417="X"</formula>
    </cfRule>
    <cfRule type="expression" dxfId="33336" priority="46089">
      <formula>$BJ417="OD"</formula>
    </cfRule>
    <cfRule type="expression" dxfId="33335" priority="46090">
      <formula>$BJ417="P"</formula>
    </cfRule>
    <cfRule type="expression" dxfId="33334" priority="46091">
      <formula>$BJ417="D"</formula>
    </cfRule>
    <cfRule type="expression" dxfId="33333" priority="46092">
      <formula>$BJ417="C"</formula>
    </cfRule>
    <cfRule type="expression" dxfId="33332" priority="46093">
      <formula>$BJ417="B"</formula>
    </cfRule>
    <cfRule type="expression" dxfId="33331" priority="46094">
      <formula>$BJ417="A"</formula>
    </cfRule>
  </conditionalFormatting>
  <conditionalFormatting sqref="U474:W474">
    <cfRule type="expression" dxfId="33330" priority="46075">
      <formula>$BJ474="IR"</formula>
    </cfRule>
    <cfRule type="expression" dxfId="33329" priority="46076">
      <formula>$BJ474="SS"</formula>
    </cfRule>
    <cfRule type="expression" dxfId="33328" priority="46077">
      <formula>$BJ474="FI"</formula>
    </cfRule>
    <cfRule type="expression" dxfId="33327" priority="46078">
      <formula>$BJ474="X"</formula>
    </cfRule>
    <cfRule type="expression" dxfId="33326" priority="46079">
      <formula>$BJ474="OD"</formula>
    </cfRule>
    <cfRule type="expression" dxfId="33325" priority="46080">
      <formula>$BJ474="P"</formula>
    </cfRule>
    <cfRule type="expression" dxfId="33324" priority="46081">
      <formula>$BJ474="D"</formula>
    </cfRule>
    <cfRule type="expression" dxfId="33323" priority="46082">
      <formula>$BJ474="C"</formula>
    </cfRule>
    <cfRule type="expression" dxfId="33322" priority="46083">
      <formula>$BJ474="B"</formula>
    </cfRule>
    <cfRule type="expression" dxfId="33321" priority="46084">
      <formula>$BJ474="A"</formula>
    </cfRule>
  </conditionalFormatting>
  <conditionalFormatting sqref="U475">
    <cfRule type="expression" dxfId="33320" priority="46065">
      <formula>$BJ475="IR"</formula>
    </cfRule>
    <cfRule type="expression" dxfId="33319" priority="46066">
      <formula>$BJ475="SS"</formula>
    </cfRule>
    <cfRule type="expression" dxfId="33318" priority="46067">
      <formula>$BJ475="FI"</formula>
    </cfRule>
    <cfRule type="expression" dxfId="33317" priority="46068">
      <formula>$BJ475="X"</formula>
    </cfRule>
    <cfRule type="expression" dxfId="33316" priority="46069">
      <formula>$BJ475="OD"</formula>
    </cfRule>
    <cfRule type="expression" dxfId="33315" priority="46070">
      <formula>$BJ475="P"</formula>
    </cfRule>
    <cfRule type="expression" dxfId="33314" priority="46071">
      <formula>$BJ475="D"</formula>
    </cfRule>
    <cfRule type="expression" dxfId="33313" priority="46072">
      <formula>$BJ475="C"</formula>
    </cfRule>
    <cfRule type="expression" dxfId="33312" priority="46073">
      <formula>$BJ475="B"</formula>
    </cfRule>
    <cfRule type="expression" dxfId="33311" priority="46074">
      <formula>$BJ475="A"</formula>
    </cfRule>
  </conditionalFormatting>
  <conditionalFormatting sqref="W475">
    <cfRule type="expression" dxfId="33310" priority="46055">
      <formula>$BJ475="IR"</formula>
    </cfRule>
    <cfRule type="expression" dxfId="33309" priority="46056">
      <formula>$BJ475="SS"</formula>
    </cfRule>
    <cfRule type="expression" dxfId="33308" priority="46057">
      <formula>$BJ475="FI"</formula>
    </cfRule>
    <cfRule type="expression" dxfId="33307" priority="46058">
      <formula>$BJ475="X"</formula>
    </cfRule>
    <cfRule type="expression" dxfId="33306" priority="46059">
      <formula>$BJ475="OD"</formula>
    </cfRule>
    <cfRule type="expression" dxfId="33305" priority="46060">
      <formula>$BJ475="P"</formula>
    </cfRule>
    <cfRule type="expression" dxfId="33304" priority="46061">
      <formula>$BJ475="D"</formula>
    </cfRule>
    <cfRule type="expression" dxfId="33303" priority="46062">
      <formula>$BJ475="C"</formula>
    </cfRule>
    <cfRule type="expression" dxfId="33302" priority="46063">
      <formula>$BJ475="B"</formula>
    </cfRule>
    <cfRule type="expression" dxfId="33301" priority="46064">
      <formula>$BJ475="A"</formula>
    </cfRule>
  </conditionalFormatting>
  <conditionalFormatting sqref="V475">
    <cfRule type="expression" dxfId="33300" priority="46045">
      <formula>$BJ475="IR"</formula>
    </cfRule>
    <cfRule type="expression" dxfId="33299" priority="46046">
      <formula>$BJ475="SS"</formula>
    </cfRule>
    <cfRule type="expression" dxfId="33298" priority="46047">
      <formula>$BJ475="FI"</formula>
    </cfRule>
    <cfRule type="expression" dxfId="33297" priority="46048">
      <formula>$BJ475="X"</formula>
    </cfRule>
    <cfRule type="expression" dxfId="33296" priority="46049">
      <formula>$BJ475="OD"</formula>
    </cfRule>
    <cfRule type="expression" dxfId="33295" priority="46050">
      <formula>$BJ475="P"</formula>
    </cfRule>
    <cfRule type="expression" dxfId="33294" priority="46051">
      <formula>$BJ475="D"</formula>
    </cfRule>
    <cfRule type="expression" dxfId="33293" priority="46052">
      <formula>$BJ475="C"</formula>
    </cfRule>
    <cfRule type="expression" dxfId="33292" priority="46053">
      <formula>$BJ475="B"</formula>
    </cfRule>
    <cfRule type="expression" dxfId="33291" priority="46054">
      <formula>$BJ475="A"</formula>
    </cfRule>
  </conditionalFormatting>
  <conditionalFormatting sqref="T476">
    <cfRule type="expression" dxfId="33290" priority="46035">
      <formula>$BJ476="IR"</formula>
    </cfRule>
    <cfRule type="expression" dxfId="33289" priority="46036">
      <formula>$BJ476="SS"</formula>
    </cfRule>
    <cfRule type="expression" dxfId="33288" priority="46037">
      <formula>$BJ476="FI"</formula>
    </cfRule>
    <cfRule type="expression" dxfId="33287" priority="46038">
      <formula>$BJ476="X"</formula>
    </cfRule>
    <cfRule type="expression" dxfId="33286" priority="46039">
      <formula>$BJ476="OD"</formula>
    </cfRule>
    <cfRule type="expression" dxfId="33285" priority="46040">
      <formula>$BJ476="P"</formula>
    </cfRule>
    <cfRule type="expression" dxfId="33284" priority="46041">
      <formula>$BJ476="D"</formula>
    </cfRule>
    <cfRule type="expression" dxfId="33283" priority="46042">
      <formula>$BJ476="C"</formula>
    </cfRule>
    <cfRule type="expression" dxfId="33282" priority="46043">
      <formula>$BJ476="B"</formula>
    </cfRule>
    <cfRule type="expression" dxfId="33281" priority="46044">
      <formula>$BJ476="A"</formula>
    </cfRule>
  </conditionalFormatting>
  <conditionalFormatting sqref="U476:W476">
    <cfRule type="expression" dxfId="33280" priority="46025">
      <formula>$BJ476="IR"</formula>
    </cfRule>
    <cfRule type="expression" dxfId="33279" priority="46026">
      <formula>$BJ476="SS"</formula>
    </cfRule>
    <cfRule type="expression" dxfId="33278" priority="46027">
      <formula>$BJ476="FI"</formula>
    </cfRule>
    <cfRule type="expression" dxfId="33277" priority="46028">
      <formula>$BJ476="X"</formula>
    </cfRule>
    <cfRule type="expression" dxfId="33276" priority="46029">
      <formula>$BJ476="OD"</formula>
    </cfRule>
    <cfRule type="expression" dxfId="33275" priority="46030">
      <formula>$BJ476="P"</formula>
    </cfRule>
    <cfRule type="expression" dxfId="33274" priority="46031">
      <formula>$BJ476="D"</formula>
    </cfRule>
    <cfRule type="expression" dxfId="33273" priority="46032">
      <formula>$BJ476="C"</formula>
    </cfRule>
    <cfRule type="expression" dxfId="33272" priority="46033">
      <formula>$BJ476="B"</formula>
    </cfRule>
    <cfRule type="expression" dxfId="33271" priority="46034">
      <formula>$BJ476="A"</formula>
    </cfRule>
  </conditionalFormatting>
  <conditionalFormatting sqref="T477">
    <cfRule type="expression" dxfId="33270" priority="46015">
      <formula>$BJ477="IR"</formula>
    </cfRule>
    <cfRule type="expression" dxfId="33269" priority="46016">
      <formula>$BJ477="SS"</formula>
    </cfRule>
    <cfRule type="expression" dxfId="33268" priority="46017">
      <formula>$BJ477="FI"</formula>
    </cfRule>
    <cfRule type="expression" dxfId="33267" priority="46018">
      <formula>$BJ477="X"</formula>
    </cfRule>
    <cfRule type="expression" dxfId="33266" priority="46019">
      <formula>$BJ477="OD"</formula>
    </cfRule>
    <cfRule type="expression" dxfId="33265" priority="46020">
      <formula>$BJ477="P"</formula>
    </cfRule>
    <cfRule type="expression" dxfId="33264" priority="46021">
      <formula>$BJ477="D"</formula>
    </cfRule>
    <cfRule type="expression" dxfId="33263" priority="46022">
      <formula>$BJ477="C"</formula>
    </cfRule>
    <cfRule type="expression" dxfId="33262" priority="46023">
      <formula>$BJ477="B"</formula>
    </cfRule>
    <cfRule type="expression" dxfId="33261" priority="46024">
      <formula>$BJ477="A"</formula>
    </cfRule>
  </conditionalFormatting>
  <conditionalFormatting sqref="U477">
    <cfRule type="expression" dxfId="33260" priority="46005">
      <formula>$BJ477="IR"</formula>
    </cfRule>
    <cfRule type="expression" dxfId="33259" priority="46006">
      <formula>$BJ477="SS"</formula>
    </cfRule>
    <cfRule type="expression" dxfId="33258" priority="46007">
      <formula>$BJ477="FI"</formula>
    </cfRule>
    <cfRule type="expression" dxfId="33257" priority="46008">
      <formula>$BJ477="X"</formula>
    </cfRule>
    <cfRule type="expression" dxfId="33256" priority="46009">
      <formula>$BJ477="OD"</formula>
    </cfRule>
    <cfRule type="expression" dxfId="33255" priority="46010">
      <formula>$BJ477="P"</formula>
    </cfRule>
    <cfRule type="expression" dxfId="33254" priority="46011">
      <formula>$BJ477="D"</formula>
    </cfRule>
    <cfRule type="expression" dxfId="33253" priority="46012">
      <formula>$BJ477="C"</formula>
    </cfRule>
    <cfRule type="expression" dxfId="33252" priority="46013">
      <formula>$BJ477="B"</formula>
    </cfRule>
    <cfRule type="expression" dxfId="33251" priority="46014">
      <formula>$BJ477="A"</formula>
    </cfRule>
  </conditionalFormatting>
  <conditionalFormatting sqref="W477">
    <cfRule type="expression" dxfId="33250" priority="45995">
      <formula>$BJ477="IR"</formula>
    </cfRule>
    <cfRule type="expression" dxfId="33249" priority="45996">
      <formula>$BJ477="SS"</formula>
    </cfRule>
    <cfRule type="expression" dxfId="33248" priority="45997">
      <formula>$BJ477="FI"</formula>
    </cfRule>
    <cfRule type="expression" dxfId="33247" priority="45998">
      <formula>$BJ477="X"</formula>
    </cfRule>
    <cfRule type="expression" dxfId="33246" priority="45999">
      <formula>$BJ477="OD"</formula>
    </cfRule>
    <cfRule type="expression" dxfId="33245" priority="46000">
      <formula>$BJ477="P"</formula>
    </cfRule>
    <cfRule type="expression" dxfId="33244" priority="46001">
      <formula>$BJ477="D"</formula>
    </cfRule>
    <cfRule type="expression" dxfId="33243" priority="46002">
      <formula>$BJ477="C"</formula>
    </cfRule>
    <cfRule type="expression" dxfId="33242" priority="46003">
      <formula>$BJ477="B"</formula>
    </cfRule>
    <cfRule type="expression" dxfId="33241" priority="46004">
      <formula>$BJ477="A"</formula>
    </cfRule>
  </conditionalFormatting>
  <conditionalFormatting sqref="V477">
    <cfRule type="expression" dxfId="33240" priority="45985">
      <formula>$BJ477="IR"</formula>
    </cfRule>
    <cfRule type="expression" dxfId="33239" priority="45986">
      <formula>$BJ477="SS"</formula>
    </cfRule>
    <cfRule type="expression" dxfId="33238" priority="45987">
      <formula>$BJ477="FI"</formula>
    </cfRule>
    <cfRule type="expression" dxfId="33237" priority="45988">
      <formula>$BJ477="X"</formula>
    </cfRule>
    <cfRule type="expression" dxfId="33236" priority="45989">
      <formula>$BJ477="OD"</formula>
    </cfRule>
    <cfRule type="expression" dxfId="33235" priority="45990">
      <formula>$BJ477="P"</formula>
    </cfRule>
    <cfRule type="expression" dxfId="33234" priority="45991">
      <formula>$BJ477="D"</formula>
    </cfRule>
    <cfRule type="expression" dxfId="33233" priority="45992">
      <formula>$BJ477="C"</formula>
    </cfRule>
    <cfRule type="expression" dxfId="33232" priority="45993">
      <formula>$BJ477="B"</formula>
    </cfRule>
    <cfRule type="expression" dxfId="33231" priority="45994">
      <formula>$BJ477="A"</formula>
    </cfRule>
  </conditionalFormatting>
  <conditionalFormatting sqref="T478">
    <cfRule type="expression" dxfId="33230" priority="45975">
      <formula>$BJ478="IR"</formula>
    </cfRule>
    <cfRule type="expression" dxfId="33229" priority="45976">
      <formula>$BJ478="SS"</formula>
    </cfRule>
    <cfRule type="expression" dxfId="33228" priority="45977">
      <formula>$BJ478="FI"</formula>
    </cfRule>
    <cfRule type="expression" dxfId="33227" priority="45978">
      <formula>$BJ478="X"</formula>
    </cfRule>
    <cfRule type="expression" dxfId="33226" priority="45979">
      <formula>$BJ478="OD"</formula>
    </cfRule>
    <cfRule type="expression" dxfId="33225" priority="45980">
      <formula>$BJ478="P"</formula>
    </cfRule>
    <cfRule type="expression" dxfId="33224" priority="45981">
      <formula>$BJ478="D"</formula>
    </cfRule>
    <cfRule type="expression" dxfId="33223" priority="45982">
      <formula>$BJ478="C"</formula>
    </cfRule>
    <cfRule type="expression" dxfId="33222" priority="45983">
      <formula>$BJ478="B"</formula>
    </cfRule>
    <cfRule type="expression" dxfId="33221" priority="45984">
      <formula>$BJ478="A"</formula>
    </cfRule>
  </conditionalFormatting>
  <conditionalFormatting sqref="U478">
    <cfRule type="expression" dxfId="33220" priority="45965">
      <formula>$BJ478="IR"</formula>
    </cfRule>
    <cfRule type="expression" dxfId="33219" priority="45966">
      <formula>$BJ478="SS"</formula>
    </cfRule>
    <cfRule type="expression" dxfId="33218" priority="45967">
      <formula>$BJ478="FI"</formula>
    </cfRule>
    <cfRule type="expression" dxfId="33217" priority="45968">
      <formula>$BJ478="X"</formula>
    </cfRule>
    <cfRule type="expression" dxfId="33216" priority="45969">
      <formula>$BJ478="OD"</formula>
    </cfRule>
    <cfRule type="expression" dxfId="33215" priority="45970">
      <formula>$BJ478="P"</formula>
    </cfRule>
    <cfRule type="expression" dxfId="33214" priority="45971">
      <formula>$BJ478="D"</formula>
    </cfRule>
    <cfRule type="expression" dxfId="33213" priority="45972">
      <formula>$BJ478="C"</formula>
    </cfRule>
    <cfRule type="expression" dxfId="33212" priority="45973">
      <formula>$BJ478="B"</formula>
    </cfRule>
    <cfRule type="expression" dxfId="33211" priority="45974">
      <formula>$BJ478="A"</formula>
    </cfRule>
  </conditionalFormatting>
  <conditionalFormatting sqref="W478">
    <cfRule type="expression" dxfId="33210" priority="45955">
      <formula>$BJ478="IR"</formula>
    </cfRule>
    <cfRule type="expression" dxfId="33209" priority="45956">
      <formula>$BJ478="SS"</formula>
    </cfRule>
    <cfRule type="expression" dxfId="33208" priority="45957">
      <formula>$BJ478="FI"</formula>
    </cfRule>
    <cfRule type="expression" dxfId="33207" priority="45958">
      <formula>$BJ478="X"</formula>
    </cfRule>
    <cfRule type="expression" dxfId="33206" priority="45959">
      <formula>$BJ478="OD"</formula>
    </cfRule>
    <cfRule type="expression" dxfId="33205" priority="45960">
      <formula>$BJ478="P"</formula>
    </cfRule>
    <cfRule type="expression" dxfId="33204" priority="45961">
      <formula>$BJ478="D"</formula>
    </cfRule>
    <cfRule type="expression" dxfId="33203" priority="45962">
      <formula>$BJ478="C"</formula>
    </cfRule>
    <cfRule type="expression" dxfId="33202" priority="45963">
      <formula>$BJ478="B"</formula>
    </cfRule>
    <cfRule type="expression" dxfId="33201" priority="45964">
      <formula>$BJ478="A"</formula>
    </cfRule>
  </conditionalFormatting>
  <conditionalFormatting sqref="V478">
    <cfRule type="expression" dxfId="33200" priority="45945">
      <formula>$BJ478="IR"</formula>
    </cfRule>
    <cfRule type="expression" dxfId="33199" priority="45946">
      <formula>$BJ478="SS"</formula>
    </cfRule>
    <cfRule type="expression" dxfId="33198" priority="45947">
      <formula>$BJ478="FI"</formula>
    </cfRule>
    <cfRule type="expression" dxfId="33197" priority="45948">
      <formula>$BJ478="X"</formula>
    </cfRule>
    <cfRule type="expression" dxfId="33196" priority="45949">
      <formula>$BJ478="OD"</formula>
    </cfRule>
    <cfRule type="expression" dxfId="33195" priority="45950">
      <formula>$BJ478="P"</formula>
    </cfRule>
    <cfRule type="expression" dxfId="33194" priority="45951">
      <formula>$BJ478="D"</formula>
    </cfRule>
    <cfRule type="expression" dxfId="33193" priority="45952">
      <formula>$BJ478="C"</formula>
    </cfRule>
    <cfRule type="expression" dxfId="33192" priority="45953">
      <formula>$BJ478="B"</formula>
    </cfRule>
    <cfRule type="expression" dxfId="33191" priority="45954">
      <formula>$BJ478="A"</formula>
    </cfRule>
  </conditionalFormatting>
  <conditionalFormatting sqref="T479">
    <cfRule type="expression" dxfId="33190" priority="45935">
      <formula>$BJ479="IR"</formula>
    </cfRule>
    <cfRule type="expression" dxfId="33189" priority="45936">
      <formula>$BJ479="SS"</formula>
    </cfRule>
    <cfRule type="expression" dxfId="33188" priority="45937">
      <formula>$BJ479="FI"</formula>
    </cfRule>
    <cfRule type="expression" dxfId="33187" priority="45938">
      <formula>$BJ479="X"</formula>
    </cfRule>
    <cfRule type="expression" dxfId="33186" priority="45939">
      <formula>$BJ479="OD"</formula>
    </cfRule>
    <cfRule type="expression" dxfId="33185" priority="45940">
      <formula>$BJ479="P"</formula>
    </cfRule>
    <cfRule type="expression" dxfId="33184" priority="45941">
      <formula>$BJ479="D"</formula>
    </cfRule>
    <cfRule type="expression" dxfId="33183" priority="45942">
      <formula>$BJ479="C"</formula>
    </cfRule>
    <cfRule type="expression" dxfId="33182" priority="45943">
      <formula>$BJ479="B"</formula>
    </cfRule>
    <cfRule type="expression" dxfId="33181" priority="45944">
      <formula>$BJ479="A"</formula>
    </cfRule>
  </conditionalFormatting>
  <conditionalFormatting sqref="U479">
    <cfRule type="expression" dxfId="33180" priority="45925">
      <formula>$BJ479="IR"</formula>
    </cfRule>
    <cfRule type="expression" dxfId="33179" priority="45926">
      <formula>$BJ479="SS"</formula>
    </cfRule>
    <cfRule type="expression" dxfId="33178" priority="45927">
      <formula>$BJ479="FI"</formula>
    </cfRule>
    <cfRule type="expression" dxfId="33177" priority="45928">
      <formula>$BJ479="X"</formula>
    </cfRule>
    <cfRule type="expression" dxfId="33176" priority="45929">
      <formula>$BJ479="OD"</formula>
    </cfRule>
    <cfRule type="expression" dxfId="33175" priority="45930">
      <formula>$BJ479="P"</formula>
    </cfRule>
    <cfRule type="expression" dxfId="33174" priority="45931">
      <formula>$BJ479="D"</formula>
    </cfRule>
    <cfRule type="expression" dxfId="33173" priority="45932">
      <formula>$BJ479="C"</formula>
    </cfRule>
    <cfRule type="expression" dxfId="33172" priority="45933">
      <formula>$BJ479="B"</formula>
    </cfRule>
    <cfRule type="expression" dxfId="33171" priority="45934">
      <formula>$BJ479="A"</formula>
    </cfRule>
  </conditionalFormatting>
  <conditionalFormatting sqref="W479">
    <cfRule type="expression" dxfId="33170" priority="45915">
      <formula>$BJ479="IR"</formula>
    </cfRule>
    <cfRule type="expression" dxfId="33169" priority="45916">
      <formula>$BJ479="SS"</formula>
    </cfRule>
    <cfRule type="expression" dxfId="33168" priority="45917">
      <formula>$BJ479="FI"</formula>
    </cfRule>
    <cfRule type="expression" dxfId="33167" priority="45918">
      <formula>$BJ479="X"</formula>
    </cfRule>
    <cfRule type="expression" dxfId="33166" priority="45919">
      <formula>$BJ479="OD"</formula>
    </cfRule>
    <cfRule type="expression" dxfId="33165" priority="45920">
      <formula>$BJ479="P"</formula>
    </cfRule>
    <cfRule type="expression" dxfId="33164" priority="45921">
      <formula>$BJ479="D"</formula>
    </cfRule>
    <cfRule type="expression" dxfId="33163" priority="45922">
      <formula>$BJ479="C"</formula>
    </cfRule>
    <cfRule type="expression" dxfId="33162" priority="45923">
      <formula>$BJ479="B"</formula>
    </cfRule>
    <cfRule type="expression" dxfId="33161" priority="45924">
      <formula>$BJ479="A"</formula>
    </cfRule>
  </conditionalFormatting>
  <conditionalFormatting sqref="V479">
    <cfRule type="expression" dxfId="33160" priority="45905">
      <formula>$BJ479="IR"</formula>
    </cfRule>
    <cfRule type="expression" dxfId="33159" priority="45906">
      <formula>$BJ479="SS"</formula>
    </cfRule>
    <cfRule type="expression" dxfId="33158" priority="45907">
      <formula>$BJ479="FI"</formula>
    </cfRule>
    <cfRule type="expression" dxfId="33157" priority="45908">
      <formula>$BJ479="X"</formula>
    </cfRule>
    <cfRule type="expression" dxfId="33156" priority="45909">
      <formula>$BJ479="OD"</formula>
    </cfRule>
    <cfRule type="expression" dxfId="33155" priority="45910">
      <formula>$BJ479="P"</formula>
    </cfRule>
    <cfRule type="expression" dxfId="33154" priority="45911">
      <formula>$BJ479="D"</formula>
    </cfRule>
    <cfRule type="expression" dxfId="33153" priority="45912">
      <formula>$BJ479="C"</formula>
    </cfRule>
    <cfRule type="expression" dxfId="33152" priority="45913">
      <formula>$BJ479="B"</formula>
    </cfRule>
    <cfRule type="expression" dxfId="33151" priority="45914">
      <formula>$BJ479="A"</formula>
    </cfRule>
  </conditionalFormatting>
  <conditionalFormatting sqref="T480">
    <cfRule type="expression" dxfId="33150" priority="45895">
      <formula>$BJ480="IR"</formula>
    </cfRule>
    <cfRule type="expression" dxfId="33149" priority="45896">
      <formula>$BJ480="SS"</formula>
    </cfRule>
    <cfRule type="expression" dxfId="33148" priority="45897">
      <formula>$BJ480="FI"</formula>
    </cfRule>
    <cfRule type="expression" dxfId="33147" priority="45898">
      <formula>$BJ480="X"</formula>
    </cfRule>
    <cfRule type="expression" dxfId="33146" priority="45899">
      <formula>$BJ480="OD"</formula>
    </cfRule>
    <cfRule type="expression" dxfId="33145" priority="45900">
      <formula>$BJ480="P"</formula>
    </cfRule>
    <cfRule type="expression" dxfId="33144" priority="45901">
      <formula>$BJ480="D"</formula>
    </cfRule>
    <cfRule type="expression" dxfId="33143" priority="45902">
      <formula>$BJ480="C"</formula>
    </cfRule>
    <cfRule type="expression" dxfId="33142" priority="45903">
      <formula>$BJ480="B"</formula>
    </cfRule>
    <cfRule type="expression" dxfId="33141" priority="45904">
      <formula>$BJ480="A"</formula>
    </cfRule>
  </conditionalFormatting>
  <conditionalFormatting sqref="U480">
    <cfRule type="expression" dxfId="33140" priority="45885">
      <formula>$BJ480="IR"</formula>
    </cfRule>
    <cfRule type="expression" dxfId="33139" priority="45886">
      <formula>$BJ480="SS"</formula>
    </cfRule>
    <cfRule type="expression" dxfId="33138" priority="45887">
      <formula>$BJ480="FI"</formula>
    </cfRule>
    <cfRule type="expression" dxfId="33137" priority="45888">
      <formula>$BJ480="X"</formula>
    </cfRule>
    <cfRule type="expression" dxfId="33136" priority="45889">
      <formula>$BJ480="OD"</formula>
    </cfRule>
    <cfRule type="expression" dxfId="33135" priority="45890">
      <formula>$BJ480="P"</formula>
    </cfRule>
    <cfRule type="expression" dxfId="33134" priority="45891">
      <formula>$BJ480="D"</formula>
    </cfRule>
    <cfRule type="expression" dxfId="33133" priority="45892">
      <formula>$BJ480="C"</formula>
    </cfRule>
    <cfRule type="expression" dxfId="33132" priority="45893">
      <formula>$BJ480="B"</formula>
    </cfRule>
    <cfRule type="expression" dxfId="33131" priority="45894">
      <formula>$BJ480="A"</formula>
    </cfRule>
  </conditionalFormatting>
  <conditionalFormatting sqref="W480">
    <cfRule type="expression" dxfId="33130" priority="45875">
      <formula>$BJ480="IR"</formula>
    </cfRule>
    <cfRule type="expression" dxfId="33129" priority="45876">
      <formula>$BJ480="SS"</formula>
    </cfRule>
    <cfRule type="expression" dxfId="33128" priority="45877">
      <formula>$BJ480="FI"</formula>
    </cfRule>
    <cfRule type="expression" dxfId="33127" priority="45878">
      <formula>$BJ480="X"</formula>
    </cfRule>
    <cfRule type="expression" dxfId="33126" priority="45879">
      <formula>$BJ480="OD"</formula>
    </cfRule>
    <cfRule type="expression" dxfId="33125" priority="45880">
      <formula>$BJ480="P"</formula>
    </cfRule>
    <cfRule type="expression" dxfId="33124" priority="45881">
      <formula>$BJ480="D"</formula>
    </cfRule>
    <cfRule type="expression" dxfId="33123" priority="45882">
      <formula>$BJ480="C"</formula>
    </cfRule>
    <cfRule type="expression" dxfId="33122" priority="45883">
      <formula>$BJ480="B"</formula>
    </cfRule>
    <cfRule type="expression" dxfId="33121" priority="45884">
      <formula>$BJ480="A"</formula>
    </cfRule>
  </conditionalFormatting>
  <conditionalFormatting sqref="V480">
    <cfRule type="expression" dxfId="33120" priority="45865">
      <formula>$BJ480="IR"</formula>
    </cfRule>
    <cfRule type="expression" dxfId="33119" priority="45866">
      <formula>$BJ480="SS"</formula>
    </cfRule>
    <cfRule type="expression" dxfId="33118" priority="45867">
      <formula>$BJ480="FI"</formula>
    </cfRule>
    <cfRule type="expression" dxfId="33117" priority="45868">
      <formula>$BJ480="X"</formula>
    </cfRule>
    <cfRule type="expression" dxfId="33116" priority="45869">
      <formula>$BJ480="OD"</formula>
    </cfRule>
    <cfRule type="expression" dxfId="33115" priority="45870">
      <formula>$BJ480="P"</formula>
    </cfRule>
    <cfRule type="expression" dxfId="33114" priority="45871">
      <formula>$BJ480="D"</formula>
    </cfRule>
    <cfRule type="expression" dxfId="33113" priority="45872">
      <formula>$BJ480="C"</formula>
    </cfRule>
    <cfRule type="expression" dxfId="33112" priority="45873">
      <formula>$BJ480="B"</formula>
    </cfRule>
    <cfRule type="expression" dxfId="33111" priority="45874">
      <formula>$BJ480="A"</formula>
    </cfRule>
  </conditionalFormatting>
  <conditionalFormatting sqref="T481">
    <cfRule type="expression" dxfId="33110" priority="45855">
      <formula>$BJ481="IR"</formula>
    </cfRule>
    <cfRule type="expression" dxfId="33109" priority="45856">
      <formula>$BJ481="SS"</formula>
    </cfRule>
    <cfRule type="expression" dxfId="33108" priority="45857">
      <formula>$BJ481="FI"</formula>
    </cfRule>
    <cfRule type="expression" dxfId="33107" priority="45858">
      <formula>$BJ481="X"</formula>
    </cfRule>
    <cfRule type="expression" dxfId="33106" priority="45859">
      <formula>$BJ481="OD"</formula>
    </cfRule>
    <cfRule type="expression" dxfId="33105" priority="45860">
      <formula>$BJ481="P"</formula>
    </cfRule>
    <cfRule type="expression" dxfId="33104" priority="45861">
      <formula>$BJ481="D"</formula>
    </cfRule>
    <cfRule type="expression" dxfId="33103" priority="45862">
      <formula>$BJ481="C"</formula>
    </cfRule>
    <cfRule type="expression" dxfId="33102" priority="45863">
      <formula>$BJ481="B"</formula>
    </cfRule>
    <cfRule type="expression" dxfId="33101" priority="45864">
      <formula>$BJ481="A"</formula>
    </cfRule>
  </conditionalFormatting>
  <conditionalFormatting sqref="U481">
    <cfRule type="expression" dxfId="33100" priority="45845">
      <formula>$BJ481="IR"</formula>
    </cfRule>
    <cfRule type="expression" dxfId="33099" priority="45846">
      <formula>$BJ481="SS"</formula>
    </cfRule>
    <cfRule type="expression" dxfId="33098" priority="45847">
      <formula>$BJ481="FI"</formula>
    </cfRule>
    <cfRule type="expression" dxfId="33097" priority="45848">
      <formula>$BJ481="X"</formula>
    </cfRule>
    <cfRule type="expression" dxfId="33096" priority="45849">
      <formula>$BJ481="OD"</formula>
    </cfRule>
    <cfRule type="expression" dxfId="33095" priority="45850">
      <formula>$BJ481="P"</formula>
    </cfRule>
    <cfRule type="expression" dxfId="33094" priority="45851">
      <formula>$BJ481="D"</formula>
    </cfRule>
    <cfRule type="expression" dxfId="33093" priority="45852">
      <formula>$BJ481="C"</formula>
    </cfRule>
    <cfRule type="expression" dxfId="33092" priority="45853">
      <formula>$BJ481="B"</formula>
    </cfRule>
    <cfRule type="expression" dxfId="33091" priority="45854">
      <formula>$BJ481="A"</formula>
    </cfRule>
  </conditionalFormatting>
  <conditionalFormatting sqref="W481">
    <cfRule type="expression" dxfId="33090" priority="45835">
      <formula>$BJ481="IR"</formula>
    </cfRule>
    <cfRule type="expression" dxfId="33089" priority="45836">
      <formula>$BJ481="SS"</formula>
    </cfRule>
    <cfRule type="expression" dxfId="33088" priority="45837">
      <formula>$BJ481="FI"</formula>
    </cfRule>
    <cfRule type="expression" dxfId="33087" priority="45838">
      <formula>$BJ481="X"</formula>
    </cfRule>
    <cfRule type="expression" dxfId="33086" priority="45839">
      <formula>$BJ481="OD"</formula>
    </cfRule>
    <cfRule type="expression" dxfId="33085" priority="45840">
      <formula>$BJ481="P"</formula>
    </cfRule>
    <cfRule type="expression" dxfId="33084" priority="45841">
      <formula>$BJ481="D"</formula>
    </cfRule>
    <cfRule type="expression" dxfId="33083" priority="45842">
      <formula>$BJ481="C"</formula>
    </cfRule>
    <cfRule type="expression" dxfId="33082" priority="45843">
      <formula>$BJ481="B"</formula>
    </cfRule>
    <cfRule type="expression" dxfId="33081" priority="45844">
      <formula>$BJ481="A"</formula>
    </cfRule>
  </conditionalFormatting>
  <conditionalFormatting sqref="V481">
    <cfRule type="expression" dxfId="33080" priority="45825">
      <formula>$BJ481="IR"</formula>
    </cfRule>
    <cfRule type="expression" dxfId="33079" priority="45826">
      <formula>$BJ481="SS"</formula>
    </cfRule>
    <cfRule type="expression" dxfId="33078" priority="45827">
      <formula>$BJ481="FI"</formula>
    </cfRule>
    <cfRule type="expression" dxfId="33077" priority="45828">
      <formula>$BJ481="X"</formula>
    </cfRule>
    <cfRule type="expression" dxfId="33076" priority="45829">
      <formula>$BJ481="OD"</formula>
    </cfRule>
    <cfRule type="expression" dxfId="33075" priority="45830">
      <formula>$BJ481="P"</formula>
    </cfRule>
    <cfRule type="expression" dxfId="33074" priority="45831">
      <formula>$BJ481="D"</formula>
    </cfRule>
    <cfRule type="expression" dxfId="33073" priority="45832">
      <formula>$BJ481="C"</formula>
    </cfRule>
    <cfRule type="expression" dxfId="33072" priority="45833">
      <formula>$BJ481="B"</formula>
    </cfRule>
    <cfRule type="expression" dxfId="33071" priority="45834">
      <formula>$BJ481="A"</formula>
    </cfRule>
  </conditionalFormatting>
  <conditionalFormatting sqref="T482">
    <cfRule type="expression" dxfId="33070" priority="45815">
      <formula>$BJ482="IR"</formula>
    </cfRule>
    <cfRule type="expression" dxfId="33069" priority="45816">
      <formula>$BJ482="SS"</formula>
    </cfRule>
    <cfRule type="expression" dxfId="33068" priority="45817">
      <formula>$BJ482="FI"</formula>
    </cfRule>
    <cfRule type="expression" dxfId="33067" priority="45818">
      <formula>$BJ482="X"</formula>
    </cfRule>
    <cfRule type="expression" dxfId="33066" priority="45819">
      <formula>$BJ482="OD"</formula>
    </cfRule>
    <cfRule type="expression" dxfId="33065" priority="45820">
      <formula>$BJ482="P"</formula>
    </cfRule>
    <cfRule type="expression" dxfId="33064" priority="45821">
      <formula>$BJ482="D"</formula>
    </cfRule>
    <cfRule type="expression" dxfId="33063" priority="45822">
      <formula>$BJ482="C"</formula>
    </cfRule>
    <cfRule type="expression" dxfId="33062" priority="45823">
      <formula>$BJ482="B"</formula>
    </cfRule>
    <cfRule type="expression" dxfId="33061" priority="45824">
      <formula>$BJ482="A"</formula>
    </cfRule>
  </conditionalFormatting>
  <conditionalFormatting sqref="U482">
    <cfRule type="expression" dxfId="33060" priority="45805">
      <formula>$BJ482="IR"</formula>
    </cfRule>
    <cfRule type="expression" dxfId="33059" priority="45806">
      <formula>$BJ482="SS"</formula>
    </cfRule>
    <cfRule type="expression" dxfId="33058" priority="45807">
      <formula>$BJ482="FI"</formula>
    </cfRule>
    <cfRule type="expression" dxfId="33057" priority="45808">
      <formula>$BJ482="X"</formula>
    </cfRule>
    <cfRule type="expression" dxfId="33056" priority="45809">
      <formula>$BJ482="OD"</formula>
    </cfRule>
    <cfRule type="expression" dxfId="33055" priority="45810">
      <formula>$BJ482="P"</formula>
    </cfRule>
    <cfRule type="expression" dxfId="33054" priority="45811">
      <formula>$BJ482="D"</formula>
    </cfRule>
    <cfRule type="expression" dxfId="33053" priority="45812">
      <formula>$BJ482="C"</formula>
    </cfRule>
    <cfRule type="expression" dxfId="33052" priority="45813">
      <formula>$BJ482="B"</formula>
    </cfRule>
    <cfRule type="expression" dxfId="33051" priority="45814">
      <formula>$BJ482="A"</formula>
    </cfRule>
  </conditionalFormatting>
  <conditionalFormatting sqref="W482">
    <cfRule type="expression" dxfId="33050" priority="45795">
      <formula>$BJ482="IR"</formula>
    </cfRule>
    <cfRule type="expression" dxfId="33049" priority="45796">
      <formula>$BJ482="SS"</formula>
    </cfRule>
    <cfRule type="expression" dxfId="33048" priority="45797">
      <formula>$BJ482="FI"</formula>
    </cfRule>
    <cfRule type="expression" dxfId="33047" priority="45798">
      <formula>$BJ482="X"</formula>
    </cfRule>
    <cfRule type="expression" dxfId="33046" priority="45799">
      <formula>$BJ482="OD"</formula>
    </cfRule>
    <cfRule type="expression" dxfId="33045" priority="45800">
      <formula>$BJ482="P"</formula>
    </cfRule>
    <cfRule type="expression" dxfId="33044" priority="45801">
      <formula>$BJ482="D"</formula>
    </cfRule>
    <cfRule type="expression" dxfId="33043" priority="45802">
      <formula>$BJ482="C"</formula>
    </cfRule>
    <cfRule type="expression" dxfId="33042" priority="45803">
      <formula>$BJ482="B"</formula>
    </cfRule>
    <cfRule type="expression" dxfId="33041" priority="45804">
      <formula>$BJ482="A"</formula>
    </cfRule>
  </conditionalFormatting>
  <conditionalFormatting sqref="V482">
    <cfRule type="expression" dxfId="33040" priority="45785">
      <formula>$BJ482="IR"</formula>
    </cfRule>
    <cfRule type="expression" dxfId="33039" priority="45786">
      <formula>$BJ482="SS"</formula>
    </cfRule>
    <cfRule type="expression" dxfId="33038" priority="45787">
      <formula>$BJ482="FI"</formula>
    </cfRule>
    <cfRule type="expression" dxfId="33037" priority="45788">
      <formula>$BJ482="X"</formula>
    </cfRule>
    <cfRule type="expression" dxfId="33036" priority="45789">
      <formula>$BJ482="OD"</formula>
    </cfRule>
    <cfRule type="expression" dxfId="33035" priority="45790">
      <formula>$BJ482="P"</formula>
    </cfRule>
    <cfRule type="expression" dxfId="33034" priority="45791">
      <formula>$BJ482="D"</formula>
    </cfRule>
    <cfRule type="expression" dxfId="33033" priority="45792">
      <formula>$BJ482="C"</formula>
    </cfRule>
    <cfRule type="expression" dxfId="33032" priority="45793">
      <formula>$BJ482="B"</formula>
    </cfRule>
    <cfRule type="expression" dxfId="33031" priority="45794">
      <formula>$BJ482="A"</formula>
    </cfRule>
  </conditionalFormatting>
  <conditionalFormatting sqref="P279:R279">
    <cfRule type="expression" dxfId="33030" priority="45775">
      <formula>$BJ279="IR"</formula>
    </cfRule>
    <cfRule type="expression" dxfId="33029" priority="45776">
      <formula>$BJ279="SS"</formula>
    </cfRule>
    <cfRule type="expression" dxfId="33028" priority="45777">
      <formula>$BJ279="FI"</formula>
    </cfRule>
    <cfRule type="expression" dxfId="33027" priority="45778">
      <formula>$BJ279="X"</formula>
    </cfRule>
    <cfRule type="expression" dxfId="33026" priority="45779">
      <formula>$BJ279="OD"</formula>
    </cfRule>
    <cfRule type="expression" dxfId="33025" priority="45780">
      <formula>$BJ279="P"</formula>
    </cfRule>
    <cfRule type="expression" dxfId="33024" priority="45781">
      <formula>$BJ279="D"</formula>
    </cfRule>
    <cfRule type="expression" dxfId="33023" priority="45782">
      <formula>$BJ279="C"</formula>
    </cfRule>
    <cfRule type="expression" dxfId="33022" priority="45783">
      <formula>$BJ279="B"</formula>
    </cfRule>
    <cfRule type="expression" dxfId="33021" priority="45784">
      <formula>$BJ279="A"</formula>
    </cfRule>
  </conditionalFormatting>
  <conditionalFormatting sqref="N280:N281">
    <cfRule type="expression" dxfId="33020" priority="45765">
      <formula>$BJ280="IR"</formula>
    </cfRule>
    <cfRule type="expression" dxfId="33019" priority="45766">
      <formula>$BJ280="SS"</formula>
    </cfRule>
    <cfRule type="expression" dxfId="33018" priority="45767">
      <formula>$BJ280="FI"</formula>
    </cfRule>
    <cfRule type="expression" dxfId="33017" priority="45768">
      <formula>$BJ280="X"</formula>
    </cfRule>
    <cfRule type="expression" dxfId="33016" priority="45769">
      <formula>$BJ280="OD"</formula>
    </cfRule>
    <cfRule type="expression" dxfId="33015" priority="45770">
      <formula>$BJ280="P"</formula>
    </cfRule>
    <cfRule type="expression" dxfId="33014" priority="45771">
      <formula>$BJ280="D"</formula>
    </cfRule>
    <cfRule type="expression" dxfId="33013" priority="45772">
      <formula>$BJ280="C"</formula>
    </cfRule>
    <cfRule type="expression" dxfId="33012" priority="45773">
      <formula>$BJ280="B"</formula>
    </cfRule>
    <cfRule type="expression" dxfId="33011" priority="45774">
      <formula>$BJ280="A"</formula>
    </cfRule>
  </conditionalFormatting>
  <conditionalFormatting sqref="O280:O281">
    <cfRule type="expression" dxfId="33010" priority="45755">
      <formula>$BJ280="IR"</formula>
    </cfRule>
    <cfRule type="expression" dxfId="33009" priority="45756">
      <formula>$BJ280="SS"</formula>
    </cfRule>
    <cfRule type="expression" dxfId="33008" priority="45757">
      <formula>$BJ280="FI"</formula>
    </cfRule>
    <cfRule type="expression" dxfId="33007" priority="45758">
      <formula>$BJ280="X"</formula>
    </cfRule>
    <cfRule type="expression" dxfId="33006" priority="45759">
      <formula>$BJ280="OD"</formula>
    </cfRule>
    <cfRule type="expression" dxfId="33005" priority="45760">
      <formula>$BJ280="P"</formula>
    </cfRule>
    <cfRule type="expression" dxfId="33004" priority="45761">
      <formula>$BJ280="D"</formula>
    </cfRule>
    <cfRule type="expression" dxfId="33003" priority="45762">
      <formula>$BJ280="C"</formula>
    </cfRule>
    <cfRule type="expression" dxfId="33002" priority="45763">
      <formula>$BJ280="B"</formula>
    </cfRule>
    <cfRule type="expression" dxfId="33001" priority="45764">
      <formula>$BJ280="A"</formula>
    </cfRule>
  </conditionalFormatting>
  <conditionalFormatting sqref="P280:R281">
    <cfRule type="expression" dxfId="33000" priority="45745">
      <formula>$BJ280="IR"</formula>
    </cfRule>
    <cfRule type="expression" dxfId="32999" priority="45746">
      <formula>$BJ280="SS"</formula>
    </cfRule>
    <cfRule type="expression" dxfId="32998" priority="45747">
      <formula>$BJ280="FI"</formula>
    </cfRule>
    <cfRule type="expression" dxfId="32997" priority="45748">
      <formula>$BJ280="X"</formula>
    </cfRule>
    <cfRule type="expression" dxfId="32996" priority="45749">
      <formula>$BJ280="OD"</formula>
    </cfRule>
    <cfRule type="expression" dxfId="32995" priority="45750">
      <formula>$BJ280="P"</formula>
    </cfRule>
    <cfRule type="expression" dxfId="32994" priority="45751">
      <formula>$BJ280="D"</formula>
    </cfRule>
    <cfRule type="expression" dxfId="32993" priority="45752">
      <formula>$BJ280="C"</formula>
    </cfRule>
    <cfRule type="expression" dxfId="32992" priority="45753">
      <formula>$BJ280="B"</formula>
    </cfRule>
    <cfRule type="expression" dxfId="32991" priority="45754">
      <formula>$BJ280="A"</formula>
    </cfRule>
  </conditionalFormatting>
  <conditionalFormatting sqref="U450:W450">
    <cfRule type="expression" dxfId="32990" priority="45735">
      <formula>$BJ450="IR"</formula>
    </cfRule>
    <cfRule type="expression" dxfId="32989" priority="45736">
      <formula>$BJ450="SS"</formula>
    </cfRule>
    <cfRule type="expression" dxfId="32988" priority="45737">
      <formula>$BJ450="FI"</formula>
    </cfRule>
    <cfRule type="expression" dxfId="32987" priority="45738">
      <formula>$BJ450="X"</formula>
    </cfRule>
    <cfRule type="expression" dxfId="32986" priority="45739">
      <formula>$BJ450="OD"</formula>
    </cfRule>
    <cfRule type="expression" dxfId="32985" priority="45740">
      <formula>$BJ450="P"</formula>
    </cfRule>
    <cfRule type="expression" dxfId="32984" priority="45741">
      <formula>$BJ450="D"</formula>
    </cfRule>
    <cfRule type="expression" dxfId="32983" priority="45742">
      <formula>$BJ450="C"</formula>
    </cfRule>
    <cfRule type="expression" dxfId="32982" priority="45743">
      <formula>$BJ450="B"</formula>
    </cfRule>
    <cfRule type="expression" dxfId="32981" priority="45744">
      <formula>$BJ450="A"</formula>
    </cfRule>
  </conditionalFormatting>
  <conditionalFormatting sqref="X209">
    <cfRule type="expression" dxfId="32980" priority="45725">
      <formula>$BJ209="IR"</formula>
    </cfRule>
    <cfRule type="expression" dxfId="32979" priority="45726">
      <formula>$BJ209="SS"</formula>
    </cfRule>
    <cfRule type="expression" dxfId="32978" priority="45727">
      <formula>$BJ209="FI"</formula>
    </cfRule>
    <cfRule type="expression" dxfId="32977" priority="45728">
      <formula>$BJ209="X"</formula>
    </cfRule>
    <cfRule type="expression" dxfId="32976" priority="45729">
      <formula>$BJ209="OD"</formula>
    </cfRule>
    <cfRule type="expression" dxfId="32975" priority="45730">
      <formula>$BJ209="P"</formula>
    </cfRule>
    <cfRule type="expression" dxfId="32974" priority="45731">
      <formula>$BJ209="D"</formula>
    </cfRule>
    <cfRule type="expression" dxfId="32973" priority="45732">
      <formula>$BJ209="C"</formula>
    </cfRule>
    <cfRule type="expression" dxfId="32972" priority="45733">
      <formula>$BJ209="B"</formula>
    </cfRule>
    <cfRule type="expression" dxfId="32971" priority="45734">
      <formula>$BJ209="A"</formula>
    </cfRule>
  </conditionalFormatting>
  <conditionalFormatting sqref="Y209">
    <cfRule type="expression" dxfId="32970" priority="45715">
      <formula>$BJ209="IR"</formula>
    </cfRule>
    <cfRule type="expression" dxfId="32969" priority="45716">
      <formula>$BJ209="SS"</formula>
    </cfRule>
    <cfRule type="expression" dxfId="32968" priority="45717">
      <formula>$BJ209="FI"</formula>
    </cfRule>
    <cfRule type="expression" dxfId="32967" priority="45718">
      <formula>$BJ209="X"</formula>
    </cfRule>
    <cfRule type="expression" dxfId="32966" priority="45719">
      <formula>$BJ209="OD"</formula>
    </cfRule>
    <cfRule type="expression" dxfId="32965" priority="45720">
      <formula>$BJ209="P"</formula>
    </cfRule>
    <cfRule type="expression" dxfId="32964" priority="45721">
      <formula>$BJ209="D"</formula>
    </cfRule>
    <cfRule type="expression" dxfId="32963" priority="45722">
      <formula>$BJ209="C"</formula>
    </cfRule>
    <cfRule type="expression" dxfId="32962" priority="45723">
      <formula>$BJ209="B"</formula>
    </cfRule>
    <cfRule type="expression" dxfId="32961" priority="45724">
      <formula>$BJ209="A"</formula>
    </cfRule>
  </conditionalFormatting>
  <conditionalFormatting sqref="Z209:AB209">
    <cfRule type="expression" dxfId="32960" priority="45705">
      <formula>$BJ209="IR"</formula>
    </cfRule>
    <cfRule type="expression" dxfId="32959" priority="45706">
      <formula>$BJ209="SS"</formula>
    </cfRule>
    <cfRule type="expression" dxfId="32958" priority="45707">
      <formula>$BJ209="FI"</formula>
    </cfRule>
    <cfRule type="expression" dxfId="32957" priority="45708">
      <formula>$BJ209="X"</formula>
    </cfRule>
    <cfRule type="expression" dxfId="32956" priority="45709">
      <formula>$BJ209="OD"</formula>
    </cfRule>
    <cfRule type="expression" dxfId="32955" priority="45710">
      <formula>$BJ209="P"</formula>
    </cfRule>
    <cfRule type="expression" dxfId="32954" priority="45711">
      <formula>$BJ209="D"</formula>
    </cfRule>
    <cfRule type="expression" dxfId="32953" priority="45712">
      <formula>$BJ209="C"</formula>
    </cfRule>
    <cfRule type="expression" dxfId="32952" priority="45713">
      <formula>$BJ209="B"</formula>
    </cfRule>
    <cfRule type="expression" dxfId="32951" priority="45714">
      <formula>$BJ209="A"</formula>
    </cfRule>
  </conditionalFormatting>
  <conditionalFormatting sqref="S210:S215">
    <cfRule type="expression" dxfId="32950" priority="45695">
      <formula>$BJ210="IR"</formula>
    </cfRule>
    <cfRule type="expression" dxfId="32949" priority="45696">
      <formula>$BJ210="SS"</formula>
    </cfRule>
    <cfRule type="expression" dxfId="32948" priority="45697">
      <formula>$BJ210="FI"</formula>
    </cfRule>
    <cfRule type="expression" dxfId="32947" priority="45698">
      <formula>$BJ210="X"</formula>
    </cfRule>
    <cfRule type="expression" dxfId="32946" priority="45699">
      <formula>$BJ210="OD"</formula>
    </cfRule>
    <cfRule type="expression" dxfId="32945" priority="45700">
      <formula>$BJ210="P"</formula>
    </cfRule>
    <cfRule type="expression" dxfId="32944" priority="45701">
      <formula>$BJ210="D"</formula>
    </cfRule>
    <cfRule type="expression" dxfId="32943" priority="45702">
      <formula>$BJ210="C"</formula>
    </cfRule>
    <cfRule type="expression" dxfId="32942" priority="45703">
      <formula>$BJ210="B"</formula>
    </cfRule>
    <cfRule type="expression" dxfId="32941" priority="45704">
      <formula>$BJ210="A"</formula>
    </cfRule>
  </conditionalFormatting>
  <conditionalFormatting sqref="X216">
    <cfRule type="expression" dxfId="32940" priority="45665">
      <formula>$BJ216="IR"</formula>
    </cfRule>
    <cfRule type="expression" dxfId="32939" priority="45666">
      <formula>$BJ216="SS"</formula>
    </cfRule>
    <cfRule type="expression" dxfId="32938" priority="45667">
      <formula>$BJ216="FI"</formula>
    </cfRule>
    <cfRule type="expression" dxfId="32937" priority="45668">
      <formula>$BJ216="X"</formula>
    </cfRule>
    <cfRule type="expression" dxfId="32936" priority="45669">
      <formula>$BJ216="OD"</formula>
    </cfRule>
    <cfRule type="expression" dxfId="32935" priority="45670">
      <formula>$BJ216="P"</formula>
    </cfRule>
    <cfRule type="expression" dxfId="32934" priority="45671">
      <formula>$BJ216="D"</formula>
    </cfRule>
    <cfRule type="expression" dxfId="32933" priority="45672">
      <formula>$BJ216="C"</formula>
    </cfRule>
    <cfRule type="expression" dxfId="32932" priority="45673">
      <formula>$BJ216="B"</formula>
    </cfRule>
    <cfRule type="expression" dxfId="32931" priority="45674">
      <formula>$BJ216="A"</formula>
    </cfRule>
  </conditionalFormatting>
  <conditionalFormatting sqref="I368">
    <cfRule type="expression" dxfId="32930" priority="45635">
      <formula>$BJ368="IR"</formula>
    </cfRule>
    <cfRule type="expression" dxfId="32929" priority="45636">
      <formula>$BJ368="SS"</formula>
    </cfRule>
    <cfRule type="expression" dxfId="32928" priority="45637">
      <formula>$BJ368="FI"</formula>
    </cfRule>
    <cfRule type="expression" dxfId="32927" priority="45638">
      <formula>$BJ368="X"</formula>
    </cfRule>
    <cfRule type="expression" dxfId="32926" priority="45639">
      <formula>$BJ368="OD"</formula>
    </cfRule>
    <cfRule type="expression" dxfId="32925" priority="45640">
      <formula>$BJ368="P"</formula>
    </cfRule>
    <cfRule type="expression" dxfId="32924" priority="45641">
      <formula>$BJ368="D"</formula>
    </cfRule>
    <cfRule type="expression" dxfId="32923" priority="45642">
      <formula>$BJ368="C"</formula>
    </cfRule>
    <cfRule type="expression" dxfId="32922" priority="45643">
      <formula>$BJ368="B"</formula>
    </cfRule>
    <cfRule type="expression" dxfId="32921" priority="45644">
      <formula>$BJ368="A"</formula>
    </cfRule>
  </conditionalFormatting>
  <conditionalFormatting sqref="J368">
    <cfRule type="expression" dxfId="32920" priority="45625">
      <formula>$BJ368="IR"</formula>
    </cfRule>
    <cfRule type="expression" dxfId="32919" priority="45626">
      <formula>$BJ368="SS"</formula>
    </cfRule>
    <cfRule type="expression" dxfId="32918" priority="45627">
      <formula>$BJ368="FI"</formula>
    </cfRule>
    <cfRule type="expression" dxfId="32917" priority="45628">
      <formula>$BJ368="X"</formula>
    </cfRule>
    <cfRule type="expression" dxfId="32916" priority="45629">
      <formula>$BJ368="OD"</formula>
    </cfRule>
    <cfRule type="expression" dxfId="32915" priority="45630">
      <formula>$BJ368="P"</formula>
    </cfRule>
    <cfRule type="expression" dxfId="32914" priority="45631">
      <formula>$BJ368="D"</formula>
    </cfRule>
    <cfRule type="expression" dxfId="32913" priority="45632">
      <formula>$BJ368="C"</formula>
    </cfRule>
    <cfRule type="expression" dxfId="32912" priority="45633">
      <formula>$BJ368="B"</formula>
    </cfRule>
    <cfRule type="expression" dxfId="32911" priority="45634">
      <formula>$BJ368="A"</formula>
    </cfRule>
  </conditionalFormatting>
  <conditionalFormatting sqref="K368:M368">
    <cfRule type="expression" dxfId="32910" priority="45615">
      <formula>$BJ368="IR"</formula>
    </cfRule>
    <cfRule type="expression" dxfId="32909" priority="45616">
      <formula>$BJ368="SS"</formula>
    </cfRule>
    <cfRule type="expression" dxfId="32908" priority="45617">
      <formula>$BJ368="FI"</formula>
    </cfRule>
    <cfRule type="expression" dxfId="32907" priority="45618">
      <formula>$BJ368="X"</formula>
    </cfRule>
    <cfRule type="expression" dxfId="32906" priority="45619">
      <formula>$BJ368="OD"</formula>
    </cfRule>
    <cfRule type="expression" dxfId="32905" priority="45620">
      <formula>$BJ368="P"</formula>
    </cfRule>
    <cfRule type="expression" dxfId="32904" priority="45621">
      <formula>$BJ368="D"</formula>
    </cfRule>
    <cfRule type="expression" dxfId="32903" priority="45622">
      <formula>$BJ368="C"</formula>
    </cfRule>
    <cfRule type="expression" dxfId="32902" priority="45623">
      <formula>$BJ368="B"</formula>
    </cfRule>
    <cfRule type="expression" dxfId="32901" priority="45624">
      <formula>$BJ368="A"</formula>
    </cfRule>
  </conditionalFormatting>
  <conditionalFormatting sqref="N244">
    <cfRule type="expression" dxfId="32900" priority="45605">
      <formula>$BJ244="IR"</formula>
    </cfRule>
    <cfRule type="expression" dxfId="32899" priority="45606">
      <formula>$BJ244="SS"</formula>
    </cfRule>
    <cfRule type="expression" dxfId="32898" priority="45607">
      <formula>$BJ244="FI"</formula>
    </cfRule>
    <cfRule type="expression" dxfId="32897" priority="45608">
      <formula>$BJ244="X"</formula>
    </cfRule>
    <cfRule type="expression" dxfId="32896" priority="45609">
      <formula>$BJ244="OD"</formula>
    </cfRule>
    <cfRule type="expression" dxfId="32895" priority="45610">
      <formula>$BJ244="P"</formula>
    </cfRule>
    <cfRule type="expression" dxfId="32894" priority="45611">
      <formula>$BJ244="D"</formula>
    </cfRule>
    <cfRule type="expression" dxfId="32893" priority="45612">
      <formula>$BJ244="C"</formula>
    </cfRule>
    <cfRule type="expression" dxfId="32892" priority="45613">
      <formula>$BJ244="B"</formula>
    </cfRule>
    <cfRule type="expression" dxfId="32891" priority="45614">
      <formula>$BJ244="A"</formula>
    </cfRule>
  </conditionalFormatting>
  <conditionalFormatting sqref="O244">
    <cfRule type="expression" dxfId="32890" priority="45595">
      <formula>$BJ244="IR"</formula>
    </cfRule>
    <cfRule type="expression" dxfId="32889" priority="45596">
      <formula>$BJ244="SS"</formula>
    </cfRule>
    <cfRule type="expression" dxfId="32888" priority="45597">
      <formula>$BJ244="FI"</formula>
    </cfRule>
    <cfRule type="expression" dxfId="32887" priority="45598">
      <formula>$BJ244="X"</formula>
    </cfRule>
    <cfRule type="expression" dxfId="32886" priority="45599">
      <formula>$BJ244="OD"</formula>
    </cfRule>
    <cfRule type="expression" dxfId="32885" priority="45600">
      <formula>$BJ244="P"</formula>
    </cfRule>
    <cfRule type="expression" dxfId="32884" priority="45601">
      <formula>$BJ244="D"</formula>
    </cfRule>
    <cfRule type="expression" dxfId="32883" priority="45602">
      <formula>$BJ244="C"</formula>
    </cfRule>
    <cfRule type="expression" dxfId="32882" priority="45603">
      <formula>$BJ244="B"</formula>
    </cfRule>
    <cfRule type="expression" dxfId="32881" priority="45604">
      <formula>$BJ244="A"</formula>
    </cfRule>
  </conditionalFormatting>
  <conditionalFormatting sqref="P244:R244">
    <cfRule type="expression" dxfId="32880" priority="45585">
      <formula>$BJ244="IR"</formula>
    </cfRule>
    <cfRule type="expression" dxfId="32879" priority="45586">
      <formula>$BJ244="SS"</formula>
    </cfRule>
    <cfRule type="expression" dxfId="32878" priority="45587">
      <formula>$BJ244="FI"</formula>
    </cfRule>
    <cfRule type="expression" dxfId="32877" priority="45588">
      <formula>$BJ244="X"</formula>
    </cfRule>
    <cfRule type="expression" dxfId="32876" priority="45589">
      <formula>$BJ244="OD"</formula>
    </cfRule>
    <cfRule type="expression" dxfId="32875" priority="45590">
      <formula>$BJ244="P"</formula>
    </cfRule>
    <cfRule type="expression" dxfId="32874" priority="45591">
      <formula>$BJ244="D"</formula>
    </cfRule>
    <cfRule type="expression" dxfId="32873" priority="45592">
      <formula>$BJ244="C"</formula>
    </cfRule>
    <cfRule type="expression" dxfId="32872" priority="45593">
      <formula>$BJ244="B"</formula>
    </cfRule>
    <cfRule type="expression" dxfId="32871" priority="45594">
      <formula>$BJ244="A"</formula>
    </cfRule>
  </conditionalFormatting>
  <conditionalFormatting sqref="I245:I247">
    <cfRule type="expression" dxfId="32870" priority="45575">
      <formula>$BJ245="IR"</formula>
    </cfRule>
    <cfRule type="expression" dxfId="32869" priority="45576">
      <formula>$BJ245="SS"</formula>
    </cfRule>
    <cfRule type="expression" dxfId="32868" priority="45577">
      <formula>$BJ245="FI"</formula>
    </cfRule>
    <cfRule type="expression" dxfId="32867" priority="45578">
      <formula>$BJ245="X"</formula>
    </cfRule>
    <cfRule type="expression" dxfId="32866" priority="45579">
      <formula>$BJ245="OD"</formula>
    </cfRule>
    <cfRule type="expression" dxfId="32865" priority="45580">
      <formula>$BJ245="P"</formula>
    </cfRule>
    <cfRule type="expression" dxfId="32864" priority="45581">
      <formula>$BJ245="D"</formula>
    </cfRule>
    <cfRule type="expression" dxfId="32863" priority="45582">
      <formula>$BJ245="C"</formula>
    </cfRule>
    <cfRule type="expression" dxfId="32862" priority="45583">
      <formula>$BJ245="B"</formula>
    </cfRule>
    <cfRule type="expression" dxfId="32861" priority="45584">
      <formula>$BJ245="A"</formula>
    </cfRule>
  </conditionalFormatting>
  <conditionalFormatting sqref="N249:N250">
    <cfRule type="expression" dxfId="32860" priority="45545">
      <formula>$BJ249="IR"</formula>
    </cfRule>
    <cfRule type="expression" dxfId="32859" priority="45546">
      <formula>$BJ249="SS"</formula>
    </cfRule>
    <cfRule type="expression" dxfId="32858" priority="45547">
      <formula>$BJ249="FI"</formula>
    </cfRule>
    <cfRule type="expression" dxfId="32857" priority="45548">
      <formula>$BJ249="X"</formula>
    </cfRule>
    <cfRule type="expression" dxfId="32856" priority="45549">
      <formula>$BJ249="OD"</formula>
    </cfRule>
    <cfRule type="expression" dxfId="32855" priority="45550">
      <formula>$BJ249="P"</formula>
    </cfRule>
    <cfRule type="expression" dxfId="32854" priority="45551">
      <formula>$BJ249="D"</formula>
    </cfRule>
    <cfRule type="expression" dxfId="32853" priority="45552">
      <formula>$BJ249="C"</formula>
    </cfRule>
    <cfRule type="expression" dxfId="32852" priority="45553">
      <formula>$BJ249="B"</formula>
    </cfRule>
    <cfRule type="expression" dxfId="32851" priority="45554">
      <formula>$BJ249="A"</formula>
    </cfRule>
  </conditionalFormatting>
  <conditionalFormatting sqref="O249">
    <cfRule type="expression" dxfId="32850" priority="45535">
      <formula>$BJ249="IR"</formula>
    </cfRule>
    <cfRule type="expression" dxfId="32849" priority="45536">
      <formula>$BJ249="SS"</formula>
    </cfRule>
    <cfRule type="expression" dxfId="32848" priority="45537">
      <formula>$BJ249="FI"</formula>
    </cfRule>
    <cfRule type="expression" dxfId="32847" priority="45538">
      <formula>$BJ249="X"</formula>
    </cfRule>
    <cfRule type="expression" dxfId="32846" priority="45539">
      <formula>$BJ249="OD"</formula>
    </cfRule>
    <cfRule type="expression" dxfId="32845" priority="45540">
      <formula>$BJ249="P"</formula>
    </cfRule>
    <cfRule type="expression" dxfId="32844" priority="45541">
      <formula>$BJ249="D"</formula>
    </cfRule>
    <cfRule type="expression" dxfId="32843" priority="45542">
      <formula>$BJ249="C"</formula>
    </cfRule>
    <cfRule type="expression" dxfId="32842" priority="45543">
      <formula>$BJ249="B"</formula>
    </cfRule>
    <cfRule type="expression" dxfId="32841" priority="45544">
      <formula>$BJ249="A"</formula>
    </cfRule>
  </conditionalFormatting>
  <conditionalFormatting sqref="P249:R249">
    <cfRule type="expression" dxfId="32840" priority="45525">
      <formula>$BJ249="IR"</formula>
    </cfRule>
    <cfRule type="expression" dxfId="32839" priority="45526">
      <formula>$BJ249="SS"</formula>
    </cfRule>
    <cfRule type="expression" dxfId="32838" priority="45527">
      <formula>$BJ249="FI"</formula>
    </cfRule>
    <cfRule type="expression" dxfId="32837" priority="45528">
      <formula>$BJ249="X"</formula>
    </cfRule>
    <cfRule type="expression" dxfId="32836" priority="45529">
      <formula>$BJ249="OD"</formula>
    </cfRule>
    <cfRule type="expression" dxfId="32835" priority="45530">
      <formula>$BJ249="P"</formula>
    </cfRule>
    <cfRule type="expression" dxfId="32834" priority="45531">
      <formula>$BJ249="D"</formula>
    </cfRule>
    <cfRule type="expression" dxfId="32833" priority="45532">
      <formula>$BJ249="C"</formula>
    </cfRule>
    <cfRule type="expression" dxfId="32832" priority="45533">
      <formula>$BJ249="B"</formula>
    </cfRule>
    <cfRule type="expression" dxfId="32831" priority="45534">
      <formula>$BJ249="A"</formula>
    </cfRule>
  </conditionalFormatting>
  <conditionalFormatting sqref="I251:I252">
    <cfRule type="expression" dxfId="32830" priority="45515">
      <formula>$BJ251="IR"</formula>
    </cfRule>
    <cfRule type="expression" dxfId="32829" priority="45516">
      <formula>$BJ251="SS"</formula>
    </cfRule>
    <cfRule type="expression" dxfId="32828" priority="45517">
      <formula>$BJ251="FI"</formula>
    </cfRule>
    <cfRule type="expression" dxfId="32827" priority="45518">
      <formula>$BJ251="X"</formula>
    </cfRule>
    <cfRule type="expression" dxfId="32826" priority="45519">
      <formula>$BJ251="OD"</formula>
    </cfRule>
    <cfRule type="expression" dxfId="32825" priority="45520">
      <formula>$BJ251="P"</formula>
    </cfRule>
    <cfRule type="expression" dxfId="32824" priority="45521">
      <formula>$BJ251="D"</formula>
    </cfRule>
    <cfRule type="expression" dxfId="32823" priority="45522">
      <formula>$BJ251="C"</formula>
    </cfRule>
    <cfRule type="expression" dxfId="32822" priority="45523">
      <formula>$BJ251="B"</formula>
    </cfRule>
    <cfRule type="expression" dxfId="32821" priority="45524">
      <formula>$BJ251="A"</formula>
    </cfRule>
  </conditionalFormatting>
  <conditionalFormatting sqref="T210:T215">
    <cfRule type="expression" dxfId="32820" priority="45485">
      <formula>$BJ210="IR"</formula>
    </cfRule>
    <cfRule type="expression" dxfId="32819" priority="45486">
      <formula>$BJ210="SS"</formula>
    </cfRule>
    <cfRule type="expression" dxfId="32818" priority="45487">
      <formula>$BJ210="FI"</formula>
    </cfRule>
    <cfRule type="expression" dxfId="32817" priority="45488">
      <formula>$BJ210="X"</formula>
    </cfRule>
    <cfRule type="expression" dxfId="32816" priority="45489">
      <formula>$BJ210="OD"</formula>
    </cfRule>
    <cfRule type="expression" dxfId="32815" priority="45490">
      <formula>$BJ210="P"</formula>
    </cfRule>
    <cfRule type="expression" dxfId="32814" priority="45491">
      <formula>$BJ210="D"</formula>
    </cfRule>
    <cfRule type="expression" dxfId="32813" priority="45492">
      <formula>$BJ210="C"</formula>
    </cfRule>
    <cfRule type="expression" dxfId="32812" priority="45493">
      <formula>$BJ210="B"</formula>
    </cfRule>
    <cfRule type="expression" dxfId="32811" priority="45494">
      <formula>$BJ210="A"</formula>
    </cfRule>
  </conditionalFormatting>
  <conditionalFormatting sqref="U210:W215">
    <cfRule type="expression" dxfId="32810" priority="45475">
      <formula>$BJ210="IR"</formula>
    </cfRule>
    <cfRule type="expression" dxfId="32809" priority="45476">
      <formula>$BJ210="SS"</formula>
    </cfRule>
    <cfRule type="expression" dxfId="32808" priority="45477">
      <formula>$BJ210="FI"</formula>
    </cfRule>
    <cfRule type="expression" dxfId="32807" priority="45478">
      <formula>$BJ210="X"</formula>
    </cfRule>
    <cfRule type="expression" dxfId="32806" priority="45479">
      <formula>$BJ210="OD"</formula>
    </cfRule>
    <cfRule type="expression" dxfId="32805" priority="45480">
      <formula>$BJ210="P"</formula>
    </cfRule>
    <cfRule type="expression" dxfId="32804" priority="45481">
      <formula>$BJ210="D"</formula>
    </cfRule>
    <cfRule type="expression" dxfId="32803" priority="45482">
      <formula>$BJ210="C"</formula>
    </cfRule>
    <cfRule type="expression" dxfId="32802" priority="45483">
      <formula>$BJ210="B"</formula>
    </cfRule>
    <cfRule type="expression" dxfId="32801" priority="45484">
      <formula>$BJ210="A"</formula>
    </cfRule>
  </conditionalFormatting>
  <conditionalFormatting sqref="Y216">
    <cfRule type="expression" dxfId="32800" priority="45465">
      <formula>$BJ216="IR"</formula>
    </cfRule>
    <cfRule type="expression" dxfId="32799" priority="45466">
      <formula>$BJ216="SS"</formula>
    </cfRule>
    <cfRule type="expression" dxfId="32798" priority="45467">
      <formula>$BJ216="FI"</formula>
    </cfRule>
    <cfRule type="expression" dxfId="32797" priority="45468">
      <formula>$BJ216="X"</formula>
    </cfRule>
    <cfRule type="expression" dxfId="32796" priority="45469">
      <formula>$BJ216="OD"</formula>
    </cfRule>
    <cfRule type="expression" dxfId="32795" priority="45470">
      <formula>$BJ216="P"</formula>
    </cfRule>
    <cfRule type="expression" dxfId="32794" priority="45471">
      <formula>$BJ216="D"</formula>
    </cfRule>
    <cfRule type="expression" dxfId="32793" priority="45472">
      <formula>$BJ216="C"</formula>
    </cfRule>
    <cfRule type="expression" dxfId="32792" priority="45473">
      <formula>$BJ216="B"</formula>
    </cfRule>
    <cfRule type="expression" dxfId="32791" priority="45474">
      <formula>$BJ216="A"</formula>
    </cfRule>
  </conditionalFormatting>
  <conditionalFormatting sqref="Z216:AB216">
    <cfRule type="expression" dxfId="32790" priority="45455">
      <formula>$BJ216="IR"</formula>
    </cfRule>
    <cfRule type="expression" dxfId="32789" priority="45456">
      <formula>$BJ216="SS"</formula>
    </cfRule>
    <cfRule type="expression" dxfId="32788" priority="45457">
      <formula>$BJ216="FI"</formula>
    </cfRule>
    <cfRule type="expression" dxfId="32787" priority="45458">
      <formula>$BJ216="X"</formula>
    </cfRule>
    <cfRule type="expression" dxfId="32786" priority="45459">
      <formula>$BJ216="OD"</formula>
    </cfRule>
    <cfRule type="expression" dxfId="32785" priority="45460">
      <formula>$BJ216="P"</formula>
    </cfRule>
    <cfRule type="expression" dxfId="32784" priority="45461">
      <formula>$BJ216="D"</formula>
    </cfRule>
    <cfRule type="expression" dxfId="32783" priority="45462">
      <formula>$BJ216="C"</formula>
    </cfRule>
    <cfRule type="expression" dxfId="32782" priority="45463">
      <formula>$BJ216="B"</formula>
    </cfRule>
    <cfRule type="expression" dxfId="32781" priority="45464">
      <formula>$BJ216="A"</formula>
    </cfRule>
  </conditionalFormatting>
  <conditionalFormatting sqref="O250">
    <cfRule type="expression" dxfId="32780" priority="45445">
      <formula>$BJ250="IR"</formula>
    </cfRule>
    <cfRule type="expression" dxfId="32779" priority="45446">
      <formula>$BJ250="SS"</formula>
    </cfRule>
    <cfRule type="expression" dxfId="32778" priority="45447">
      <formula>$BJ250="FI"</formula>
    </cfRule>
    <cfRule type="expression" dxfId="32777" priority="45448">
      <formula>$BJ250="X"</formula>
    </cfRule>
    <cfRule type="expression" dxfId="32776" priority="45449">
      <formula>$BJ250="OD"</formula>
    </cfRule>
    <cfRule type="expression" dxfId="32775" priority="45450">
      <formula>$BJ250="P"</formula>
    </cfRule>
    <cfRule type="expression" dxfId="32774" priority="45451">
      <formula>$BJ250="D"</formula>
    </cfRule>
    <cfRule type="expression" dxfId="32773" priority="45452">
      <formula>$BJ250="C"</formula>
    </cfRule>
    <cfRule type="expression" dxfId="32772" priority="45453">
      <formula>$BJ250="B"</formula>
    </cfRule>
    <cfRule type="expression" dxfId="32771" priority="45454">
      <formula>$BJ250="A"</formula>
    </cfRule>
  </conditionalFormatting>
  <conditionalFormatting sqref="P250:R250">
    <cfRule type="expression" dxfId="32770" priority="45435">
      <formula>$BJ250="IR"</formula>
    </cfRule>
    <cfRule type="expression" dxfId="32769" priority="45436">
      <formula>$BJ250="SS"</formula>
    </cfRule>
    <cfRule type="expression" dxfId="32768" priority="45437">
      <formula>$BJ250="FI"</formula>
    </cfRule>
    <cfRule type="expression" dxfId="32767" priority="45438">
      <formula>$BJ250="X"</formula>
    </cfRule>
    <cfRule type="expression" dxfId="32766" priority="45439">
      <formula>$BJ250="OD"</formula>
    </cfRule>
    <cfRule type="expression" dxfId="32765" priority="45440">
      <formula>$BJ250="P"</formula>
    </cfRule>
    <cfRule type="expression" dxfId="32764" priority="45441">
      <formula>$BJ250="D"</formula>
    </cfRule>
    <cfRule type="expression" dxfId="32763" priority="45442">
      <formula>$BJ250="C"</formula>
    </cfRule>
    <cfRule type="expression" dxfId="32762" priority="45443">
      <formula>$BJ250="B"</formula>
    </cfRule>
    <cfRule type="expression" dxfId="32761" priority="45444">
      <formula>$BJ250="A"</formula>
    </cfRule>
  </conditionalFormatting>
  <conditionalFormatting sqref="J251">
    <cfRule type="expression" dxfId="32760" priority="45425">
      <formula>$BJ251="IR"</formula>
    </cfRule>
    <cfRule type="expression" dxfId="32759" priority="45426">
      <formula>$BJ251="SS"</formula>
    </cfRule>
    <cfRule type="expression" dxfId="32758" priority="45427">
      <formula>$BJ251="FI"</formula>
    </cfRule>
    <cfRule type="expression" dxfId="32757" priority="45428">
      <formula>$BJ251="X"</formula>
    </cfRule>
    <cfRule type="expression" dxfId="32756" priority="45429">
      <formula>$BJ251="OD"</formula>
    </cfRule>
    <cfRule type="expression" dxfId="32755" priority="45430">
      <formula>$BJ251="P"</formula>
    </cfRule>
    <cfRule type="expression" dxfId="32754" priority="45431">
      <formula>$BJ251="D"</formula>
    </cfRule>
    <cfRule type="expression" dxfId="32753" priority="45432">
      <formula>$BJ251="C"</formula>
    </cfRule>
    <cfRule type="expression" dxfId="32752" priority="45433">
      <formula>$BJ251="B"</formula>
    </cfRule>
    <cfRule type="expression" dxfId="32751" priority="45434">
      <formula>$BJ251="A"</formula>
    </cfRule>
  </conditionalFormatting>
  <conditionalFormatting sqref="K251:M251">
    <cfRule type="expression" dxfId="32750" priority="45415">
      <formula>$BJ251="IR"</formula>
    </cfRule>
    <cfRule type="expression" dxfId="32749" priority="45416">
      <formula>$BJ251="SS"</formula>
    </cfRule>
    <cfRule type="expression" dxfId="32748" priority="45417">
      <formula>$BJ251="FI"</formula>
    </cfRule>
    <cfRule type="expression" dxfId="32747" priority="45418">
      <formula>$BJ251="X"</formula>
    </cfRule>
    <cfRule type="expression" dxfId="32746" priority="45419">
      <formula>$BJ251="OD"</formula>
    </cfRule>
    <cfRule type="expression" dxfId="32745" priority="45420">
      <formula>$BJ251="P"</formula>
    </cfRule>
    <cfRule type="expression" dxfId="32744" priority="45421">
      <formula>$BJ251="D"</formula>
    </cfRule>
    <cfRule type="expression" dxfId="32743" priority="45422">
      <formula>$BJ251="C"</formula>
    </cfRule>
    <cfRule type="expression" dxfId="32742" priority="45423">
      <formula>$BJ251="B"</formula>
    </cfRule>
    <cfRule type="expression" dxfId="32741" priority="45424">
      <formula>$BJ251="A"</formula>
    </cfRule>
  </conditionalFormatting>
  <conditionalFormatting sqref="J252">
    <cfRule type="expression" dxfId="32740" priority="45405">
      <formula>$BJ252="IR"</formula>
    </cfRule>
    <cfRule type="expression" dxfId="32739" priority="45406">
      <formula>$BJ252="SS"</formula>
    </cfRule>
    <cfRule type="expression" dxfId="32738" priority="45407">
      <formula>$BJ252="FI"</formula>
    </cfRule>
    <cfRule type="expression" dxfId="32737" priority="45408">
      <formula>$BJ252="X"</formula>
    </cfRule>
    <cfRule type="expression" dxfId="32736" priority="45409">
      <formula>$BJ252="OD"</formula>
    </cfRule>
    <cfRule type="expression" dxfId="32735" priority="45410">
      <formula>$BJ252="P"</formula>
    </cfRule>
    <cfRule type="expression" dxfId="32734" priority="45411">
      <formula>$BJ252="D"</formula>
    </cfRule>
    <cfRule type="expression" dxfId="32733" priority="45412">
      <formula>$BJ252="C"</formula>
    </cfRule>
    <cfRule type="expression" dxfId="32732" priority="45413">
      <formula>$BJ252="B"</formula>
    </cfRule>
    <cfRule type="expression" dxfId="32731" priority="45414">
      <formula>$BJ252="A"</formula>
    </cfRule>
  </conditionalFormatting>
  <conditionalFormatting sqref="K252:M252">
    <cfRule type="expression" dxfId="32730" priority="45395">
      <formula>$BJ252="IR"</formula>
    </cfRule>
    <cfRule type="expression" dxfId="32729" priority="45396">
      <formula>$BJ252="SS"</formula>
    </cfRule>
    <cfRule type="expression" dxfId="32728" priority="45397">
      <formula>$BJ252="FI"</formula>
    </cfRule>
    <cfRule type="expression" dxfId="32727" priority="45398">
      <formula>$BJ252="X"</formula>
    </cfRule>
    <cfRule type="expression" dxfId="32726" priority="45399">
      <formula>$BJ252="OD"</formula>
    </cfRule>
    <cfRule type="expression" dxfId="32725" priority="45400">
      <formula>$BJ252="P"</formula>
    </cfRule>
    <cfRule type="expression" dxfId="32724" priority="45401">
      <formula>$BJ252="D"</formula>
    </cfRule>
    <cfRule type="expression" dxfId="32723" priority="45402">
      <formula>$BJ252="C"</formula>
    </cfRule>
    <cfRule type="expression" dxfId="32722" priority="45403">
      <formula>$BJ252="B"</formula>
    </cfRule>
    <cfRule type="expression" dxfId="32721" priority="45404">
      <formula>$BJ252="A"</formula>
    </cfRule>
  </conditionalFormatting>
  <conditionalFormatting sqref="AC209">
    <cfRule type="expression" dxfId="32720" priority="45385">
      <formula>$BJ209="IR"</formula>
    </cfRule>
    <cfRule type="expression" dxfId="32719" priority="45386">
      <formula>$BJ209="SS"</formula>
    </cfRule>
    <cfRule type="expression" dxfId="32718" priority="45387">
      <formula>$BJ209="FI"</formula>
    </cfRule>
    <cfRule type="expression" dxfId="32717" priority="45388">
      <formula>$BJ209="X"</formula>
    </cfRule>
    <cfRule type="expression" dxfId="32716" priority="45389">
      <formula>$BJ209="OD"</formula>
    </cfRule>
    <cfRule type="expression" dxfId="32715" priority="45390">
      <formula>$BJ209="P"</formula>
    </cfRule>
    <cfRule type="expression" dxfId="32714" priority="45391">
      <formula>$BJ209="D"</formula>
    </cfRule>
    <cfRule type="expression" dxfId="32713" priority="45392">
      <formula>$BJ209="C"</formula>
    </cfRule>
    <cfRule type="expression" dxfId="32712" priority="45393">
      <formula>$BJ209="B"</formula>
    </cfRule>
    <cfRule type="expression" dxfId="32711" priority="45394">
      <formula>$BJ209="A"</formula>
    </cfRule>
  </conditionalFormatting>
  <conditionalFormatting sqref="AD209">
    <cfRule type="expression" dxfId="32710" priority="45375">
      <formula>$BJ209="IR"</formula>
    </cfRule>
    <cfRule type="expression" dxfId="32709" priority="45376">
      <formula>$BJ209="SS"</formula>
    </cfRule>
    <cfRule type="expression" dxfId="32708" priority="45377">
      <formula>$BJ209="FI"</formula>
    </cfRule>
    <cfRule type="expression" dxfId="32707" priority="45378">
      <formula>$BJ209="X"</formula>
    </cfRule>
    <cfRule type="expression" dxfId="32706" priority="45379">
      <formula>$BJ209="OD"</formula>
    </cfRule>
    <cfRule type="expression" dxfId="32705" priority="45380">
      <formula>$BJ209="P"</formula>
    </cfRule>
    <cfRule type="expression" dxfId="32704" priority="45381">
      <formula>$BJ209="D"</formula>
    </cfRule>
    <cfRule type="expression" dxfId="32703" priority="45382">
      <formula>$BJ209="C"</formula>
    </cfRule>
    <cfRule type="expression" dxfId="32702" priority="45383">
      <formula>$BJ209="B"</formula>
    </cfRule>
    <cfRule type="expression" dxfId="32701" priority="45384">
      <formula>$BJ209="A"</formula>
    </cfRule>
  </conditionalFormatting>
  <conditionalFormatting sqref="AE209:AG209">
    <cfRule type="expression" dxfId="32700" priority="45365">
      <formula>$BJ209="IR"</formula>
    </cfRule>
    <cfRule type="expression" dxfId="32699" priority="45366">
      <formula>$BJ209="SS"</formula>
    </cfRule>
    <cfRule type="expression" dxfId="32698" priority="45367">
      <formula>$BJ209="FI"</formula>
    </cfRule>
    <cfRule type="expression" dxfId="32697" priority="45368">
      <formula>$BJ209="X"</formula>
    </cfRule>
    <cfRule type="expression" dxfId="32696" priority="45369">
      <formula>$BJ209="OD"</formula>
    </cfRule>
    <cfRule type="expression" dxfId="32695" priority="45370">
      <formula>$BJ209="P"</formula>
    </cfRule>
    <cfRule type="expression" dxfId="32694" priority="45371">
      <formula>$BJ209="D"</formula>
    </cfRule>
    <cfRule type="expression" dxfId="32693" priority="45372">
      <formula>$BJ209="C"</formula>
    </cfRule>
    <cfRule type="expression" dxfId="32692" priority="45373">
      <formula>$BJ209="B"</formula>
    </cfRule>
    <cfRule type="expression" dxfId="32691" priority="45374">
      <formula>$BJ209="A"</formula>
    </cfRule>
  </conditionalFormatting>
  <conditionalFormatting sqref="X210:X215">
    <cfRule type="expression" dxfId="32690" priority="45355">
      <formula>$BJ210="IR"</formula>
    </cfRule>
    <cfRule type="expression" dxfId="32689" priority="45356">
      <formula>$BJ210="SS"</formula>
    </cfRule>
    <cfRule type="expression" dxfId="32688" priority="45357">
      <formula>$BJ210="FI"</formula>
    </cfRule>
    <cfRule type="expression" dxfId="32687" priority="45358">
      <formula>$BJ210="X"</formula>
    </cfRule>
    <cfRule type="expression" dxfId="32686" priority="45359">
      <formula>$BJ210="OD"</formula>
    </cfRule>
    <cfRule type="expression" dxfId="32685" priority="45360">
      <formula>$BJ210="P"</formula>
    </cfRule>
    <cfRule type="expression" dxfId="32684" priority="45361">
      <formula>$BJ210="D"</formula>
    </cfRule>
    <cfRule type="expression" dxfId="32683" priority="45362">
      <formula>$BJ210="C"</formula>
    </cfRule>
    <cfRule type="expression" dxfId="32682" priority="45363">
      <formula>$BJ210="B"</formula>
    </cfRule>
    <cfRule type="expression" dxfId="32681" priority="45364">
      <formula>$BJ210="A"</formula>
    </cfRule>
  </conditionalFormatting>
  <conditionalFormatting sqref="Y210:Y215">
    <cfRule type="expression" dxfId="32680" priority="45345">
      <formula>$BJ210="IR"</formula>
    </cfRule>
    <cfRule type="expression" dxfId="32679" priority="45346">
      <formula>$BJ210="SS"</formula>
    </cfRule>
    <cfRule type="expression" dxfId="32678" priority="45347">
      <formula>$BJ210="FI"</formula>
    </cfRule>
    <cfRule type="expression" dxfId="32677" priority="45348">
      <formula>$BJ210="X"</formula>
    </cfRule>
    <cfRule type="expression" dxfId="32676" priority="45349">
      <formula>$BJ210="OD"</formula>
    </cfRule>
    <cfRule type="expression" dxfId="32675" priority="45350">
      <formula>$BJ210="P"</formula>
    </cfRule>
    <cfRule type="expression" dxfId="32674" priority="45351">
      <formula>$BJ210="D"</formula>
    </cfRule>
    <cfRule type="expression" dxfId="32673" priority="45352">
      <formula>$BJ210="C"</formula>
    </cfRule>
    <cfRule type="expression" dxfId="32672" priority="45353">
      <formula>$BJ210="B"</formula>
    </cfRule>
    <cfRule type="expression" dxfId="32671" priority="45354">
      <formula>$BJ210="A"</formula>
    </cfRule>
  </conditionalFormatting>
  <conditionalFormatting sqref="Z210:AB215">
    <cfRule type="expression" dxfId="32670" priority="45335">
      <formula>$BJ210="IR"</formula>
    </cfRule>
    <cfRule type="expression" dxfId="32669" priority="45336">
      <formula>$BJ210="SS"</formula>
    </cfRule>
    <cfRule type="expression" dxfId="32668" priority="45337">
      <formula>$BJ210="FI"</formula>
    </cfRule>
    <cfRule type="expression" dxfId="32667" priority="45338">
      <formula>$BJ210="X"</formula>
    </cfRule>
    <cfRule type="expression" dxfId="32666" priority="45339">
      <formula>$BJ210="OD"</formula>
    </cfRule>
    <cfRule type="expression" dxfId="32665" priority="45340">
      <formula>$BJ210="P"</formula>
    </cfRule>
    <cfRule type="expression" dxfId="32664" priority="45341">
      <formula>$BJ210="D"</formula>
    </cfRule>
    <cfRule type="expression" dxfId="32663" priority="45342">
      <formula>$BJ210="C"</formula>
    </cfRule>
    <cfRule type="expression" dxfId="32662" priority="45343">
      <formula>$BJ210="B"</formula>
    </cfRule>
    <cfRule type="expression" dxfId="32661" priority="45344">
      <formula>$BJ210="A"</formula>
    </cfRule>
  </conditionalFormatting>
  <conditionalFormatting sqref="AC216">
    <cfRule type="expression" dxfId="32660" priority="45325">
      <formula>$BJ216="IR"</formula>
    </cfRule>
    <cfRule type="expression" dxfId="32659" priority="45326">
      <formula>$BJ216="SS"</formula>
    </cfRule>
    <cfRule type="expression" dxfId="32658" priority="45327">
      <formula>$BJ216="FI"</formula>
    </cfRule>
    <cfRule type="expression" dxfId="32657" priority="45328">
      <formula>$BJ216="X"</formula>
    </cfRule>
    <cfRule type="expression" dxfId="32656" priority="45329">
      <formula>$BJ216="OD"</formula>
    </cfRule>
    <cfRule type="expression" dxfId="32655" priority="45330">
      <formula>$BJ216="P"</formula>
    </cfRule>
    <cfRule type="expression" dxfId="32654" priority="45331">
      <formula>$BJ216="D"</formula>
    </cfRule>
    <cfRule type="expression" dxfId="32653" priority="45332">
      <formula>$BJ216="C"</formula>
    </cfRule>
    <cfRule type="expression" dxfId="32652" priority="45333">
      <formula>$BJ216="B"</formula>
    </cfRule>
    <cfRule type="expression" dxfId="32651" priority="45334">
      <formula>$BJ216="A"</formula>
    </cfRule>
  </conditionalFormatting>
  <conditionalFormatting sqref="AD216">
    <cfRule type="expression" dxfId="32650" priority="45295">
      <formula>$BJ216="IR"</formula>
    </cfRule>
    <cfRule type="expression" dxfId="32649" priority="45296">
      <formula>$BJ216="SS"</formula>
    </cfRule>
    <cfRule type="expression" dxfId="32648" priority="45297">
      <formula>$BJ216="FI"</formula>
    </cfRule>
    <cfRule type="expression" dxfId="32647" priority="45298">
      <formula>$BJ216="X"</formula>
    </cfRule>
    <cfRule type="expression" dxfId="32646" priority="45299">
      <formula>$BJ216="OD"</formula>
    </cfRule>
    <cfRule type="expression" dxfId="32645" priority="45300">
      <formula>$BJ216="P"</formula>
    </cfRule>
    <cfRule type="expression" dxfId="32644" priority="45301">
      <formula>$BJ216="D"</formula>
    </cfRule>
    <cfRule type="expression" dxfId="32643" priority="45302">
      <formula>$BJ216="C"</formula>
    </cfRule>
    <cfRule type="expression" dxfId="32642" priority="45303">
      <formula>$BJ216="B"</formula>
    </cfRule>
    <cfRule type="expression" dxfId="32641" priority="45304">
      <formula>$BJ216="A"</formula>
    </cfRule>
  </conditionalFormatting>
  <conditionalFormatting sqref="AE216:AG216">
    <cfRule type="expression" dxfId="32640" priority="45285">
      <formula>$BJ216="IR"</formula>
    </cfRule>
    <cfRule type="expression" dxfId="32639" priority="45286">
      <formula>$BJ216="SS"</formula>
    </cfRule>
    <cfRule type="expression" dxfId="32638" priority="45287">
      <formula>$BJ216="FI"</formula>
    </cfRule>
    <cfRule type="expression" dxfId="32637" priority="45288">
      <formula>$BJ216="X"</formula>
    </cfRule>
    <cfRule type="expression" dxfId="32636" priority="45289">
      <formula>$BJ216="OD"</formula>
    </cfRule>
    <cfRule type="expression" dxfId="32635" priority="45290">
      <formula>$BJ216="P"</formula>
    </cfRule>
    <cfRule type="expression" dxfId="32634" priority="45291">
      <formula>$BJ216="D"</formula>
    </cfRule>
    <cfRule type="expression" dxfId="32633" priority="45292">
      <formula>$BJ216="C"</formula>
    </cfRule>
    <cfRule type="expression" dxfId="32632" priority="45293">
      <formula>$BJ216="B"</formula>
    </cfRule>
    <cfRule type="expression" dxfId="32631" priority="45294">
      <formula>$BJ216="A"</formula>
    </cfRule>
  </conditionalFormatting>
  <conditionalFormatting sqref="S484:S486">
    <cfRule type="expression" dxfId="32630" priority="45275">
      <formula>$BJ484="IR"</formula>
    </cfRule>
    <cfRule type="expression" dxfId="32629" priority="45276">
      <formula>$BJ484="SS"</formula>
    </cfRule>
    <cfRule type="expression" dxfId="32628" priority="45277">
      <formula>$BJ484="FI"</formula>
    </cfRule>
    <cfRule type="expression" dxfId="32627" priority="45278">
      <formula>$BJ484="X"</formula>
    </cfRule>
    <cfRule type="expression" dxfId="32626" priority="45279">
      <formula>$BJ484="OD"</formula>
    </cfRule>
    <cfRule type="expression" dxfId="32625" priority="45280">
      <formula>$BJ484="P"</formula>
    </cfRule>
    <cfRule type="expression" dxfId="32624" priority="45281">
      <formula>$BJ484="D"</formula>
    </cfRule>
    <cfRule type="expression" dxfId="32623" priority="45282">
      <formula>$BJ484="C"</formula>
    </cfRule>
    <cfRule type="expression" dxfId="32622" priority="45283">
      <formula>$BJ484="B"</formula>
    </cfRule>
    <cfRule type="expression" dxfId="32621" priority="45284">
      <formula>$BJ484="A"</formula>
    </cfRule>
  </conditionalFormatting>
  <conditionalFormatting sqref="T484:T486">
    <cfRule type="expression" dxfId="32620" priority="45265">
      <formula>$BJ484="IR"</formula>
    </cfRule>
    <cfRule type="expression" dxfId="32619" priority="45266">
      <formula>$BJ484="SS"</formula>
    </cfRule>
    <cfRule type="expression" dxfId="32618" priority="45267">
      <formula>$BJ484="FI"</formula>
    </cfRule>
    <cfRule type="expression" dxfId="32617" priority="45268">
      <formula>$BJ484="X"</formula>
    </cfRule>
    <cfRule type="expression" dxfId="32616" priority="45269">
      <formula>$BJ484="OD"</formula>
    </cfRule>
    <cfRule type="expression" dxfId="32615" priority="45270">
      <formula>$BJ484="P"</formula>
    </cfRule>
    <cfRule type="expression" dxfId="32614" priority="45271">
      <formula>$BJ484="D"</formula>
    </cfRule>
    <cfRule type="expression" dxfId="32613" priority="45272">
      <formula>$BJ484="C"</formula>
    </cfRule>
    <cfRule type="expression" dxfId="32612" priority="45273">
      <formula>$BJ484="B"</formula>
    </cfRule>
    <cfRule type="expression" dxfId="32611" priority="45274">
      <formula>$BJ484="A"</formula>
    </cfRule>
  </conditionalFormatting>
  <conditionalFormatting sqref="U484:W486">
    <cfRule type="expression" dxfId="32610" priority="45255">
      <formula>$BJ484="IR"</formula>
    </cfRule>
    <cfRule type="expression" dxfId="32609" priority="45256">
      <formula>$BJ484="SS"</formula>
    </cfRule>
    <cfRule type="expression" dxfId="32608" priority="45257">
      <formula>$BJ484="FI"</formula>
    </cfRule>
    <cfRule type="expression" dxfId="32607" priority="45258">
      <formula>$BJ484="X"</formula>
    </cfRule>
    <cfRule type="expression" dxfId="32606" priority="45259">
      <formula>$BJ484="OD"</formula>
    </cfRule>
    <cfRule type="expression" dxfId="32605" priority="45260">
      <formula>$BJ484="P"</formula>
    </cfRule>
    <cfRule type="expression" dxfId="32604" priority="45261">
      <formula>$BJ484="D"</formula>
    </cfRule>
    <cfRule type="expression" dxfId="32603" priority="45262">
      <formula>$BJ484="C"</formula>
    </cfRule>
    <cfRule type="expression" dxfId="32602" priority="45263">
      <formula>$BJ484="B"</formula>
    </cfRule>
    <cfRule type="expression" dxfId="32601" priority="45264">
      <formula>$BJ484="A"</formula>
    </cfRule>
  </conditionalFormatting>
  <conditionalFormatting sqref="J245:J247">
    <cfRule type="expression" dxfId="32600" priority="45235">
      <formula>$BJ245="IR"</formula>
    </cfRule>
    <cfRule type="expression" dxfId="32599" priority="45236">
      <formula>$BJ245="SS"</formula>
    </cfRule>
    <cfRule type="expression" dxfId="32598" priority="45237">
      <formula>$BJ245="FI"</formula>
    </cfRule>
    <cfRule type="expression" dxfId="32597" priority="45238">
      <formula>$BJ245="X"</formula>
    </cfRule>
    <cfRule type="expression" dxfId="32596" priority="45239">
      <formula>$BJ245="OD"</formula>
    </cfRule>
    <cfRule type="expression" dxfId="32595" priority="45240">
      <formula>$BJ245="P"</formula>
    </cfRule>
    <cfRule type="expression" dxfId="32594" priority="45241">
      <formula>$BJ245="D"</formula>
    </cfRule>
    <cfRule type="expression" dxfId="32593" priority="45242">
      <formula>$BJ245="C"</formula>
    </cfRule>
    <cfRule type="expression" dxfId="32592" priority="45243">
      <formula>$BJ245="B"</formula>
    </cfRule>
    <cfRule type="expression" dxfId="32591" priority="45244">
      <formula>$BJ245="A"</formula>
    </cfRule>
  </conditionalFormatting>
  <conditionalFormatting sqref="K245:M247">
    <cfRule type="expression" dxfId="32590" priority="45225">
      <formula>$BJ245="IR"</formula>
    </cfRule>
    <cfRule type="expression" dxfId="32589" priority="45226">
      <formula>$BJ245="SS"</formula>
    </cfRule>
    <cfRule type="expression" dxfId="32588" priority="45227">
      <formula>$BJ245="FI"</formula>
    </cfRule>
    <cfRule type="expression" dxfId="32587" priority="45228">
      <formula>$BJ245="X"</formula>
    </cfRule>
    <cfRule type="expression" dxfId="32586" priority="45229">
      <formula>$BJ245="OD"</formula>
    </cfRule>
    <cfRule type="expression" dxfId="32585" priority="45230">
      <formula>$BJ245="P"</formula>
    </cfRule>
    <cfRule type="expression" dxfId="32584" priority="45231">
      <formula>$BJ245="D"</formula>
    </cfRule>
    <cfRule type="expression" dxfId="32583" priority="45232">
      <formula>$BJ245="C"</formula>
    </cfRule>
    <cfRule type="expression" dxfId="32582" priority="45233">
      <formula>$BJ245="B"</formula>
    </cfRule>
    <cfRule type="expression" dxfId="32581" priority="45234">
      <formula>$BJ245="A"</formula>
    </cfRule>
  </conditionalFormatting>
  <conditionalFormatting sqref="I248">
    <cfRule type="expression" dxfId="32580" priority="45215">
      <formula>$BJ248="IR"</formula>
    </cfRule>
    <cfRule type="expression" dxfId="32579" priority="45216">
      <formula>$BJ248="SS"</formula>
    </cfRule>
    <cfRule type="expression" dxfId="32578" priority="45217">
      <formula>$BJ248="FI"</formula>
    </cfRule>
    <cfRule type="expression" dxfId="32577" priority="45218">
      <formula>$BJ248="X"</formula>
    </cfRule>
    <cfRule type="expression" dxfId="32576" priority="45219">
      <formula>$BJ248="OD"</formula>
    </cfRule>
    <cfRule type="expression" dxfId="32575" priority="45220">
      <formula>$BJ248="P"</formula>
    </cfRule>
    <cfRule type="expression" dxfId="32574" priority="45221">
      <formula>$BJ248="D"</formula>
    </cfRule>
    <cfRule type="expression" dxfId="32573" priority="45222">
      <formula>$BJ248="C"</formula>
    </cfRule>
    <cfRule type="expression" dxfId="32572" priority="45223">
      <formula>$BJ248="B"</formula>
    </cfRule>
    <cfRule type="expression" dxfId="32571" priority="45224">
      <formula>$BJ248="A"</formula>
    </cfRule>
  </conditionalFormatting>
  <conditionalFormatting sqref="O246:O247">
    <cfRule type="expression" dxfId="32570" priority="45205">
      <formula>$BJ246="IR"</formula>
    </cfRule>
    <cfRule type="expression" dxfId="32569" priority="45206">
      <formula>$BJ246="SS"</formula>
    </cfRule>
    <cfRule type="expression" dxfId="32568" priority="45207">
      <formula>$BJ246="FI"</formula>
    </cfRule>
    <cfRule type="expression" dxfId="32567" priority="45208">
      <formula>$BJ246="X"</formula>
    </cfRule>
    <cfRule type="expression" dxfId="32566" priority="45209">
      <formula>$BJ246="OD"</formula>
    </cfRule>
    <cfRule type="expression" dxfId="32565" priority="45210">
      <formula>$BJ246="P"</formula>
    </cfRule>
    <cfRule type="expression" dxfId="32564" priority="45211">
      <formula>$BJ246="D"</formula>
    </cfRule>
    <cfRule type="expression" dxfId="32563" priority="45212">
      <formula>$BJ246="C"</formula>
    </cfRule>
    <cfRule type="expression" dxfId="32562" priority="45213">
      <formula>$BJ246="B"</formula>
    </cfRule>
    <cfRule type="expression" dxfId="32561" priority="45214">
      <formula>$BJ246="A"</formula>
    </cfRule>
  </conditionalFormatting>
  <conditionalFormatting sqref="P246:R247">
    <cfRule type="expression" dxfId="32560" priority="45195">
      <formula>$BJ246="IR"</formula>
    </cfRule>
    <cfRule type="expression" dxfId="32559" priority="45196">
      <formula>$BJ246="SS"</formula>
    </cfRule>
    <cfRule type="expression" dxfId="32558" priority="45197">
      <formula>$BJ246="FI"</formula>
    </cfRule>
    <cfRule type="expression" dxfId="32557" priority="45198">
      <formula>$BJ246="X"</formula>
    </cfRule>
    <cfRule type="expression" dxfId="32556" priority="45199">
      <formula>$BJ246="OD"</formula>
    </cfRule>
    <cfRule type="expression" dxfId="32555" priority="45200">
      <formula>$BJ246="P"</formula>
    </cfRule>
    <cfRule type="expression" dxfId="32554" priority="45201">
      <formula>$BJ246="D"</formula>
    </cfRule>
    <cfRule type="expression" dxfId="32553" priority="45202">
      <formula>$BJ246="C"</formula>
    </cfRule>
    <cfRule type="expression" dxfId="32552" priority="45203">
      <formula>$BJ246="B"</formula>
    </cfRule>
    <cfRule type="expression" dxfId="32551" priority="45204">
      <formula>$BJ246="A"</formula>
    </cfRule>
  </conditionalFormatting>
  <conditionalFormatting sqref="K248:L248">
    <cfRule type="expression" dxfId="32550" priority="45175">
      <formula>$BJ248="IR"</formula>
    </cfRule>
    <cfRule type="expression" dxfId="32549" priority="45176">
      <formula>$BJ248="SS"</formula>
    </cfRule>
    <cfRule type="expression" dxfId="32548" priority="45177">
      <formula>$BJ248="FI"</formula>
    </cfRule>
    <cfRule type="expression" dxfId="32547" priority="45178">
      <formula>$BJ248="X"</formula>
    </cfRule>
    <cfRule type="expression" dxfId="32546" priority="45179">
      <formula>$BJ248="OD"</formula>
    </cfRule>
    <cfRule type="expression" dxfId="32545" priority="45180">
      <formula>$BJ248="P"</formula>
    </cfRule>
    <cfRule type="expression" dxfId="32544" priority="45181">
      <formula>$BJ248="D"</formula>
    </cfRule>
    <cfRule type="expression" dxfId="32543" priority="45182">
      <formula>$BJ248="C"</formula>
    </cfRule>
    <cfRule type="expression" dxfId="32542" priority="45183">
      <formula>$BJ248="B"</formula>
    </cfRule>
    <cfRule type="expression" dxfId="32541" priority="45184">
      <formula>$BJ248="A"</formula>
    </cfRule>
  </conditionalFormatting>
  <conditionalFormatting sqref="P277">
    <cfRule type="expression" dxfId="32540" priority="45145">
      <formula>$BJ277="IR"</formula>
    </cfRule>
    <cfRule type="expression" dxfId="32539" priority="45146">
      <formula>$BJ277="SS"</formula>
    </cfRule>
    <cfRule type="expression" dxfId="32538" priority="45147">
      <formula>$BJ277="FI"</formula>
    </cfRule>
    <cfRule type="expression" dxfId="32537" priority="45148">
      <formula>$BJ277="X"</formula>
    </cfRule>
    <cfRule type="expression" dxfId="32536" priority="45149">
      <formula>$BJ277="OD"</formula>
    </cfRule>
    <cfRule type="expression" dxfId="32535" priority="45150">
      <formula>$BJ277="P"</formula>
    </cfRule>
    <cfRule type="expression" dxfId="32534" priority="45151">
      <formula>$BJ277="D"</formula>
    </cfRule>
    <cfRule type="expression" dxfId="32533" priority="45152">
      <formula>$BJ277="C"</formula>
    </cfRule>
    <cfRule type="expression" dxfId="32532" priority="45153">
      <formula>$BJ277="B"</formula>
    </cfRule>
    <cfRule type="expression" dxfId="32531" priority="45154">
      <formula>$BJ277="A"</formula>
    </cfRule>
  </conditionalFormatting>
  <conditionalFormatting sqref="R277">
    <cfRule type="expression" dxfId="32530" priority="45135">
      <formula>$BJ277="IR"</formula>
    </cfRule>
    <cfRule type="expression" dxfId="32529" priority="45136">
      <formula>$BJ277="SS"</formula>
    </cfRule>
    <cfRule type="expression" dxfId="32528" priority="45137">
      <formula>$BJ277="FI"</formula>
    </cfRule>
    <cfRule type="expression" dxfId="32527" priority="45138">
      <formula>$BJ277="X"</formula>
    </cfRule>
    <cfRule type="expression" dxfId="32526" priority="45139">
      <formula>$BJ277="OD"</formula>
    </cfRule>
    <cfRule type="expression" dxfId="32525" priority="45140">
      <formula>$BJ277="P"</formula>
    </cfRule>
    <cfRule type="expression" dxfId="32524" priority="45141">
      <formula>$BJ277="D"</formula>
    </cfRule>
    <cfRule type="expression" dxfId="32523" priority="45142">
      <formula>$BJ277="C"</formula>
    </cfRule>
    <cfRule type="expression" dxfId="32522" priority="45143">
      <formula>$BJ277="B"</formula>
    </cfRule>
    <cfRule type="expression" dxfId="32521" priority="45144">
      <formula>$BJ277="A"</formula>
    </cfRule>
  </conditionalFormatting>
  <conditionalFormatting sqref="O277">
    <cfRule type="expression" dxfId="32520" priority="45125">
      <formula>$BJ277="IR"</formula>
    </cfRule>
    <cfRule type="expression" dxfId="32519" priority="45126">
      <formula>$BJ277="SS"</formula>
    </cfRule>
    <cfRule type="expression" dxfId="32518" priority="45127">
      <formula>$BJ277="FI"</formula>
    </cfRule>
    <cfRule type="expression" dxfId="32517" priority="45128">
      <formula>$BJ277="X"</formula>
    </cfRule>
    <cfRule type="expression" dxfId="32516" priority="45129">
      <formula>$BJ277="OD"</formula>
    </cfRule>
    <cfRule type="expression" dxfId="32515" priority="45130">
      <formula>$BJ277="P"</formula>
    </cfRule>
    <cfRule type="expression" dxfId="32514" priority="45131">
      <formula>$BJ277="D"</formula>
    </cfRule>
    <cfRule type="expression" dxfId="32513" priority="45132">
      <formula>$BJ277="C"</formula>
    </cfRule>
    <cfRule type="expression" dxfId="32512" priority="45133">
      <formula>$BJ277="B"</formula>
    </cfRule>
    <cfRule type="expression" dxfId="32511" priority="45134">
      <formula>$BJ277="A"</formula>
    </cfRule>
  </conditionalFormatting>
  <conditionalFormatting sqref="Q277">
    <cfRule type="expression" dxfId="32510" priority="45115">
      <formula>$BJ277="IR"</formula>
    </cfRule>
    <cfRule type="expression" dxfId="32509" priority="45116">
      <formula>$BJ277="SS"</formula>
    </cfRule>
    <cfRule type="expression" dxfId="32508" priority="45117">
      <formula>$BJ277="FI"</formula>
    </cfRule>
    <cfRule type="expression" dxfId="32507" priority="45118">
      <formula>$BJ277="X"</formula>
    </cfRule>
    <cfRule type="expression" dxfId="32506" priority="45119">
      <formula>$BJ277="OD"</formula>
    </cfRule>
    <cfRule type="expression" dxfId="32505" priority="45120">
      <formula>$BJ277="P"</formula>
    </cfRule>
    <cfRule type="expression" dxfId="32504" priority="45121">
      <formula>$BJ277="D"</formula>
    </cfRule>
    <cfRule type="expression" dxfId="32503" priority="45122">
      <formula>$BJ277="C"</formula>
    </cfRule>
    <cfRule type="expression" dxfId="32502" priority="45123">
      <formula>$BJ277="B"</formula>
    </cfRule>
    <cfRule type="expression" dxfId="32501" priority="45124">
      <formula>$BJ277="A"</formula>
    </cfRule>
  </conditionalFormatting>
  <conditionalFormatting sqref="J248">
    <cfRule type="expression" dxfId="32500" priority="45105">
      <formula>$BJ248="IR"</formula>
    </cfRule>
    <cfRule type="expression" dxfId="32499" priority="45106">
      <formula>$BJ248="SS"</formula>
    </cfRule>
    <cfRule type="expression" dxfId="32498" priority="45107">
      <formula>$BJ248="FI"</formula>
    </cfRule>
    <cfRule type="expression" dxfId="32497" priority="45108">
      <formula>$BJ248="X"</formula>
    </cfRule>
    <cfRule type="expression" dxfId="32496" priority="45109">
      <formula>$BJ248="OD"</formula>
    </cfRule>
    <cfRule type="expression" dxfId="32495" priority="45110">
      <formula>$BJ248="P"</formula>
    </cfRule>
    <cfRule type="expression" dxfId="32494" priority="45111">
      <formula>$BJ248="D"</formula>
    </cfRule>
    <cfRule type="expression" dxfId="32493" priority="45112">
      <formula>$BJ248="C"</formula>
    </cfRule>
    <cfRule type="expression" dxfId="32492" priority="45113">
      <formula>$BJ248="B"</formula>
    </cfRule>
    <cfRule type="expression" dxfId="32491" priority="45114">
      <formula>$BJ248="A"</formula>
    </cfRule>
  </conditionalFormatting>
  <conditionalFormatting sqref="L262:L264">
    <cfRule type="expression" dxfId="32490" priority="45095">
      <formula>$BJ262="IR"</formula>
    </cfRule>
    <cfRule type="expression" dxfId="32489" priority="45096">
      <formula>$BJ262="SS"</formula>
    </cfRule>
    <cfRule type="expression" dxfId="32488" priority="45097">
      <formula>$BJ262="FI"</formula>
    </cfRule>
    <cfRule type="expression" dxfId="32487" priority="45098">
      <formula>$BJ262="X"</formula>
    </cfRule>
    <cfRule type="expression" dxfId="32486" priority="45099">
      <formula>$BJ262="OD"</formula>
    </cfRule>
    <cfRule type="expression" dxfId="32485" priority="45100">
      <formula>$BJ262="P"</formula>
    </cfRule>
    <cfRule type="expression" dxfId="32484" priority="45101">
      <formula>$BJ262="D"</formula>
    </cfRule>
    <cfRule type="expression" dxfId="32483" priority="45102">
      <formula>$BJ262="C"</formula>
    </cfRule>
    <cfRule type="expression" dxfId="32482" priority="45103">
      <formula>$BJ262="B"</formula>
    </cfRule>
    <cfRule type="expression" dxfId="32481" priority="45104">
      <formula>$BJ262="A"</formula>
    </cfRule>
  </conditionalFormatting>
  <conditionalFormatting sqref="J280:J281">
    <cfRule type="expression" dxfId="32480" priority="45035">
      <formula>$BJ280="IR"</formula>
    </cfRule>
    <cfRule type="expression" dxfId="32479" priority="45036">
      <formula>$BJ280="SS"</formula>
    </cfRule>
    <cfRule type="expression" dxfId="32478" priority="45037">
      <formula>$BJ280="FI"</formula>
    </cfRule>
    <cfRule type="expression" dxfId="32477" priority="45038">
      <formula>$BJ280="X"</formula>
    </cfRule>
    <cfRule type="expression" dxfId="32476" priority="45039">
      <formula>$BJ280="OD"</formula>
    </cfRule>
    <cfRule type="expression" dxfId="32475" priority="45040">
      <formula>$BJ280="P"</formula>
    </cfRule>
    <cfRule type="expression" dxfId="32474" priority="45041">
      <formula>$BJ280="D"</formula>
    </cfRule>
    <cfRule type="expression" dxfId="32473" priority="45042">
      <formula>$BJ280="C"</formula>
    </cfRule>
    <cfRule type="expression" dxfId="32472" priority="45043">
      <formula>$BJ280="B"</formula>
    </cfRule>
    <cfRule type="expression" dxfId="32471" priority="45044">
      <formula>$BJ280="A"</formula>
    </cfRule>
  </conditionalFormatting>
  <conditionalFormatting sqref="K280:M281">
    <cfRule type="expression" dxfId="32470" priority="45025">
      <formula>$BJ280="IR"</formula>
    </cfRule>
    <cfRule type="expression" dxfId="32469" priority="45026">
      <formula>$BJ280="SS"</formula>
    </cfRule>
    <cfRule type="expression" dxfId="32468" priority="45027">
      <formula>$BJ280="FI"</formula>
    </cfRule>
    <cfRule type="expression" dxfId="32467" priority="45028">
      <formula>$BJ280="X"</formula>
    </cfRule>
    <cfRule type="expression" dxfId="32466" priority="45029">
      <formula>$BJ280="OD"</formula>
    </cfRule>
    <cfRule type="expression" dxfId="32465" priority="45030">
      <formula>$BJ280="P"</formula>
    </cfRule>
    <cfRule type="expression" dxfId="32464" priority="45031">
      <formula>$BJ280="D"</formula>
    </cfRule>
    <cfRule type="expression" dxfId="32463" priority="45032">
      <formula>$BJ280="C"</formula>
    </cfRule>
    <cfRule type="expression" dxfId="32462" priority="45033">
      <formula>$BJ280="B"</formula>
    </cfRule>
    <cfRule type="expression" dxfId="32461" priority="45034">
      <formula>$BJ280="A"</formula>
    </cfRule>
  </conditionalFormatting>
  <conditionalFormatting sqref="T277:W277">
    <cfRule type="expression" dxfId="32460" priority="45015">
      <formula>$BJ277="IR"</formula>
    </cfRule>
    <cfRule type="expression" dxfId="32459" priority="45016">
      <formula>$BJ277="SS"</formula>
    </cfRule>
    <cfRule type="expression" dxfId="32458" priority="45017">
      <formula>$BJ277="FI"</formula>
    </cfRule>
    <cfRule type="expression" dxfId="32457" priority="45018">
      <formula>$BJ277="X"</formula>
    </cfRule>
    <cfRule type="expression" dxfId="32456" priority="45019">
      <formula>$BJ277="OD"</formula>
    </cfRule>
    <cfRule type="expression" dxfId="32455" priority="45020">
      <formula>$BJ277="P"</formula>
    </cfRule>
    <cfRule type="expression" dxfId="32454" priority="45021">
      <formula>$BJ277="D"</formula>
    </cfRule>
    <cfRule type="expression" dxfId="32453" priority="45022">
      <formula>$BJ277="C"</formula>
    </cfRule>
    <cfRule type="expression" dxfId="32452" priority="45023">
      <formula>$BJ277="B"</formula>
    </cfRule>
    <cfRule type="expression" dxfId="32451" priority="45024">
      <formula>$BJ277="A"</formula>
    </cfRule>
  </conditionalFormatting>
  <conditionalFormatting sqref="O254:R257">
    <cfRule type="expression" dxfId="32450" priority="44975">
      <formula>$BJ254="IR"</formula>
    </cfRule>
    <cfRule type="expression" dxfId="32449" priority="44976">
      <formula>$BJ254="SS"</formula>
    </cfRule>
    <cfRule type="expression" dxfId="32448" priority="44977">
      <formula>$BJ254="FI"</formula>
    </cfRule>
    <cfRule type="expression" dxfId="32447" priority="44978">
      <formula>$BJ254="X"</formula>
    </cfRule>
    <cfRule type="expression" dxfId="32446" priority="44979">
      <formula>$BJ254="OD"</formula>
    </cfRule>
    <cfRule type="expression" dxfId="32445" priority="44980">
      <formula>$BJ254="P"</formula>
    </cfRule>
    <cfRule type="expression" dxfId="32444" priority="44981">
      <formula>$BJ254="D"</formula>
    </cfRule>
    <cfRule type="expression" dxfId="32443" priority="44982">
      <formula>$BJ254="C"</formula>
    </cfRule>
    <cfRule type="expression" dxfId="32442" priority="44983">
      <formula>$BJ254="B"</formula>
    </cfRule>
    <cfRule type="expression" dxfId="32441" priority="44984">
      <formula>$BJ254="A"</formula>
    </cfRule>
  </conditionalFormatting>
  <conditionalFormatting sqref="N254:N257">
    <cfRule type="expression" dxfId="32440" priority="44985">
      <formula>$BJ254="IR"</formula>
    </cfRule>
    <cfRule type="expression" dxfId="32439" priority="44986">
      <formula>$BJ254="SS"</formula>
    </cfRule>
    <cfRule type="expression" dxfId="32438" priority="44987">
      <formula>$BJ254="FI"</formula>
    </cfRule>
    <cfRule type="expression" dxfId="32437" priority="44988">
      <formula>$BJ254="X"</formula>
    </cfRule>
    <cfRule type="expression" dxfId="32436" priority="44989">
      <formula>$BJ254="OD"</formula>
    </cfRule>
    <cfRule type="expression" dxfId="32435" priority="44990">
      <formula>$BJ254="P"</formula>
    </cfRule>
    <cfRule type="expression" dxfId="32434" priority="44991">
      <formula>$BJ254="D"</formula>
    </cfRule>
    <cfRule type="expression" dxfId="32433" priority="44992">
      <formula>$BJ254="C"</formula>
    </cfRule>
    <cfRule type="expression" dxfId="32432" priority="44993">
      <formula>$BJ254="B"</formula>
    </cfRule>
    <cfRule type="expression" dxfId="32431" priority="44994">
      <formula>$BJ254="A"</formula>
    </cfRule>
  </conditionalFormatting>
  <conditionalFormatting sqref="I257">
    <cfRule type="expression" dxfId="32430" priority="44965">
      <formula>$BJ257="IR"</formula>
    </cfRule>
    <cfRule type="expression" dxfId="32429" priority="44966">
      <formula>$BJ257="SS"</formula>
    </cfRule>
    <cfRule type="expression" dxfId="32428" priority="44967">
      <formula>$BJ257="FI"</formula>
    </cfRule>
    <cfRule type="expression" dxfId="32427" priority="44968">
      <formula>$BJ257="X"</formula>
    </cfRule>
    <cfRule type="expression" dxfId="32426" priority="44969">
      <formula>$BJ257="OD"</formula>
    </cfRule>
    <cfRule type="expression" dxfId="32425" priority="44970">
      <formula>$BJ257="P"</formula>
    </cfRule>
    <cfRule type="expression" dxfId="32424" priority="44971">
      <formula>$BJ257="D"</formula>
    </cfRule>
    <cfRule type="expression" dxfId="32423" priority="44972">
      <formula>$BJ257="C"</formula>
    </cfRule>
    <cfRule type="expression" dxfId="32422" priority="44973">
      <formula>$BJ257="B"</formula>
    </cfRule>
    <cfRule type="expression" dxfId="32421" priority="44974">
      <formula>$BJ257="A"</formula>
    </cfRule>
  </conditionalFormatting>
  <conditionalFormatting sqref="K257:M257">
    <cfRule type="expression" dxfId="32420" priority="44955">
      <formula>$BJ257="IR"</formula>
    </cfRule>
    <cfRule type="expression" dxfId="32419" priority="44956">
      <formula>$BJ257="SS"</formula>
    </cfRule>
    <cfRule type="expression" dxfId="32418" priority="44957">
      <formula>$BJ257="FI"</formula>
    </cfRule>
    <cfRule type="expression" dxfId="32417" priority="44958">
      <formula>$BJ257="X"</formula>
    </cfRule>
    <cfRule type="expression" dxfId="32416" priority="44959">
      <formula>$BJ257="OD"</formula>
    </cfRule>
    <cfRule type="expression" dxfId="32415" priority="44960">
      <formula>$BJ257="P"</formula>
    </cfRule>
    <cfRule type="expression" dxfId="32414" priority="44961">
      <formula>$BJ257="D"</formula>
    </cfRule>
    <cfRule type="expression" dxfId="32413" priority="44962">
      <formula>$BJ257="C"</formula>
    </cfRule>
    <cfRule type="expression" dxfId="32412" priority="44963">
      <formula>$BJ257="B"</formula>
    </cfRule>
    <cfRule type="expression" dxfId="32411" priority="44964">
      <formula>$BJ257="A"</formula>
    </cfRule>
  </conditionalFormatting>
  <conditionalFormatting sqref="N262">
    <cfRule type="expression" dxfId="32410" priority="44945">
      <formula>$BJ262="IR"</formula>
    </cfRule>
    <cfRule type="expression" dxfId="32409" priority="44946">
      <formula>$BJ262="SS"</formula>
    </cfRule>
    <cfRule type="expression" dxfId="32408" priority="44947">
      <formula>$BJ262="FI"</formula>
    </cfRule>
    <cfRule type="expression" dxfId="32407" priority="44948">
      <formula>$BJ262="X"</formula>
    </cfRule>
    <cfRule type="expression" dxfId="32406" priority="44949">
      <formula>$BJ262="OD"</formula>
    </cfRule>
    <cfRule type="expression" dxfId="32405" priority="44950">
      <formula>$BJ262="P"</formula>
    </cfRule>
    <cfRule type="expression" dxfId="32404" priority="44951">
      <formula>$BJ262="D"</formula>
    </cfRule>
    <cfRule type="expression" dxfId="32403" priority="44952">
      <formula>$BJ262="C"</formula>
    </cfRule>
    <cfRule type="expression" dxfId="32402" priority="44953">
      <formula>$BJ262="B"</formula>
    </cfRule>
    <cfRule type="expression" dxfId="32401" priority="44954">
      <formula>$BJ262="A"</formula>
    </cfRule>
  </conditionalFormatting>
  <conditionalFormatting sqref="O262:R262">
    <cfRule type="expression" dxfId="32400" priority="44935">
      <formula>$BJ262="IR"</formula>
    </cfRule>
    <cfRule type="expression" dxfId="32399" priority="44936">
      <formula>$BJ262="SS"</formula>
    </cfRule>
    <cfRule type="expression" dxfId="32398" priority="44937">
      <formula>$BJ262="FI"</formula>
    </cfRule>
    <cfRule type="expression" dxfId="32397" priority="44938">
      <formula>$BJ262="X"</formula>
    </cfRule>
    <cfRule type="expression" dxfId="32396" priority="44939">
      <formula>$BJ262="OD"</formula>
    </cfRule>
    <cfRule type="expression" dxfId="32395" priority="44940">
      <formula>$BJ262="P"</formula>
    </cfRule>
    <cfRule type="expression" dxfId="32394" priority="44941">
      <formula>$BJ262="D"</formula>
    </cfRule>
    <cfRule type="expression" dxfId="32393" priority="44942">
      <formula>$BJ262="C"</formula>
    </cfRule>
    <cfRule type="expression" dxfId="32392" priority="44943">
      <formula>$BJ262="B"</formula>
    </cfRule>
    <cfRule type="expression" dxfId="32391" priority="44944">
      <formula>$BJ262="A"</formula>
    </cfRule>
  </conditionalFormatting>
  <conditionalFormatting sqref="G503:H503">
    <cfRule type="expression" dxfId="32390" priority="44925">
      <formula>$BJ503="IR"</formula>
    </cfRule>
    <cfRule type="expression" dxfId="32389" priority="44926">
      <formula>$BJ503="SS"</formula>
    </cfRule>
    <cfRule type="expression" dxfId="32388" priority="44927">
      <formula>$BJ503="FI"</formula>
    </cfRule>
    <cfRule type="expression" dxfId="32387" priority="44928">
      <formula>$BJ503="X"</formula>
    </cfRule>
    <cfRule type="expression" dxfId="32386" priority="44929">
      <formula>$BJ503="OD"</formula>
    </cfRule>
    <cfRule type="expression" dxfId="32385" priority="44930">
      <formula>$BJ503="P"</formula>
    </cfRule>
    <cfRule type="expression" dxfId="32384" priority="44931">
      <formula>$BJ503="D"</formula>
    </cfRule>
    <cfRule type="expression" dxfId="32383" priority="44932">
      <formula>$BJ503="C"</formula>
    </cfRule>
    <cfRule type="expression" dxfId="32382" priority="44933">
      <formula>$BJ503="B"</formula>
    </cfRule>
    <cfRule type="expression" dxfId="32381" priority="44934">
      <formula>$BJ503="A"</formula>
    </cfRule>
  </conditionalFormatting>
  <conditionalFormatting sqref="G513">
    <cfRule type="expression" dxfId="32380" priority="44915">
      <formula>$BJ513="IR"</formula>
    </cfRule>
    <cfRule type="expression" dxfId="32379" priority="44916">
      <formula>$BJ513="SS"</formula>
    </cfRule>
    <cfRule type="expression" dxfId="32378" priority="44917">
      <formula>$BJ513="FI"</formula>
    </cfRule>
    <cfRule type="expression" dxfId="32377" priority="44918">
      <formula>$BJ513="X"</formula>
    </cfRule>
    <cfRule type="expression" dxfId="32376" priority="44919">
      <formula>$BJ513="OD"</formula>
    </cfRule>
    <cfRule type="expression" dxfId="32375" priority="44920">
      <formula>$BJ513="P"</formula>
    </cfRule>
    <cfRule type="expression" dxfId="32374" priority="44921">
      <formula>$BJ513="D"</formula>
    </cfRule>
    <cfRule type="expression" dxfId="32373" priority="44922">
      <formula>$BJ513="C"</formula>
    </cfRule>
    <cfRule type="expression" dxfId="32372" priority="44923">
      <formula>$BJ513="B"</formula>
    </cfRule>
    <cfRule type="expression" dxfId="32371" priority="44924">
      <formula>$BJ513="A"</formula>
    </cfRule>
  </conditionalFormatting>
  <conditionalFormatting sqref="E507:E521 E559 F555:F559 E560:F587 F694:F699 F650:F654 F644:F648 F662:F664 F656:F660 F688:F692 F681:F686 F675:F679 F668:F673 F753:F754 F739:F741 F712:F716 F718:F721 F723:F724 F701:F702 F727:F737">
    <cfRule type="expression" dxfId="32370" priority="44905">
      <formula>#REF!="IR"</formula>
    </cfRule>
    <cfRule type="expression" dxfId="32369" priority="44906">
      <formula>#REF!="SS"</formula>
    </cfRule>
    <cfRule type="expression" dxfId="32368" priority="44907">
      <formula>#REF!="FI"</formula>
    </cfRule>
    <cfRule type="expression" dxfId="32367" priority="44908">
      <formula>#REF!="X"</formula>
    </cfRule>
    <cfRule type="expression" dxfId="32366" priority="44909">
      <formula>#REF!="OD"</formula>
    </cfRule>
    <cfRule type="expression" dxfId="32365" priority="44910">
      <formula>#REF!="P"</formula>
    </cfRule>
    <cfRule type="expression" dxfId="32364" priority="44911">
      <formula>#REF!="D"</formula>
    </cfRule>
    <cfRule type="expression" dxfId="32363" priority="44912">
      <formula>#REF!="C"</formula>
    </cfRule>
    <cfRule type="expression" dxfId="32362" priority="44913">
      <formula>#REF!="B"</formula>
    </cfRule>
    <cfRule type="expression" dxfId="32361" priority="44914">
      <formula>#REF!="A"</formula>
    </cfRule>
  </conditionalFormatting>
  <conditionalFormatting sqref="F503:F521">
    <cfRule type="expression" dxfId="32360" priority="44895">
      <formula>#REF!="IR"</formula>
    </cfRule>
    <cfRule type="expression" dxfId="32359" priority="44896">
      <formula>#REF!="SS"</formula>
    </cfRule>
    <cfRule type="expression" dxfId="32358" priority="44897">
      <formula>#REF!="FI"</formula>
    </cfRule>
    <cfRule type="expression" dxfId="32357" priority="44898">
      <formula>#REF!="X"</formula>
    </cfRule>
    <cfRule type="expression" dxfId="32356" priority="44899">
      <formula>#REF!="OD"</formula>
    </cfRule>
    <cfRule type="expression" dxfId="32355" priority="44900">
      <formula>#REF!="P"</formula>
    </cfRule>
    <cfRule type="expression" dxfId="32354" priority="44901">
      <formula>#REF!="D"</formula>
    </cfRule>
    <cfRule type="expression" dxfId="32353" priority="44902">
      <formula>#REF!="C"</formula>
    </cfRule>
    <cfRule type="expression" dxfId="32352" priority="44903">
      <formula>#REF!="B"</formula>
    </cfRule>
    <cfRule type="expression" dxfId="32351" priority="44904">
      <formula>#REF!="A"</formula>
    </cfRule>
  </conditionalFormatting>
  <conditionalFormatting sqref="H504:H521">
    <cfRule type="expression" dxfId="32350" priority="44885">
      <formula>$BJ504="IR"</formula>
    </cfRule>
    <cfRule type="expression" dxfId="32349" priority="44886">
      <formula>$BJ504="SS"</formula>
    </cfRule>
    <cfRule type="expression" dxfId="32348" priority="44887">
      <formula>$BJ504="FI"</formula>
    </cfRule>
    <cfRule type="expression" dxfId="32347" priority="44888">
      <formula>$BJ504="X"</formula>
    </cfRule>
    <cfRule type="expression" dxfId="32346" priority="44889">
      <formula>$BJ504="OD"</formula>
    </cfRule>
    <cfRule type="expression" dxfId="32345" priority="44890">
      <formula>$BJ504="P"</formula>
    </cfRule>
    <cfRule type="expression" dxfId="32344" priority="44891">
      <formula>$BJ504="D"</formula>
    </cfRule>
    <cfRule type="expression" dxfId="32343" priority="44892">
      <formula>$BJ504="C"</formula>
    </cfRule>
    <cfRule type="expression" dxfId="32342" priority="44893">
      <formula>$BJ504="B"</formula>
    </cfRule>
    <cfRule type="expression" dxfId="32341" priority="44894">
      <formula>$BJ504="A"</formula>
    </cfRule>
  </conditionalFormatting>
  <conditionalFormatting sqref="BJ522:BJ523">
    <cfRule type="cellIs" dxfId="32340" priority="44874" operator="equal">
      <formula>0</formula>
    </cfRule>
  </conditionalFormatting>
  <conditionalFormatting sqref="B522:BA522">
    <cfRule type="expression" dxfId="32339" priority="44875">
      <formula>$BJ522="IR"</formula>
    </cfRule>
    <cfRule type="expression" dxfId="32338" priority="44876">
      <formula>$BJ522="SS"</formula>
    </cfRule>
    <cfRule type="expression" dxfId="32337" priority="44877">
      <formula>$BJ522="FI"</formula>
    </cfRule>
    <cfRule type="expression" dxfId="32336" priority="44878">
      <formula>$BJ522="X"</formula>
    </cfRule>
    <cfRule type="expression" dxfId="32335" priority="44879">
      <formula>$BJ522="OD"</formula>
    </cfRule>
    <cfRule type="expression" dxfId="32334" priority="44880">
      <formula>$BJ522="P"</formula>
    </cfRule>
    <cfRule type="expression" dxfId="32333" priority="44881">
      <formula>$BJ522="D"</formula>
    </cfRule>
    <cfRule type="expression" dxfId="32332" priority="44882">
      <formula>$BJ522="C"</formula>
    </cfRule>
    <cfRule type="expression" dxfId="32331" priority="44883">
      <formula>$BJ522="B"</formula>
    </cfRule>
    <cfRule type="expression" dxfId="32330" priority="44884">
      <formula>$BJ522="A"</formula>
    </cfRule>
  </conditionalFormatting>
  <conditionalFormatting sqref="H552">
    <cfRule type="expression" dxfId="32329" priority="44622">
      <formula>$BJ552="IR"</formula>
    </cfRule>
    <cfRule type="expression" dxfId="32328" priority="44623">
      <formula>$BJ552="SS"</formula>
    </cfRule>
    <cfRule type="expression" dxfId="32327" priority="44624">
      <formula>$BJ552="FI"</formula>
    </cfRule>
    <cfRule type="expression" dxfId="32326" priority="44625">
      <formula>$BJ552="X"</formula>
    </cfRule>
    <cfRule type="expression" dxfId="32325" priority="44626">
      <formula>$BJ552="OD"</formula>
    </cfRule>
    <cfRule type="expression" dxfId="32324" priority="44627">
      <formula>$BJ552="P"</formula>
    </cfRule>
    <cfRule type="expression" dxfId="32323" priority="44628">
      <formula>$BJ552="D"</formula>
    </cfRule>
    <cfRule type="expression" dxfId="32322" priority="44629">
      <formula>$BJ552="C"</formula>
    </cfRule>
    <cfRule type="expression" dxfId="32321" priority="44630">
      <formula>$BJ552="B"</formula>
    </cfRule>
    <cfRule type="expression" dxfId="32320" priority="44631">
      <formula>$BJ552="A"</formula>
    </cfRule>
  </conditionalFormatting>
  <conditionalFormatting sqref="G523:G538">
    <cfRule type="expression" dxfId="32319" priority="44834">
      <formula>$BJ523="IR"</formula>
    </cfRule>
    <cfRule type="expression" dxfId="32318" priority="44835">
      <formula>$BJ523="SS"</formula>
    </cfRule>
    <cfRule type="expression" dxfId="32317" priority="44836">
      <formula>$BJ523="FI"</formula>
    </cfRule>
    <cfRule type="expression" dxfId="32316" priority="44837">
      <formula>$BJ523="X"</formula>
    </cfRule>
    <cfRule type="expression" dxfId="32315" priority="44838">
      <formula>$BJ523="OD"</formula>
    </cfRule>
    <cfRule type="expression" dxfId="32314" priority="44839">
      <formula>$BJ523="P"</formula>
    </cfRule>
    <cfRule type="expression" dxfId="32313" priority="44840">
      <formula>$BJ523="D"</formula>
    </cfRule>
    <cfRule type="expression" dxfId="32312" priority="44841">
      <formula>$BJ523="C"</formula>
    </cfRule>
    <cfRule type="expression" dxfId="32311" priority="44842">
      <formula>$BJ523="B"</formula>
    </cfRule>
    <cfRule type="expression" dxfId="32310" priority="44843">
      <formula>$BJ523="A"</formula>
    </cfRule>
  </conditionalFormatting>
  <conditionalFormatting sqref="H527:H531">
    <cfRule type="expression" dxfId="32309" priority="44814">
      <formula>$BJ527="IR"</formula>
    </cfRule>
    <cfRule type="expression" dxfId="32308" priority="44815">
      <formula>$BJ527="SS"</formula>
    </cfRule>
    <cfRule type="expression" dxfId="32307" priority="44816">
      <formula>$BJ527="FI"</formula>
    </cfRule>
    <cfRule type="expression" dxfId="32306" priority="44817">
      <formula>$BJ527="X"</formula>
    </cfRule>
    <cfRule type="expression" dxfId="32305" priority="44818">
      <formula>$BJ527="OD"</formula>
    </cfRule>
    <cfRule type="expression" dxfId="32304" priority="44819">
      <formula>$BJ527="P"</formula>
    </cfRule>
    <cfRule type="expression" dxfId="32303" priority="44820">
      <formula>$BJ527="D"</formula>
    </cfRule>
    <cfRule type="expression" dxfId="32302" priority="44821">
      <formula>$BJ527="C"</formula>
    </cfRule>
    <cfRule type="expression" dxfId="32301" priority="44822">
      <formula>$BJ527="B"</formula>
    </cfRule>
    <cfRule type="expression" dxfId="32300" priority="44823">
      <formula>$BJ527="A"</formula>
    </cfRule>
  </conditionalFormatting>
  <conditionalFormatting sqref="H536">
    <cfRule type="expression" dxfId="32299" priority="44804">
      <formula>$BJ536="IR"</formula>
    </cfRule>
    <cfRule type="expression" dxfId="32298" priority="44805">
      <formula>$BJ536="SS"</formula>
    </cfRule>
    <cfRule type="expression" dxfId="32297" priority="44806">
      <formula>$BJ536="FI"</formula>
    </cfRule>
    <cfRule type="expression" dxfId="32296" priority="44807">
      <formula>$BJ536="X"</formula>
    </cfRule>
    <cfRule type="expression" dxfId="32295" priority="44808">
      <formula>$BJ536="OD"</formula>
    </cfRule>
    <cfRule type="expression" dxfId="32294" priority="44809">
      <formula>$BJ536="P"</formula>
    </cfRule>
    <cfRule type="expression" dxfId="32293" priority="44810">
      <formula>$BJ536="D"</formula>
    </cfRule>
    <cfRule type="expression" dxfId="32292" priority="44811">
      <formula>$BJ536="C"</formula>
    </cfRule>
    <cfRule type="expression" dxfId="32291" priority="44812">
      <formula>$BJ536="B"</formula>
    </cfRule>
    <cfRule type="expression" dxfId="32290" priority="44813">
      <formula>$BJ536="A"</formula>
    </cfRule>
  </conditionalFormatting>
  <conditionalFormatting sqref="H523">
    <cfRule type="expression" dxfId="32289" priority="44794">
      <formula>$BJ523="IR"</formula>
    </cfRule>
    <cfRule type="expression" dxfId="32288" priority="44795">
      <formula>$BJ523="SS"</formula>
    </cfRule>
    <cfRule type="expression" dxfId="32287" priority="44796">
      <formula>$BJ523="FI"</formula>
    </cfRule>
    <cfRule type="expression" dxfId="32286" priority="44797">
      <formula>$BJ523="X"</formula>
    </cfRule>
    <cfRule type="expression" dxfId="32285" priority="44798">
      <formula>$BJ523="OD"</formula>
    </cfRule>
    <cfRule type="expression" dxfId="32284" priority="44799">
      <formula>$BJ523="P"</formula>
    </cfRule>
    <cfRule type="expression" dxfId="32283" priority="44800">
      <formula>$BJ523="D"</formula>
    </cfRule>
    <cfRule type="expression" dxfId="32282" priority="44801">
      <formula>$BJ523="C"</formula>
    </cfRule>
    <cfRule type="expression" dxfId="32281" priority="44802">
      <formula>$BJ523="B"</formula>
    </cfRule>
    <cfRule type="expression" dxfId="32280" priority="44803">
      <formula>$BJ523="A"</formula>
    </cfRule>
  </conditionalFormatting>
  <conditionalFormatting sqref="H524">
    <cfRule type="expression" dxfId="32279" priority="44784">
      <formula>$BJ524="IR"</formula>
    </cfRule>
    <cfRule type="expression" dxfId="32278" priority="44785">
      <formula>$BJ524="SS"</formula>
    </cfRule>
    <cfRule type="expression" dxfId="32277" priority="44786">
      <formula>$BJ524="FI"</formula>
    </cfRule>
    <cfRule type="expression" dxfId="32276" priority="44787">
      <formula>$BJ524="X"</formula>
    </cfRule>
    <cfRule type="expression" dxfId="32275" priority="44788">
      <formula>$BJ524="OD"</formula>
    </cfRule>
    <cfRule type="expression" dxfId="32274" priority="44789">
      <formula>$BJ524="P"</formula>
    </cfRule>
    <cfRule type="expression" dxfId="32273" priority="44790">
      <formula>$BJ524="D"</formula>
    </cfRule>
    <cfRule type="expression" dxfId="32272" priority="44791">
      <formula>$BJ524="C"</formula>
    </cfRule>
    <cfRule type="expression" dxfId="32271" priority="44792">
      <formula>$BJ524="B"</formula>
    </cfRule>
    <cfRule type="expression" dxfId="32270" priority="44793">
      <formula>$BJ524="A"</formula>
    </cfRule>
  </conditionalFormatting>
  <conditionalFormatting sqref="H525:H526">
    <cfRule type="expression" dxfId="32269" priority="44774">
      <formula>$BJ525="IR"</formula>
    </cfRule>
    <cfRule type="expression" dxfId="32268" priority="44775">
      <formula>$BJ525="SS"</formula>
    </cfRule>
    <cfRule type="expression" dxfId="32267" priority="44776">
      <formula>$BJ525="FI"</formula>
    </cfRule>
    <cfRule type="expression" dxfId="32266" priority="44777">
      <formula>$BJ525="X"</formula>
    </cfRule>
    <cfRule type="expression" dxfId="32265" priority="44778">
      <formula>$BJ525="OD"</formula>
    </cfRule>
    <cfRule type="expression" dxfId="32264" priority="44779">
      <formula>$BJ525="P"</formula>
    </cfRule>
    <cfRule type="expression" dxfId="32263" priority="44780">
      <formula>$BJ525="D"</formula>
    </cfRule>
    <cfRule type="expression" dxfId="32262" priority="44781">
      <formula>$BJ525="C"</formula>
    </cfRule>
    <cfRule type="expression" dxfId="32261" priority="44782">
      <formula>$BJ525="B"</formula>
    </cfRule>
    <cfRule type="expression" dxfId="32260" priority="44783">
      <formula>$BJ525="A"</formula>
    </cfRule>
  </conditionalFormatting>
  <conditionalFormatting sqref="H532:H535">
    <cfRule type="expression" dxfId="32259" priority="44764">
      <formula>$BJ532="IR"</formula>
    </cfRule>
    <cfRule type="expression" dxfId="32258" priority="44765">
      <formula>$BJ532="SS"</formula>
    </cfRule>
    <cfRule type="expression" dxfId="32257" priority="44766">
      <formula>$BJ532="FI"</formula>
    </cfRule>
    <cfRule type="expression" dxfId="32256" priority="44767">
      <formula>$BJ532="X"</formula>
    </cfRule>
    <cfRule type="expression" dxfId="32255" priority="44768">
      <formula>$BJ532="OD"</formula>
    </cfRule>
    <cfRule type="expression" dxfId="32254" priority="44769">
      <formula>$BJ532="P"</formula>
    </cfRule>
    <cfRule type="expression" dxfId="32253" priority="44770">
      <formula>$BJ532="D"</formula>
    </cfRule>
    <cfRule type="expression" dxfId="32252" priority="44771">
      <formula>$BJ532="C"</formula>
    </cfRule>
    <cfRule type="expression" dxfId="32251" priority="44772">
      <formula>$BJ532="B"</formula>
    </cfRule>
    <cfRule type="expression" dxfId="32250" priority="44773">
      <formula>$BJ532="A"</formula>
    </cfRule>
  </conditionalFormatting>
  <conditionalFormatting sqref="H537:H538">
    <cfRule type="expression" dxfId="32249" priority="44754">
      <formula>$BJ537="IR"</formula>
    </cfRule>
    <cfRule type="expression" dxfId="32248" priority="44755">
      <formula>$BJ537="SS"</formula>
    </cfRule>
    <cfRule type="expression" dxfId="32247" priority="44756">
      <formula>$BJ537="FI"</formula>
    </cfRule>
    <cfRule type="expression" dxfId="32246" priority="44757">
      <formula>$BJ537="X"</formula>
    </cfRule>
    <cfRule type="expression" dxfId="32245" priority="44758">
      <formula>$BJ537="OD"</formula>
    </cfRule>
    <cfRule type="expression" dxfId="32244" priority="44759">
      <formula>$BJ537="P"</formula>
    </cfRule>
    <cfRule type="expression" dxfId="32243" priority="44760">
      <formula>$BJ537="D"</formula>
    </cfRule>
    <cfRule type="expression" dxfId="32242" priority="44761">
      <formula>$BJ537="C"</formula>
    </cfRule>
    <cfRule type="expression" dxfId="32241" priority="44762">
      <formula>$BJ537="B"</formula>
    </cfRule>
    <cfRule type="expression" dxfId="32240" priority="44763">
      <formula>$BJ537="A"</formula>
    </cfRule>
  </conditionalFormatting>
  <conditionalFormatting sqref="BJ542">
    <cfRule type="cellIs" dxfId="32239" priority="44743" operator="equal">
      <formula>0</formula>
    </cfRule>
  </conditionalFormatting>
  <conditionalFormatting sqref="I542:BA542">
    <cfRule type="expression" dxfId="32238" priority="44744">
      <formula>$BJ542="IR"</formula>
    </cfRule>
    <cfRule type="expression" dxfId="32237" priority="44745">
      <formula>$BJ542="SS"</formula>
    </cfRule>
    <cfRule type="expression" dxfId="32236" priority="44746">
      <formula>$BJ542="FI"</formula>
    </cfRule>
    <cfRule type="expression" dxfId="32235" priority="44747">
      <formula>$BJ542="X"</formula>
    </cfRule>
    <cfRule type="expression" dxfId="32234" priority="44748">
      <formula>$BJ542="OD"</formula>
    </cfRule>
    <cfRule type="expression" dxfId="32233" priority="44749">
      <formula>$BJ542="P"</formula>
    </cfRule>
    <cfRule type="expression" dxfId="32232" priority="44750">
      <formula>$BJ542="D"</formula>
    </cfRule>
    <cfRule type="expression" dxfId="32231" priority="44751">
      <formula>$BJ542="C"</formula>
    </cfRule>
    <cfRule type="expression" dxfId="32230" priority="44752">
      <formula>$BJ542="B"</formula>
    </cfRule>
    <cfRule type="expression" dxfId="32229" priority="44753">
      <formula>$BJ542="A"</formula>
    </cfRule>
  </conditionalFormatting>
  <conditionalFormatting sqref="BJ539:BJ541">
    <cfRule type="cellIs" dxfId="32228" priority="44732" operator="equal">
      <formula>0</formula>
    </cfRule>
  </conditionalFormatting>
  <conditionalFormatting sqref="B539:BA539">
    <cfRule type="expression" dxfId="32227" priority="44733">
      <formula>$BJ539="IR"</formula>
    </cfRule>
    <cfRule type="expression" dxfId="32226" priority="44734">
      <formula>$BJ539="SS"</formula>
    </cfRule>
    <cfRule type="expression" dxfId="32225" priority="44735">
      <formula>$BJ539="FI"</formula>
    </cfRule>
    <cfRule type="expression" dxfId="32224" priority="44736">
      <formula>$BJ539="X"</formula>
    </cfRule>
    <cfRule type="expression" dxfId="32223" priority="44737">
      <formula>$BJ539="OD"</formula>
    </cfRule>
    <cfRule type="expression" dxfId="32222" priority="44738">
      <formula>$BJ539="P"</formula>
    </cfRule>
    <cfRule type="expression" dxfId="32221" priority="44739">
      <formula>$BJ539="D"</formula>
    </cfRule>
    <cfRule type="expression" dxfId="32220" priority="44740">
      <formula>$BJ539="C"</formula>
    </cfRule>
    <cfRule type="expression" dxfId="32219" priority="44741">
      <formula>$BJ539="B"</formula>
    </cfRule>
    <cfRule type="expression" dxfId="32218" priority="44742">
      <formula>$BJ539="A"</formula>
    </cfRule>
  </conditionalFormatting>
  <conditionalFormatting sqref="G517:G518">
    <cfRule type="expression" dxfId="32217" priority="44561">
      <formula>$BJ517="IR"</formula>
    </cfRule>
    <cfRule type="expression" dxfId="32216" priority="44562">
      <formula>$BJ517="SS"</formula>
    </cfRule>
    <cfRule type="expression" dxfId="32215" priority="44563">
      <formula>$BJ517="FI"</formula>
    </cfRule>
    <cfRule type="expression" dxfId="32214" priority="44564">
      <formula>$BJ517="X"</formula>
    </cfRule>
    <cfRule type="expression" dxfId="32213" priority="44565">
      <formula>$BJ517="OD"</formula>
    </cfRule>
    <cfRule type="expression" dxfId="32212" priority="44566">
      <formula>$BJ517="P"</formula>
    </cfRule>
    <cfRule type="expression" dxfId="32211" priority="44567">
      <formula>$BJ517="D"</formula>
    </cfRule>
    <cfRule type="expression" dxfId="32210" priority="44568">
      <formula>$BJ517="C"</formula>
    </cfRule>
    <cfRule type="expression" dxfId="32209" priority="44569">
      <formula>$BJ517="B"</formula>
    </cfRule>
    <cfRule type="expression" dxfId="32208" priority="44570">
      <formula>$BJ517="A"</formula>
    </cfRule>
  </conditionalFormatting>
  <conditionalFormatting sqref="B503:C521">
    <cfRule type="expression" dxfId="32207" priority="44581">
      <formula>$BJ503="IR"</formula>
    </cfRule>
    <cfRule type="expression" dxfId="32206" priority="44582">
      <formula>$BJ503="SS"</formula>
    </cfRule>
    <cfRule type="expression" dxfId="32205" priority="44583">
      <formula>$BJ503="FI"</formula>
    </cfRule>
    <cfRule type="expression" dxfId="32204" priority="44584">
      <formula>$BJ503="X"</formula>
    </cfRule>
    <cfRule type="expression" dxfId="32203" priority="44585">
      <formula>$BJ503="OD"</formula>
    </cfRule>
    <cfRule type="expression" dxfId="32202" priority="44586">
      <formula>$BJ503="P"</formula>
    </cfRule>
    <cfRule type="expression" dxfId="32201" priority="44587">
      <formula>$BJ503="D"</formula>
    </cfRule>
    <cfRule type="expression" dxfId="32200" priority="44588">
      <formula>$BJ503="C"</formula>
    </cfRule>
    <cfRule type="expression" dxfId="32199" priority="44589">
      <formula>$BJ503="B"</formula>
    </cfRule>
    <cfRule type="expression" dxfId="32198" priority="44590">
      <formula>$BJ503="A"</formula>
    </cfRule>
  </conditionalFormatting>
  <conditionalFormatting sqref="H540:H541">
    <cfRule type="expression" dxfId="32197" priority="44612">
      <formula>$BJ540="IR"</formula>
    </cfRule>
    <cfRule type="expression" dxfId="32196" priority="44613">
      <formula>$BJ540="SS"</formula>
    </cfRule>
    <cfRule type="expression" dxfId="32195" priority="44614">
      <formula>$BJ540="FI"</formula>
    </cfRule>
    <cfRule type="expression" dxfId="32194" priority="44615">
      <formula>$BJ540="X"</formula>
    </cfRule>
    <cfRule type="expression" dxfId="32193" priority="44616">
      <formula>$BJ540="OD"</formula>
    </cfRule>
    <cfRule type="expression" dxfId="32192" priority="44617">
      <formula>$BJ540="P"</formula>
    </cfRule>
    <cfRule type="expression" dxfId="32191" priority="44618">
      <formula>$BJ540="D"</formula>
    </cfRule>
    <cfRule type="expression" dxfId="32190" priority="44619">
      <formula>$BJ540="C"</formula>
    </cfRule>
    <cfRule type="expression" dxfId="32189" priority="44620">
      <formula>$BJ540="B"</formula>
    </cfRule>
    <cfRule type="expression" dxfId="32188" priority="44621">
      <formula>$BJ540="A"</formula>
    </cfRule>
  </conditionalFormatting>
  <conditionalFormatting sqref="G540:G546">
    <cfRule type="expression" dxfId="32187" priority="44662">
      <formula>$BJ540="IR"</formula>
    </cfRule>
    <cfRule type="expression" dxfId="32186" priority="44663">
      <formula>$BJ540="SS"</formula>
    </cfRule>
    <cfRule type="expression" dxfId="32185" priority="44664">
      <formula>$BJ540="FI"</formula>
    </cfRule>
    <cfRule type="expression" dxfId="32184" priority="44665">
      <formula>$BJ540="X"</formula>
    </cfRule>
    <cfRule type="expression" dxfId="32183" priority="44666">
      <formula>$BJ540="OD"</formula>
    </cfRule>
    <cfRule type="expression" dxfId="32182" priority="44667">
      <formula>$BJ540="P"</formula>
    </cfRule>
    <cfRule type="expression" dxfId="32181" priority="44668">
      <formula>$BJ540="D"</formula>
    </cfRule>
    <cfRule type="expression" dxfId="32180" priority="44669">
      <formula>$BJ540="C"</formula>
    </cfRule>
    <cfRule type="expression" dxfId="32179" priority="44670">
      <formula>$BJ540="B"</formula>
    </cfRule>
    <cfRule type="expression" dxfId="32178" priority="44671">
      <formula>$BJ540="A"</formula>
    </cfRule>
  </conditionalFormatting>
  <conditionalFormatting sqref="G547:G552">
    <cfRule type="expression" dxfId="32177" priority="44652">
      <formula>$BJ547="IR"</formula>
    </cfRule>
    <cfRule type="expression" dxfId="32176" priority="44653">
      <formula>$BJ547="SS"</formula>
    </cfRule>
    <cfRule type="expression" dxfId="32175" priority="44654">
      <formula>$BJ547="FI"</formula>
    </cfRule>
    <cfRule type="expression" dxfId="32174" priority="44655">
      <formula>$BJ547="X"</formula>
    </cfRule>
    <cfRule type="expression" dxfId="32173" priority="44656">
      <formula>$BJ547="OD"</formula>
    </cfRule>
    <cfRule type="expression" dxfId="32172" priority="44657">
      <formula>$BJ547="P"</formula>
    </cfRule>
    <cfRule type="expression" dxfId="32171" priority="44658">
      <formula>$BJ547="D"</formula>
    </cfRule>
    <cfRule type="expression" dxfId="32170" priority="44659">
      <formula>$BJ547="C"</formula>
    </cfRule>
    <cfRule type="expression" dxfId="32169" priority="44660">
      <formula>$BJ547="B"</formula>
    </cfRule>
    <cfRule type="expression" dxfId="32168" priority="44661">
      <formula>$BJ547="A"</formula>
    </cfRule>
  </conditionalFormatting>
  <conditionalFormatting sqref="H542:H543">
    <cfRule type="expression" dxfId="32167" priority="44632">
      <formula>$BJ542="IR"</formula>
    </cfRule>
    <cfRule type="expression" dxfId="32166" priority="44633">
      <formula>$BJ542="SS"</formula>
    </cfRule>
    <cfRule type="expression" dxfId="32165" priority="44634">
      <formula>$BJ542="FI"</formula>
    </cfRule>
    <cfRule type="expression" dxfId="32164" priority="44635">
      <formula>$BJ542="X"</formula>
    </cfRule>
    <cfRule type="expression" dxfId="32163" priority="44636">
      <formula>$BJ542="OD"</formula>
    </cfRule>
    <cfRule type="expression" dxfId="32162" priority="44637">
      <formula>$BJ542="P"</formula>
    </cfRule>
    <cfRule type="expression" dxfId="32161" priority="44638">
      <formula>$BJ542="D"</formula>
    </cfRule>
    <cfRule type="expression" dxfId="32160" priority="44639">
      <formula>$BJ542="C"</formula>
    </cfRule>
    <cfRule type="expression" dxfId="32159" priority="44640">
      <formula>$BJ542="B"</formula>
    </cfRule>
    <cfRule type="expression" dxfId="32158" priority="44641">
      <formula>$BJ542="A"</formula>
    </cfRule>
  </conditionalFormatting>
  <conditionalFormatting sqref="B528:C531">
    <cfRule type="expression" dxfId="32157" priority="44541">
      <formula>$BJ528="IR"</formula>
    </cfRule>
    <cfRule type="expression" dxfId="32156" priority="44542">
      <formula>$BJ528="SS"</formula>
    </cfRule>
    <cfRule type="expression" dxfId="32155" priority="44543">
      <formula>$BJ528="FI"</formula>
    </cfRule>
    <cfRule type="expression" dxfId="32154" priority="44544">
      <formula>$BJ528="X"</formula>
    </cfRule>
    <cfRule type="expression" dxfId="32153" priority="44545">
      <formula>$BJ528="OD"</formula>
    </cfRule>
    <cfRule type="expression" dxfId="32152" priority="44546">
      <formula>$BJ528="P"</formula>
    </cfRule>
    <cfRule type="expression" dxfId="32151" priority="44547">
      <formula>$BJ528="D"</formula>
    </cfRule>
    <cfRule type="expression" dxfId="32150" priority="44548">
      <formula>$BJ528="C"</formula>
    </cfRule>
    <cfRule type="expression" dxfId="32149" priority="44549">
      <formula>$BJ528="B"</formula>
    </cfRule>
    <cfRule type="expression" dxfId="32148" priority="44550">
      <formula>$BJ528="A"</formula>
    </cfRule>
  </conditionalFormatting>
  <conditionalFormatting sqref="H544:H551">
    <cfRule type="expression" dxfId="32147" priority="44602">
      <formula>$BJ544="IR"</formula>
    </cfRule>
    <cfRule type="expression" dxfId="32146" priority="44603">
      <formula>$BJ544="SS"</formula>
    </cfRule>
    <cfRule type="expression" dxfId="32145" priority="44604">
      <formula>$BJ544="FI"</formula>
    </cfRule>
    <cfRule type="expression" dxfId="32144" priority="44605">
      <formula>$BJ544="X"</formula>
    </cfRule>
    <cfRule type="expression" dxfId="32143" priority="44606">
      <formula>$BJ544="OD"</formula>
    </cfRule>
    <cfRule type="expression" dxfId="32142" priority="44607">
      <formula>$BJ544="P"</formula>
    </cfRule>
    <cfRule type="expression" dxfId="32141" priority="44608">
      <formula>$BJ544="D"</formula>
    </cfRule>
    <cfRule type="expression" dxfId="32140" priority="44609">
      <formula>$BJ544="C"</formula>
    </cfRule>
    <cfRule type="expression" dxfId="32139" priority="44610">
      <formula>$BJ544="B"</formula>
    </cfRule>
    <cfRule type="expression" dxfId="32138" priority="44611">
      <formula>$BJ544="A"</formula>
    </cfRule>
  </conditionalFormatting>
  <conditionalFormatting sqref="BJ501">
    <cfRule type="cellIs" dxfId="32137" priority="44591" operator="equal">
      <formula>0</formula>
    </cfRule>
  </conditionalFormatting>
  <conditionalFormatting sqref="B501:BA501">
    <cfRule type="expression" dxfId="32136" priority="44592">
      <formula>$BJ501="IR"</formula>
    </cfRule>
    <cfRule type="expression" dxfId="32135" priority="44593">
      <formula>$BJ501="SS"</formula>
    </cfRule>
    <cfRule type="expression" dxfId="32134" priority="44594">
      <formula>$BJ501="FI"</formula>
    </cfRule>
    <cfRule type="expression" dxfId="32133" priority="44595">
      <formula>$BJ501="X"</formula>
    </cfRule>
    <cfRule type="expression" dxfId="32132" priority="44596">
      <formula>$BJ501="OD"</formula>
    </cfRule>
    <cfRule type="expression" dxfId="32131" priority="44597">
      <formula>$BJ501="P"</formula>
    </cfRule>
    <cfRule type="expression" dxfId="32130" priority="44598">
      <formula>$BJ501="D"</formula>
    </cfRule>
    <cfRule type="expression" dxfId="32129" priority="44599">
      <formula>$BJ501="C"</formula>
    </cfRule>
    <cfRule type="expression" dxfId="32128" priority="44600">
      <formula>$BJ501="B"</formula>
    </cfRule>
    <cfRule type="expression" dxfId="32127" priority="44601">
      <formula>$BJ501="A"</formula>
    </cfRule>
  </conditionalFormatting>
  <conditionalFormatting sqref="G514:G515">
    <cfRule type="expression" dxfId="32126" priority="44571">
      <formula>$BJ514="IR"</formula>
    </cfRule>
    <cfRule type="expression" dxfId="32125" priority="44572">
      <formula>$BJ514="SS"</formula>
    </cfRule>
    <cfRule type="expression" dxfId="32124" priority="44573">
      <formula>$BJ514="FI"</formula>
    </cfRule>
    <cfRule type="expression" dxfId="32123" priority="44574">
      <formula>$BJ514="X"</formula>
    </cfRule>
    <cfRule type="expression" dxfId="32122" priority="44575">
      <formula>$BJ514="OD"</formula>
    </cfRule>
    <cfRule type="expression" dxfId="32121" priority="44576">
      <formula>$BJ514="P"</formula>
    </cfRule>
    <cfRule type="expression" dxfId="32120" priority="44577">
      <formula>$BJ514="D"</formula>
    </cfRule>
    <cfRule type="expression" dxfId="32119" priority="44578">
      <formula>$BJ514="C"</formula>
    </cfRule>
    <cfRule type="expression" dxfId="32118" priority="44579">
      <formula>$BJ514="B"</formula>
    </cfRule>
    <cfRule type="expression" dxfId="32117" priority="44580">
      <formula>$BJ514="A"</formula>
    </cfRule>
  </conditionalFormatting>
  <conditionalFormatting sqref="B527:C527">
    <cfRule type="expression" dxfId="32116" priority="44531">
      <formula>$BJ527="IR"</formula>
    </cfRule>
    <cfRule type="expression" dxfId="32115" priority="44532">
      <formula>$BJ527="SS"</formula>
    </cfRule>
    <cfRule type="expression" dxfId="32114" priority="44533">
      <formula>$BJ527="FI"</formula>
    </cfRule>
    <cfRule type="expression" dxfId="32113" priority="44534">
      <formula>$BJ527="X"</formula>
    </cfRule>
    <cfRule type="expression" dxfId="32112" priority="44535">
      <formula>$BJ527="OD"</formula>
    </cfRule>
    <cfRule type="expression" dxfId="32111" priority="44536">
      <formula>$BJ527="P"</formula>
    </cfRule>
    <cfRule type="expression" dxfId="32110" priority="44537">
      <formula>$BJ527="D"</formula>
    </cfRule>
    <cfRule type="expression" dxfId="32109" priority="44538">
      <formula>$BJ527="C"</formula>
    </cfRule>
    <cfRule type="expression" dxfId="32108" priority="44539">
      <formula>$BJ527="B"</formula>
    </cfRule>
    <cfRule type="expression" dxfId="32107" priority="44540">
      <formula>$BJ527="A"</formula>
    </cfRule>
  </conditionalFormatting>
  <conditionalFormatting sqref="G520:G521">
    <cfRule type="expression" dxfId="32106" priority="44551">
      <formula>$BJ520="IR"</formula>
    </cfRule>
    <cfRule type="expression" dxfId="32105" priority="44552">
      <formula>$BJ520="SS"</formula>
    </cfRule>
    <cfRule type="expression" dxfId="32104" priority="44553">
      <formula>$BJ520="FI"</formula>
    </cfRule>
    <cfRule type="expression" dxfId="32103" priority="44554">
      <formula>$BJ520="X"</formula>
    </cfRule>
    <cfRule type="expression" dxfId="32102" priority="44555">
      <formula>$BJ520="OD"</formula>
    </cfRule>
    <cfRule type="expression" dxfId="32101" priority="44556">
      <formula>$BJ520="P"</formula>
    </cfRule>
    <cfRule type="expression" dxfId="32100" priority="44557">
      <formula>$BJ520="D"</formula>
    </cfRule>
    <cfRule type="expression" dxfId="32099" priority="44558">
      <formula>$BJ520="C"</formula>
    </cfRule>
    <cfRule type="expression" dxfId="32098" priority="44559">
      <formula>$BJ520="B"</formula>
    </cfRule>
    <cfRule type="expression" dxfId="32097" priority="44560">
      <formula>$BJ520="A"</formula>
    </cfRule>
  </conditionalFormatting>
  <conditionalFormatting sqref="B536:C536">
    <cfRule type="expression" dxfId="32096" priority="44521">
      <formula>$BJ536="IR"</formula>
    </cfRule>
    <cfRule type="expression" dxfId="32095" priority="44522">
      <formula>$BJ536="SS"</formula>
    </cfRule>
    <cfRule type="expression" dxfId="32094" priority="44523">
      <formula>$BJ536="FI"</formula>
    </cfRule>
    <cfRule type="expression" dxfId="32093" priority="44524">
      <formula>$BJ536="X"</formula>
    </cfRule>
    <cfRule type="expression" dxfId="32092" priority="44525">
      <formula>$BJ536="OD"</formula>
    </cfRule>
    <cfRule type="expression" dxfId="32091" priority="44526">
      <formula>$BJ536="P"</formula>
    </cfRule>
    <cfRule type="expression" dxfId="32090" priority="44527">
      <formula>$BJ536="D"</formula>
    </cfRule>
    <cfRule type="expression" dxfId="32089" priority="44528">
      <formula>$BJ536="C"</formula>
    </cfRule>
    <cfRule type="expression" dxfId="32088" priority="44529">
      <formula>$BJ536="B"</formula>
    </cfRule>
    <cfRule type="expression" dxfId="32087" priority="44530">
      <formula>$BJ536="A"</formula>
    </cfRule>
  </conditionalFormatting>
  <conditionalFormatting sqref="B540:C541">
    <cfRule type="expression" dxfId="32086" priority="44501">
      <formula>$BJ540="IR"</formula>
    </cfRule>
    <cfRule type="expression" dxfId="32085" priority="44502">
      <formula>$BJ540="SS"</formula>
    </cfRule>
    <cfRule type="expression" dxfId="32084" priority="44503">
      <formula>$BJ540="FI"</formula>
    </cfRule>
    <cfRule type="expression" dxfId="32083" priority="44504">
      <formula>$BJ540="X"</formula>
    </cfRule>
    <cfRule type="expression" dxfId="32082" priority="44505">
      <formula>$BJ540="OD"</formula>
    </cfRule>
    <cfRule type="expression" dxfId="32081" priority="44506">
      <formula>$BJ540="P"</formula>
    </cfRule>
    <cfRule type="expression" dxfId="32080" priority="44507">
      <formula>$BJ540="D"</formula>
    </cfRule>
    <cfRule type="expression" dxfId="32079" priority="44508">
      <formula>$BJ540="C"</formula>
    </cfRule>
    <cfRule type="expression" dxfId="32078" priority="44509">
      <formula>$BJ540="B"</formula>
    </cfRule>
    <cfRule type="expression" dxfId="32077" priority="44510">
      <formula>$BJ540="A"</formula>
    </cfRule>
  </conditionalFormatting>
  <conditionalFormatting sqref="B544:C547">
    <cfRule type="expression" dxfId="32076" priority="44491">
      <formula>$BJ544="IR"</formula>
    </cfRule>
    <cfRule type="expression" dxfId="32075" priority="44492">
      <formula>$BJ544="SS"</formula>
    </cfRule>
    <cfRule type="expression" dxfId="32074" priority="44493">
      <formula>$BJ544="FI"</formula>
    </cfRule>
    <cfRule type="expression" dxfId="32073" priority="44494">
      <formula>$BJ544="X"</formula>
    </cfRule>
    <cfRule type="expression" dxfId="32072" priority="44495">
      <formula>$BJ544="OD"</formula>
    </cfRule>
    <cfRule type="expression" dxfId="32071" priority="44496">
      <formula>$BJ544="P"</formula>
    </cfRule>
    <cfRule type="expression" dxfId="32070" priority="44497">
      <formula>$BJ544="D"</formula>
    </cfRule>
    <cfRule type="expression" dxfId="32069" priority="44498">
      <formula>$BJ544="C"</formula>
    </cfRule>
    <cfRule type="expression" dxfId="32068" priority="44499">
      <formula>$BJ544="B"</formula>
    </cfRule>
    <cfRule type="expression" dxfId="32067" priority="44500">
      <formula>$BJ544="A"</formula>
    </cfRule>
  </conditionalFormatting>
  <conditionalFormatting sqref="B550:C551">
    <cfRule type="expression" dxfId="32066" priority="44481">
      <formula>$BJ550="IR"</formula>
    </cfRule>
    <cfRule type="expression" dxfId="32065" priority="44482">
      <formula>$BJ550="SS"</formula>
    </cfRule>
    <cfRule type="expression" dxfId="32064" priority="44483">
      <formula>$BJ550="FI"</formula>
    </cfRule>
    <cfRule type="expression" dxfId="32063" priority="44484">
      <formula>$BJ550="X"</formula>
    </cfRule>
    <cfRule type="expression" dxfId="32062" priority="44485">
      <formula>$BJ550="OD"</formula>
    </cfRule>
    <cfRule type="expression" dxfId="32061" priority="44486">
      <formula>$BJ550="P"</formula>
    </cfRule>
    <cfRule type="expression" dxfId="32060" priority="44487">
      <formula>$BJ550="D"</formula>
    </cfRule>
    <cfRule type="expression" dxfId="32059" priority="44488">
      <formula>$BJ550="C"</formula>
    </cfRule>
    <cfRule type="expression" dxfId="32058" priority="44489">
      <formula>$BJ550="B"</formula>
    </cfRule>
    <cfRule type="expression" dxfId="32057" priority="44490">
      <formula>$BJ550="A"</formula>
    </cfRule>
  </conditionalFormatting>
  <conditionalFormatting sqref="E540:F540">
    <cfRule type="expression" dxfId="32056" priority="44361">
      <formula>$BJ540="IR"</formula>
    </cfRule>
    <cfRule type="expression" dxfId="32055" priority="44362">
      <formula>$BJ540="SS"</formula>
    </cfRule>
    <cfRule type="expression" dxfId="32054" priority="44363">
      <formula>$BJ540="FI"</formula>
    </cfRule>
    <cfRule type="expression" dxfId="32053" priority="44364">
      <formula>$BJ540="X"</formula>
    </cfRule>
    <cfRule type="expression" dxfId="32052" priority="44365">
      <formula>$BJ540="OD"</formula>
    </cfRule>
    <cfRule type="expression" dxfId="32051" priority="44366">
      <formula>$BJ540="P"</formula>
    </cfRule>
    <cfRule type="expression" dxfId="32050" priority="44367">
      <formula>$BJ540="D"</formula>
    </cfRule>
    <cfRule type="expression" dxfId="32049" priority="44368">
      <formula>$BJ540="C"</formula>
    </cfRule>
    <cfRule type="expression" dxfId="32048" priority="44369">
      <formula>$BJ540="B"</formula>
    </cfRule>
    <cfRule type="expression" dxfId="32047" priority="44370">
      <formula>$BJ540="A"</formula>
    </cfRule>
  </conditionalFormatting>
  <conditionalFormatting sqref="E540">
    <cfRule type="expression" dxfId="32046" priority="44351">
      <formula>#REF!="IR"</formula>
    </cfRule>
    <cfRule type="expression" dxfId="32045" priority="44352">
      <formula>#REF!="SS"</formula>
    </cfRule>
    <cfRule type="expression" dxfId="32044" priority="44353">
      <formula>#REF!="FI"</formula>
    </cfRule>
    <cfRule type="expression" dxfId="32043" priority="44354">
      <formula>#REF!="X"</formula>
    </cfRule>
    <cfRule type="expression" dxfId="32042" priority="44355">
      <formula>#REF!="OD"</formula>
    </cfRule>
    <cfRule type="expression" dxfId="32041" priority="44356">
      <formula>#REF!="P"</formula>
    </cfRule>
    <cfRule type="expression" dxfId="32040" priority="44357">
      <formula>#REF!="D"</formula>
    </cfRule>
    <cfRule type="expression" dxfId="32039" priority="44358">
      <formula>#REF!="C"</formula>
    </cfRule>
    <cfRule type="expression" dxfId="32038" priority="44359">
      <formula>#REF!="B"</formula>
    </cfRule>
    <cfRule type="expression" dxfId="32037" priority="44360">
      <formula>#REF!="A"</formula>
    </cfRule>
  </conditionalFormatting>
  <conditionalFormatting sqref="F540:F541">
    <cfRule type="expression" dxfId="32036" priority="44341">
      <formula>#REF!="IR"</formula>
    </cfRule>
    <cfRule type="expression" dxfId="32035" priority="44342">
      <formula>#REF!="SS"</formula>
    </cfRule>
    <cfRule type="expression" dxfId="32034" priority="44343">
      <formula>#REF!="FI"</formula>
    </cfRule>
    <cfRule type="expression" dxfId="32033" priority="44344">
      <formula>#REF!="X"</formula>
    </cfRule>
    <cfRule type="expression" dxfId="32032" priority="44345">
      <formula>#REF!="OD"</formula>
    </cfRule>
    <cfRule type="expression" dxfId="32031" priority="44346">
      <formula>#REF!="P"</formula>
    </cfRule>
    <cfRule type="expression" dxfId="32030" priority="44347">
      <formula>#REF!="D"</formula>
    </cfRule>
    <cfRule type="expression" dxfId="32029" priority="44348">
      <formula>#REF!="C"</formula>
    </cfRule>
    <cfRule type="expression" dxfId="32028" priority="44349">
      <formula>#REF!="B"</formula>
    </cfRule>
    <cfRule type="expression" dxfId="32027" priority="44350">
      <formula>#REF!="A"</formula>
    </cfRule>
  </conditionalFormatting>
  <conditionalFormatting sqref="I503:J503">
    <cfRule type="expression" dxfId="32026" priority="44261">
      <formula>$BJ503="IR"</formula>
    </cfRule>
    <cfRule type="expression" dxfId="32025" priority="44262">
      <formula>$BJ503="SS"</formula>
    </cfRule>
    <cfRule type="expression" dxfId="32024" priority="44263">
      <formula>$BJ503="FI"</formula>
    </cfRule>
    <cfRule type="expression" dxfId="32023" priority="44264">
      <formula>$BJ503="X"</formula>
    </cfRule>
    <cfRule type="expression" dxfId="32022" priority="44265">
      <formula>$BJ503="OD"</formula>
    </cfRule>
    <cfRule type="expression" dxfId="32021" priority="44266">
      <formula>$BJ503="P"</formula>
    </cfRule>
    <cfRule type="expression" dxfId="32020" priority="44267">
      <formula>$BJ503="D"</formula>
    </cfRule>
    <cfRule type="expression" dxfId="32019" priority="44268">
      <formula>$BJ503="C"</formula>
    </cfRule>
    <cfRule type="expression" dxfId="32018" priority="44269">
      <formula>$BJ503="B"</formula>
    </cfRule>
    <cfRule type="expression" dxfId="32017" priority="44270">
      <formula>$BJ503="A"</formula>
    </cfRule>
  </conditionalFormatting>
  <conditionalFormatting sqref="K503:M503">
    <cfRule type="expression" dxfId="32016" priority="44251">
      <formula>$BJ503="IR"</formula>
    </cfRule>
    <cfRule type="expression" dxfId="32015" priority="44252">
      <formula>$BJ503="SS"</formula>
    </cfRule>
    <cfRule type="expression" dxfId="32014" priority="44253">
      <formula>$BJ503="FI"</formula>
    </cfRule>
    <cfRule type="expression" dxfId="32013" priority="44254">
      <formula>$BJ503="X"</formula>
    </cfRule>
    <cfRule type="expression" dxfId="32012" priority="44255">
      <formula>$BJ503="OD"</formula>
    </cfRule>
    <cfRule type="expression" dxfId="32011" priority="44256">
      <formula>$BJ503="P"</formula>
    </cfRule>
    <cfRule type="expression" dxfId="32010" priority="44257">
      <formula>$BJ503="D"</formula>
    </cfRule>
    <cfRule type="expression" dxfId="32009" priority="44258">
      <formula>$BJ503="C"</formula>
    </cfRule>
    <cfRule type="expression" dxfId="32008" priority="44259">
      <formula>$BJ503="B"</formula>
    </cfRule>
    <cfRule type="expression" dxfId="32007" priority="44260">
      <formula>$BJ503="A"</formula>
    </cfRule>
  </conditionalFormatting>
  <conditionalFormatting sqref="I504">
    <cfRule type="expression" dxfId="32006" priority="44241">
      <formula>$BJ504="IR"</formula>
    </cfRule>
    <cfRule type="expression" dxfId="32005" priority="44242">
      <formula>$BJ504="SS"</formula>
    </cfRule>
    <cfRule type="expression" dxfId="32004" priority="44243">
      <formula>$BJ504="FI"</formula>
    </cfRule>
    <cfRule type="expression" dxfId="32003" priority="44244">
      <formula>$BJ504="X"</formula>
    </cfRule>
    <cfRule type="expression" dxfId="32002" priority="44245">
      <formula>$BJ504="OD"</formula>
    </cfRule>
    <cfRule type="expression" dxfId="32001" priority="44246">
      <formula>$BJ504="P"</formula>
    </cfRule>
    <cfRule type="expression" dxfId="32000" priority="44247">
      <formula>$BJ504="D"</formula>
    </cfRule>
    <cfRule type="expression" dxfId="31999" priority="44248">
      <formula>$BJ504="C"</formula>
    </cfRule>
    <cfRule type="expression" dxfId="31998" priority="44249">
      <formula>$BJ504="B"</formula>
    </cfRule>
    <cfRule type="expression" dxfId="31997" priority="44250">
      <formula>$BJ504="A"</formula>
    </cfRule>
  </conditionalFormatting>
  <conditionalFormatting sqref="K504:M504">
    <cfRule type="expression" dxfId="31996" priority="44231">
      <formula>$BJ504="IR"</formula>
    </cfRule>
    <cfRule type="expression" dxfId="31995" priority="44232">
      <formula>$BJ504="SS"</formula>
    </cfRule>
    <cfRule type="expression" dxfId="31994" priority="44233">
      <formula>$BJ504="FI"</formula>
    </cfRule>
    <cfRule type="expression" dxfId="31993" priority="44234">
      <formula>$BJ504="X"</formula>
    </cfRule>
    <cfRule type="expression" dxfId="31992" priority="44235">
      <formula>$BJ504="OD"</formula>
    </cfRule>
    <cfRule type="expression" dxfId="31991" priority="44236">
      <formula>$BJ504="P"</formula>
    </cfRule>
    <cfRule type="expression" dxfId="31990" priority="44237">
      <formula>$BJ504="D"</formula>
    </cfRule>
    <cfRule type="expression" dxfId="31989" priority="44238">
      <formula>$BJ504="C"</formula>
    </cfRule>
    <cfRule type="expression" dxfId="31988" priority="44239">
      <formula>$BJ504="B"</formula>
    </cfRule>
    <cfRule type="expression" dxfId="31987" priority="44240">
      <formula>$BJ504="A"</formula>
    </cfRule>
  </conditionalFormatting>
  <conditionalFormatting sqref="I505">
    <cfRule type="expression" dxfId="31986" priority="44221">
      <formula>$BJ505="IR"</formula>
    </cfRule>
    <cfRule type="expression" dxfId="31985" priority="44222">
      <formula>$BJ505="SS"</formula>
    </cfRule>
    <cfRule type="expression" dxfId="31984" priority="44223">
      <formula>$BJ505="FI"</formula>
    </cfRule>
    <cfRule type="expression" dxfId="31983" priority="44224">
      <formula>$BJ505="X"</formula>
    </cfRule>
    <cfRule type="expression" dxfId="31982" priority="44225">
      <formula>$BJ505="OD"</formula>
    </cfRule>
    <cfRule type="expression" dxfId="31981" priority="44226">
      <formula>$BJ505="P"</formula>
    </cfRule>
    <cfRule type="expression" dxfId="31980" priority="44227">
      <formula>$BJ505="D"</formula>
    </cfRule>
    <cfRule type="expression" dxfId="31979" priority="44228">
      <formula>$BJ505="C"</formula>
    </cfRule>
    <cfRule type="expression" dxfId="31978" priority="44229">
      <formula>$BJ505="B"</formula>
    </cfRule>
    <cfRule type="expression" dxfId="31977" priority="44230">
      <formula>$BJ505="A"</formula>
    </cfRule>
  </conditionalFormatting>
  <conditionalFormatting sqref="K505:M505">
    <cfRule type="expression" dxfId="31976" priority="44211">
      <formula>$BJ505="IR"</formula>
    </cfRule>
    <cfRule type="expression" dxfId="31975" priority="44212">
      <formula>$BJ505="SS"</formula>
    </cfRule>
    <cfRule type="expression" dxfId="31974" priority="44213">
      <formula>$BJ505="FI"</formula>
    </cfRule>
    <cfRule type="expression" dxfId="31973" priority="44214">
      <formula>$BJ505="X"</formula>
    </cfRule>
    <cfRule type="expression" dxfId="31972" priority="44215">
      <formula>$BJ505="OD"</formula>
    </cfRule>
    <cfRule type="expression" dxfId="31971" priority="44216">
      <formula>$BJ505="P"</formula>
    </cfRule>
    <cfRule type="expression" dxfId="31970" priority="44217">
      <formula>$BJ505="D"</formula>
    </cfRule>
    <cfRule type="expression" dxfId="31969" priority="44218">
      <formula>$BJ505="C"</formula>
    </cfRule>
    <cfRule type="expression" dxfId="31968" priority="44219">
      <formula>$BJ505="B"</formula>
    </cfRule>
    <cfRule type="expression" dxfId="31967" priority="44220">
      <formula>$BJ505="A"</formula>
    </cfRule>
  </conditionalFormatting>
  <conditionalFormatting sqref="I506">
    <cfRule type="expression" dxfId="31966" priority="44201">
      <formula>$BJ506="IR"</formula>
    </cfRule>
    <cfRule type="expression" dxfId="31965" priority="44202">
      <formula>$BJ506="SS"</formula>
    </cfRule>
    <cfRule type="expression" dxfId="31964" priority="44203">
      <formula>$BJ506="FI"</formula>
    </cfRule>
    <cfRule type="expression" dxfId="31963" priority="44204">
      <formula>$BJ506="X"</formula>
    </cfRule>
    <cfRule type="expression" dxfId="31962" priority="44205">
      <formula>$BJ506="OD"</formula>
    </cfRule>
    <cfRule type="expression" dxfId="31961" priority="44206">
      <formula>$BJ506="P"</formula>
    </cfRule>
    <cfRule type="expression" dxfId="31960" priority="44207">
      <formula>$BJ506="D"</formula>
    </cfRule>
    <cfRule type="expression" dxfId="31959" priority="44208">
      <formula>$BJ506="C"</formula>
    </cfRule>
    <cfRule type="expression" dxfId="31958" priority="44209">
      <formula>$BJ506="B"</formula>
    </cfRule>
    <cfRule type="expression" dxfId="31957" priority="44210">
      <formula>$BJ506="A"</formula>
    </cfRule>
  </conditionalFormatting>
  <conditionalFormatting sqref="K506:M506">
    <cfRule type="expression" dxfId="31956" priority="44191">
      <formula>$BJ506="IR"</formula>
    </cfRule>
    <cfRule type="expression" dxfId="31955" priority="44192">
      <formula>$BJ506="SS"</formula>
    </cfRule>
    <cfRule type="expression" dxfId="31954" priority="44193">
      <formula>$BJ506="FI"</formula>
    </cfRule>
    <cfRule type="expression" dxfId="31953" priority="44194">
      <formula>$BJ506="X"</formula>
    </cfRule>
    <cfRule type="expression" dxfId="31952" priority="44195">
      <formula>$BJ506="OD"</formula>
    </cfRule>
    <cfRule type="expression" dxfId="31951" priority="44196">
      <formula>$BJ506="P"</formula>
    </cfRule>
    <cfRule type="expression" dxfId="31950" priority="44197">
      <formula>$BJ506="D"</formula>
    </cfRule>
    <cfRule type="expression" dxfId="31949" priority="44198">
      <formula>$BJ506="C"</formula>
    </cfRule>
    <cfRule type="expression" dxfId="31948" priority="44199">
      <formula>$BJ506="B"</formula>
    </cfRule>
    <cfRule type="expression" dxfId="31947" priority="44200">
      <formula>$BJ506="A"</formula>
    </cfRule>
  </conditionalFormatting>
  <conditionalFormatting sqref="I507">
    <cfRule type="expression" dxfId="31946" priority="44181">
      <formula>$BJ507="IR"</formula>
    </cfRule>
    <cfRule type="expression" dxfId="31945" priority="44182">
      <formula>$BJ507="SS"</formula>
    </cfRule>
    <cfRule type="expression" dxfId="31944" priority="44183">
      <formula>$BJ507="FI"</formula>
    </cfRule>
    <cfRule type="expression" dxfId="31943" priority="44184">
      <formula>$BJ507="X"</formula>
    </cfRule>
    <cfRule type="expression" dxfId="31942" priority="44185">
      <formula>$BJ507="OD"</formula>
    </cfRule>
    <cfRule type="expression" dxfId="31941" priority="44186">
      <formula>$BJ507="P"</formula>
    </cfRule>
    <cfRule type="expression" dxfId="31940" priority="44187">
      <formula>$BJ507="D"</formula>
    </cfRule>
    <cfRule type="expression" dxfId="31939" priority="44188">
      <formula>$BJ507="C"</formula>
    </cfRule>
    <cfRule type="expression" dxfId="31938" priority="44189">
      <formula>$BJ507="B"</formula>
    </cfRule>
    <cfRule type="expression" dxfId="31937" priority="44190">
      <formula>$BJ507="A"</formula>
    </cfRule>
  </conditionalFormatting>
  <conditionalFormatting sqref="K507:M507">
    <cfRule type="expression" dxfId="31936" priority="44171">
      <formula>$BJ507="IR"</formula>
    </cfRule>
    <cfRule type="expression" dxfId="31935" priority="44172">
      <formula>$BJ507="SS"</formula>
    </cfRule>
    <cfRule type="expression" dxfId="31934" priority="44173">
      <formula>$BJ507="FI"</formula>
    </cfRule>
    <cfRule type="expression" dxfId="31933" priority="44174">
      <formula>$BJ507="X"</formula>
    </cfRule>
    <cfRule type="expression" dxfId="31932" priority="44175">
      <formula>$BJ507="OD"</formula>
    </cfRule>
    <cfRule type="expression" dxfId="31931" priority="44176">
      <formula>$BJ507="P"</formula>
    </cfRule>
    <cfRule type="expression" dxfId="31930" priority="44177">
      <formula>$BJ507="D"</formula>
    </cfRule>
    <cfRule type="expression" dxfId="31929" priority="44178">
      <formula>$BJ507="C"</formula>
    </cfRule>
    <cfRule type="expression" dxfId="31928" priority="44179">
      <formula>$BJ507="B"</formula>
    </cfRule>
    <cfRule type="expression" dxfId="31927" priority="44180">
      <formula>$BJ507="A"</formula>
    </cfRule>
  </conditionalFormatting>
  <conditionalFormatting sqref="I508">
    <cfRule type="expression" dxfId="31926" priority="44161">
      <formula>$BJ508="IR"</formula>
    </cfRule>
    <cfRule type="expression" dxfId="31925" priority="44162">
      <formula>$BJ508="SS"</formula>
    </cfRule>
    <cfRule type="expression" dxfId="31924" priority="44163">
      <formula>$BJ508="FI"</formula>
    </cfRule>
    <cfRule type="expression" dxfId="31923" priority="44164">
      <formula>$BJ508="X"</formula>
    </cfRule>
    <cfRule type="expression" dxfId="31922" priority="44165">
      <formula>$BJ508="OD"</formula>
    </cfRule>
    <cfRule type="expression" dxfId="31921" priority="44166">
      <formula>$BJ508="P"</formula>
    </cfRule>
    <cfRule type="expression" dxfId="31920" priority="44167">
      <formula>$BJ508="D"</formula>
    </cfRule>
    <cfRule type="expression" dxfId="31919" priority="44168">
      <formula>$BJ508="C"</formula>
    </cfRule>
    <cfRule type="expression" dxfId="31918" priority="44169">
      <formula>$BJ508="B"</formula>
    </cfRule>
    <cfRule type="expression" dxfId="31917" priority="44170">
      <formula>$BJ508="A"</formula>
    </cfRule>
  </conditionalFormatting>
  <conditionalFormatting sqref="K508:M508">
    <cfRule type="expression" dxfId="31916" priority="44151">
      <formula>$BJ508="IR"</formula>
    </cfRule>
    <cfRule type="expression" dxfId="31915" priority="44152">
      <formula>$BJ508="SS"</formula>
    </cfRule>
    <cfRule type="expression" dxfId="31914" priority="44153">
      <formula>$BJ508="FI"</formula>
    </cfRule>
    <cfRule type="expression" dxfId="31913" priority="44154">
      <formula>$BJ508="X"</formula>
    </cfRule>
    <cfRule type="expression" dxfId="31912" priority="44155">
      <formula>$BJ508="OD"</formula>
    </cfRule>
    <cfRule type="expression" dxfId="31911" priority="44156">
      <formula>$BJ508="P"</formula>
    </cfRule>
    <cfRule type="expression" dxfId="31910" priority="44157">
      <formula>$BJ508="D"</formula>
    </cfRule>
    <cfRule type="expression" dxfId="31909" priority="44158">
      <formula>$BJ508="C"</formula>
    </cfRule>
    <cfRule type="expression" dxfId="31908" priority="44159">
      <formula>$BJ508="B"</formula>
    </cfRule>
    <cfRule type="expression" dxfId="31907" priority="44160">
      <formula>$BJ508="A"</formula>
    </cfRule>
  </conditionalFormatting>
  <conditionalFormatting sqref="I509">
    <cfRule type="expression" dxfId="31906" priority="44141">
      <formula>$BJ509="IR"</formula>
    </cfRule>
    <cfRule type="expression" dxfId="31905" priority="44142">
      <formula>$BJ509="SS"</formula>
    </cfRule>
    <cfRule type="expression" dxfId="31904" priority="44143">
      <formula>$BJ509="FI"</formula>
    </cfRule>
    <cfRule type="expression" dxfId="31903" priority="44144">
      <formula>$BJ509="X"</formula>
    </cfRule>
    <cfRule type="expression" dxfId="31902" priority="44145">
      <formula>$BJ509="OD"</formula>
    </cfRule>
    <cfRule type="expression" dxfId="31901" priority="44146">
      <formula>$BJ509="P"</formula>
    </cfRule>
    <cfRule type="expression" dxfId="31900" priority="44147">
      <formula>$BJ509="D"</formula>
    </cfRule>
    <cfRule type="expression" dxfId="31899" priority="44148">
      <formula>$BJ509="C"</formula>
    </cfRule>
    <cfRule type="expression" dxfId="31898" priority="44149">
      <formula>$BJ509="B"</formula>
    </cfRule>
    <cfRule type="expression" dxfId="31897" priority="44150">
      <formula>$BJ509="A"</formula>
    </cfRule>
  </conditionalFormatting>
  <conditionalFormatting sqref="K509:M509">
    <cfRule type="expression" dxfId="31896" priority="44131">
      <formula>$BJ509="IR"</formula>
    </cfRule>
    <cfRule type="expression" dxfId="31895" priority="44132">
      <formula>$BJ509="SS"</formula>
    </cfRule>
    <cfRule type="expression" dxfId="31894" priority="44133">
      <formula>$BJ509="FI"</formula>
    </cfRule>
    <cfRule type="expression" dxfId="31893" priority="44134">
      <formula>$BJ509="X"</formula>
    </cfRule>
    <cfRule type="expression" dxfId="31892" priority="44135">
      <formula>$BJ509="OD"</formula>
    </cfRule>
    <cfRule type="expression" dxfId="31891" priority="44136">
      <formula>$BJ509="P"</formula>
    </cfRule>
    <cfRule type="expression" dxfId="31890" priority="44137">
      <formula>$BJ509="D"</formula>
    </cfRule>
    <cfRule type="expression" dxfId="31889" priority="44138">
      <formula>$BJ509="C"</formula>
    </cfRule>
    <cfRule type="expression" dxfId="31888" priority="44139">
      <formula>$BJ509="B"</formula>
    </cfRule>
    <cfRule type="expression" dxfId="31887" priority="44140">
      <formula>$BJ509="A"</formula>
    </cfRule>
  </conditionalFormatting>
  <conditionalFormatting sqref="I510">
    <cfRule type="expression" dxfId="31886" priority="44121">
      <formula>$BJ510="IR"</formula>
    </cfRule>
    <cfRule type="expression" dxfId="31885" priority="44122">
      <formula>$BJ510="SS"</formula>
    </cfRule>
    <cfRule type="expression" dxfId="31884" priority="44123">
      <formula>$BJ510="FI"</formula>
    </cfRule>
    <cfRule type="expression" dxfId="31883" priority="44124">
      <formula>$BJ510="X"</formula>
    </cfRule>
    <cfRule type="expression" dxfId="31882" priority="44125">
      <formula>$BJ510="OD"</formula>
    </cfRule>
    <cfRule type="expression" dxfId="31881" priority="44126">
      <formula>$BJ510="P"</formula>
    </cfRule>
    <cfRule type="expression" dxfId="31880" priority="44127">
      <formula>$BJ510="D"</formula>
    </cfRule>
    <cfRule type="expression" dxfId="31879" priority="44128">
      <formula>$BJ510="C"</formula>
    </cfRule>
    <cfRule type="expression" dxfId="31878" priority="44129">
      <formula>$BJ510="B"</formula>
    </cfRule>
    <cfRule type="expression" dxfId="31877" priority="44130">
      <formula>$BJ510="A"</formula>
    </cfRule>
  </conditionalFormatting>
  <conditionalFormatting sqref="K510:M510">
    <cfRule type="expression" dxfId="31876" priority="44111">
      <formula>$BJ510="IR"</formula>
    </cfRule>
    <cfRule type="expression" dxfId="31875" priority="44112">
      <formula>$BJ510="SS"</formula>
    </cfRule>
    <cfRule type="expression" dxfId="31874" priority="44113">
      <formula>$BJ510="FI"</formula>
    </cfRule>
    <cfRule type="expression" dxfId="31873" priority="44114">
      <formula>$BJ510="X"</formula>
    </cfRule>
    <cfRule type="expression" dxfId="31872" priority="44115">
      <formula>$BJ510="OD"</formula>
    </cfRule>
    <cfRule type="expression" dxfId="31871" priority="44116">
      <formula>$BJ510="P"</formula>
    </cfRule>
    <cfRule type="expression" dxfId="31870" priority="44117">
      <formula>$BJ510="D"</formula>
    </cfRule>
    <cfRule type="expression" dxfId="31869" priority="44118">
      <formula>$BJ510="C"</formula>
    </cfRule>
    <cfRule type="expression" dxfId="31868" priority="44119">
      <formula>$BJ510="B"</formula>
    </cfRule>
    <cfRule type="expression" dxfId="31867" priority="44120">
      <formula>$BJ510="A"</formula>
    </cfRule>
  </conditionalFormatting>
  <conditionalFormatting sqref="I511">
    <cfRule type="expression" dxfId="31866" priority="44101">
      <formula>$BJ511="IR"</formula>
    </cfRule>
    <cfRule type="expression" dxfId="31865" priority="44102">
      <formula>$BJ511="SS"</formula>
    </cfRule>
    <cfRule type="expression" dxfId="31864" priority="44103">
      <formula>$BJ511="FI"</formula>
    </cfRule>
    <cfRule type="expression" dxfId="31863" priority="44104">
      <formula>$BJ511="X"</formula>
    </cfRule>
    <cfRule type="expression" dxfId="31862" priority="44105">
      <formula>$BJ511="OD"</formula>
    </cfRule>
    <cfRule type="expression" dxfId="31861" priority="44106">
      <formula>$BJ511="P"</formula>
    </cfRule>
    <cfRule type="expression" dxfId="31860" priority="44107">
      <formula>$BJ511="D"</formula>
    </cfRule>
    <cfRule type="expression" dxfId="31859" priority="44108">
      <formula>$BJ511="C"</formula>
    </cfRule>
    <cfRule type="expression" dxfId="31858" priority="44109">
      <formula>$BJ511="B"</formula>
    </cfRule>
    <cfRule type="expression" dxfId="31857" priority="44110">
      <formula>$BJ511="A"</formula>
    </cfRule>
  </conditionalFormatting>
  <conditionalFormatting sqref="K511:M511">
    <cfRule type="expression" dxfId="31856" priority="44091">
      <formula>$BJ511="IR"</formula>
    </cfRule>
    <cfRule type="expression" dxfId="31855" priority="44092">
      <formula>$BJ511="SS"</formula>
    </cfRule>
    <cfRule type="expression" dxfId="31854" priority="44093">
      <formula>$BJ511="FI"</formula>
    </cfRule>
    <cfRule type="expression" dxfId="31853" priority="44094">
      <formula>$BJ511="X"</formula>
    </cfRule>
    <cfRule type="expression" dxfId="31852" priority="44095">
      <formula>$BJ511="OD"</formula>
    </cfRule>
    <cfRule type="expression" dxfId="31851" priority="44096">
      <formula>$BJ511="P"</formula>
    </cfRule>
    <cfRule type="expression" dxfId="31850" priority="44097">
      <formula>$BJ511="D"</formula>
    </cfRule>
    <cfRule type="expression" dxfId="31849" priority="44098">
      <formula>$BJ511="C"</formula>
    </cfRule>
    <cfRule type="expression" dxfId="31848" priority="44099">
      <formula>$BJ511="B"</formula>
    </cfRule>
    <cfRule type="expression" dxfId="31847" priority="44100">
      <formula>$BJ511="A"</formula>
    </cfRule>
  </conditionalFormatting>
  <conditionalFormatting sqref="I512">
    <cfRule type="expression" dxfId="31846" priority="44081">
      <formula>$BJ512="IR"</formula>
    </cfRule>
    <cfRule type="expression" dxfId="31845" priority="44082">
      <formula>$BJ512="SS"</formula>
    </cfRule>
    <cfRule type="expression" dxfId="31844" priority="44083">
      <formula>$BJ512="FI"</formula>
    </cfRule>
    <cfRule type="expression" dxfId="31843" priority="44084">
      <formula>$BJ512="X"</formula>
    </cfRule>
    <cfRule type="expression" dxfId="31842" priority="44085">
      <formula>$BJ512="OD"</formula>
    </cfRule>
    <cfRule type="expression" dxfId="31841" priority="44086">
      <formula>$BJ512="P"</formula>
    </cfRule>
    <cfRule type="expression" dxfId="31840" priority="44087">
      <formula>$BJ512="D"</formula>
    </cfRule>
    <cfRule type="expression" dxfId="31839" priority="44088">
      <formula>$BJ512="C"</formula>
    </cfRule>
    <cfRule type="expression" dxfId="31838" priority="44089">
      <formula>$BJ512="B"</formula>
    </cfRule>
    <cfRule type="expression" dxfId="31837" priority="44090">
      <formula>$BJ512="A"</formula>
    </cfRule>
  </conditionalFormatting>
  <conditionalFormatting sqref="K512:M512">
    <cfRule type="expression" dxfId="31836" priority="44071">
      <formula>$BJ512="IR"</formula>
    </cfRule>
    <cfRule type="expression" dxfId="31835" priority="44072">
      <formula>$BJ512="SS"</formula>
    </cfRule>
    <cfRule type="expression" dxfId="31834" priority="44073">
      <formula>$BJ512="FI"</formula>
    </cfRule>
    <cfRule type="expression" dxfId="31833" priority="44074">
      <formula>$BJ512="X"</formula>
    </cfRule>
    <cfRule type="expression" dxfId="31832" priority="44075">
      <formula>$BJ512="OD"</formula>
    </cfRule>
    <cfRule type="expression" dxfId="31831" priority="44076">
      <formula>$BJ512="P"</formula>
    </cfRule>
    <cfRule type="expression" dxfId="31830" priority="44077">
      <formula>$BJ512="D"</formula>
    </cfRule>
    <cfRule type="expression" dxfId="31829" priority="44078">
      <formula>$BJ512="C"</formula>
    </cfRule>
    <cfRule type="expression" dxfId="31828" priority="44079">
      <formula>$BJ512="B"</formula>
    </cfRule>
    <cfRule type="expression" dxfId="31827" priority="44080">
      <formula>$BJ512="A"</formula>
    </cfRule>
  </conditionalFormatting>
  <conditionalFormatting sqref="I513:J513">
    <cfRule type="expression" dxfId="31826" priority="44061">
      <formula>$BJ513="IR"</formula>
    </cfRule>
    <cfRule type="expression" dxfId="31825" priority="44062">
      <formula>$BJ513="SS"</formula>
    </cfRule>
    <cfRule type="expression" dxfId="31824" priority="44063">
      <formula>$BJ513="FI"</formula>
    </cfRule>
    <cfRule type="expression" dxfId="31823" priority="44064">
      <formula>$BJ513="X"</formula>
    </cfRule>
    <cfRule type="expression" dxfId="31822" priority="44065">
      <formula>$BJ513="OD"</formula>
    </cfRule>
    <cfRule type="expression" dxfId="31821" priority="44066">
      <formula>$BJ513="P"</formula>
    </cfRule>
    <cfRule type="expression" dxfId="31820" priority="44067">
      <formula>$BJ513="D"</formula>
    </cfRule>
    <cfRule type="expression" dxfId="31819" priority="44068">
      <formula>$BJ513="C"</formula>
    </cfRule>
    <cfRule type="expression" dxfId="31818" priority="44069">
      <formula>$BJ513="B"</formula>
    </cfRule>
    <cfRule type="expression" dxfId="31817" priority="44070">
      <formula>$BJ513="A"</formula>
    </cfRule>
  </conditionalFormatting>
  <conditionalFormatting sqref="K513:M513">
    <cfRule type="expression" dxfId="31816" priority="44051">
      <formula>$BJ513="IR"</formula>
    </cfRule>
    <cfRule type="expression" dxfId="31815" priority="44052">
      <formula>$BJ513="SS"</formula>
    </cfRule>
    <cfRule type="expression" dxfId="31814" priority="44053">
      <formula>$BJ513="FI"</formula>
    </cfRule>
    <cfRule type="expression" dxfId="31813" priority="44054">
      <formula>$BJ513="X"</formula>
    </cfRule>
    <cfRule type="expression" dxfId="31812" priority="44055">
      <formula>$BJ513="OD"</formula>
    </cfRule>
    <cfRule type="expression" dxfId="31811" priority="44056">
      <formula>$BJ513="P"</formula>
    </cfRule>
    <cfRule type="expression" dxfId="31810" priority="44057">
      <formula>$BJ513="D"</formula>
    </cfRule>
    <cfRule type="expression" dxfId="31809" priority="44058">
      <formula>$BJ513="C"</formula>
    </cfRule>
    <cfRule type="expression" dxfId="31808" priority="44059">
      <formula>$BJ513="B"</formula>
    </cfRule>
    <cfRule type="expression" dxfId="31807" priority="44060">
      <formula>$BJ513="A"</formula>
    </cfRule>
  </conditionalFormatting>
  <conditionalFormatting sqref="I514">
    <cfRule type="expression" dxfId="31806" priority="44041">
      <formula>$BJ514="IR"</formula>
    </cfRule>
    <cfRule type="expression" dxfId="31805" priority="44042">
      <formula>$BJ514="SS"</formula>
    </cfRule>
    <cfRule type="expression" dxfId="31804" priority="44043">
      <formula>$BJ514="FI"</formula>
    </cfRule>
    <cfRule type="expression" dxfId="31803" priority="44044">
      <formula>$BJ514="X"</formula>
    </cfRule>
    <cfRule type="expression" dxfId="31802" priority="44045">
      <formula>$BJ514="OD"</formula>
    </cfRule>
    <cfRule type="expression" dxfId="31801" priority="44046">
      <formula>$BJ514="P"</formula>
    </cfRule>
    <cfRule type="expression" dxfId="31800" priority="44047">
      <formula>$BJ514="D"</formula>
    </cfRule>
    <cfRule type="expression" dxfId="31799" priority="44048">
      <formula>$BJ514="C"</formula>
    </cfRule>
    <cfRule type="expression" dxfId="31798" priority="44049">
      <formula>$BJ514="B"</formula>
    </cfRule>
    <cfRule type="expression" dxfId="31797" priority="44050">
      <formula>$BJ514="A"</formula>
    </cfRule>
  </conditionalFormatting>
  <conditionalFormatting sqref="K514:M514">
    <cfRule type="expression" dxfId="31796" priority="44031">
      <formula>$BJ514="IR"</formula>
    </cfRule>
    <cfRule type="expression" dxfId="31795" priority="44032">
      <formula>$BJ514="SS"</formula>
    </cfRule>
    <cfRule type="expression" dxfId="31794" priority="44033">
      <formula>$BJ514="FI"</formula>
    </cfRule>
    <cfRule type="expression" dxfId="31793" priority="44034">
      <formula>$BJ514="X"</formula>
    </cfRule>
    <cfRule type="expression" dxfId="31792" priority="44035">
      <formula>$BJ514="OD"</formula>
    </cfRule>
    <cfRule type="expression" dxfId="31791" priority="44036">
      <formula>$BJ514="P"</formula>
    </cfRule>
    <cfRule type="expression" dxfId="31790" priority="44037">
      <formula>$BJ514="D"</formula>
    </cfRule>
    <cfRule type="expression" dxfId="31789" priority="44038">
      <formula>$BJ514="C"</formula>
    </cfRule>
    <cfRule type="expression" dxfId="31788" priority="44039">
      <formula>$BJ514="B"</formula>
    </cfRule>
    <cfRule type="expression" dxfId="31787" priority="44040">
      <formula>$BJ514="A"</formula>
    </cfRule>
  </conditionalFormatting>
  <conditionalFormatting sqref="I515">
    <cfRule type="expression" dxfId="31786" priority="44021">
      <formula>$BJ515="IR"</formula>
    </cfRule>
    <cfRule type="expression" dxfId="31785" priority="44022">
      <formula>$BJ515="SS"</formula>
    </cfRule>
    <cfRule type="expression" dxfId="31784" priority="44023">
      <formula>$BJ515="FI"</formula>
    </cfRule>
    <cfRule type="expression" dxfId="31783" priority="44024">
      <formula>$BJ515="X"</formula>
    </cfRule>
    <cfRule type="expression" dxfId="31782" priority="44025">
      <formula>$BJ515="OD"</formula>
    </cfRule>
    <cfRule type="expression" dxfId="31781" priority="44026">
      <formula>$BJ515="P"</formula>
    </cfRule>
    <cfRule type="expression" dxfId="31780" priority="44027">
      <formula>$BJ515="D"</formula>
    </cfRule>
    <cfRule type="expression" dxfId="31779" priority="44028">
      <formula>$BJ515="C"</formula>
    </cfRule>
    <cfRule type="expression" dxfId="31778" priority="44029">
      <formula>$BJ515="B"</formula>
    </cfRule>
    <cfRule type="expression" dxfId="31777" priority="44030">
      <formula>$BJ515="A"</formula>
    </cfRule>
  </conditionalFormatting>
  <conditionalFormatting sqref="K515:M515">
    <cfRule type="expression" dxfId="31776" priority="44011">
      <formula>$BJ515="IR"</formula>
    </cfRule>
    <cfRule type="expression" dxfId="31775" priority="44012">
      <formula>$BJ515="SS"</formula>
    </cfRule>
    <cfRule type="expression" dxfId="31774" priority="44013">
      <formula>$BJ515="FI"</formula>
    </cfRule>
    <cfRule type="expression" dxfId="31773" priority="44014">
      <formula>$BJ515="X"</formula>
    </cfRule>
    <cfRule type="expression" dxfId="31772" priority="44015">
      <formula>$BJ515="OD"</formula>
    </cfRule>
    <cfRule type="expression" dxfId="31771" priority="44016">
      <formula>$BJ515="P"</formula>
    </cfRule>
    <cfRule type="expression" dxfId="31770" priority="44017">
      <formula>$BJ515="D"</formula>
    </cfRule>
    <cfRule type="expression" dxfId="31769" priority="44018">
      <formula>$BJ515="C"</formula>
    </cfRule>
    <cfRule type="expression" dxfId="31768" priority="44019">
      <formula>$BJ515="B"</formula>
    </cfRule>
    <cfRule type="expression" dxfId="31767" priority="44020">
      <formula>$BJ515="A"</formula>
    </cfRule>
  </conditionalFormatting>
  <conditionalFormatting sqref="I516">
    <cfRule type="expression" dxfId="31766" priority="44001">
      <formula>$BJ516="IR"</formula>
    </cfRule>
    <cfRule type="expression" dxfId="31765" priority="44002">
      <formula>$BJ516="SS"</formula>
    </cfRule>
    <cfRule type="expression" dxfId="31764" priority="44003">
      <formula>$BJ516="FI"</formula>
    </cfRule>
    <cfRule type="expression" dxfId="31763" priority="44004">
      <formula>$BJ516="X"</formula>
    </cfRule>
    <cfRule type="expression" dxfId="31762" priority="44005">
      <formula>$BJ516="OD"</formula>
    </cfRule>
    <cfRule type="expression" dxfId="31761" priority="44006">
      <formula>$BJ516="P"</formula>
    </cfRule>
    <cfRule type="expression" dxfId="31760" priority="44007">
      <formula>$BJ516="D"</formula>
    </cfRule>
    <cfRule type="expression" dxfId="31759" priority="44008">
      <formula>$BJ516="C"</formula>
    </cfRule>
    <cfRule type="expression" dxfId="31758" priority="44009">
      <formula>$BJ516="B"</formula>
    </cfRule>
    <cfRule type="expression" dxfId="31757" priority="44010">
      <formula>$BJ516="A"</formula>
    </cfRule>
  </conditionalFormatting>
  <conditionalFormatting sqref="K516:M516">
    <cfRule type="expression" dxfId="31756" priority="43991">
      <formula>$BJ516="IR"</formula>
    </cfRule>
    <cfRule type="expression" dxfId="31755" priority="43992">
      <formula>$BJ516="SS"</formula>
    </cfRule>
    <cfRule type="expression" dxfId="31754" priority="43993">
      <formula>$BJ516="FI"</formula>
    </cfRule>
    <cfRule type="expression" dxfId="31753" priority="43994">
      <formula>$BJ516="X"</formula>
    </cfRule>
    <cfRule type="expression" dxfId="31752" priority="43995">
      <formula>$BJ516="OD"</formula>
    </cfRule>
    <cfRule type="expression" dxfId="31751" priority="43996">
      <formula>$BJ516="P"</formula>
    </cfRule>
    <cfRule type="expression" dxfId="31750" priority="43997">
      <formula>$BJ516="D"</formula>
    </cfRule>
    <cfRule type="expression" dxfId="31749" priority="43998">
      <formula>$BJ516="C"</formula>
    </cfRule>
    <cfRule type="expression" dxfId="31748" priority="43999">
      <formula>$BJ516="B"</formula>
    </cfRule>
    <cfRule type="expression" dxfId="31747" priority="44000">
      <formula>$BJ516="A"</formula>
    </cfRule>
  </conditionalFormatting>
  <conditionalFormatting sqref="I517">
    <cfRule type="expression" dxfId="31746" priority="43981">
      <formula>$BJ517="IR"</formula>
    </cfRule>
    <cfRule type="expression" dxfId="31745" priority="43982">
      <formula>$BJ517="SS"</formula>
    </cfRule>
    <cfRule type="expression" dxfId="31744" priority="43983">
      <formula>$BJ517="FI"</formula>
    </cfRule>
    <cfRule type="expression" dxfId="31743" priority="43984">
      <formula>$BJ517="X"</formula>
    </cfRule>
    <cfRule type="expression" dxfId="31742" priority="43985">
      <formula>$BJ517="OD"</formula>
    </cfRule>
    <cfRule type="expression" dxfId="31741" priority="43986">
      <formula>$BJ517="P"</formula>
    </cfRule>
    <cfRule type="expression" dxfId="31740" priority="43987">
      <formula>$BJ517="D"</formula>
    </cfRule>
    <cfRule type="expression" dxfId="31739" priority="43988">
      <formula>$BJ517="C"</formula>
    </cfRule>
    <cfRule type="expression" dxfId="31738" priority="43989">
      <formula>$BJ517="B"</formula>
    </cfRule>
    <cfRule type="expression" dxfId="31737" priority="43990">
      <formula>$BJ517="A"</formula>
    </cfRule>
  </conditionalFormatting>
  <conditionalFormatting sqref="K517:M517">
    <cfRule type="expression" dxfId="31736" priority="43971">
      <formula>$BJ517="IR"</formula>
    </cfRule>
    <cfRule type="expression" dxfId="31735" priority="43972">
      <formula>$BJ517="SS"</formula>
    </cfRule>
    <cfRule type="expression" dxfId="31734" priority="43973">
      <formula>$BJ517="FI"</formula>
    </cfRule>
    <cfRule type="expression" dxfId="31733" priority="43974">
      <formula>$BJ517="X"</formula>
    </cfRule>
    <cfRule type="expression" dxfId="31732" priority="43975">
      <formula>$BJ517="OD"</formula>
    </cfRule>
    <cfRule type="expression" dxfId="31731" priority="43976">
      <formula>$BJ517="P"</formula>
    </cfRule>
    <cfRule type="expression" dxfId="31730" priority="43977">
      <formula>$BJ517="D"</formula>
    </cfRule>
    <cfRule type="expression" dxfId="31729" priority="43978">
      <formula>$BJ517="C"</formula>
    </cfRule>
    <cfRule type="expression" dxfId="31728" priority="43979">
      <formula>$BJ517="B"</formula>
    </cfRule>
    <cfRule type="expression" dxfId="31727" priority="43980">
      <formula>$BJ517="A"</formula>
    </cfRule>
  </conditionalFormatting>
  <conditionalFormatting sqref="I518">
    <cfRule type="expression" dxfId="31726" priority="43961">
      <formula>$BJ518="IR"</formula>
    </cfRule>
    <cfRule type="expression" dxfId="31725" priority="43962">
      <formula>$BJ518="SS"</formula>
    </cfRule>
    <cfRule type="expression" dxfId="31724" priority="43963">
      <formula>$BJ518="FI"</formula>
    </cfRule>
    <cfRule type="expression" dxfId="31723" priority="43964">
      <formula>$BJ518="X"</formula>
    </cfRule>
    <cfRule type="expression" dxfId="31722" priority="43965">
      <formula>$BJ518="OD"</formula>
    </cfRule>
    <cfRule type="expression" dxfId="31721" priority="43966">
      <formula>$BJ518="P"</formula>
    </cfRule>
    <cfRule type="expression" dxfId="31720" priority="43967">
      <formula>$BJ518="D"</formula>
    </cfRule>
    <cfRule type="expression" dxfId="31719" priority="43968">
      <formula>$BJ518="C"</formula>
    </cfRule>
    <cfRule type="expression" dxfId="31718" priority="43969">
      <formula>$BJ518="B"</formula>
    </cfRule>
    <cfRule type="expression" dxfId="31717" priority="43970">
      <formula>$BJ518="A"</formula>
    </cfRule>
  </conditionalFormatting>
  <conditionalFormatting sqref="K518:M518">
    <cfRule type="expression" dxfId="31716" priority="43951">
      <formula>$BJ518="IR"</formula>
    </cfRule>
    <cfRule type="expression" dxfId="31715" priority="43952">
      <formula>$BJ518="SS"</formula>
    </cfRule>
    <cfRule type="expression" dxfId="31714" priority="43953">
      <formula>$BJ518="FI"</formula>
    </cfRule>
    <cfRule type="expression" dxfId="31713" priority="43954">
      <formula>$BJ518="X"</formula>
    </cfRule>
    <cfRule type="expression" dxfId="31712" priority="43955">
      <formula>$BJ518="OD"</formula>
    </cfRule>
    <cfRule type="expression" dxfId="31711" priority="43956">
      <formula>$BJ518="P"</formula>
    </cfRule>
    <cfRule type="expression" dxfId="31710" priority="43957">
      <formula>$BJ518="D"</formula>
    </cfRule>
    <cfRule type="expression" dxfId="31709" priority="43958">
      <formula>$BJ518="C"</formula>
    </cfRule>
    <cfRule type="expression" dxfId="31708" priority="43959">
      <formula>$BJ518="B"</formula>
    </cfRule>
    <cfRule type="expression" dxfId="31707" priority="43960">
      <formula>$BJ518="A"</formula>
    </cfRule>
  </conditionalFormatting>
  <conditionalFormatting sqref="I519">
    <cfRule type="expression" dxfId="31706" priority="43941">
      <formula>$BJ519="IR"</formula>
    </cfRule>
    <cfRule type="expression" dxfId="31705" priority="43942">
      <formula>$BJ519="SS"</formula>
    </cfRule>
    <cfRule type="expression" dxfId="31704" priority="43943">
      <formula>$BJ519="FI"</formula>
    </cfRule>
    <cfRule type="expression" dxfId="31703" priority="43944">
      <formula>$BJ519="X"</formula>
    </cfRule>
    <cfRule type="expression" dxfId="31702" priority="43945">
      <formula>$BJ519="OD"</formula>
    </cfRule>
    <cfRule type="expression" dxfId="31701" priority="43946">
      <formula>$BJ519="P"</formula>
    </cfRule>
    <cfRule type="expression" dxfId="31700" priority="43947">
      <formula>$BJ519="D"</formula>
    </cfRule>
    <cfRule type="expression" dxfId="31699" priority="43948">
      <formula>$BJ519="C"</formula>
    </cfRule>
    <cfRule type="expression" dxfId="31698" priority="43949">
      <formula>$BJ519="B"</formula>
    </cfRule>
    <cfRule type="expression" dxfId="31697" priority="43950">
      <formula>$BJ519="A"</formula>
    </cfRule>
  </conditionalFormatting>
  <conditionalFormatting sqref="K519:M519">
    <cfRule type="expression" dxfId="31696" priority="43931">
      <formula>$BJ519="IR"</formula>
    </cfRule>
    <cfRule type="expression" dxfId="31695" priority="43932">
      <formula>$BJ519="SS"</formula>
    </cfRule>
    <cfRule type="expression" dxfId="31694" priority="43933">
      <formula>$BJ519="FI"</formula>
    </cfRule>
    <cfRule type="expression" dxfId="31693" priority="43934">
      <formula>$BJ519="X"</formula>
    </cfRule>
    <cfRule type="expression" dxfId="31692" priority="43935">
      <formula>$BJ519="OD"</formula>
    </cfRule>
    <cfRule type="expression" dxfId="31691" priority="43936">
      <formula>$BJ519="P"</formula>
    </cfRule>
    <cfRule type="expression" dxfId="31690" priority="43937">
      <formula>$BJ519="D"</formula>
    </cfRule>
    <cfRule type="expression" dxfId="31689" priority="43938">
      <formula>$BJ519="C"</formula>
    </cfRule>
    <cfRule type="expression" dxfId="31688" priority="43939">
      <formula>$BJ519="B"</formula>
    </cfRule>
    <cfRule type="expression" dxfId="31687" priority="43940">
      <formula>$BJ519="A"</formula>
    </cfRule>
  </conditionalFormatting>
  <conditionalFormatting sqref="I521">
    <cfRule type="expression" dxfId="31686" priority="43921">
      <formula>$BJ521="IR"</formula>
    </cfRule>
    <cfRule type="expression" dxfId="31685" priority="43922">
      <formula>$BJ521="SS"</formula>
    </cfRule>
    <cfRule type="expression" dxfId="31684" priority="43923">
      <formula>$BJ521="FI"</formula>
    </cfRule>
    <cfRule type="expression" dxfId="31683" priority="43924">
      <formula>$BJ521="X"</formula>
    </cfRule>
    <cfRule type="expression" dxfId="31682" priority="43925">
      <formula>$BJ521="OD"</formula>
    </cfRule>
    <cfRule type="expression" dxfId="31681" priority="43926">
      <formula>$BJ521="P"</formula>
    </cfRule>
    <cfRule type="expression" dxfId="31680" priority="43927">
      <formula>$BJ521="D"</formula>
    </cfRule>
    <cfRule type="expression" dxfId="31679" priority="43928">
      <formula>$BJ521="C"</formula>
    </cfRule>
    <cfRule type="expression" dxfId="31678" priority="43929">
      <formula>$BJ521="B"</formula>
    </cfRule>
    <cfRule type="expression" dxfId="31677" priority="43930">
      <formula>$BJ521="A"</formula>
    </cfRule>
  </conditionalFormatting>
  <conditionalFormatting sqref="K521:M521">
    <cfRule type="expression" dxfId="31676" priority="43911">
      <formula>$BJ521="IR"</formula>
    </cfRule>
    <cfRule type="expression" dxfId="31675" priority="43912">
      <formula>$BJ521="SS"</formula>
    </cfRule>
    <cfRule type="expression" dxfId="31674" priority="43913">
      <formula>$BJ521="FI"</formula>
    </cfRule>
    <cfRule type="expression" dxfId="31673" priority="43914">
      <formula>$BJ521="X"</formula>
    </cfRule>
    <cfRule type="expression" dxfId="31672" priority="43915">
      <formula>$BJ521="OD"</formula>
    </cfRule>
    <cfRule type="expression" dxfId="31671" priority="43916">
      <formula>$BJ521="P"</formula>
    </cfRule>
    <cfRule type="expression" dxfId="31670" priority="43917">
      <formula>$BJ521="D"</formula>
    </cfRule>
    <cfRule type="expression" dxfId="31669" priority="43918">
      <formula>$BJ521="C"</formula>
    </cfRule>
    <cfRule type="expression" dxfId="31668" priority="43919">
      <formula>$BJ521="B"</formula>
    </cfRule>
    <cfRule type="expression" dxfId="31667" priority="43920">
      <formula>$BJ521="A"</formula>
    </cfRule>
  </conditionalFormatting>
  <conditionalFormatting sqref="I520">
    <cfRule type="expression" dxfId="31666" priority="43901">
      <formula>$BJ520="IR"</formula>
    </cfRule>
    <cfRule type="expression" dxfId="31665" priority="43902">
      <formula>$BJ520="SS"</formula>
    </cfRule>
    <cfRule type="expression" dxfId="31664" priority="43903">
      <formula>$BJ520="FI"</formula>
    </cfRule>
    <cfRule type="expression" dxfId="31663" priority="43904">
      <formula>$BJ520="X"</formula>
    </cfRule>
    <cfRule type="expression" dxfId="31662" priority="43905">
      <formula>$BJ520="OD"</formula>
    </cfRule>
    <cfRule type="expression" dxfId="31661" priority="43906">
      <formula>$BJ520="P"</formula>
    </cfRule>
    <cfRule type="expression" dxfId="31660" priority="43907">
      <formula>$BJ520="D"</formula>
    </cfRule>
    <cfRule type="expression" dxfId="31659" priority="43908">
      <formula>$BJ520="C"</formula>
    </cfRule>
    <cfRule type="expression" dxfId="31658" priority="43909">
      <formula>$BJ520="B"</formula>
    </cfRule>
    <cfRule type="expression" dxfId="31657" priority="43910">
      <formula>$BJ520="A"</formula>
    </cfRule>
  </conditionalFormatting>
  <conditionalFormatting sqref="K520:M520">
    <cfRule type="expression" dxfId="31656" priority="43891">
      <formula>$BJ520="IR"</formula>
    </cfRule>
    <cfRule type="expression" dxfId="31655" priority="43892">
      <formula>$BJ520="SS"</formula>
    </cfRule>
    <cfRule type="expression" dxfId="31654" priority="43893">
      <formula>$BJ520="FI"</formula>
    </cfRule>
    <cfRule type="expression" dxfId="31653" priority="43894">
      <formula>$BJ520="X"</formula>
    </cfRule>
    <cfRule type="expression" dxfId="31652" priority="43895">
      <formula>$BJ520="OD"</formula>
    </cfRule>
    <cfRule type="expression" dxfId="31651" priority="43896">
      <formula>$BJ520="P"</formula>
    </cfRule>
    <cfRule type="expression" dxfId="31650" priority="43897">
      <formula>$BJ520="D"</formula>
    </cfRule>
    <cfRule type="expression" dxfId="31649" priority="43898">
      <formula>$BJ520="C"</formula>
    </cfRule>
    <cfRule type="expression" dxfId="31648" priority="43899">
      <formula>$BJ520="B"</formula>
    </cfRule>
    <cfRule type="expression" dxfId="31647" priority="43900">
      <formula>$BJ520="A"</formula>
    </cfRule>
  </conditionalFormatting>
  <conditionalFormatting sqref="I527:J527">
    <cfRule type="expression" dxfId="31646" priority="43881">
      <formula>$BJ527="IR"</formula>
    </cfRule>
    <cfRule type="expression" dxfId="31645" priority="43882">
      <formula>$BJ527="SS"</formula>
    </cfRule>
    <cfRule type="expression" dxfId="31644" priority="43883">
      <formula>$BJ527="FI"</formula>
    </cfRule>
    <cfRule type="expression" dxfId="31643" priority="43884">
      <formula>$BJ527="X"</formula>
    </cfRule>
    <cfRule type="expression" dxfId="31642" priority="43885">
      <formula>$BJ527="OD"</formula>
    </cfRule>
    <cfRule type="expression" dxfId="31641" priority="43886">
      <formula>$BJ527="P"</formula>
    </cfRule>
    <cfRule type="expression" dxfId="31640" priority="43887">
      <formula>$BJ527="D"</formula>
    </cfRule>
    <cfRule type="expression" dxfId="31639" priority="43888">
      <formula>$BJ527="C"</formula>
    </cfRule>
    <cfRule type="expression" dxfId="31638" priority="43889">
      <formula>$BJ527="B"</formula>
    </cfRule>
    <cfRule type="expression" dxfId="31637" priority="43890">
      <formula>$BJ527="A"</formula>
    </cfRule>
  </conditionalFormatting>
  <conditionalFormatting sqref="K527:M527">
    <cfRule type="expression" dxfId="31636" priority="43871">
      <formula>$BJ527="IR"</formula>
    </cfRule>
    <cfRule type="expression" dxfId="31635" priority="43872">
      <formula>$BJ527="SS"</formula>
    </cfRule>
    <cfRule type="expression" dxfId="31634" priority="43873">
      <formula>$BJ527="FI"</formula>
    </cfRule>
    <cfRule type="expression" dxfId="31633" priority="43874">
      <formula>$BJ527="X"</formula>
    </cfRule>
    <cfRule type="expression" dxfId="31632" priority="43875">
      <formula>$BJ527="OD"</formula>
    </cfRule>
    <cfRule type="expression" dxfId="31631" priority="43876">
      <formula>$BJ527="P"</formula>
    </cfRule>
    <cfRule type="expression" dxfId="31630" priority="43877">
      <formula>$BJ527="D"</formula>
    </cfRule>
    <cfRule type="expression" dxfId="31629" priority="43878">
      <formula>$BJ527="C"</formula>
    </cfRule>
    <cfRule type="expression" dxfId="31628" priority="43879">
      <formula>$BJ527="B"</formula>
    </cfRule>
    <cfRule type="expression" dxfId="31627" priority="43880">
      <formula>$BJ527="A"</formula>
    </cfRule>
  </conditionalFormatting>
  <conditionalFormatting sqref="I528:J528">
    <cfRule type="expression" dxfId="31626" priority="43861">
      <formula>$BJ528="IR"</formula>
    </cfRule>
    <cfRule type="expression" dxfId="31625" priority="43862">
      <formula>$BJ528="SS"</formula>
    </cfRule>
    <cfRule type="expression" dxfId="31624" priority="43863">
      <formula>$BJ528="FI"</formula>
    </cfRule>
    <cfRule type="expression" dxfId="31623" priority="43864">
      <formula>$BJ528="X"</formula>
    </cfRule>
    <cfRule type="expression" dxfId="31622" priority="43865">
      <formula>$BJ528="OD"</formula>
    </cfRule>
    <cfRule type="expression" dxfId="31621" priority="43866">
      <formula>$BJ528="P"</formula>
    </cfRule>
    <cfRule type="expression" dxfId="31620" priority="43867">
      <formula>$BJ528="D"</formula>
    </cfRule>
    <cfRule type="expression" dxfId="31619" priority="43868">
      <formula>$BJ528="C"</formula>
    </cfRule>
    <cfRule type="expression" dxfId="31618" priority="43869">
      <formula>$BJ528="B"</formula>
    </cfRule>
    <cfRule type="expression" dxfId="31617" priority="43870">
      <formula>$BJ528="A"</formula>
    </cfRule>
  </conditionalFormatting>
  <conditionalFormatting sqref="K528:M528">
    <cfRule type="expression" dxfId="31616" priority="43851">
      <formula>$BJ528="IR"</formula>
    </cfRule>
    <cfRule type="expression" dxfId="31615" priority="43852">
      <formula>$BJ528="SS"</formula>
    </cfRule>
    <cfRule type="expression" dxfId="31614" priority="43853">
      <formula>$BJ528="FI"</formula>
    </cfRule>
    <cfRule type="expression" dxfId="31613" priority="43854">
      <formula>$BJ528="X"</formula>
    </cfRule>
    <cfRule type="expression" dxfId="31612" priority="43855">
      <formula>$BJ528="OD"</formula>
    </cfRule>
    <cfRule type="expression" dxfId="31611" priority="43856">
      <formula>$BJ528="P"</formula>
    </cfRule>
    <cfRule type="expression" dxfId="31610" priority="43857">
      <formula>$BJ528="D"</formula>
    </cfRule>
    <cfRule type="expression" dxfId="31609" priority="43858">
      <formula>$BJ528="C"</formula>
    </cfRule>
    <cfRule type="expression" dxfId="31608" priority="43859">
      <formula>$BJ528="B"</formula>
    </cfRule>
    <cfRule type="expression" dxfId="31607" priority="43860">
      <formula>$BJ528="A"</formula>
    </cfRule>
  </conditionalFormatting>
  <conditionalFormatting sqref="I529:J529">
    <cfRule type="expression" dxfId="31606" priority="43821">
      <formula>$BJ529="IR"</formula>
    </cfRule>
    <cfRule type="expression" dxfId="31605" priority="43822">
      <formula>$BJ529="SS"</formula>
    </cfRule>
    <cfRule type="expression" dxfId="31604" priority="43823">
      <formula>$BJ529="FI"</formula>
    </cfRule>
    <cfRule type="expression" dxfId="31603" priority="43824">
      <formula>$BJ529="X"</formula>
    </cfRule>
    <cfRule type="expression" dxfId="31602" priority="43825">
      <formula>$BJ529="OD"</formula>
    </cfRule>
    <cfRule type="expression" dxfId="31601" priority="43826">
      <formula>$BJ529="P"</formula>
    </cfRule>
    <cfRule type="expression" dxfId="31600" priority="43827">
      <formula>$BJ529="D"</formula>
    </cfRule>
    <cfRule type="expression" dxfId="31599" priority="43828">
      <formula>$BJ529="C"</formula>
    </cfRule>
    <cfRule type="expression" dxfId="31598" priority="43829">
      <formula>$BJ529="B"</formula>
    </cfRule>
    <cfRule type="expression" dxfId="31597" priority="43830">
      <formula>$BJ529="A"</formula>
    </cfRule>
  </conditionalFormatting>
  <conditionalFormatting sqref="K529:M529">
    <cfRule type="expression" dxfId="31596" priority="43811">
      <formula>$BJ529="IR"</formula>
    </cfRule>
    <cfRule type="expression" dxfId="31595" priority="43812">
      <formula>$BJ529="SS"</formula>
    </cfRule>
    <cfRule type="expression" dxfId="31594" priority="43813">
      <formula>$BJ529="FI"</formula>
    </cfRule>
    <cfRule type="expression" dxfId="31593" priority="43814">
      <formula>$BJ529="X"</formula>
    </cfRule>
    <cfRule type="expression" dxfId="31592" priority="43815">
      <formula>$BJ529="OD"</formula>
    </cfRule>
    <cfRule type="expression" dxfId="31591" priority="43816">
      <formula>$BJ529="P"</formula>
    </cfRule>
    <cfRule type="expression" dxfId="31590" priority="43817">
      <formula>$BJ529="D"</formula>
    </cfRule>
    <cfRule type="expression" dxfId="31589" priority="43818">
      <formula>$BJ529="C"</formula>
    </cfRule>
    <cfRule type="expression" dxfId="31588" priority="43819">
      <formula>$BJ529="B"</formula>
    </cfRule>
    <cfRule type="expression" dxfId="31587" priority="43820">
      <formula>$BJ529="A"</formula>
    </cfRule>
  </conditionalFormatting>
  <conditionalFormatting sqref="I530:J530">
    <cfRule type="expression" dxfId="31586" priority="43801">
      <formula>$BJ530="IR"</formula>
    </cfRule>
    <cfRule type="expression" dxfId="31585" priority="43802">
      <formula>$BJ530="SS"</formula>
    </cfRule>
    <cfRule type="expression" dxfId="31584" priority="43803">
      <formula>$BJ530="FI"</formula>
    </cfRule>
    <cfRule type="expression" dxfId="31583" priority="43804">
      <formula>$BJ530="X"</formula>
    </cfRule>
    <cfRule type="expression" dxfId="31582" priority="43805">
      <formula>$BJ530="OD"</formula>
    </cfRule>
    <cfRule type="expression" dxfId="31581" priority="43806">
      <formula>$BJ530="P"</formula>
    </cfRule>
    <cfRule type="expression" dxfId="31580" priority="43807">
      <formula>$BJ530="D"</formula>
    </cfRule>
    <cfRule type="expression" dxfId="31579" priority="43808">
      <formula>$BJ530="C"</formula>
    </cfRule>
    <cfRule type="expression" dxfId="31578" priority="43809">
      <formula>$BJ530="B"</formula>
    </cfRule>
    <cfRule type="expression" dxfId="31577" priority="43810">
      <formula>$BJ530="A"</formula>
    </cfRule>
  </conditionalFormatting>
  <conditionalFormatting sqref="K530:M530">
    <cfRule type="expression" dxfId="31576" priority="43791">
      <formula>$BJ530="IR"</formula>
    </cfRule>
    <cfRule type="expression" dxfId="31575" priority="43792">
      <formula>$BJ530="SS"</formula>
    </cfRule>
    <cfRule type="expression" dxfId="31574" priority="43793">
      <formula>$BJ530="FI"</formula>
    </cfRule>
    <cfRule type="expression" dxfId="31573" priority="43794">
      <formula>$BJ530="X"</formula>
    </cfRule>
    <cfRule type="expression" dxfId="31572" priority="43795">
      <formula>$BJ530="OD"</formula>
    </cfRule>
    <cfRule type="expression" dxfId="31571" priority="43796">
      <formula>$BJ530="P"</formula>
    </cfRule>
    <cfRule type="expression" dxfId="31570" priority="43797">
      <formula>$BJ530="D"</formula>
    </cfRule>
    <cfRule type="expression" dxfId="31569" priority="43798">
      <formula>$BJ530="C"</formula>
    </cfRule>
    <cfRule type="expression" dxfId="31568" priority="43799">
      <formula>$BJ530="B"</formula>
    </cfRule>
    <cfRule type="expression" dxfId="31567" priority="43800">
      <formula>$BJ530="A"</formula>
    </cfRule>
  </conditionalFormatting>
  <conditionalFormatting sqref="I531:J531">
    <cfRule type="expression" dxfId="31566" priority="43781">
      <formula>$BJ531="IR"</formula>
    </cfRule>
    <cfRule type="expression" dxfId="31565" priority="43782">
      <formula>$BJ531="SS"</formula>
    </cfRule>
    <cfRule type="expression" dxfId="31564" priority="43783">
      <formula>$BJ531="FI"</formula>
    </cfRule>
    <cfRule type="expression" dxfId="31563" priority="43784">
      <formula>$BJ531="X"</formula>
    </cfRule>
    <cfRule type="expression" dxfId="31562" priority="43785">
      <formula>$BJ531="OD"</formula>
    </cfRule>
    <cfRule type="expression" dxfId="31561" priority="43786">
      <formula>$BJ531="P"</formula>
    </cfRule>
    <cfRule type="expression" dxfId="31560" priority="43787">
      <formula>$BJ531="D"</formula>
    </cfRule>
    <cfRule type="expression" dxfId="31559" priority="43788">
      <formula>$BJ531="C"</formula>
    </cfRule>
    <cfRule type="expression" dxfId="31558" priority="43789">
      <formula>$BJ531="B"</formula>
    </cfRule>
    <cfRule type="expression" dxfId="31557" priority="43790">
      <formula>$BJ531="A"</formula>
    </cfRule>
  </conditionalFormatting>
  <conditionalFormatting sqref="K531:M531">
    <cfRule type="expression" dxfId="31556" priority="43771">
      <formula>$BJ531="IR"</formula>
    </cfRule>
    <cfRule type="expression" dxfId="31555" priority="43772">
      <formula>$BJ531="SS"</formula>
    </cfRule>
    <cfRule type="expression" dxfId="31554" priority="43773">
      <formula>$BJ531="FI"</formula>
    </cfRule>
    <cfRule type="expression" dxfId="31553" priority="43774">
      <formula>$BJ531="X"</formula>
    </cfRule>
    <cfRule type="expression" dxfId="31552" priority="43775">
      <formula>$BJ531="OD"</formula>
    </cfRule>
    <cfRule type="expression" dxfId="31551" priority="43776">
      <formula>$BJ531="P"</formula>
    </cfRule>
    <cfRule type="expression" dxfId="31550" priority="43777">
      <formula>$BJ531="D"</formula>
    </cfRule>
    <cfRule type="expression" dxfId="31549" priority="43778">
      <formula>$BJ531="C"</formula>
    </cfRule>
    <cfRule type="expression" dxfId="31548" priority="43779">
      <formula>$BJ531="B"</formula>
    </cfRule>
    <cfRule type="expression" dxfId="31547" priority="43780">
      <formula>$BJ531="A"</formula>
    </cfRule>
  </conditionalFormatting>
  <conditionalFormatting sqref="I536:J536">
    <cfRule type="expression" dxfId="31546" priority="43761">
      <formula>$BJ536="IR"</formula>
    </cfRule>
    <cfRule type="expression" dxfId="31545" priority="43762">
      <formula>$BJ536="SS"</formula>
    </cfRule>
    <cfRule type="expression" dxfId="31544" priority="43763">
      <formula>$BJ536="FI"</formula>
    </cfRule>
    <cfRule type="expression" dxfId="31543" priority="43764">
      <formula>$BJ536="X"</formula>
    </cfRule>
    <cfRule type="expression" dxfId="31542" priority="43765">
      <formula>$BJ536="OD"</formula>
    </cfRule>
    <cfRule type="expression" dxfId="31541" priority="43766">
      <formula>$BJ536="P"</formula>
    </cfRule>
    <cfRule type="expression" dxfId="31540" priority="43767">
      <formula>$BJ536="D"</formula>
    </cfRule>
    <cfRule type="expression" dxfId="31539" priority="43768">
      <formula>$BJ536="C"</formula>
    </cfRule>
    <cfRule type="expression" dxfId="31538" priority="43769">
      <formula>$BJ536="B"</formula>
    </cfRule>
    <cfRule type="expression" dxfId="31537" priority="43770">
      <formula>$BJ536="A"</formula>
    </cfRule>
  </conditionalFormatting>
  <conditionalFormatting sqref="K536:M536">
    <cfRule type="expression" dxfId="31536" priority="43751">
      <formula>$BJ536="IR"</formula>
    </cfRule>
    <cfRule type="expression" dxfId="31535" priority="43752">
      <formula>$BJ536="SS"</formula>
    </cfRule>
    <cfRule type="expression" dxfId="31534" priority="43753">
      <formula>$BJ536="FI"</formula>
    </cfRule>
    <cfRule type="expression" dxfId="31533" priority="43754">
      <formula>$BJ536="X"</formula>
    </cfRule>
    <cfRule type="expression" dxfId="31532" priority="43755">
      <formula>$BJ536="OD"</formula>
    </cfRule>
    <cfRule type="expression" dxfId="31531" priority="43756">
      <formula>$BJ536="P"</formula>
    </cfRule>
    <cfRule type="expression" dxfId="31530" priority="43757">
      <formula>$BJ536="D"</formula>
    </cfRule>
    <cfRule type="expression" dxfId="31529" priority="43758">
      <formula>$BJ536="C"</formula>
    </cfRule>
    <cfRule type="expression" dxfId="31528" priority="43759">
      <formula>$BJ536="B"</formula>
    </cfRule>
    <cfRule type="expression" dxfId="31527" priority="43760">
      <formula>$BJ536="A"</formula>
    </cfRule>
  </conditionalFormatting>
  <conditionalFormatting sqref="I540:J540">
    <cfRule type="expression" dxfId="31526" priority="43741">
      <formula>$BJ540="IR"</formula>
    </cfRule>
    <cfRule type="expression" dxfId="31525" priority="43742">
      <formula>$BJ540="SS"</formula>
    </cfRule>
    <cfRule type="expression" dxfId="31524" priority="43743">
      <formula>$BJ540="FI"</formula>
    </cfRule>
    <cfRule type="expression" dxfId="31523" priority="43744">
      <formula>$BJ540="X"</formula>
    </cfRule>
    <cfRule type="expression" dxfId="31522" priority="43745">
      <formula>$BJ540="OD"</formula>
    </cfRule>
    <cfRule type="expression" dxfId="31521" priority="43746">
      <formula>$BJ540="P"</formula>
    </cfRule>
    <cfRule type="expression" dxfId="31520" priority="43747">
      <formula>$BJ540="D"</formula>
    </cfRule>
    <cfRule type="expression" dxfId="31519" priority="43748">
      <formula>$BJ540="C"</formula>
    </cfRule>
    <cfRule type="expression" dxfId="31518" priority="43749">
      <formula>$BJ540="B"</formula>
    </cfRule>
    <cfRule type="expression" dxfId="31517" priority="43750">
      <formula>$BJ540="A"</formula>
    </cfRule>
  </conditionalFormatting>
  <conditionalFormatting sqref="K540:M540">
    <cfRule type="expression" dxfId="31516" priority="43731">
      <formula>$BJ540="IR"</formula>
    </cfRule>
    <cfRule type="expression" dxfId="31515" priority="43732">
      <formula>$BJ540="SS"</formula>
    </cfRule>
    <cfRule type="expression" dxfId="31514" priority="43733">
      <formula>$BJ540="FI"</formula>
    </cfRule>
    <cfRule type="expression" dxfId="31513" priority="43734">
      <formula>$BJ540="X"</formula>
    </cfRule>
    <cfRule type="expression" dxfId="31512" priority="43735">
      <formula>$BJ540="OD"</formula>
    </cfRule>
    <cfRule type="expression" dxfId="31511" priority="43736">
      <formula>$BJ540="P"</formula>
    </cfRule>
    <cfRule type="expression" dxfId="31510" priority="43737">
      <formula>$BJ540="D"</formula>
    </cfRule>
    <cfRule type="expression" dxfId="31509" priority="43738">
      <formula>$BJ540="C"</formula>
    </cfRule>
    <cfRule type="expression" dxfId="31508" priority="43739">
      <formula>$BJ540="B"</formula>
    </cfRule>
    <cfRule type="expression" dxfId="31507" priority="43740">
      <formula>$BJ540="A"</formula>
    </cfRule>
  </conditionalFormatting>
  <conditionalFormatting sqref="I541">
    <cfRule type="expression" dxfId="31506" priority="43721">
      <formula>$BJ541="IR"</formula>
    </cfRule>
    <cfRule type="expression" dxfId="31505" priority="43722">
      <formula>$BJ541="SS"</formula>
    </cfRule>
    <cfRule type="expression" dxfId="31504" priority="43723">
      <formula>$BJ541="FI"</formula>
    </cfRule>
    <cfRule type="expression" dxfId="31503" priority="43724">
      <formula>$BJ541="X"</formula>
    </cfRule>
    <cfRule type="expression" dxfId="31502" priority="43725">
      <formula>$BJ541="OD"</formula>
    </cfRule>
    <cfRule type="expression" dxfId="31501" priority="43726">
      <formula>$BJ541="P"</formula>
    </cfRule>
    <cfRule type="expression" dxfId="31500" priority="43727">
      <formula>$BJ541="D"</formula>
    </cfRule>
    <cfRule type="expression" dxfId="31499" priority="43728">
      <formula>$BJ541="C"</formula>
    </cfRule>
    <cfRule type="expression" dxfId="31498" priority="43729">
      <formula>$BJ541="B"</formula>
    </cfRule>
    <cfRule type="expression" dxfId="31497" priority="43730">
      <formula>$BJ541="A"</formula>
    </cfRule>
  </conditionalFormatting>
  <conditionalFormatting sqref="M541">
    <cfRule type="expression" dxfId="31496" priority="43711">
      <formula>$BJ541="IR"</formula>
    </cfRule>
    <cfRule type="expression" dxfId="31495" priority="43712">
      <formula>$BJ541="SS"</formula>
    </cfRule>
    <cfRule type="expression" dxfId="31494" priority="43713">
      <formula>$BJ541="FI"</formula>
    </cfRule>
    <cfRule type="expression" dxfId="31493" priority="43714">
      <formula>$BJ541="X"</formula>
    </cfRule>
    <cfRule type="expression" dxfId="31492" priority="43715">
      <formula>$BJ541="OD"</formula>
    </cfRule>
    <cfRule type="expression" dxfId="31491" priority="43716">
      <formula>$BJ541="P"</formula>
    </cfRule>
    <cfRule type="expression" dxfId="31490" priority="43717">
      <formula>$BJ541="D"</formula>
    </cfRule>
    <cfRule type="expression" dxfId="31489" priority="43718">
      <formula>$BJ541="C"</formula>
    </cfRule>
    <cfRule type="expression" dxfId="31488" priority="43719">
      <formula>$BJ541="B"</formula>
    </cfRule>
    <cfRule type="expression" dxfId="31487" priority="43720">
      <formula>$BJ541="A"</formula>
    </cfRule>
  </conditionalFormatting>
  <conditionalFormatting sqref="I544">
    <cfRule type="expression" dxfId="31486" priority="43701">
      <formula>$BJ544="IR"</formula>
    </cfRule>
    <cfRule type="expression" dxfId="31485" priority="43702">
      <formula>$BJ544="SS"</formula>
    </cfRule>
    <cfRule type="expression" dxfId="31484" priority="43703">
      <formula>$BJ544="FI"</formula>
    </cfRule>
    <cfRule type="expression" dxfId="31483" priority="43704">
      <formula>$BJ544="X"</formula>
    </cfRule>
    <cfRule type="expression" dxfId="31482" priority="43705">
      <formula>$BJ544="OD"</formula>
    </cfRule>
    <cfRule type="expression" dxfId="31481" priority="43706">
      <formula>$BJ544="P"</formula>
    </cfRule>
    <cfRule type="expression" dxfId="31480" priority="43707">
      <formula>$BJ544="D"</formula>
    </cfRule>
    <cfRule type="expression" dxfId="31479" priority="43708">
      <formula>$BJ544="C"</formula>
    </cfRule>
    <cfRule type="expression" dxfId="31478" priority="43709">
      <formula>$BJ544="B"</formula>
    </cfRule>
    <cfRule type="expression" dxfId="31477" priority="43710">
      <formula>$BJ544="A"</formula>
    </cfRule>
  </conditionalFormatting>
  <conditionalFormatting sqref="M544">
    <cfRule type="expression" dxfId="31476" priority="43691">
      <formula>$BJ544="IR"</formula>
    </cfRule>
    <cfRule type="expression" dxfId="31475" priority="43692">
      <formula>$BJ544="SS"</formula>
    </cfRule>
    <cfRule type="expression" dxfId="31474" priority="43693">
      <formula>$BJ544="FI"</formula>
    </cfRule>
    <cfRule type="expression" dxfId="31473" priority="43694">
      <formula>$BJ544="X"</formula>
    </cfRule>
    <cfRule type="expression" dxfId="31472" priority="43695">
      <formula>$BJ544="OD"</formula>
    </cfRule>
    <cfRule type="expression" dxfId="31471" priority="43696">
      <formula>$BJ544="P"</formula>
    </cfRule>
    <cfRule type="expression" dxfId="31470" priority="43697">
      <formula>$BJ544="D"</formula>
    </cfRule>
    <cfRule type="expression" dxfId="31469" priority="43698">
      <formula>$BJ544="C"</formula>
    </cfRule>
    <cfRule type="expression" dxfId="31468" priority="43699">
      <formula>$BJ544="B"</formula>
    </cfRule>
    <cfRule type="expression" dxfId="31467" priority="43700">
      <formula>$BJ544="A"</formula>
    </cfRule>
  </conditionalFormatting>
  <conditionalFormatting sqref="I545">
    <cfRule type="expression" dxfId="31466" priority="43681">
      <formula>$BJ545="IR"</formula>
    </cfRule>
    <cfRule type="expression" dxfId="31465" priority="43682">
      <formula>$BJ545="SS"</formula>
    </cfRule>
    <cfRule type="expression" dxfId="31464" priority="43683">
      <formula>$BJ545="FI"</formula>
    </cfRule>
    <cfRule type="expression" dxfId="31463" priority="43684">
      <formula>$BJ545="X"</formula>
    </cfRule>
    <cfRule type="expression" dxfId="31462" priority="43685">
      <formula>$BJ545="OD"</formula>
    </cfRule>
    <cfRule type="expression" dxfId="31461" priority="43686">
      <formula>$BJ545="P"</formula>
    </cfRule>
    <cfRule type="expression" dxfId="31460" priority="43687">
      <formula>$BJ545="D"</formula>
    </cfRule>
    <cfRule type="expression" dxfId="31459" priority="43688">
      <formula>$BJ545="C"</formula>
    </cfRule>
    <cfRule type="expression" dxfId="31458" priority="43689">
      <formula>$BJ545="B"</formula>
    </cfRule>
    <cfRule type="expression" dxfId="31457" priority="43690">
      <formula>$BJ545="A"</formula>
    </cfRule>
  </conditionalFormatting>
  <conditionalFormatting sqref="M545">
    <cfRule type="expression" dxfId="31456" priority="43671">
      <formula>$BJ545="IR"</formula>
    </cfRule>
    <cfRule type="expression" dxfId="31455" priority="43672">
      <formula>$BJ545="SS"</formula>
    </cfRule>
    <cfRule type="expression" dxfId="31454" priority="43673">
      <formula>$BJ545="FI"</formula>
    </cfRule>
    <cfRule type="expression" dxfId="31453" priority="43674">
      <formula>$BJ545="X"</formula>
    </cfRule>
    <cfRule type="expression" dxfId="31452" priority="43675">
      <formula>$BJ545="OD"</formula>
    </cfRule>
    <cfRule type="expression" dxfId="31451" priority="43676">
      <formula>$BJ545="P"</formula>
    </cfRule>
    <cfRule type="expression" dxfId="31450" priority="43677">
      <formula>$BJ545="D"</formula>
    </cfRule>
    <cfRule type="expression" dxfId="31449" priority="43678">
      <formula>$BJ545="C"</formula>
    </cfRule>
    <cfRule type="expression" dxfId="31448" priority="43679">
      <formula>$BJ545="B"</formula>
    </cfRule>
    <cfRule type="expression" dxfId="31447" priority="43680">
      <formula>$BJ545="A"</formula>
    </cfRule>
  </conditionalFormatting>
  <conditionalFormatting sqref="I546">
    <cfRule type="expression" dxfId="31446" priority="43661">
      <formula>$BJ546="IR"</formula>
    </cfRule>
    <cfRule type="expression" dxfId="31445" priority="43662">
      <formula>$BJ546="SS"</formula>
    </cfRule>
    <cfRule type="expression" dxfId="31444" priority="43663">
      <formula>$BJ546="FI"</formula>
    </cfRule>
    <cfRule type="expression" dxfId="31443" priority="43664">
      <formula>$BJ546="X"</formula>
    </cfRule>
    <cfRule type="expression" dxfId="31442" priority="43665">
      <formula>$BJ546="OD"</formula>
    </cfRule>
    <cfRule type="expression" dxfId="31441" priority="43666">
      <formula>$BJ546="P"</formula>
    </cfRule>
    <cfRule type="expression" dxfId="31440" priority="43667">
      <formula>$BJ546="D"</formula>
    </cfRule>
    <cfRule type="expression" dxfId="31439" priority="43668">
      <formula>$BJ546="C"</formula>
    </cfRule>
    <cfRule type="expression" dxfId="31438" priority="43669">
      <formula>$BJ546="B"</formula>
    </cfRule>
    <cfRule type="expression" dxfId="31437" priority="43670">
      <formula>$BJ546="A"</formula>
    </cfRule>
  </conditionalFormatting>
  <conditionalFormatting sqref="M546">
    <cfRule type="expression" dxfId="31436" priority="43651">
      <formula>$BJ546="IR"</formula>
    </cfRule>
    <cfRule type="expression" dxfId="31435" priority="43652">
      <formula>$BJ546="SS"</formula>
    </cfRule>
    <cfRule type="expression" dxfId="31434" priority="43653">
      <formula>$BJ546="FI"</formula>
    </cfRule>
    <cfRule type="expression" dxfId="31433" priority="43654">
      <formula>$BJ546="X"</formula>
    </cfRule>
    <cfRule type="expression" dxfId="31432" priority="43655">
      <formula>$BJ546="OD"</formula>
    </cfRule>
    <cfRule type="expression" dxfId="31431" priority="43656">
      <formula>$BJ546="P"</formula>
    </cfRule>
    <cfRule type="expression" dxfId="31430" priority="43657">
      <formula>$BJ546="D"</formula>
    </cfRule>
    <cfRule type="expression" dxfId="31429" priority="43658">
      <formula>$BJ546="C"</formula>
    </cfRule>
    <cfRule type="expression" dxfId="31428" priority="43659">
      <formula>$BJ546="B"</formula>
    </cfRule>
    <cfRule type="expression" dxfId="31427" priority="43660">
      <formula>$BJ546="A"</formula>
    </cfRule>
  </conditionalFormatting>
  <conditionalFormatting sqref="I547">
    <cfRule type="expression" dxfId="31426" priority="43641">
      <formula>$BJ547="IR"</formula>
    </cfRule>
    <cfRule type="expression" dxfId="31425" priority="43642">
      <formula>$BJ547="SS"</formula>
    </cfRule>
    <cfRule type="expression" dxfId="31424" priority="43643">
      <formula>$BJ547="FI"</formula>
    </cfRule>
    <cfRule type="expression" dxfId="31423" priority="43644">
      <formula>$BJ547="X"</formula>
    </cfRule>
    <cfRule type="expression" dxfId="31422" priority="43645">
      <formula>$BJ547="OD"</formula>
    </cfRule>
    <cfRule type="expression" dxfId="31421" priority="43646">
      <formula>$BJ547="P"</formula>
    </cfRule>
    <cfRule type="expression" dxfId="31420" priority="43647">
      <formula>$BJ547="D"</formula>
    </cfRule>
    <cfRule type="expression" dxfId="31419" priority="43648">
      <formula>$BJ547="C"</formula>
    </cfRule>
    <cfRule type="expression" dxfId="31418" priority="43649">
      <formula>$BJ547="B"</formula>
    </cfRule>
    <cfRule type="expression" dxfId="31417" priority="43650">
      <formula>$BJ547="A"</formula>
    </cfRule>
  </conditionalFormatting>
  <conditionalFormatting sqref="M547">
    <cfRule type="expression" dxfId="31416" priority="43631">
      <formula>$BJ547="IR"</formula>
    </cfRule>
    <cfRule type="expression" dxfId="31415" priority="43632">
      <formula>$BJ547="SS"</formula>
    </cfRule>
    <cfRule type="expression" dxfId="31414" priority="43633">
      <formula>$BJ547="FI"</formula>
    </cfRule>
    <cfRule type="expression" dxfId="31413" priority="43634">
      <formula>$BJ547="X"</formula>
    </cfRule>
    <cfRule type="expression" dxfId="31412" priority="43635">
      <formula>$BJ547="OD"</formula>
    </cfRule>
    <cfRule type="expression" dxfId="31411" priority="43636">
      <formula>$BJ547="P"</formula>
    </cfRule>
    <cfRule type="expression" dxfId="31410" priority="43637">
      <formula>$BJ547="D"</formula>
    </cfRule>
    <cfRule type="expression" dxfId="31409" priority="43638">
      <formula>$BJ547="C"</formula>
    </cfRule>
    <cfRule type="expression" dxfId="31408" priority="43639">
      <formula>$BJ547="B"</formula>
    </cfRule>
    <cfRule type="expression" dxfId="31407" priority="43640">
      <formula>$BJ547="A"</formula>
    </cfRule>
  </conditionalFormatting>
  <conditionalFormatting sqref="I550">
    <cfRule type="expression" dxfId="31406" priority="43621">
      <formula>$BJ550="IR"</formula>
    </cfRule>
    <cfRule type="expression" dxfId="31405" priority="43622">
      <formula>$BJ550="SS"</formula>
    </cfRule>
    <cfRule type="expression" dxfId="31404" priority="43623">
      <formula>$BJ550="FI"</formula>
    </cfRule>
    <cfRule type="expression" dxfId="31403" priority="43624">
      <formula>$BJ550="X"</formula>
    </cfRule>
    <cfRule type="expression" dxfId="31402" priority="43625">
      <formula>$BJ550="OD"</formula>
    </cfRule>
    <cfRule type="expression" dxfId="31401" priority="43626">
      <formula>$BJ550="P"</formula>
    </cfRule>
    <cfRule type="expression" dxfId="31400" priority="43627">
      <formula>$BJ550="D"</formula>
    </cfRule>
    <cfRule type="expression" dxfId="31399" priority="43628">
      <formula>$BJ550="C"</formula>
    </cfRule>
    <cfRule type="expression" dxfId="31398" priority="43629">
      <formula>$BJ550="B"</formula>
    </cfRule>
    <cfRule type="expression" dxfId="31397" priority="43630">
      <formula>$BJ550="A"</formula>
    </cfRule>
  </conditionalFormatting>
  <conditionalFormatting sqref="M550">
    <cfRule type="expression" dxfId="31396" priority="43611">
      <formula>$BJ550="IR"</formula>
    </cfRule>
    <cfRule type="expression" dxfId="31395" priority="43612">
      <formula>$BJ550="SS"</formula>
    </cfRule>
    <cfRule type="expression" dxfId="31394" priority="43613">
      <formula>$BJ550="FI"</formula>
    </cfRule>
    <cfRule type="expression" dxfId="31393" priority="43614">
      <formula>$BJ550="X"</formula>
    </cfRule>
    <cfRule type="expression" dxfId="31392" priority="43615">
      <formula>$BJ550="OD"</formula>
    </cfRule>
    <cfRule type="expression" dxfId="31391" priority="43616">
      <formula>$BJ550="P"</formula>
    </cfRule>
    <cfRule type="expression" dxfId="31390" priority="43617">
      <formula>$BJ550="D"</formula>
    </cfRule>
    <cfRule type="expression" dxfId="31389" priority="43618">
      <formula>$BJ550="C"</formula>
    </cfRule>
    <cfRule type="expression" dxfId="31388" priority="43619">
      <formula>$BJ550="B"</formula>
    </cfRule>
    <cfRule type="expression" dxfId="31387" priority="43620">
      <formula>$BJ550="A"</formula>
    </cfRule>
  </conditionalFormatting>
  <conditionalFormatting sqref="I551">
    <cfRule type="expression" dxfId="31386" priority="43601">
      <formula>$BJ551="IR"</formula>
    </cfRule>
    <cfRule type="expression" dxfId="31385" priority="43602">
      <formula>$BJ551="SS"</formula>
    </cfRule>
    <cfRule type="expression" dxfId="31384" priority="43603">
      <formula>$BJ551="FI"</formula>
    </cfRule>
    <cfRule type="expression" dxfId="31383" priority="43604">
      <formula>$BJ551="X"</formula>
    </cfRule>
    <cfRule type="expression" dxfId="31382" priority="43605">
      <formula>$BJ551="OD"</formula>
    </cfRule>
    <cfRule type="expression" dxfId="31381" priority="43606">
      <formula>$BJ551="P"</formula>
    </cfRule>
    <cfRule type="expression" dxfId="31380" priority="43607">
      <formula>$BJ551="D"</formula>
    </cfRule>
    <cfRule type="expression" dxfId="31379" priority="43608">
      <formula>$BJ551="C"</formula>
    </cfRule>
    <cfRule type="expression" dxfId="31378" priority="43609">
      <formula>$BJ551="B"</formula>
    </cfRule>
    <cfRule type="expression" dxfId="31377" priority="43610">
      <formula>$BJ551="A"</formula>
    </cfRule>
  </conditionalFormatting>
  <conditionalFormatting sqref="M551">
    <cfRule type="expression" dxfId="31376" priority="43591">
      <formula>$BJ551="IR"</formula>
    </cfRule>
    <cfRule type="expression" dxfId="31375" priority="43592">
      <formula>$BJ551="SS"</formula>
    </cfRule>
    <cfRule type="expression" dxfId="31374" priority="43593">
      <formula>$BJ551="FI"</formula>
    </cfRule>
    <cfRule type="expression" dxfId="31373" priority="43594">
      <formula>$BJ551="X"</formula>
    </cfRule>
    <cfRule type="expression" dxfId="31372" priority="43595">
      <formula>$BJ551="OD"</formula>
    </cfRule>
    <cfRule type="expression" dxfId="31371" priority="43596">
      <formula>$BJ551="P"</formula>
    </cfRule>
    <cfRule type="expression" dxfId="31370" priority="43597">
      <formula>$BJ551="D"</formula>
    </cfRule>
    <cfRule type="expression" dxfId="31369" priority="43598">
      <formula>$BJ551="C"</formula>
    </cfRule>
    <cfRule type="expression" dxfId="31368" priority="43599">
      <formula>$BJ551="B"</formula>
    </cfRule>
    <cfRule type="expression" dxfId="31367" priority="43600">
      <formula>$BJ551="A"</formula>
    </cfRule>
  </conditionalFormatting>
  <conditionalFormatting sqref="X490">
    <cfRule type="expression" dxfId="31366" priority="43581">
      <formula>$BJ490="IR"</formula>
    </cfRule>
    <cfRule type="expression" dxfId="31365" priority="43582">
      <formula>$BJ490="SS"</formula>
    </cfRule>
    <cfRule type="expression" dxfId="31364" priority="43583">
      <formula>$BJ490="FI"</formula>
    </cfRule>
    <cfRule type="expression" dxfId="31363" priority="43584">
      <formula>$BJ490="X"</formula>
    </cfRule>
    <cfRule type="expression" dxfId="31362" priority="43585">
      <formula>$BJ490="OD"</formula>
    </cfRule>
    <cfRule type="expression" dxfId="31361" priority="43586">
      <formula>$BJ490="P"</formula>
    </cfRule>
    <cfRule type="expression" dxfId="31360" priority="43587">
      <formula>$BJ490="D"</formula>
    </cfRule>
    <cfRule type="expression" dxfId="31359" priority="43588">
      <formula>$BJ490="C"</formula>
    </cfRule>
    <cfRule type="expression" dxfId="31358" priority="43589">
      <formula>$BJ490="B"</formula>
    </cfRule>
    <cfRule type="expression" dxfId="31357" priority="43590">
      <formula>$BJ490="A"</formula>
    </cfRule>
  </conditionalFormatting>
  <conditionalFormatting sqref="Y490">
    <cfRule type="expression" dxfId="31356" priority="43571">
      <formula>$BJ490="IR"</formula>
    </cfRule>
    <cfRule type="expression" dxfId="31355" priority="43572">
      <formula>$BJ490="SS"</formula>
    </cfRule>
    <cfRule type="expression" dxfId="31354" priority="43573">
      <formula>$BJ490="FI"</formula>
    </cfRule>
    <cfRule type="expression" dxfId="31353" priority="43574">
      <formula>$BJ490="X"</formula>
    </cfRule>
    <cfRule type="expression" dxfId="31352" priority="43575">
      <formula>$BJ490="OD"</formula>
    </cfRule>
    <cfRule type="expression" dxfId="31351" priority="43576">
      <formula>$BJ490="P"</formula>
    </cfRule>
    <cfRule type="expression" dxfId="31350" priority="43577">
      <formula>$BJ490="D"</formula>
    </cfRule>
    <cfRule type="expression" dxfId="31349" priority="43578">
      <formula>$BJ490="C"</formula>
    </cfRule>
    <cfRule type="expression" dxfId="31348" priority="43579">
      <formula>$BJ490="B"</formula>
    </cfRule>
    <cfRule type="expression" dxfId="31347" priority="43580">
      <formula>$BJ490="A"</formula>
    </cfRule>
  </conditionalFormatting>
  <conditionalFormatting sqref="Z490:AB490">
    <cfRule type="expression" dxfId="31346" priority="43561">
      <formula>$BJ490="IR"</formula>
    </cfRule>
    <cfRule type="expression" dxfId="31345" priority="43562">
      <formula>$BJ490="SS"</formula>
    </cfRule>
    <cfRule type="expression" dxfId="31344" priority="43563">
      <formula>$BJ490="FI"</formula>
    </cfRule>
    <cfRule type="expression" dxfId="31343" priority="43564">
      <formula>$BJ490="X"</formula>
    </cfRule>
    <cfRule type="expression" dxfId="31342" priority="43565">
      <formula>$BJ490="OD"</formula>
    </cfRule>
    <cfRule type="expression" dxfId="31341" priority="43566">
      <formula>$BJ490="P"</formula>
    </cfRule>
    <cfRule type="expression" dxfId="31340" priority="43567">
      <formula>$BJ490="D"</formula>
    </cfRule>
    <cfRule type="expression" dxfId="31339" priority="43568">
      <formula>$BJ490="C"</formula>
    </cfRule>
    <cfRule type="expression" dxfId="31338" priority="43569">
      <formula>$BJ490="B"</formula>
    </cfRule>
    <cfRule type="expression" dxfId="31337" priority="43570">
      <formula>$BJ490="A"</formula>
    </cfRule>
  </conditionalFormatting>
  <conditionalFormatting sqref="S262">
    <cfRule type="expression" dxfId="31336" priority="43531">
      <formula>$BJ262="IR"</formula>
    </cfRule>
    <cfRule type="expression" dxfId="31335" priority="43532">
      <formula>$BJ262="SS"</formula>
    </cfRule>
    <cfRule type="expression" dxfId="31334" priority="43533">
      <formula>$BJ262="FI"</formula>
    </cfRule>
    <cfRule type="expression" dxfId="31333" priority="43534">
      <formula>$BJ262="X"</formula>
    </cfRule>
    <cfRule type="expression" dxfId="31332" priority="43535">
      <formula>$BJ262="OD"</formula>
    </cfRule>
    <cfRule type="expression" dxfId="31331" priority="43536">
      <formula>$BJ262="P"</formula>
    </cfRule>
    <cfRule type="expression" dxfId="31330" priority="43537">
      <formula>$BJ262="D"</formula>
    </cfRule>
    <cfRule type="expression" dxfId="31329" priority="43538">
      <formula>$BJ262="C"</formula>
    </cfRule>
    <cfRule type="expression" dxfId="31328" priority="43539">
      <formula>$BJ262="B"</formula>
    </cfRule>
    <cfRule type="expression" dxfId="31327" priority="43540">
      <formula>$BJ262="A"</formula>
    </cfRule>
  </conditionalFormatting>
  <conditionalFormatting sqref="U262:V262">
    <cfRule type="expression" dxfId="31326" priority="43521">
      <formula>$BJ262="IR"</formula>
    </cfRule>
    <cfRule type="expression" dxfId="31325" priority="43522">
      <formula>$BJ262="SS"</formula>
    </cfRule>
    <cfRule type="expression" dxfId="31324" priority="43523">
      <formula>$BJ262="FI"</formula>
    </cfRule>
    <cfRule type="expression" dxfId="31323" priority="43524">
      <formula>$BJ262="X"</formula>
    </cfRule>
    <cfRule type="expression" dxfId="31322" priority="43525">
      <formula>$BJ262="OD"</formula>
    </cfRule>
    <cfRule type="expression" dxfId="31321" priority="43526">
      <formula>$BJ262="P"</formula>
    </cfRule>
    <cfRule type="expression" dxfId="31320" priority="43527">
      <formula>$BJ262="D"</formula>
    </cfRule>
    <cfRule type="expression" dxfId="31319" priority="43528">
      <formula>$BJ262="C"</formula>
    </cfRule>
    <cfRule type="expression" dxfId="31318" priority="43529">
      <formula>$BJ262="B"</formula>
    </cfRule>
    <cfRule type="expression" dxfId="31317" priority="43530">
      <formula>$BJ262="A"</formula>
    </cfRule>
  </conditionalFormatting>
  <conditionalFormatting sqref="T262">
    <cfRule type="expression" dxfId="31316" priority="43511">
      <formula>$BJ262="IR"</formula>
    </cfRule>
    <cfRule type="expression" dxfId="31315" priority="43512">
      <formula>$BJ262="SS"</formula>
    </cfRule>
    <cfRule type="expression" dxfId="31314" priority="43513">
      <formula>$BJ262="FI"</formula>
    </cfRule>
    <cfRule type="expression" dxfId="31313" priority="43514">
      <formula>$BJ262="X"</formula>
    </cfRule>
    <cfRule type="expression" dxfId="31312" priority="43515">
      <formula>$BJ262="OD"</formula>
    </cfRule>
    <cfRule type="expression" dxfId="31311" priority="43516">
      <formula>$BJ262="P"</formula>
    </cfRule>
    <cfRule type="expression" dxfId="31310" priority="43517">
      <formula>$BJ262="D"</formula>
    </cfRule>
    <cfRule type="expression" dxfId="31309" priority="43518">
      <formula>$BJ262="C"</formula>
    </cfRule>
    <cfRule type="expression" dxfId="31308" priority="43519">
      <formula>$BJ262="B"</formula>
    </cfRule>
    <cfRule type="expression" dxfId="31307" priority="43520">
      <formula>$BJ262="A"</formula>
    </cfRule>
  </conditionalFormatting>
  <conditionalFormatting sqref="W262">
    <cfRule type="expression" dxfId="31306" priority="43501">
      <formula>$BJ262="IR"</formula>
    </cfRule>
    <cfRule type="expression" dxfId="31305" priority="43502">
      <formula>$BJ262="SS"</formula>
    </cfRule>
    <cfRule type="expression" dxfId="31304" priority="43503">
      <formula>$BJ262="FI"</formula>
    </cfRule>
    <cfRule type="expression" dxfId="31303" priority="43504">
      <formula>$BJ262="X"</formula>
    </cfRule>
    <cfRule type="expression" dxfId="31302" priority="43505">
      <formula>$BJ262="OD"</formula>
    </cfRule>
    <cfRule type="expression" dxfId="31301" priority="43506">
      <formula>$BJ262="P"</formula>
    </cfRule>
    <cfRule type="expression" dxfId="31300" priority="43507">
      <formula>$BJ262="D"</formula>
    </cfRule>
    <cfRule type="expression" dxfId="31299" priority="43508">
      <formula>$BJ262="C"</formula>
    </cfRule>
    <cfRule type="expression" dxfId="31298" priority="43509">
      <formula>$BJ262="B"</formula>
    </cfRule>
    <cfRule type="expression" dxfId="31297" priority="43510">
      <formula>$BJ262="A"</formula>
    </cfRule>
  </conditionalFormatting>
  <conditionalFormatting sqref="X262">
    <cfRule type="expression" dxfId="31296" priority="43491">
      <formula>$BJ262="IR"</formula>
    </cfRule>
    <cfRule type="expression" dxfId="31295" priority="43492">
      <formula>$BJ262="SS"</formula>
    </cfRule>
    <cfRule type="expression" dxfId="31294" priority="43493">
      <formula>$BJ262="FI"</formula>
    </cfRule>
    <cfRule type="expression" dxfId="31293" priority="43494">
      <formula>$BJ262="X"</formula>
    </cfRule>
    <cfRule type="expression" dxfId="31292" priority="43495">
      <formula>$BJ262="OD"</formula>
    </cfRule>
    <cfRule type="expression" dxfId="31291" priority="43496">
      <formula>$BJ262="P"</formula>
    </cfRule>
    <cfRule type="expression" dxfId="31290" priority="43497">
      <formula>$BJ262="D"</formula>
    </cfRule>
    <cfRule type="expression" dxfId="31289" priority="43498">
      <formula>$BJ262="C"</formula>
    </cfRule>
    <cfRule type="expression" dxfId="31288" priority="43499">
      <formula>$BJ262="B"</formula>
    </cfRule>
    <cfRule type="expression" dxfId="31287" priority="43500">
      <formula>$BJ262="A"</formula>
    </cfRule>
  </conditionalFormatting>
  <conditionalFormatting sqref="Y262">
    <cfRule type="expression" dxfId="31286" priority="43471">
      <formula>$BJ262="IR"</formula>
    </cfRule>
    <cfRule type="expression" dxfId="31285" priority="43472">
      <formula>$BJ262="SS"</formula>
    </cfRule>
    <cfRule type="expression" dxfId="31284" priority="43473">
      <formula>$BJ262="FI"</formula>
    </cfRule>
    <cfRule type="expression" dxfId="31283" priority="43474">
      <formula>$BJ262="X"</formula>
    </cfRule>
    <cfRule type="expression" dxfId="31282" priority="43475">
      <formula>$BJ262="OD"</formula>
    </cfRule>
    <cfRule type="expression" dxfId="31281" priority="43476">
      <formula>$BJ262="P"</formula>
    </cfRule>
    <cfRule type="expression" dxfId="31280" priority="43477">
      <formula>$BJ262="D"</formula>
    </cfRule>
    <cfRule type="expression" dxfId="31279" priority="43478">
      <formula>$BJ262="C"</formula>
    </cfRule>
    <cfRule type="expression" dxfId="31278" priority="43479">
      <formula>$BJ262="B"</formula>
    </cfRule>
    <cfRule type="expression" dxfId="31277" priority="43480">
      <formula>$BJ262="A"</formula>
    </cfRule>
  </conditionalFormatting>
  <conditionalFormatting sqref="AB262">
    <cfRule type="expression" dxfId="31276" priority="43451">
      <formula>$BJ262="IR"</formula>
    </cfRule>
    <cfRule type="expression" dxfId="31275" priority="43452">
      <formula>$BJ262="SS"</formula>
    </cfRule>
    <cfRule type="expression" dxfId="31274" priority="43453">
      <formula>$BJ262="FI"</formula>
    </cfRule>
    <cfRule type="expression" dxfId="31273" priority="43454">
      <formula>$BJ262="X"</formula>
    </cfRule>
    <cfRule type="expression" dxfId="31272" priority="43455">
      <formula>$BJ262="OD"</formula>
    </cfRule>
    <cfRule type="expression" dxfId="31271" priority="43456">
      <formula>$BJ262="P"</formula>
    </cfRule>
    <cfRule type="expression" dxfId="31270" priority="43457">
      <formula>$BJ262="D"</formula>
    </cfRule>
    <cfRule type="expression" dxfId="31269" priority="43458">
      <formula>$BJ262="C"</formula>
    </cfRule>
    <cfRule type="expression" dxfId="31268" priority="43459">
      <formula>$BJ262="B"</formula>
    </cfRule>
    <cfRule type="expression" dxfId="31267" priority="43460">
      <formula>$BJ262="A"</formula>
    </cfRule>
  </conditionalFormatting>
  <conditionalFormatting sqref="J541">
    <cfRule type="expression" dxfId="31266" priority="43441">
      <formula>$BJ541="IR"</formula>
    </cfRule>
    <cfRule type="expression" dxfId="31265" priority="43442">
      <formula>$BJ541="SS"</formula>
    </cfRule>
    <cfRule type="expression" dxfId="31264" priority="43443">
      <formula>$BJ541="FI"</formula>
    </cfRule>
    <cfRule type="expression" dxfId="31263" priority="43444">
      <formula>$BJ541="X"</formula>
    </cfRule>
    <cfRule type="expression" dxfId="31262" priority="43445">
      <formula>$BJ541="OD"</formula>
    </cfRule>
    <cfRule type="expression" dxfId="31261" priority="43446">
      <formula>$BJ541="P"</formula>
    </cfRule>
    <cfRule type="expression" dxfId="31260" priority="43447">
      <formula>$BJ541="D"</formula>
    </cfRule>
    <cfRule type="expression" dxfId="31259" priority="43448">
      <formula>$BJ541="C"</formula>
    </cfRule>
    <cfRule type="expression" dxfId="31258" priority="43449">
      <formula>$BJ541="B"</formula>
    </cfRule>
    <cfRule type="expression" dxfId="31257" priority="43450">
      <formula>$BJ541="A"</formula>
    </cfRule>
  </conditionalFormatting>
  <conditionalFormatting sqref="K541:L541">
    <cfRule type="expression" dxfId="31256" priority="43431">
      <formula>$BJ541="IR"</formula>
    </cfRule>
    <cfRule type="expression" dxfId="31255" priority="43432">
      <formula>$BJ541="SS"</formula>
    </cfRule>
    <cfRule type="expression" dxfId="31254" priority="43433">
      <formula>$BJ541="FI"</formula>
    </cfRule>
    <cfRule type="expression" dxfId="31253" priority="43434">
      <formula>$BJ541="X"</formula>
    </cfRule>
    <cfRule type="expression" dxfId="31252" priority="43435">
      <formula>$BJ541="OD"</formula>
    </cfRule>
    <cfRule type="expression" dxfId="31251" priority="43436">
      <formula>$BJ541="P"</formula>
    </cfRule>
    <cfRule type="expression" dxfId="31250" priority="43437">
      <formula>$BJ541="D"</formula>
    </cfRule>
    <cfRule type="expression" dxfId="31249" priority="43438">
      <formula>$BJ541="C"</formula>
    </cfRule>
    <cfRule type="expression" dxfId="31248" priority="43439">
      <formula>$BJ541="B"</formula>
    </cfRule>
    <cfRule type="expression" dxfId="31247" priority="43440">
      <formula>$BJ541="A"</formula>
    </cfRule>
  </conditionalFormatting>
  <conditionalFormatting sqref="J544">
    <cfRule type="expression" dxfId="31246" priority="43421">
      <formula>$BJ544="IR"</formula>
    </cfRule>
    <cfRule type="expression" dxfId="31245" priority="43422">
      <formula>$BJ544="SS"</formula>
    </cfRule>
    <cfRule type="expression" dxfId="31244" priority="43423">
      <formula>$BJ544="FI"</formula>
    </cfRule>
    <cfRule type="expression" dxfId="31243" priority="43424">
      <formula>$BJ544="X"</formula>
    </cfRule>
    <cfRule type="expression" dxfId="31242" priority="43425">
      <formula>$BJ544="OD"</formula>
    </cfRule>
    <cfRule type="expression" dxfId="31241" priority="43426">
      <formula>$BJ544="P"</formula>
    </cfRule>
    <cfRule type="expression" dxfId="31240" priority="43427">
      <formula>$BJ544="D"</formula>
    </cfRule>
    <cfRule type="expression" dxfId="31239" priority="43428">
      <formula>$BJ544="C"</formula>
    </cfRule>
    <cfRule type="expression" dxfId="31238" priority="43429">
      <formula>$BJ544="B"</formula>
    </cfRule>
    <cfRule type="expression" dxfId="31237" priority="43430">
      <formula>$BJ544="A"</formula>
    </cfRule>
  </conditionalFormatting>
  <conditionalFormatting sqref="K544:L544">
    <cfRule type="expression" dxfId="31236" priority="43411">
      <formula>$BJ544="IR"</formula>
    </cfRule>
    <cfRule type="expression" dxfId="31235" priority="43412">
      <formula>$BJ544="SS"</formula>
    </cfRule>
    <cfRule type="expression" dxfId="31234" priority="43413">
      <formula>$BJ544="FI"</formula>
    </cfRule>
    <cfRule type="expression" dxfId="31233" priority="43414">
      <formula>$BJ544="X"</formula>
    </cfRule>
    <cfRule type="expression" dxfId="31232" priority="43415">
      <formula>$BJ544="OD"</formula>
    </cfRule>
    <cfRule type="expression" dxfId="31231" priority="43416">
      <formula>$BJ544="P"</formula>
    </cfRule>
    <cfRule type="expression" dxfId="31230" priority="43417">
      <formula>$BJ544="D"</formula>
    </cfRule>
    <cfRule type="expression" dxfId="31229" priority="43418">
      <formula>$BJ544="C"</formula>
    </cfRule>
    <cfRule type="expression" dxfId="31228" priority="43419">
      <formula>$BJ544="B"</formula>
    </cfRule>
    <cfRule type="expression" dxfId="31227" priority="43420">
      <formula>$BJ544="A"</formula>
    </cfRule>
  </conditionalFormatting>
  <conditionalFormatting sqref="J545">
    <cfRule type="expression" dxfId="31226" priority="43401">
      <formula>$BJ545="IR"</formula>
    </cfRule>
    <cfRule type="expression" dxfId="31225" priority="43402">
      <formula>$BJ545="SS"</formula>
    </cfRule>
    <cfRule type="expression" dxfId="31224" priority="43403">
      <formula>$BJ545="FI"</formula>
    </cfRule>
    <cfRule type="expression" dxfId="31223" priority="43404">
      <formula>$BJ545="X"</formula>
    </cfRule>
    <cfRule type="expression" dxfId="31222" priority="43405">
      <formula>$BJ545="OD"</formula>
    </cfRule>
    <cfRule type="expression" dxfId="31221" priority="43406">
      <formula>$BJ545="P"</formula>
    </cfRule>
    <cfRule type="expression" dxfId="31220" priority="43407">
      <formula>$BJ545="D"</formula>
    </cfRule>
    <cfRule type="expression" dxfId="31219" priority="43408">
      <formula>$BJ545="C"</formula>
    </cfRule>
    <cfRule type="expression" dxfId="31218" priority="43409">
      <formula>$BJ545="B"</formula>
    </cfRule>
    <cfRule type="expression" dxfId="31217" priority="43410">
      <formula>$BJ545="A"</formula>
    </cfRule>
  </conditionalFormatting>
  <conditionalFormatting sqref="K545:L545">
    <cfRule type="expression" dxfId="31216" priority="43391">
      <formula>$BJ545="IR"</formula>
    </cfRule>
    <cfRule type="expression" dxfId="31215" priority="43392">
      <formula>$BJ545="SS"</formula>
    </cfRule>
    <cfRule type="expression" dxfId="31214" priority="43393">
      <formula>$BJ545="FI"</formula>
    </cfRule>
    <cfRule type="expression" dxfId="31213" priority="43394">
      <formula>$BJ545="X"</formula>
    </cfRule>
    <cfRule type="expression" dxfId="31212" priority="43395">
      <formula>$BJ545="OD"</formula>
    </cfRule>
    <cfRule type="expression" dxfId="31211" priority="43396">
      <formula>$BJ545="P"</formula>
    </cfRule>
    <cfRule type="expression" dxfId="31210" priority="43397">
      <formula>$BJ545="D"</formula>
    </cfRule>
    <cfRule type="expression" dxfId="31209" priority="43398">
      <formula>$BJ545="C"</formula>
    </cfRule>
    <cfRule type="expression" dxfId="31208" priority="43399">
      <formula>$BJ545="B"</formula>
    </cfRule>
    <cfRule type="expression" dxfId="31207" priority="43400">
      <formula>$BJ545="A"</formula>
    </cfRule>
  </conditionalFormatting>
  <conditionalFormatting sqref="J546">
    <cfRule type="expression" dxfId="31206" priority="43381">
      <formula>$BJ546="IR"</formula>
    </cfRule>
    <cfRule type="expression" dxfId="31205" priority="43382">
      <formula>$BJ546="SS"</formula>
    </cfRule>
    <cfRule type="expression" dxfId="31204" priority="43383">
      <formula>$BJ546="FI"</formula>
    </cfRule>
    <cfRule type="expression" dxfId="31203" priority="43384">
      <formula>$BJ546="X"</formula>
    </cfRule>
    <cfRule type="expression" dxfId="31202" priority="43385">
      <formula>$BJ546="OD"</formula>
    </cfRule>
    <cfRule type="expression" dxfId="31201" priority="43386">
      <formula>$BJ546="P"</formula>
    </cfRule>
    <cfRule type="expression" dxfId="31200" priority="43387">
      <formula>$BJ546="D"</formula>
    </cfRule>
    <cfRule type="expression" dxfId="31199" priority="43388">
      <formula>$BJ546="C"</formula>
    </cfRule>
    <cfRule type="expression" dxfId="31198" priority="43389">
      <formula>$BJ546="B"</formula>
    </cfRule>
    <cfRule type="expression" dxfId="31197" priority="43390">
      <formula>$BJ546="A"</formula>
    </cfRule>
  </conditionalFormatting>
  <conditionalFormatting sqref="K546:L546">
    <cfRule type="expression" dxfId="31196" priority="43371">
      <formula>$BJ546="IR"</formula>
    </cfRule>
    <cfRule type="expression" dxfId="31195" priority="43372">
      <formula>$BJ546="SS"</formula>
    </cfRule>
    <cfRule type="expression" dxfId="31194" priority="43373">
      <formula>$BJ546="FI"</formula>
    </cfRule>
    <cfRule type="expression" dxfId="31193" priority="43374">
      <formula>$BJ546="X"</formula>
    </cfRule>
    <cfRule type="expression" dxfId="31192" priority="43375">
      <formula>$BJ546="OD"</formula>
    </cfRule>
    <cfRule type="expression" dxfId="31191" priority="43376">
      <formula>$BJ546="P"</formula>
    </cfRule>
    <cfRule type="expression" dxfId="31190" priority="43377">
      <formula>$BJ546="D"</formula>
    </cfRule>
    <cfRule type="expression" dxfId="31189" priority="43378">
      <formula>$BJ546="C"</formula>
    </cfRule>
    <cfRule type="expression" dxfId="31188" priority="43379">
      <formula>$BJ546="B"</formula>
    </cfRule>
    <cfRule type="expression" dxfId="31187" priority="43380">
      <formula>$BJ546="A"</formula>
    </cfRule>
  </conditionalFormatting>
  <conditionalFormatting sqref="J547">
    <cfRule type="expression" dxfId="31186" priority="43361">
      <formula>$BJ547="IR"</formula>
    </cfRule>
    <cfRule type="expression" dxfId="31185" priority="43362">
      <formula>$BJ547="SS"</formula>
    </cfRule>
    <cfRule type="expression" dxfId="31184" priority="43363">
      <formula>$BJ547="FI"</formula>
    </cfRule>
    <cfRule type="expression" dxfId="31183" priority="43364">
      <formula>$BJ547="X"</formula>
    </cfRule>
    <cfRule type="expression" dxfId="31182" priority="43365">
      <formula>$BJ547="OD"</formula>
    </cfRule>
    <cfRule type="expression" dxfId="31181" priority="43366">
      <formula>$BJ547="P"</formula>
    </cfRule>
    <cfRule type="expression" dxfId="31180" priority="43367">
      <formula>$BJ547="D"</formula>
    </cfRule>
    <cfRule type="expression" dxfId="31179" priority="43368">
      <formula>$BJ547="C"</formula>
    </cfRule>
    <cfRule type="expression" dxfId="31178" priority="43369">
      <formula>$BJ547="B"</formula>
    </cfRule>
    <cfRule type="expression" dxfId="31177" priority="43370">
      <formula>$BJ547="A"</formula>
    </cfRule>
  </conditionalFormatting>
  <conditionalFormatting sqref="K547:L547">
    <cfRule type="expression" dxfId="31176" priority="43351">
      <formula>$BJ547="IR"</formula>
    </cfRule>
    <cfRule type="expression" dxfId="31175" priority="43352">
      <formula>$BJ547="SS"</formula>
    </cfRule>
    <cfRule type="expression" dxfId="31174" priority="43353">
      <formula>$BJ547="FI"</formula>
    </cfRule>
    <cfRule type="expression" dxfId="31173" priority="43354">
      <formula>$BJ547="X"</formula>
    </cfRule>
    <cfRule type="expression" dxfId="31172" priority="43355">
      <formula>$BJ547="OD"</formula>
    </cfRule>
    <cfRule type="expression" dxfId="31171" priority="43356">
      <formula>$BJ547="P"</formula>
    </cfRule>
    <cfRule type="expression" dxfId="31170" priority="43357">
      <formula>$BJ547="D"</formula>
    </cfRule>
    <cfRule type="expression" dxfId="31169" priority="43358">
      <formula>$BJ547="C"</formula>
    </cfRule>
    <cfRule type="expression" dxfId="31168" priority="43359">
      <formula>$BJ547="B"</formula>
    </cfRule>
    <cfRule type="expression" dxfId="31167" priority="43360">
      <formula>$BJ547="A"</formula>
    </cfRule>
  </conditionalFormatting>
  <conditionalFormatting sqref="J550">
    <cfRule type="expression" dxfId="31166" priority="43341">
      <formula>$BJ550="IR"</formula>
    </cfRule>
    <cfRule type="expression" dxfId="31165" priority="43342">
      <formula>$BJ550="SS"</formula>
    </cfRule>
    <cfRule type="expression" dxfId="31164" priority="43343">
      <formula>$BJ550="FI"</formula>
    </cfRule>
    <cfRule type="expression" dxfId="31163" priority="43344">
      <formula>$BJ550="X"</formula>
    </cfRule>
    <cfRule type="expression" dxfId="31162" priority="43345">
      <formula>$BJ550="OD"</formula>
    </cfRule>
    <cfRule type="expression" dxfId="31161" priority="43346">
      <formula>$BJ550="P"</formula>
    </cfRule>
    <cfRule type="expression" dxfId="31160" priority="43347">
      <formula>$BJ550="D"</formula>
    </cfRule>
    <cfRule type="expression" dxfId="31159" priority="43348">
      <formula>$BJ550="C"</formula>
    </cfRule>
    <cfRule type="expression" dxfId="31158" priority="43349">
      <formula>$BJ550="B"</formula>
    </cfRule>
    <cfRule type="expression" dxfId="31157" priority="43350">
      <formula>$BJ550="A"</formula>
    </cfRule>
  </conditionalFormatting>
  <conditionalFormatting sqref="K550:L550">
    <cfRule type="expression" dxfId="31156" priority="43331">
      <formula>$BJ550="IR"</formula>
    </cfRule>
    <cfRule type="expression" dxfId="31155" priority="43332">
      <formula>$BJ550="SS"</formula>
    </cfRule>
    <cfRule type="expression" dxfId="31154" priority="43333">
      <formula>$BJ550="FI"</formula>
    </cfRule>
    <cfRule type="expression" dxfId="31153" priority="43334">
      <formula>$BJ550="X"</formula>
    </cfRule>
    <cfRule type="expression" dxfId="31152" priority="43335">
      <formula>$BJ550="OD"</formula>
    </cfRule>
    <cfRule type="expression" dxfId="31151" priority="43336">
      <formula>$BJ550="P"</formula>
    </cfRule>
    <cfRule type="expression" dxfId="31150" priority="43337">
      <formula>$BJ550="D"</formula>
    </cfRule>
    <cfRule type="expression" dxfId="31149" priority="43338">
      <formula>$BJ550="C"</formula>
    </cfRule>
    <cfRule type="expression" dxfId="31148" priority="43339">
      <formula>$BJ550="B"</formula>
    </cfRule>
    <cfRule type="expression" dxfId="31147" priority="43340">
      <formula>$BJ550="A"</formula>
    </cfRule>
  </conditionalFormatting>
  <conditionalFormatting sqref="J551">
    <cfRule type="expression" dxfId="31146" priority="43321">
      <formula>$BJ551="IR"</formula>
    </cfRule>
    <cfRule type="expression" dxfId="31145" priority="43322">
      <formula>$BJ551="SS"</formula>
    </cfRule>
    <cfRule type="expression" dxfId="31144" priority="43323">
      <formula>$BJ551="FI"</formula>
    </cfRule>
    <cfRule type="expression" dxfId="31143" priority="43324">
      <formula>$BJ551="X"</formula>
    </cfRule>
    <cfRule type="expression" dxfId="31142" priority="43325">
      <formula>$BJ551="OD"</formula>
    </cfRule>
    <cfRule type="expression" dxfId="31141" priority="43326">
      <formula>$BJ551="P"</formula>
    </cfRule>
    <cfRule type="expression" dxfId="31140" priority="43327">
      <formula>$BJ551="D"</formula>
    </cfRule>
    <cfRule type="expression" dxfId="31139" priority="43328">
      <formula>$BJ551="C"</formula>
    </cfRule>
    <cfRule type="expression" dxfId="31138" priority="43329">
      <formula>$BJ551="B"</formula>
    </cfRule>
    <cfRule type="expression" dxfId="31137" priority="43330">
      <formula>$BJ551="A"</formula>
    </cfRule>
  </conditionalFormatting>
  <conditionalFormatting sqref="K551:L551">
    <cfRule type="expression" dxfId="31136" priority="43311">
      <formula>$BJ551="IR"</formula>
    </cfRule>
    <cfRule type="expression" dxfId="31135" priority="43312">
      <formula>$BJ551="SS"</formula>
    </cfRule>
    <cfRule type="expression" dxfId="31134" priority="43313">
      <formula>$BJ551="FI"</formula>
    </cfRule>
    <cfRule type="expression" dxfId="31133" priority="43314">
      <formula>$BJ551="X"</formula>
    </cfRule>
    <cfRule type="expression" dxfId="31132" priority="43315">
      <formula>$BJ551="OD"</formula>
    </cfRule>
    <cfRule type="expression" dxfId="31131" priority="43316">
      <formula>$BJ551="P"</formula>
    </cfRule>
    <cfRule type="expression" dxfId="31130" priority="43317">
      <formula>$BJ551="D"</formula>
    </cfRule>
    <cfRule type="expression" dxfId="31129" priority="43318">
      <formula>$BJ551="C"</formula>
    </cfRule>
    <cfRule type="expression" dxfId="31128" priority="43319">
      <formula>$BJ551="B"</formula>
    </cfRule>
    <cfRule type="expression" dxfId="31127" priority="43320">
      <formula>$BJ551="A"</formula>
    </cfRule>
  </conditionalFormatting>
  <conditionalFormatting sqref="D550:D551">
    <cfRule type="expression" dxfId="31126" priority="43301">
      <formula>$BJ550="IR"</formula>
    </cfRule>
    <cfRule type="expression" dxfId="31125" priority="43302">
      <formula>$BJ550="SS"</formula>
    </cfRule>
    <cfRule type="expression" dxfId="31124" priority="43303">
      <formula>$BJ550="FI"</formula>
    </cfRule>
    <cfRule type="expression" dxfId="31123" priority="43304">
      <formula>$BJ550="X"</formula>
    </cfRule>
    <cfRule type="expression" dxfId="31122" priority="43305">
      <formula>$BJ550="OD"</formula>
    </cfRule>
    <cfRule type="expression" dxfId="31121" priority="43306">
      <formula>$BJ550="P"</formula>
    </cfRule>
    <cfRule type="expression" dxfId="31120" priority="43307">
      <formula>$BJ550="D"</formula>
    </cfRule>
    <cfRule type="expression" dxfId="31119" priority="43308">
      <formula>$BJ550="C"</formula>
    </cfRule>
    <cfRule type="expression" dxfId="31118" priority="43309">
      <formula>$BJ550="B"</formula>
    </cfRule>
    <cfRule type="expression" dxfId="31117" priority="43310">
      <formula>$BJ550="A"</formula>
    </cfRule>
  </conditionalFormatting>
  <conditionalFormatting sqref="D542:D543">
    <cfRule type="expression" dxfId="31116" priority="43291">
      <formula>$BJ542="IR"</formula>
    </cfRule>
    <cfRule type="expression" dxfId="31115" priority="43292">
      <formula>$BJ542="SS"</formula>
    </cfRule>
    <cfRule type="expression" dxfId="31114" priority="43293">
      <formula>$BJ542="FI"</formula>
    </cfRule>
    <cfRule type="expression" dxfId="31113" priority="43294">
      <formula>$BJ542="X"</formula>
    </cfRule>
    <cfRule type="expression" dxfId="31112" priority="43295">
      <formula>$BJ542="OD"</formula>
    </cfRule>
    <cfRule type="expression" dxfId="31111" priority="43296">
      <formula>$BJ542="P"</formula>
    </cfRule>
    <cfRule type="expression" dxfId="31110" priority="43297">
      <formula>$BJ542="D"</formula>
    </cfRule>
    <cfRule type="expression" dxfId="31109" priority="43298">
      <formula>$BJ542="C"</formula>
    </cfRule>
    <cfRule type="expression" dxfId="31108" priority="43299">
      <formula>$BJ542="B"</formula>
    </cfRule>
    <cfRule type="expression" dxfId="31107" priority="43300">
      <formula>$BJ542="A"</formula>
    </cfRule>
  </conditionalFormatting>
  <conditionalFormatting sqref="D523:D538">
    <cfRule type="expression" dxfId="31106" priority="43281">
      <formula>$BJ523="IR"</formula>
    </cfRule>
    <cfRule type="expression" dxfId="31105" priority="43282">
      <formula>$BJ523="SS"</formula>
    </cfRule>
    <cfRule type="expression" dxfId="31104" priority="43283">
      <formula>$BJ523="FI"</formula>
    </cfRule>
    <cfRule type="expression" dxfId="31103" priority="43284">
      <formula>$BJ523="X"</formula>
    </cfRule>
    <cfRule type="expression" dxfId="31102" priority="43285">
      <formula>$BJ523="OD"</formula>
    </cfRule>
    <cfRule type="expression" dxfId="31101" priority="43286">
      <formula>$BJ523="P"</formula>
    </cfRule>
    <cfRule type="expression" dxfId="31100" priority="43287">
      <formula>$BJ523="D"</formula>
    </cfRule>
    <cfRule type="expression" dxfId="31099" priority="43288">
      <formula>$BJ523="C"</formula>
    </cfRule>
    <cfRule type="expression" dxfId="31098" priority="43289">
      <formula>$BJ523="B"</formula>
    </cfRule>
    <cfRule type="expression" dxfId="31097" priority="43290">
      <formula>$BJ523="A"</formula>
    </cfRule>
  </conditionalFormatting>
  <conditionalFormatting sqref="D510:D521">
    <cfRule type="expression" dxfId="31096" priority="43271">
      <formula>$BJ510="IR"</formula>
    </cfRule>
    <cfRule type="expression" dxfId="31095" priority="43272">
      <formula>$BJ510="SS"</formula>
    </cfRule>
    <cfRule type="expression" dxfId="31094" priority="43273">
      <formula>$BJ510="FI"</formula>
    </cfRule>
    <cfRule type="expression" dxfId="31093" priority="43274">
      <formula>$BJ510="X"</formula>
    </cfRule>
    <cfRule type="expression" dxfId="31092" priority="43275">
      <formula>$BJ510="OD"</formula>
    </cfRule>
    <cfRule type="expression" dxfId="31091" priority="43276">
      <formula>$BJ510="P"</formula>
    </cfRule>
    <cfRule type="expression" dxfId="31090" priority="43277">
      <formula>$BJ510="D"</formula>
    </cfRule>
    <cfRule type="expression" dxfId="31089" priority="43278">
      <formula>$BJ510="C"</formula>
    </cfRule>
    <cfRule type="expression" dxfId="31088" priority="43279">
      <formula>$BJ510="B"</formula>
    </cfRule>
    <cfRule type="expression" dxfId="31087" priority="43280">
      <formula>$BJ510="A"</formula>
    </cfRule>
  </conditionalFormatting>
  <conditionalFormatting sqref="D503:D509">
    <cfRule type="expression" dxfId="31086" priority="43261">
      <formula>$BJ503="IR"</formula>
    </cfRule>
    <cfRule type="expression" dxfId="31085" priority="43262">
      <formula>$BJ503="SS"</formula>
    </cfRule>
    <cfRule type="expression" dxfId="31084" priority="43263">
      <formula>$BJ503="FI"</formula>
    </cfRule>
    <cfRule type="expression" dxfId="31083" priority="43264">
      <formula>$BJ503="X"</formula>
    </cfRule>
    <cfRule type="expression" dxfId="31082" priority="43265">
      <formula>$BJ503="OD"</formula>
    </cfRule>
    <cfRule type="expression" dxfId="31081" priority="43266">
      <formula>$BJ503="P"</formula>
    </cfRule>
    <cfRule type="expression" dxfId="31080" priority="43267">
      <formula>$BJ503="D"</formula>
    </cfRule>
    <cfRule type="expression" dxfId="31079" priority="43268">
      <formula>$BJ503="C"</formula>
    </cfRule>
    <cfRule type="expression" dxfId="31078" priority="43269">
      <formula>$BJ503="B"</formula>
    </cfRule>
    <cfRule type="expression" dxfId="31077" priority="43270">
      <formula>$BJ503="A"</formula>
    </cfRule>
  </conditionalFormatting>
  <conditionalFormatting sqref="BJ158">
    <cfRule type="cellIs" dxfId="31076" priority="43250" operator="equal">
      <formula>0</formula>
    </cfRule>
  </conditionalFormatting>
  <conditionalFormatting sqref="D158:R158">
    <cfRule type="expression" dxfId="31075" priority="43251">
      <formula>$BJ158="IR"</formula>
    </cfRule>
    <cfRule type="expression" dxfId="31074" priority="43252">
      <formula>$BJ158="SS"</formula>
    </cfRule>
    <cfRule type="expression" dxfId="31073" priority="43253">
      <formula>$BJ158="FI"</formula>
    </cfRule>
    <cfRule type="expression" dxfId="31072" priority="43254">
      <formula>$BJ158="X"</formula>
    </cfRule>
    <cfRule type="expression" dxfId="31071" priority="43255">
      <formula>$BJ158="OD"</formula>
    </cfRule>
    <cfRule type="expression" dxfId="31070" priority="43256">
      <formula>$BJ158="P"</formula>
    </cfRule>
    <cfRule type="expression" dxfId="31069" priority="43257">
      <formula>$BJ158="D"</formula>
    </cfRule>
    <cfRule type="expression" dxfId="31068" priority="43258">
      <formula>$BJ158="C"</formula>
    </cfRule>
    <cfRule type="expression" dxfId="31067" priority="43259">
      <formula>$BJ158="B"</formula>
    </cfRule>
    <cfRule type="expression" dxfId="31066" priority="43260">
      <formula>$BJ158="A"</formula>
    </cfRule>
  </conditionalFormatting>
  <conditionalFormatting sqref="BJ159">
    <cfRule type="cellIs" dxfId="31065" priority="43239" operator="equal">
      <formula>0</formula>
    </cfRule>
  </conditionalFormatting>
  <conditionalFormatting sqref="BJ167">
    <cfRule type="cellIs" dxfId="31064" priority="43228" operator="equal">
      <formula>0</formula>
    </cfRule>
  </conditionalFormatting>
  <conditionalFormatting sqref="B159:C159">
    <cfRule type="expression" dxfId="31063" priority="43218">
      <formula>$BJ159="IR"</formula>
    </cfRule>
    <cfRule type="expression" dxfId="31062" priority="43219">
      <formula>$BJ159="SS"</formula>
    </cfRule>
    <cfRule type="expression" dxfId="31061" priority="43220">
      <formula>$BJ159="FI"</formula>
    </cfRule>
    <cfRule type="expression" dxfId="31060" priority="43221">
      <formula>$BJ159="X"</formula>
    </cfRule>
    <cfRule type="expression" dxfId="31059" priority="43222">
      <formula>$BJ159="OD"</formula>
    </cfRule>
    <cfRule type="expression" dxfId="31058" priority="43223">
      <formula>$BJ159="P"</formula>
    </cfRule>
    <cfRule type="expression" dxfId="31057" priority="43224">
      <formula>$BJ159="D"</formula>
    </cfRule>
    <cfRule type="expression" dxfId="31056" priority="43225">
      <formula>$BJ159="C"</formula>
    </cfRule>
    <cfRule type="expression" dxfId="31055" priority="43226">
      <formula>$BJ159="B"</formula>
    </cfRule>
    <cfRule type="expression" dxfId="31054" priority="43227">
      <formula>$BJ159="A"</formula>
    </cfRule>
  </conditionalFormatting>
  <conditionalFormatting sqref="L159:M159">
    <cfRule type="expression" dxfId="31053" priority="43158">
      <formula>$BJ159="IR"</formula>
    </cfRule>
    <cfRule type="expression" dxfId="31052" priority="43159">
      <formula>$BJ159="SS"</formula>
    </cfRule>
    <cfRule type="expression" dxfId="31051" priority="43160">
      <formula>$BJ159="FI"</formula>
    </cfRule>
    <cfRule type="expression" dxfId="31050" priority="43161">
      <formula>$BJ159="X"</formula>
    </cfRule>
    <cfRule type="expression" dxfId="31049" priority="43162">
      <formula>$BJ159="OD"</formula>
    </cfRule>
    <cfRule type="expression" dxfId="31048" priority="43163">
      <formula>$BJ159="P"</formula>
    </cfRule>
    <cfRule type="expression" dxfId="31047" priority="43164">
      <formula>$BJ159="D"</formula>
    </cfRule>
    <cfRule type="expression" dxfId="31046" priority="43165">
      <formula>$BJ159="C"</formula>
    </cfRule>
    <cfRule type="expression" dxfId="31045" priority="43166">
      <formula>$BJ159="B"</formula>
    </cfRule>
    <cfRule type="expression" dxfId="31044" priority="43167">
      <formula>$BJ159="A"</formula>
    </cfRule>
  </conditionalFormatting>
  <conditionalFormatting sqref="I167">
    <cfRule type="expression" dxfId="31043" priority="43148">
      <formula>$BJ167="IR"</formula>
    </cfRule>
    <cfRule type="expression" dxfId="31042" priority="43149">
      <formula>$BJ167="SS"</formula>
    </cfRule>
    <cfRule type="expression" dxfId="31041" priority="43150">
      <formula>$BJ167="FI"</formula>
    </cfRule>
    <cfRule type="expression" dxfId="31040" priority="43151">
      <formula>$BJ167="X"</formula>
    </cfRule>
    <cfRule type="expression" dxfId="31039" priority="43152">
      <formula>$BJ167="OD"</formula>
    </cfRule>
    <cfRule type="expression" dxfId="31038" priority="43153">
      <formula>$BJ167="P"</formula>
    </cfRule>
    <cfRule type="expression" dxfId="31037" priority="43154">
      <formula>$BJ167="D"</formula>
    </cfRule>
    <cfRule type="expression" dxfId="31036" priority="43155">
      <formula>$BJ167="C"</formula>
    </cfRule>
    <cfRule type="expression" dxfId="31035" priority="43156">
      <formula>$BJ167="B"</formula>
    </cfRule>
    <cfRule type="expression" dxfId="31034" priority="43157">
      <formula>$BJ167="A"</formula>
    </cfRule>
  </conditionalFormatting>
  <conditionalFormatting sqref="L167:M167">
    <cfRule type="expression" dxfId="31033" priority="43138">
      <formula>$BJ167="IR"</formula>
    </cfRule>
    <cfRule type="expression" dxfId="31032" priority="43139">
      <formula>$BJ167="SS"</formula>
    </cfRule>
    <cfRule type="expression" dxfId="31031" priority="43140">
      <formula>$BJ167="FI"</formula>
    </cfRule>
    <cfRule type="expression" dxfId="31030" priority="43141">
      <formula>$BJ167="X"</formula>
    </cfRule>
    <cfRule type="expression" dxfId="31029" priority="43142">
      <formula>$BJ167="OD"</formula>
    </cfRule>
    <cfRule type="expression" dxfId="31028" priority="43143">
      <formula>$BJ167="P"</formula>
    </cfRule>
    <cfRule type="expression" dxfId="31027" priority="43144">
      <formula>$BJ167="D"</formula>
    </cfRule>
    <cfRule type="expression" dxfId="31026" priority="43145">
      <formula>$BJ167="C"</formula>
    </cfRule>
    <cfRule type="expression" dxfId="31025" priority="43146">
      <formula>$BJ167="B"</formula>
    </cfRule>
    <cfRule type="expression" dxfId="31024" priority="43147">
      <formula>$BJ167="A"</formula>
    </cfRule>
  </conditionalFormatting>
  <conditionalFormatting sqref="V332">
    <cfRule type="expression" dxfId="31023" priority="43108">
      <formula>$BJ332="IR"</formula>
    </cfRule>
    <cfRule type="expression" dxfId="31022" priority="43109">
      <formula>$BJ332="SS"</formula>
    </cfRule>
    <cfRule type="expression" dxfId="31021" priority="43110">
      <formula>$BJ332="FI"</formula>
    </cfRule>
    <cfRule type="expression" dxfId="31020" priority="43111">
      <formula>$BJ332="X"</formula>
    </cfRule>
    <cfRule type="expression" dxfId="31019" priority="43112">
      <formula>$BJ332="OD"</formula>
    </cfRule>
    <cfRule type="expression" dxfId="31018" priority="43113">
      <formula>$BJ332="P"</formula>
    </cfRule>
    <cfRule type="expression" dxfId="31017" priority="43114">
      <formula>$BJ332="D"</formula>
    </cfRule>
    <cfRule type="expression" dxfId="31016" priority="43115">
      <formula>$BJ332="C"</formula>
    </cfRule>
    <cfRule type="expression" dxfId="31015" priority="43116">
      <formula>$BJ332="B"</formula>
    </cfRule>
    <cfRule type="expression" dxfId="31014" priority="43117">
      <formula>$BJ332="A"</formula>
    </cfRule>
  </conditionalFormatting>
  <conditionalFormatting sqref="AA262">
    <cfRule type="expression" dxfId="31013" priority="43048">
      <formula>$BJ262="IR"</formula>
    </cfRule>
    <cfRule type="expression" dxfId="31012" priority="43049">
      <formula>$BJ262="SS"</formula>
    </cfRule>
    <cfRule type="expression" dxfId="31011" priority="43050">
      <formula>$BJ262="FI"</formula>
    </cfRule>
    <cfRule type="expression" dxfId="31010" priority="43051">
      <formula>$BJ262="X"</formula>
    </cfRule>
    <cfRule type="expression" dxfId="31009" priority="43052">
      <formula>$BJ262="OD"</formula>
    </cfRule>
    <cfRule type="expression" dxfId="31008" priority="43053">
      <formula>$BJ262="P"</formula>
    </cfRule>
    <cfRule type="expression" dxfId="31007" priority="43054">
      <formula>$BJ262="D"</formula>
    </cfRule>
    <cfRule type="expression" dxfId="31006" priority="43055">
      <formula>$BJ262="C"</formula>
    </cfRule>
    <cfRule type="expression" dxfId="31005" priority="43056">
      <formula>$BJ262="B"</formula>
    </cfRule>
    <cfRule type="expression" dxfId="31004" priority="43057">
      <formula>$BJ262="A"</formula>
    </cfRule>
  </conditionalFormatting>
  <conditionalFormatting sqref="BB474:BF482">
    <cfRule type="expression" dxfId="31003" priority="43038">
      <formula>$BJ474="IR"</formula>
    </cfRule>
    <cfRule type="expression" dxfId="31002" priority="43039">
      <formula>$BJ474="SS"</formula>
    </cfRule>
    <cfRule type="expression" dxfId="31001" priority="43040">
      <formula>$BJ474="FI"</formula>
    </cfRule>
    <cfRule type="expression" dxfId="31000" priority="43041">
      <formula>$BJ474="X"</formula>
    </cfRule>
    <cfRule type="expression" dxfId="30999" priority="43042">
      <formula>$BJ474="OD"</formula>
    </cfRule>
    <cfRule type="expression" dxfId="30998" priority="43043">
      <formula>$BJ474="P"</formula>
    </cfRule>
    <cfRule type="expression" dxfId="30997" priority="43044">
      <formula>$BJ474="D"</formula>
    </cfRule>
    <cfRule type="expression" dxfId="30996" priority="43045">
      <formula>$BJ474="C"</formula>
    </cfRule>
    <cfRule type="expression" dxfId="30995" priority="43046">
      <formula>$BJ474="B"</formula>
    </cfRule>
    <cfRule type="expression" dxfId="30994" priority="43047">
      <formula>$BJ474="A"</formula>
    </cfRule>
  </conditionalFormatting>
  <conditionalFormatting sqref="BB473:BF473">
    <cfRule type="expression" dxfId="30993" priority="43028">
      <formula>$BJ473="IR"</formula>
    </cfRule>
    <cfRule type="expression" dxfId="30992" priority="43029">
      <formula>$BJ473="SS"</formula>
    </cfRule>
    <cfRule type="expression" dxfId="30991" priority="43030">
      <formula>$BJ473="FI"</formula>
    </cfRule>
    <cfRule type="expression" dxfId="30990" priority="43031">
      <formula>$BJ473="X"</formula>
    </cfRule>
    <cfRule type="expression" dxfId="30989" priority="43032">
      <formula>$BJ473="OD"</formula>
    </cfRule>
    <cfRule type="expression" dxfId="30988" priority="43033">
      <formula>$BJ473="P"</formula>
    </cfRule>
    <cfRule type="expression" dxfId="30987" priority="43034">
      <formula>$BJ473="D"</formula>
    </cfRule>
    <cfRule type="expression" dxfId="30986" priority="43035">
      <formula>$BJ473="C"</formula>
    </cfRule>
    <cfRule type="expression" dxfId="30985" priority="43036">
      <formula>$BJ473="B"</formula>
    </cfRule>
    <cfRule type="expression" dxfId="30984" priority="43037">
      <formula>$BJ473="A"</formula>
    </cfRule>
  </conditionalFormatting>
  <conditionalFormatting sqref="BB483:BF483">
    <cfRule type="expression" dxfId="30983" priority="43018">
      <formula>$BJ483="IR"</formula>
    </cfRule>
    <cfRule type="expression" dxfId="30982" priority="43019">
      <formula>$BJ483="SS"</formula>
    </cfRule>
    <cfRule type="expression" dxfId="30981" priority="43020">
      <formula>$BJ483="FI"</formula>
    </cfRule>
    <cfRule type="expression" dxfId="30980" priority="43021">
      <formula>$BJ483="X"</formula>
    </cfRule>
    <cfRule type="expression" dxfId="30979" priority="43022">
      <formula>$BJ483="OD"</formula>
    </cfRule>
    <cfRule type="expression" dxfId="30978" priority="43023">
      <formula>$BJ483="P"</formula>
    </cfRule>
    <cfRule type="expression" dxfId="30977" priority="43024">
      <formula>$BJ483="D"</formula>
    </cfRule>
    <cfRule type="expression" dxfId="30976" priority="43025">
      <formula>$BJ483="C"</formula>
    </cfRule>
    <cfRule type="expression" dxfId="30975" priority="43026">
      <formula>$BJ483="B"</formula>
    </cfRule>
    <cfRule type="expression" dxfId="30974" priority="43027">
      <formula>$BJ483="A"</formula>
    </cfRule>
  </conditionalFormatting>
  <conditionalFormatting sqref="BB158:BF158">
    <cfRule type="expression" dxfId="30973" priority="42908">
      <formula>$BJ158="IR"</formula>
    </cfRule>
    <cfRule type="expression" dxfId="30972" priority="42909">
      <formula>$BJ158="SS"</formula>
    </cfRule>
    <cfRule type="expression" dxfId="30971" priority="42910">
      <formula>$BJ158="FI"</formula>
    </cfRule>
    <cfRule type="expression" dxfId="30970" priority="42911">
      <formula>$BJ158="X"</formula>
    </cfRule>
    <cfRule type="expression" dxfId="30969" priority="42912">
      <formula>$BJ158="OD"</formula>
    </cfRule>
    <cfRule type="expression" dxfId="30968" priority="42913">
      <formula>$BJ158="P"</formula>
    </cfRule>
    <cfRule type="expression" dxfId="30967" priority="42914">
      <formula>$BJ158="D"</formula>
    </cfRule>
    <cfRule type="expression" dxfId="30966" priority="42915">
      <formula>$BJ158="C"</formula>
    </cfRule>
    <cfRule type="expression" dxfId="30965" priority="42916">
      <formula>$BJ158="B"</formula>
    </cfRule>
    <cfRule type="expression" dxfId="30964" priority="42917">
      <formula>$BJ158="A"</formula>
    </cfRule>
  </conditionalFormatting>
  <conditionalFormatting sqref="BB216">
    <cfRule type="expression" dxfId="30963" priority="42978">
      <formula>$BJ216="IR"</formula>
    </cfRule>
    <cfRule type="expression" dxfId="30962" priority="42979">
      <formula>$BJ216="SS"</formula>
    </cfRule>
    <cfRule type="expression" dxfId="30961" priority="42980">
      <formula>$BJ216="FI"</formula>
    </cfRule>
    <cfRule type="expression" dxfId="30960" priority="42981">
      <formula>$BJ216="X"</formula>
    </cfRule>
    <cfRule type="expression" dxfId="30959" priority="42982">
      <formula>$BJ216="OD"</formula>
    </cfRule>
    <cfRule type="expression" dxfId="30958" priority="42983">
      <formula>$BJ216="P"</formula>
    </cfRule>
    <cfRule type="expression" dxfId="30957" priority="42984">
      <formula>$BJ216="D"</formula>
    </cfRule>
    <cfRule type="expression" dxfId="30956" priority="42985">
      <formula>$BJ216="C"</formula>
    </cfRule>
    <cfRule type="expression" dxfId="30955" priority="42986">
      <formula>$BJ216="B"</formula>
    </cfRule>
    <cfRule type="expression" dxfId="30954" priority="42987">
      <formula>$BJ216="A"</formula>
    </cfRule>
  </conditionalFormatting>
  <conditionalFormatting sqref="BC216">
    <cfRule type="expression" dxfId="30953" priority="42968">
      <formula>$BJ216="IR"</formula>
    </cfRule>
    <cfRule type="expression" dxfId="30952" priority="42969">
      <formula>$BJ216="SS"</formula>
    </cfRule>
    <cfRule type="expression" dxfId="30951" priority="42970">
      <formula>$BJ216="FI"</formula>
    </cfRule>
    <cfRule type="expression" dxfId="30950" priority="42971">
      <formula>$BJ216="X"</formula>
    </cfRule>
    <cfRule type="expression" dxfId="30949" priority="42972">
      <formula>$BJ216="OD"</formula>
    </cfRule>
    <cfRule type="expression" dxfId="30948" priority="42973">
      <formula>$BJ216="P"</formula>
    </cfRule>
    <cfRule type="expression" dxfId="30947" priority="42974">
      <formula>$BJ216="D"</formula>
    </cfRule>
    <cfRule type="expression" dxfId="30946" priority="42975">
      <formula>$BJ216="C"</formula>
    </cfRule>
    <cfRule type="expression" dxfId="30945" priority="42976">
      <formula>$BJ216="B"</formula>
    </cfRule>
    <cfRule type="expression" dxfId="30944" priority="42977">
      <formula>$BJ216="A"</formula>
    </cfRule>
  </conditionalFormatting>
  <conditionalFormatting sqref="BD216:BF216">
    <cfRule type="expression" dxfId="30943" priority="42958">
      <formula>$BJ216="IR"</formula>
    </cfRule>
    <cfRule type="expression" dxfId="30942" priority="42959">
      <formula>$BJ216="SS"</formula>
    </cfRule>
    <cfRule type="expression" dxfId="30941" priority="42960">
      <formula>$BJ216="FI"</formula>
    </cfRule>
    <cfRule type="expression" dxfId="30940" priority="42961">
      <formula>$BJ216="X"</formula>
    </cfRule>
    <cfRule type="expression" dxfId="30939" priority="42962">
      <formula>$BJ216="OD"</formula>
    </cfRule>
    <cfRule type="expression" dxfId="30938" priority="42963">
      <formula>$BJ216="P"</formula>
    </cfRule>
    <cfRule type="expression" dxfId="30937" priority="42964">
      <formula>$BJ216="D"</formula>
    </cfRule>
    <cfRule type="expression" dxfId="30936" priority="42965">
      <formula>$BJ216="C"</formula>
    </cfRule>
    <cfRule type="expression" dxfId="30935" priority="42966">
      <formula>$BJ216="B"</formula>
    </cfRule>
    <cfRule type="expression" dxfId="30934" priority="42967">
      <formula>$BJ216="A"</formula>
    </cfRule>
  </conditionalFormatting>
  <conditionalFormatting sqref="BB522:BF522">
    <cfRule type="expression" dxfId="30933" priority="42948">
      <formula>$BJ522="IR"</formula>
    </cfRule>
    <cfRule type="expression" dxfId="30932" priority="42949">
      <formula>$BJ522="SS"</formula>
    </cfRule>
    <cfRule type="expression" dxfId="30931" priority="42950">
      <formula>$BJ522="FI"</formula>
    </cfRule>
    <cfRule type="expression" dxfId="30930" priority="42951">
      <formula>$BJ522="X"</formula>
    </cfRule>
    <cfRule type="expression" dxfId="30929" priority="42952">
      <formula>$BJ522="OD"</formula>
    </cfRule>
    <cfRule type="expression" dxfId="30928" priority="42953">
      <formula>$BJ522="P"</formula>
    </cfRule>
    <cfRule type="expression" dxfId="30927" priority="42954">
      <formula>$BJ522="D"</formula>
    </cfRule>
    <cfRule type="expression" dxfId="30926" priority="42955">
      <formula>$BJ522="C"</formula>
    </cfRule>
    <cfRule type="expression" dxfId="30925" priority="42956">
      <formula>$BJ522="B"</formula>
    </cfRule>
    <cfRule type="expression" dxfId="30924" priority="42957">
      <formula>$BJ522="A"</formula>
    </cfRule>
  </conditionalFormatting>
  <conditionalFormatting sqref="BB542:BF542">
    <cfRule type="expression" dxfId="30923" priority="42938">
      <formula>$BJ542="IR"</formula>
    </cfRule>
    <cfRule type="expression" dxfId="30922" priority="42939">
      <formula>$BJ542="SS"</formula>
    </cfRule>
    <cfRule type="expression" dxfId="30921" priority="42940">
      <formula>$BJ542="FI"</formula>
    </cfRule>
    <cfRule type="expression" dxfId="30920" priority="42941">
      <formula>$BJ542="X"</formula>
    </cfRule>
    <cfRule type="expression" dxfId="30919" priority="42942">
      <formula>$BJ542="OD"</formula>
    </cfRule>
    <cfRule type="expression" dxfId="30918" priority="42943">
      <formula>$BJ542="P"</formula>
    </cfRule>
    <cfRule type="expression" dxfId="30917" priority="42944">
      <formula>$BJ542="D"</formula>
    </cfRule>
    <cfRule type="expression" dxfId="30916" priority="42945">
      <formula>$BJ542="C"</formula>
    </cfRule>
    <cfRule type="expression" dxfId="30915" priority="42946">
      <formula>$BJ542="B"</formula>
    </cfRule>
    <cfRule type="expression" dxfId="30914" priority="42947">
      <formula>$BJ542="A"</formula>
    </cfRule>
  </conditionalFormatting>
  <conditionalFormatting sqref="BB539:BF539">
    <cfRule type="expression" dxfId="30913" priority="42928">
      <formula>$BJ539="IR"</formula>
    </cfRule>
    <cfRule type="expression" dxfId="30912" priority="42929">
      <formula>$BJ539="SS"</formula>
    </cfRule>
    <cfRule type="expression" dxfId="30911" priority="42930">
      <formula>$BJ539="FI"</formula>
    </cfRule>
    <cfRule type="expression" dxfId="30910" priority="42931">
      <formula>$BJ539="X"</formula>
    </cfRule>
    <cfRule type="expression" dxfId="30909" priority="42932">
      <formula>$BJ539="OD"</formula>
    </cfRule>
    <cfRule type="expression" dxfId="30908" priority="42933">
      <formula>$BJ539="P"</formula>
    </cfRule>
    <cfRule type="expression" dxfId="30907" priority="42934">
      <formula>$BJ539="D"</formula>
    </cfRule>
    <cfRule type="expression" dxfId="30906" priority="42935">
      <formula>$BJ539="C"</formula>
    </cfRule>
    <cfRule type="expression" dxfId="30905" priority="42936">
      <formula>$BJ539="B"</formula>
    </cfRule>
    <cfRule type="expression" dxfId="30904" priority="42937">
      <formula>$BJ539="A"</formula>
    </cfRule>
  </conditionalFormatting>
  <conditionalFormatting sqref="BB501:BF501">
    <cfRule type="expression" dxfId="30903" priority="42918">
      <formula>$BJ501="IR"</formula>
    </cfRule>
    <cfRule type="expression" dxfId="30902" priority="42919">
      <formula>$BJ501="SS"</formula>
    </cfRule>
    <cfRule type="expression" dxfId="30901" priority="42920">
      <formula>$BJ501="FI"</formula>
    </cfRule>
    <cfRule type="expression" dxfId="30900" priority="42921">
      <formula>$BJ501="X"</formula>
    </cfRule>
    <cfRule type="expression" dxfId="30899" priority="42922">
      <formula>$BJ501="OD"</formula>
    </cfRule>
    <cfRule type="expression" dxfId="30898" priority="42923">
      <formula>$BJ501="P"</formula>
    </cfRule>
    <cfRule type="expression" dxfId="30897" priority="42924">
      <formula>$BJ501="D"</formula>
    </cfRule>
    <cfRule type="expression" dxfId="30896" priority="42925">
      <formula>$BJ501="C"</formula>
    </cfRule>
    <cfRule type="expression" dxfId="30895" priority="42926">
      <formula>$BJ501="B"</formula>
    </cfRule>
    <cfRule type="expression" dxfId="30894" priority="42927">
      <formula>$BJ501="A"</formula>
    </cfRule>
  </conditionalFormatting>
  <conditionalFormatting sqref="BG445:BK445">
    <cfRule type="expression" dxfId="30893" priority="42888">
      <formula>$BJ445="IR"</formula>
    </cfRule>
    <cfRule type="expression" dxfId="30892" priority="42889">
      <formula>$BJ445="SS"</formula>
    </cfRule>
    <cfRule type="expression" dxfId="30891" priority="42890">
      <formula>$BJ445="FI"</formula>
    </cfRule>
    <cfRule type="expression" dxfId="30890" priority="42891">
      <formula>$BJ445="X"</formula>
    </cfRule>
    <cfRule type="expression" dxfId="30889" priority="42892">
      <formula>$BJ445="OD"</formula>
    </cfRule>
    <cfRule type="expression" dxfId="30888" priority="42893">
      <formula>$BJ445="P"</formula>
    </cfRule>
    <cfRule type="expression" dxfId="30887" priority="42894">
      <formula>$BJ445="D"</formula>
    </cfRule>
    <cfRule type="expression" dxfId="30886" priority="42895">
      <formula>$BJ445="C"</formula>
    </cfRule>
    <cfRule type="expression" dxfId="30885" priority="42896">
      <formula>$BJ445="B"</formula>
    </cfRule>
    <cfRule type="expression" dxfId="30884" priority="42897">
      <formula>$BJ445="A"</formula>
    </cfRule>
  </conditionalFormatting>
  <conditionalFormatting sqref="BJ445">
    <cfRule type="cellIs" dxfId="30883" priority="42887" operator="equal">
      <formula>0</formula>
    </cfRule>
  </conditionalFormatting>
  <conditionalFormatting sqref="BB445:BF445">
    <cfRule type="expression" dxfId="30882" priority="42877">
      <formula>$BJ445="IR"</formula>
    </cfRule>
    <cfRule type="expression" dxfId="30881" priority="42878">
      <formula>$BJ445="SS"</formula>
    </cfRule>
    <cfRule type="expression" dxfId="30880" priority="42879">
      <formula>$BJ445="FI"</formula>
    </cfRule>
    <cfRule type="expression" dxfId="30879" priority="42880">
      <formula>$BJ445="X"</formula>
    </cfRule>
    <cfRule type="expression" dxfId="30878" priority="42881">
      <formula>$BJ445="OD"</formula>
    </cfRule>
    <cfRule type="expression" dxfId="30877" priority="42882">
      <formula>$BJ445="P"</formula>
    </cfRule>
    <cfRule type="expression" dxfId="30876" priority="42883">
      <formula>$BJ445="D"</formula>
    </cfRule>
    <cfRule type="expression" dxfId="30875" priority="42884">
      <formula>$BJ445="C"</formula>
    </cfRule>
    <cfRule type="expression" dxfId="30874" priority="42885">
      <formula>$BJ445="B"</formula>
    </cfRule>
    <cfRule type="expression" dxfId="30873" priority="42886">
      <formula>$BJ445="A"</formula>
    </cfRule>
  </conditionalFormatting>
  <conditionalFormatting sqref="B446:C447">
    <cfRule type="expression" dxfId="30872" priority="42867">
      <formula>$BJ446="IR"</formula>
    </cfRule>
    <cfRule type="expression" dxfId="30871" priority="42868">
      <formula>$BJ446="SS"</formula>
    </cfRule>
    <cfRule type="expression" dxfId="30870" priority="42869">
      <formula>$BJ446="FI"</formula>
    </cfRule>
    <cfRule type="expression" dxfId="30869" priority="42870">
      <formula>$BJ446="X"</formula>
    </cfRule>
    <cfRule type="expression" dxfId="30868" priority="42871">
      <formula>$BJ446="OD"</formula>
    </cfRule>
    <cfRule type="expression" dxfId="30867" priority="42872">
      <formula>$BJ446="P"</formula>
    </cfRule>
    <cfRule type="expression" dxfId="30866" priority="42873">
      <formula>$BJ446="D"</formula>
    </cfRule>
    <cfRule type="expression" dxfId="30865" priority="42874">
      <formula>$BJ446="C"</formula>
    </cfRule>
    <cfRule type="expression" dxfId="30864" priority="42875">
      <formula>$BJ446="B"</formula>
    </cfRule>
    <cfRule type="expression" dxfId="30863" priority="42876">
      <formula>$BJ446="A"</formula>
    </cfRule>
  </conditionalFormatting>
  <conditionalFormatting sqref="L446">
    <cfRule type="expression" dxfId="30862" priority="42857">
      <formula>$BJ446="IR"</formula>
    </cfRule>
    <cfRule type="expression" dxfId="30861" priority="42858">
      <formula>$BJ446="SS"</formula>
    </cfRule>
    <cfRule type="expression" dxfId="30860" priority="42859">
      <formula>$BJ446="FI"</formula>
    </cfRule>
    <cfRule type="expression" dxfId="30859" priority="42860">
      <formula>$BJ446="X"</formula>
    </cfRule>
    <cfRule type="expression" dxfId="30858" priority="42861">
      <formula>$BJ446="OD"</formula>
    </cfRule>
    <cfRule type="expression" dxfId="30857" priority="42862">
      <formula>$BJ446="P"</formula>
    </cfRule>
    <cfRule type="expression" dxfId="30856" priority="42863">
      <formula>$BJ446="D"</formula>
    </cfRule>
    <cfRule type="expression" dxfId="30855" priority="42864">
      <formula>$BJ446="C"</formula>
    </cfRule>
    <cfRule type="expression" dxfId="30854" priority="42865">
      <formula>$BJ446="B"</formula>
    </cfRule>
    <cfRule type="expression" dxfId="30853" priority="42866">
      <formula>$BJ446="A"</formula>
    </cfRule>
  </conditionalFormatting>
  <conditionalFormatting sqref="M446">
    <cfRule type="expression" dxfId="30852" priority="42847">
      <formula>$BJ446="IR"</formula>
    </cfRule>
    <cfRule type="expression" dxfId="30851" priority="42848">
      <formula>$BJ446="SS"</formula>
    </cfRule>
    <cfRule type="expression" dxfId="30850" priority="42849">
      <formula>$BJ446="FI"</formula>
    </cfRule>
    <cfRule type="expression" dxfId="30849" priority="42850">
      <formula>$BJ446="X"</formula>
    </cfRule>
    <cfRule type="expression" dxfId="30848" priority="42851">
      <formula>$BJ446="OD"</formula>
    </cfRule>
    <cfRule type="expression" dxfId="30847" priority="42852">
      <formula>$BJ446="P"</formula>
    </cfRule>
    <cfRule type="expression" dxfId="30846" priority="42853">
      <formula>$BJ446="D"</formula>
    </cfRule>
    <cfRule type="expression" dxfId="30845" priority="42854">
      <formula>$BJ446="C"</formula>
    </cfRule>
    <cfRule type="expression" dxfId="30844" priority="42855">
      <formula>$BJ446="B"</formula>
    </cfRule>
    <cfRule type="expression" dxfId="30843" priority="42856">
      <formula>$BJ446="A"</formula>
    </cfRule>
  </conditionalFormatting>
  <conditionalFormatting sqref="V128">
    <cfRule type="expression" dxfId="30842" priority="42827">
      <formula>$BJ128="IR"</formula>
    </cfRule>
    <cfRule type="expression" dxfId="30841" priority="42828">
      <formula>$BJ128="SS"</formula>
    </cfRule>
    <cfRule type="expression" dxfId="30840" priority="42829">
      <formula>$BJ128="FI"</formula>
    </cfRule>
    <cfRule type="expression" dxfId="30839" priority="42830">
      <formula>$BJ128="X"</formula>
    </cfRule>
    <cfRule type="expression" dxfId="30838" priority="42831">
      <formula>$BJ128="OD"</formula>
    </cfRule>
    <cfRule type="expression" dxfId="30837" priority="42832">
      <formula>$BJ128="P"</formula>
    </cfRule>
    <cfRule type="expression" dxfId="30836" priority="42833">
      <formula>$BJ128="D"</formula>
    </cfRule>
    <cfRule type="expression" dxfId="30835" priority="42834">
      <formula>$BJ128="C"</formula>
    </cfRule>
    <cfRule type="expression" dxfId="30834" priority="42835">
      <formula>$BJ128="B"</formula>
    </cfRule>
    <cfRule type="expression" dxfId="30833" priority="42836">
      <formula>$BJ128="A"</formula>
    </cfRule>
  </conditionalFormatting>
  <conditionalFormatting sqref="BJ131">
    <cfRule type="cellIs" dxfId="30832" priority="42816" operator="equal">
      <formula>0</formula>
    </cfRule>
  </conditionalFormatting>
  <conditionalFormatting sqref="BG131:BK131">
    <cfRule type="expression" dxfId="30831" priority="42817">
      <formula>$BJ131="IR"</formula>
    </cfRule>
    <cfRule type="expression" dxfId="30830" priority="42818">
      <formula>$BJ131="SS"</formula>
    </cfRule>
    <cfRule type="expression" dxfId="30829" priority="42819">
      <formula>$BJ131="FI"</formula>
    </cfRule>
    <cfRule type="expression" dxfId="30828" priority="42820">
      <formula>$BJ131="X"</formula>
    </cfRule>
    <cfRule type="expression" dxfId="30827" priority="42821">
      <formula>$BJ131="OD"</formula>
    </cfRule>
    <cfRule type="expression" dxfId="30826" priority="42822">
      <formula>$BJ131="P"</formula>
    </cfRule>
    <cfRule type="expression" dxfId="30825" priority="42823">
      <formula>$BJ131="D"</formula>
    </cfRule>
    <cfRule type="expression" dxfId="30824" priority="42824">
      <formula>$BJ131="C"</formula>
    </cfRule>
    <cfRule type="expression" dxfId="30823" priority="42825">
      <formula>$BJ131="B"</formula>
    </cfRule>
    <cfRule type="expression" dxfId="30822" priority="42826">
      <formula>$BJ131="A"</formula>
    </cfRule>
  </conditionalFormatting>
  <conditionalFormatting sqref="BB131:BF131">
    <cfRule type="expression" dxfId="30821" priority="42806">
      <formula>$BJ131="IR"</formula>
    </cfRule>
    <cfRule type="expression" dxfId="30820" priority="42807">
      <formula>$BJ131="SS"</formula>
    </cfRule>
    <cfRule type="expression" dxfId="30819" priority="42808">
      <formula>$BJ131="FI"</formula>
    </cfRule>
    <cfRule type="expression" dxfId="30818" priority="42809">
      <formula>$BJ131="X"</formula>
    </cfRule>
    <cfRule type="expression" dxfId="30817" priority="42810">
      <formula>$BJ131="OD"</formula>
    </cfRule>
    <cfRule type="expression" dxfId="30816" priority="42811">
      <formula>$BJ131="P"</formula>
    </cfRule>
    <cfRule type="expression" dxfId="30815" priority="42812">
      <formula>$BJ131="D"</formula>
    </cfRule>
    <cfRule type="expression" dxfId="30814" priority="42813">
      <formula>$BJ131="C"</formula>
    </cfRule>
    <cfRule type="expression" dxfId="30813" priority="42814">
      <formula>$BJ131="B"</formula>
    </cfRule>
    <cfRule type="expression" dxfId="30812" priority="42815">
      <formula>$BJ131="A"</formula>
    </cfRule>
  </conditionalFormatting>
  <conditionalFormatting sqref="V129">
    <cfRule type="expression" dxfId="30811" priority="42796">
      <formula>$BJ129="IR"</formula>
    </cfRule>
    <cfRule type="expression" dxfId="30810" priority="42797">
      <formula>$BJ129="SS"</formula>
    </cfRule>
    <cfRule type="expression" dxfId="30809" priority="42798">
      <formula>$BJ129="FI"</formula>
    </cfRule>
    <cfRule type="expression" dxfId="30808" priority="42799">
      <formula>$BJ129="X"</formula>
    </cfRule>
    <cfRule type="expression" dxfId="30807" priority="42800">
      <formula>$BJ129="OD"</formula>
    </cfRule>
    <cfRule type="expression" dxfId="30806" priority="42801">
      <formula>$BJ129="P"</formula>
    </cfRule>
    <cfRule type="expression" dxfId="30805" priority="42802">
      <formula>$BJ129="D"</formula>
    </cfRule>
    <cfRule type="expression" dxfId="30804" priority="42803">
      <formula>$BJ129="C"</formula>
    </cfRule>
    <cfRule type="expression" dxfId="30803" priority="42804">
      <formula>$BJ129="B"</formula>
    </cfRule>
    <cfRule type="expression" dxfId="30802" priority="42805">
      <formula>$BJ129="A"</formula>
    </cfRule>
  </conditionalFormatting>
  <conditionalFormatting sqref="S131">
    <cfRule type="expression" dxfId="30801" priority="42786">
      <formula>$BJ131="IR"</formula>
    </cfRule>
    <cfRule type="expression" dxfId="30800" priority="42787">
      <formula>$BJ131="SS"</formula>
    </cfRule>
    <cfRule type="expression" dxfId="30799" priority="42788">
      <formula>$BJ131="FI"</formula>
    </cfRule>
    <cfRule type="expression" dxfId="30798" priority="42789">
      <formula>$BJ131="X"</formula>
    </cfRule>
    <cfRule type="expression" dxfId="30797" priority="42790">
      <formula>$BJ131="OD"</formula>
    </cfRule>
    <cfRule type="expression" dxfId="30796" priority="42791">
      <formula>$BJ131="P"</formula>
    </cfRule>
    <cfRule type="expression" dxfId="30795" priority="42792">
      <formula>$BJ131="D"</formula>
    </cfRule>
    <cfRule type="expression" dxfId="30794" priority="42793">
      <formula>$BJ131="C"</formula>
    </cfRule>
    <cfRule type="expression" dxfId="30793" priority="42794">
      <formula>$BJ131="B"</formula>
    </cfRule>
    <cfRule type="expression" dxfId="30792" priority="42795">
      <formula>$BJ131="A"</formula>
    </cfRule>
  </conditionalFormatting>
  <conditionalFormatting sqref="I132">
    <cfRule type="expression" dxfId="30791" priority="42776">
      <formula>$BJ132="IR"</formula>
    </cfRule>
    <cfRule type="expression" dxfId="30790" priority="42777">
      <formula>$BJ132="SS"</formula>
    </cfRule>
    <cfRule type="expression" dxfId="30789" priority="42778">
      <formula>$BJ132="FI"</formula>
    </cfRule>
    <cfRule type="expression" dxfId="30788" priority="42779">
      <formula>$BJ132="X"</formula>
    </cfRule>
    <cfRule type="expression" dxfId="30787" priority="42780">
      <formula>$BJ132="OD"</formula>
    </cfRule>
    <cfRule type="expression" dxfId="30786" priority="42781">
      <formula>$BJ132="P"</formula>
    </cfRule>
    <cfRule type="expression" dxfId="30785" priority="42782">
      <formula>$BJ132="D"</formula>
    </cfRule>
    <cfRule type="expression" dxfId="30784" priority="42783">
      <formula>$BJ132="C"</formula>
    </cfRule>
    <cfRule type="expression" dxfId="30783" priority="42784">
      <formula>$BJ132="B"</formula>
    </cfRule>
    <cfRule type="expression" dxfId="30782" priority="42785">
      <formula>$BJ132="A"</formula>
    </cfRule>
  </conditionalFormatting>
  <conditionalFormatting sqref="W130:W131">
    <cfRule type="expression" dxfId="30781" priority="42766">
      <formula>$BJ130="IR"</formula>
    </cfRule>
    <cfRule type="expression" dxfId="30780" priority="42767">
      <formula>$BJ130="SS"</formula>
    </cfRule>
    <cfRule type="expression" dxfId="30779" priority="42768">
      <formula>$BJ130="FI"</formula>
    </cfRule>
    <cfRule type="expression" dxfId="30778" priority="42769">
      <formula>$BJ130="X"</formula>
    </cfRule>
    <cfRule type="expression" dxfId="30777" priority="42770">
      <formula>$BJ130="OD"</formula>
    </cfRule>
    <cfRule type="expression" dxfId="30776" priority="42771">
      <formula>$BJ130="P"</formula>
    </cfRule>
    <cfRule type="expression" dxfId="30775" priority="42772">
      <formula>$BJ130="D"</formula>
    </cfRule>
    <cfRule type="expression" dxfId="30774" priority="42773">
      <formula>$BJ130="C"</formula>
    </cfRule>
    <cfRule type="expression" dxfId="30773" priority="42774">
      <formula>$BJ130="B"</formula>
    </cfRule>
    <cfRule type="expression" dxfId="30772" priority="42775">
      <formula>$BJ130="A"</formula>
    </cfRule>
  </conditionalFormatting>
  <conditionalFormatting sqref="V130:V131">
    <cfRule type="expression" dxfId="30771" priority="42756">
      <formula>$BJ130="IR"</formula>
    </cfRule>
    <cfRule type="expression" dxfId="30770" priority="42757">
      <formula>$BJ130="SS"</formula>
    </cfRule>
    <cfRule type="expression" dxfId="30769" priority="42758">
      <formula>$BJ130="FI"</formula>
    </cfRule>
    <cfRule type="expression" dxfId="30768" priority="42759">
      <formula>$BJ130="X"</formula>
    </cfRule>
    <cfRule type="expression" dxfId="30767" priority="42760">
      <formula>$BJ130="OD"</formula>
    </cfRule>
    <cfRule type="expression" dxfId="30766" priority="42761">
      <formula>$BJ130="P"</formula>
    </cfRule>
    <cfRule type="expression" dxfId="30765" priority="42762">
      <formula>$BJ130="D"</formula>
    </cfRule>
    <cfRule type="expression" dxfId="30764" priority="42763">
      <formula>$BJ130="C"</formula>
    </cfRule>
    <cfRule type="expression" dxfId="30763" priority="42764">
      <formula>$BJ130="B"</formula>
    </cfRule>
    <cfRule type="expression" dxfId="30762" priority="42765">
      <formula>$BJ130="A"</formula>
    </cfRule>
  </conditionalFormatting>
  <conditionalFormatting sqref="M132">
    <cfRule type="expression" dxfId="30761" priority="42746">
      <formula>$BJ132="IR"</formula>
    </cfRule>
    <cfRule type="expression" dxfId="30760" priority="42747">
      <formula>$BJ132="SS"</formula>
    </cfRule>
    <cfRule type="expression" dxfId="30759" priority="42748">
      <formula>$BJ132="FI"</formula>
    </cfRule>
    <cfRule type="expression" dxfId="30758" priority="42749">
      <formula>$BJ132="X"</formula>
    </cfRule>
    <cfRule type="expression" dxfId="30757" priority="42750">
      <formula>$BJ132="OD"</formula>
    </cfRule>
    <cfRule type="expression" dxfId="30756" priority="42751">
      <formula>$BJ132="P"</formula>
    </cfRule>
    <cfRule type="expression" dxfId="30755" priority="42752">
      <formula>$BJ132="D"</formula>
    </cfRule>
    <cfRule type="expression" dxfId="30754" priority="42753">
      <formula>$BJ132="C"</formula>
    </cfRule>
    <cfRule type="expression" dxfId="30753" priority="42754">
      <formula>$BJ132="B"</formula>
    </cfRule>
    <cfRule type="expression" dxfId="30752" priority="42755">
      <formula>$BJ132="A"</formula>
    </cfRule>
  </conditionalFormatting>
  <conditionalFormatting sqref="L132">
    <cfRule type="expression" dxfId="30751" priority="42736">
      <formula>$BJ132="IR"</formula>
    </cfRule>
    <cfRule type="expression" dxfId="30750" priority="42737">
      <formula>$BJ132="SS"</formula>
    </cfRule>
    <cfRule type="expression" dxfId="30749" priority="42738">
      <formula>$BJ132="FI"</formula>
    </cfRule>
    <cfRule type="expression" dxfId="30748" priority="42739">
      <formula>$BJ132="X"</formula>
    </cfRule>
    <cfRule type="expression" dxfId="30747" priority="42740">
      <formula>$BJ132="OD"</formula>
    </cfRule>
    <cfRule type="expression" dxfId="30746" priority="42741">
      <formula>$BJ132="P"</formula>
    </cfRule>
    <cfRule type="expression" dxfId="30745" priority="42742">
      <formula>$BJ132="D"</formula>
    </cfRule>
    <cfRule type="expression" dxfId="30744" priority="42743">
      <formula>$BJ132="C"</formula>
    </cfRule>
    <cfRule type="expression" dxfId="30743" priority="42744">
      <formula>$BJ132="B"</formula>
    </cfRule>
    <cfRule type="expression" dxfId="30742" priority="42745">
      <formula>$BJ132="A"</formula>
    </cfRule>
  </conditionalFormatting>
  <conditionalFormatting sqref="U130:U131">
    <cfRule type="expression" dxfId="30741" priority="42726">
      <formula>$BJ130="IR"</formula>
    </cfRule>
    <cfRule type="expression" dxfId="30740" priority="42727">
      <formula>$BJ130="SS"</formula>
    </cfRule>
    <cfRule type="expression" dxfId="30739" priority="42728">
      <formula>$BJ130="FI"</formula>
    </cfRule>
    <cfRule type="expression" dxfId="30738" priority="42729">
      <formula>$BJ130="X"</formula>
    </cfRule>
    <cfRule type="expression" dxfId="30737" priority="42730">
      <formula>$BJ130="OD"</formula>
    </cfRule>
    <cfRule type="expression" dxfId="30736" priority="42731">
      <formula>$BJ130="P"</formula>
    </cfRule>
    <cfRule type="expression" dxfId="30735" priority="42732">
      <formula>$BJ130="D"</formula>
    </cfRule>
    <cfRule type="expression" dxfId="30734" priority="42733">
      <formula>$BJ130="C"</formula>
    </cfRule>
    <cfRule type="expression" dxfId="30733" priority="42734">
      <formula>$BJ130="B"</formula>
    </cfRule>
    <cfRule type="expression" dxfId="30732" priority="42735">
      <formula>$BJ130="A"</formula>
    </cfRule>
  </conditionalFormatting>
  <conditionalFormatting sqref="Q304">
    <cfRule type="expression" dxfId="30731" priority="42706">
      <formula>$BJ304="IR"</formula>
    </cfRule>
    <cfRule type="expression" dxfId="30730" priority="42707">
      <formula>$BJ304="SS"</formula>
    </cfRule>
    <cfRule type="expression" dxfId="30729" priority="42708">
      <formula>$BJ304="FI"</formula>
    </cfRule>
    <cfRule type="expression" dxfId="30728" priority="42709">
      <formula>$BJ304="X"</formula>
    </cfRule>
    <cfRule type="expression" dxfId="30727" priority="42710">
      <formula>$BJ304="OD"</formula>
    </cfRule>
    <cfRule type="expression" dxfId="30726" priority="42711">
      <formula>$BJ304="P"</formula>
    </cfRule>
    <cfRule type="expression" dxfId="30725" priority="42712">
      <formula>$BJ304="D"</formula>
    </cfRule>
    <cfRule type="expression" dxfId="30724" priority="42713">
      <formula>$BJ304="C"</formula>
    </cfRule>
    <cfRule type="expression" dxfId="30723" priority="42714">
      <formula>$BJ304="B"</formula>
    </cfRule>
    <cfRule type="expression" dxfId="30722" priority="42715">
      <formula>$BJ304="A"</formula>
    </cfRule>
  </conditionalFormatting>
  <conditionalFormatting sqref="BB209">
    <cfRule type="expression" dxfId="30721" priority="42696">
      <formula>$BJ209="IR"</formula>
    </cfRule>
    <cfRule type="expression" dxfId="30720" priority="42697">
      <formula>$BJ209="SS"</formula>
    </cfRule>
    <cfRule type="expression" dxfId="30719" priority="42698">
      <formula>$BJ209="FI"</formula>
    </cfRule>
    <cfRule type="expression" dxfId="30718" priority="42699">
      <formula>$BJ209="X"</formula>
    </cfRule>
    <cfRule type="expression" dxfId="30717" priority="42700">
      <formula>$BJ209="OD"</formula>
    </cfRule>
    <cfRule type="expression" dxfId="30716" priority="42701">
      <formula>$BJ209="P"</formula>
    </cfRule>
    <cfRule type="expression" dxfId="30715" priority="42702">
      <formula>$BJ209="D"</formula>
    </cfRule>
    <cfRule type="expression" dxfId="30714" priority="42703">
      <formula>$BJ209="C"</formula>
    </cfRule>
    <cfRule type="expression" dxfId="30713" priority="42704">
      <formula>$BJ209="B"</formula>
    </cfRule>
    <cfRule type="expression" dxfId="30712" priority="42705">
      <formula>$BJ209="A"</formula>
    </cfRule>
  </conditionalFormatting>
  <conditionalFormatting sqref="BC209">
    <cfRule type="expression" dxfId="30711" priority="42686">
      <formula>$BJ209="IR"</formula>
    </cfRule>
    <cfRule type="expression" dxfId="30710" priority="42687">
      <formula>$BJ209="SS"</formula>
    </cfRule>
    <cfRule type="expression" dxfId="30709" priority="42688">
      <formula>$BJ209="FI"</formula>
    </cfRule>
    <cfRule type="expression" dxfId="30708" priority="42689">
      <formula>$BJ209="X"</formula>
    </cfRule>
    <cfRule type="expression" dxfId="30707" priority="42690">
      <formula>$BJ209="OD"</formula>
    </cfRule>
    <cfRule type="expression" dxfId="30706" priority="42691">
      <formula>$BJ209="P"</formula>
    </cfRule>
    <cfRule type="expression" dxfId="30705" priority="42692">
      <formula>$BJ209="D"</formula>
    </cfRule>
    <cfRule type="expression" dxfId="30704" priority="42693">
      <formula>$BJ209="C"</formula>
    </cfRule>
    <cfRule type="expression" dxfId="30703" priority="42694">
      <formula>$BJ209="B"</formula>
    </cfRule>
    <cfRule type="expression" dxfId="30702" priority="42695">
      <formula>$BJ209="A"</formula>
    </cfRule>
  </conditionalFormatting>
  <conditionalFormatting sqref="BD209:BF209">
    <cfRule type="expression" dxfId="30701" priority="42676">
      <formula>$BJ209="IR"</formula>
    </cfRule>
    <cfRule type="expression" dxfId="30700" priority="42677">
      <formula>$BJ209="SS"</formula>
    </cfRule>
    <cfRule type="expression" dxfId="30699" priority="42678">
      <formula>$BJ209="FI"</formula>
    </cfRule>
    <cfRule type="expression" dxfId="30698" priority="42679">
      <formula>$BJ209="X"</formula>
    </cfRule>
    <cfRule type="expression" dxfId="30697" priority="42680">
      <formula>$BJ209="OD"</formula>
    </cfRule>
    <cfRule type="expression" dxfId="30696" priority="42681">
      <formula>$BJ209="P"</formula>
    </cfRule>
    <cfRule type="expression" dxfId="30695" priority="42682">
      <formula>$BJ209="D"</formula>
    </cfRule>
    <cfRule type="expression" dxfId="30694" priority="42683">
      <formula>$BJ209="C"</formula>
    </cfRule>
    <cfRule type="expression" dxfId="30693" priority="42684">
      <formula>$BJ209="B"</formula>
    </cfRule>
    <cfRule type="expression" dxfId="30692" priority="42685">
      <formula>$BJ209="A"</formula>
    </cfRule>
  </conditionalFormatting>
  <conditionalFormatting sqref="AH209">
    <cfRule type="expression" dxfId="30691" priority="42666">
      <formula>$BJ209="IR"</formula>
    </cfRule>
    <cfRule type="expression" dxfId="30690" priority="42667">
      <formula>$BJ209="SS"</formula>
    </cfRule>
    <cfRule type="expression" dxfId="30689" priority="42668">
      <formula>$BJ209="FI"</formula>
    </cfRule>
    <cfRule type="expression" dxfId="30688" priority="42669">
      <formula>$BJ209="X"</formula>
    </cfRule>
    <cfRule type="expression" dxfId="30687" priority="42670">
      <formula>$BJ209="OD"</formula>
    </cfRule>
    <cfRule type="expression" dxfId="30686" priority="42671">
      <formula>$BJ209="P"</formula>
    </cfRule>
    <cfRule type="expression" dxfId="30685" priority="42672">
      <formula>$BJ209="D"</formula>
    </cfRule>
    <cfRule type="expression" dxfId="30684" priority="42673">
      <formula>$BJ209="C"</formula>
    </cfRule>
    <cfRule type="expression" dxfId="30683" priority="42674">
      <formula>$BJ209="B"</formula>
    </cfRule>
    <cfRule type="expression" dxfId="30682" priority="42675">
      <formula>$BJ209="A"</formula>
    </cfRule>
  </conditionalFormatting>
  <conditionalFormatting sqref="AI209">
    <cfRule type="expression" dxfId="30681" priority="42656">
      <formula>$BJ209="IR"</formula>
    </cfRule>
    <cfRule type="expression" dxfId="30680" priority="42657">
      <formula>$BJ209="SS"</formula>
    </cfRule>
    <cfRule type="expression" dxfId="30679" priority="42658">
      <formula>$BJ209="FI"</formula>
    </cfRule>
    <cfRule type="expression" dxfId="30678" priority="42659">
      <formula>$BJ209="X"</formula>
    </cfRule>
    <cfRule type="expression" dxfId="30677" priority="42660">
      <formula>$BJ209="OD"</formula>
    </cfRule>
    <cfRule type="expression" dxfId="30676" priority="42661">
      <formula>$BJ209="P"</formula>
    </cfRule>
    <cfRule type="expression" dxfId="30675" priority="42662">
      <formula>$BJ209="D"</formula>
    </cfRule>
    <cfRule type="expression" dxfId="30674" priority="42663">
      <formula>$BJ209="C"</formula>
    </cfRule>
    <cfRule type="expression" dxfId="30673" priority="42664">
      <formula>$BJ209="B"</formula>
    </cfRule>
    <cfRule type="expression" dxfId="30672" priority="42665">
      <formula>$BJ209="A"</formula>
    </cfRule>
  </conditionalFormatting>
  <conditionalFormatting sqref="AJ209:AL209">
    <cfRule type="expression" dxfId="30671" priority="42646">
      <formula>$BJ209="IR"</formula>
    </cfRule>
    <cfRule type="expression" dxfId="30670" priority="42647">
      <formula>$BJ209="SS"</formula>
    </cfRule>
    <cfRule type="expression" dxfId="30669" priority="42648">
      <formula>$BJ209="FI"</formula>
    </cfRule>
    <cfRule type="expression" dxfId="30668" priority="42649">
      <formula>$BJ209="X"</formula>
    </cfRule>
    <cfRule type="expression" dxfId="30667" priority="42650">
      <formula>$BJ209="OD"</formula>
    </cfRule>
    <cfRule type="expression" dxfId="30666" priority="42651">
      <formula>$BJ209="P"</formula>
    </cfRule>
    <cfRule type="expression" dxfId="30665" priority="42652">
      <formula>$BJ209="D"</formula>
    </cfRule>
    <cfRule type="expression" dxfId="30664" priority="42653">
      <formula>$BJ209="C"</formula>
    </cfRule>
    <cfRule type="expression" dxfId="30663" priority="42654">
      <formula>$BJ209="B"</formula>
    </cfRule>
    <cfRule type="expression" dxfId="30662" priority="42655">
      <formula>$BJ209="A"</formula>
    </cfRule>
  </conditionalFormatting>
  <conditionalFormatting sqref="AC214:AC215">
    <cfRule type="expression" dxfId="30661" priority="42636">
      <formula>$BJ214="IR"</formula>
    </cfRule>
    <cfRule type="expression" dxfId="30660" priority="42637">
      <formula>$BJ214="SS"</formula>
    </cfRule>
    <cfRule type="expression" dxfId="30659" priority="42638">
      <formula>$BJ214="FI"</formula>
    </cfRule>
    <cfRule type="expression" dxfId="30658" priority="42639">
      <formula>$BJ214="X"</formula>
    </cfRule>
    <cfRule type="expression" dxfId="30657" priority="42640">
      <formula>$BJ214="OD"</formula>
    </cfRule>
    <cfRule type="expression" dxfId="30656" priority="42641">
      <formula>$BJ214="P"</formula>
    </cfRule>
    <cfRule type="expression" dxfId="30655" priority="42642">
      <formula>$BJ214="D"</formula>
    </cfRule>
    <cfRule type="expression" dxfId="30654" priority="42643">
      <formula>$BJ214="C"</formula>
    </cfRule>
    <cfRule type="expression" dxfId="30653" priority="42644">
      <formula>$BJ214="B"</formula>
    </cfRule>
    <cfRule type="expression" dxfId="30652" priority="42645">
      <formula>$BJ214="A"</formula>
    </cfRule>
  </conditionalFormatting>
  <conditionalFormatting sqref="AD214:AD215">
    <cfRule type="expression" dxfId="30651" priority="42626">
      <formula>$BJ214="IR"</formula>
    </cfRule>
    <cfRule type="expression" dxfId="30650" priority="42627">
      <formula>$BJ214="SS"</formula>
    </cfRule>
    <cfRule type="expression" dxfId="30649" priority="42628">
      <formula>$BJ214="FI"</formula>
    </cfRule>
    <cfRule type="expression" dxfId="30648" priority="42629">
      <formula>$BJ214="X"</formula>
    </cfRule>
    <cfRule type="expression" dxfId="30647" priority="42630">
      <formula>$BJ214="OD"</formula>
    </cfRule>
    <cfRule type="expression" dxfId="30646" priority="42631">
      <formula>$BJ214="P"</formula>
    </cfRule>
    <cfRule type="expression" dxfId="30645" priority="42632">
      <formula>$BJ214="D"</formula>
    </cfRule>
    <cfRule type="expression" dxfId="30644" priority="42633">
      <formula>$BJ214="C"</formula>
    </cfRule>
    <cfRule type="expression" dxfId="30643" priority="42634">
      <formula>$BJ214="B"</formula>
    </cfRule>
    <cfRule type="expression" dxfId="30642" priority="42635">
      <formula>$BJ214="A"</formula>
    </cfRule>
  </conditionalFormatting>
  <conditionalFormatting sqref="AE214:AG215">
    <cfRule type="expression" dxfId="30641" priority="42616">
      <formula>$BJ214="IR"</formula>
    </cfRule>
    <cfRule type="expression" dxfId="30640" priority="42617">
      <formula>$BJ214="SS"</formula>
    </cfRule>
    <cfRule type="expression" dxfId="30639" priority="42618">
      <formula>$BJ214="FI"</formula>
    </cfRule>
    <cfRule type="expression" dxfId="30638" priority="42619">
      <formula>$BJ214="X"</formula>
    </cfRule>
    <cfRule type="expression" dxfId="30637" priority="42620">
      <formula>$BJ214="OD"</formula>
    </cfRule>
    <cfRule type="expression" dxfId="30636" priority="42621">
      <formula>$BJ214="P"</formula>
    </cfRule>
    <cfRule type="expression" dxfId="30635" priority="42622">
      <formula>$BJ214="D"</formula>
    </cfRule>
    <cfRule type="expression" dxfId="30634" priority="42623">
      <formula>$BJ214="C"</formula>
    </cfRule>
    <cfRule type="expression" dxfId="30633" priority="42624">
      <formula>$BJ214="B"</formula>
    </cfRule>
    <cfRule type="expression" dxfId="30632" priority="42625">
      <formula>$BJ214="A"</formula>
    </cfRule>
  </conditionalFormatting>
  <conditionalFormatting sqref="I289:K289">
    <cfRule type="expression" dxfId="30631" priority="42606">
      <formula>$BJ289="IR"</formula>
    </cfRule>
    <cfRule type="expression" dxfId="30630" priority="42607">
      <formula>$BJ289="SS"</formula>
    </cfRule>
    <cfRule type="expression" dxfId="30629" priority="42608">
      <formula>$BJ289="FI"</formula>
    </cfRule>
    <cfRule type="expression" dxfId="30628" priority="42609">
      <formula>$BJ289="X"</formula>
    </cfRule>
    <cfRule type="expression" dxfId="30627" priority="42610">
      <formula>$BJ289="OD"</formula>
    </cfRule>
    <cfRule type="expression" dxfId="30626" priority="42611">
      <formula>$BJ289="P"</formula>
    </cfRule>
    <cfRule type="expression" dxfId="30625" priority="42612">
      <formula>$BJ289="D"</formula>
    </cfRule>
    <cfRule type="expression" dxfId="30624" priority="42613">
      <formula>$BJ289="C"</formula>
    </cfRule>
    <cfRule type="expression" dxfId="30623" priority="42614">
      <formula>$BJ289="B"</formula>
    </cfRule>
    <cfRule type="expression" dxfId="30622" priority="42615">
      <formula>$BJ289="A"</formula>
    </cfRule>
  </conditionalFormatting>
  <conditionalFormatting sqref="L289">
    <cfRule type="expression" dxfId="30621" priority="42596">
      <formula>$BJ289="IR"</formula>
    </cfRule>
    <cfRule type="expression" dxfId="30620" priority="42597">
      <formula>$BJ289="SS"</formula>
    </cfRule>
    <cfRule type="expression" dxfId="30619" priority="42598">
      <formula>$BJ289="FI"</formula>
    </cfRule>
    <cfRule type="expression" dxfId="30618" priority="42599">
      <formula>$BJ289="X"</formula>
    </cfRule>
    <cfRule type="expression" dxfId="30617" priority="42600">
      <formula>$BJ289="OD"</formula>
    </cfRule>
    <cfRule type="expression" dxfId="30616" priority="42601">
      <formula>$BJ289="P"</formula>
    </cfRule>
    <cfRule type="expression" dxfId="30615" priority="42602">
      <formula>$BJ289="D"</formula>
    </cfRule>
    <cfRule type="expression" dxfId="30614" priority="42603">
      <formula>$BJ289="C"</formula>
    </cfRule>
    <cfRule type="expression" dxfId="30613" priority="42604">
      <formula>$BJ289="B"</formula>
    </cfRule>
    <cfRule type="expression" dxfId="30612" priority="42605">
      <formula>$BJ289="A"</formula>
    </cfRule>
  </conditionalFormatting>
  <conditionalFormatting sqref="I312:K312">
    <cfRule type="expression" dxfId="30611" priority="42586">
      <formula>$BJ312="IR"</formula>
    </cfRule>
    <cfRule type="expression" dxfId="30610" priority="42587">
      <formula>$BJ312="SS"</formula>
    </cfRule>
    <cfRule type="expression" dxfId="30609" priority="42588">
      <formula>$BJ312="FI"</formula>
    </cfRule>
    <cfRule type="expression" dxfId="30608" priority="42589">
      <formula>$BJ312="X"</formula>
    </cfRule>
    <cfRule type="expression" dxfId="30607" priority="42590">
      <formula>$BJ312="OD"</formula>
    </cfRule>
    <cfRule type="expression" dxfId="30606" priority="42591">
      <formula>$BJ312="P"</formula>
    </cfRule>
    <cfRule type="expression" dxfId="30605" priority="42592">
      <formula>$BJ312="D"</formula>
    </cfRule>
    <cfRule type="expression" dxfId="30604" priority="42593">
      <formula>$BJ312="C"</formula>
    </cfRule>
    <cfRule type="expression" dxfId="30603" priority="42594">
      <formula>$BJ312="B"</formula>
    </cfRule>
    <cfRule type="expression" dxfId="30602" priority="42595">
      <formula>$BJ312="A"</formula>
    </cfRule>
  </conditionalFormatting>
  <conditionalFormatting sqref="L312">
    <cfRule type="expression" dxfId="30601" priority="42576">
      <formula>$BJ312="IR"</formula>
    </cfRule>
    <cfRule type="expression" dxfId="30600" priority="42577">
      <formula>$BJ312="SS"</formula>
    </cfRule>
    <cfRule type="expression" dxfId="30599" priority="42578">
      <formula>$BJ312="FI"</formula>
    </cfRule>
    <cfRule type="expression" dxfId="30598" priority="42579">
      <formula>$BJ312="X"</formula>
    </cfRule>
    <cfRule type="expression" dxfId="30597" priority="42580">
      <formula>$BJ312="OD"</formula>
    </cfRule>
    <cfRule type="expression" dxfId="30596" priority="42581">
      <formula>$BJ312="P"</formula>
    </cfRule>
    <cfRule type="expression" dxfId="30595" priority="42582">
      <formula>$BJ312="D"</formula>
    </cfRule>
    <cfRule type="expression" dxfId="30594" priority="42583">
      <formula>$BJ312="C"</formula>
    </cfRule>
    <cfRule type="expression" dxfId="30593" priority="42584">
      <formula>$BJ312="B"</formula>
    </cfRule>
    <cfRule type="expression" dxfId="30592" priority="42585">
      <formula>$BJ312="A"</formula>
    </cfRule>
  </conditionalFormatting>
  <conditionalFormatting sqref="I374:K374">
    <cfRule type="expression" dxfId="30591" priority="42506">
      <formula>$BJ374="IR"</formula>
    </cfRule>
    <cfRule type="expression" dxfId="30590" priority="42507">
      <formula>$BJ374="SS"</formula>
    </cfRule>
    <cfRule type="expression" dxfId="30589" priority="42508">
      <formula>$BJ374="FI"</formula>
    </cfRule>
    <cfRule type="expression" dxfId="30588" priority="42509">
      <formula>$BJ374="X"</formula>
    </cfRule>
    <cfRule type="expression" dxfId="30587" priority="42510">
      <formula>$BJ374="OD"</formula>
    </cfRule>
    <cfRule type="expression" dxfId="30586" priority="42511">
      <formula>$BJ374="P"</formula>
    </cfRule>
    <cfRule type="expression" dxfId="30585" priority="42512">
      <formula>$BJ374="D"</formula>
    </cfRule>
    <cfRule type="expression" dxfId="30584" priority="42513">
      <formula>$BJ374="C"</formula>
    </cfRule>
    <cfRule type="expression" dxfId="30583" priority="42514">
      <formula>$BJ374="B"</formula>
    </cfRule>
    <cfRule type="expression" dxfId="30582" priority="42515">
      <formula>$BJ374="A"</formula>
    </cfRule>
  </conditionalFormatting>
  <conditionalFormatting sqref="L374">
    <cfRule type="expression" dxfId="30581" priority="42496">
      <formula>$BJ374="IR"</formula>
    </cfRule>
    <cfRule type="expression" dxfId="30580" priority="42497">
      <formula>$BJ374="SS"</formula>
    </cfRule>
    <cfRule type="expression" dxfId="30579" priority="42498">
      <formula>$BJ374="FI"</formula>
    </cfRule>
    <cfRule type="expression" dxfId="30578" priority="42499">
      <formula>$BJ374="X"</formula>
    </cfRule>
    <cfRule type="expression" dxfId="30577" priority="42500">
      <formula>$BJ374="OD"</formula>
    </cfRule>
    <cfRule type="expression" dxfId="30576" priority="42501">
      <formula>$BJ374="P"</formula>
    </cfRule>
    <cfRule type="expression" dxfId="30575" priority="42502">
      <formula>$BJ374="D"</formula>
    </cfRule>
    <cfRule type="expression" dxfId="30574" priority="42503">
      <formula>$BJ374="C"</formula>
    </cfRule>
    <cfRule type="expression" dxfId="30573" priority="42504">
      <formula>$BJ374="B"</formula>
    </cfRule>
    <cfRule type="expression" dxfId="30572" priority="42505">
      <formula>$BJ374="A"</formula>
    </cfRule>
  </conditionalFormatting>
  <conditionalFormatting sqref="I376">
    <cfRule type="expression" dxfId="30571" priority="42486">
      <formula>$BJ376="IR"</formula>
    </cfRule>
    <cfRule type="expression" dxfId="30570" priority="42487">
      <formula>$BJ376="SS"</formula>
    </cfRule>
    <cfRule type="expression" dxfId="30569" priority="42488">
      <formula>$BJ376="FI"</formula>
    </cfRule>
    <cfRule type="expression" dxfId="30568" priority="42489">
      <formula>$BJ376="X"</formula>
    </cfRule>
    <cfRule type="expression" dxfId="30567" priority="42490">
      <formula>$BJ376="OD"</formula>
    </cfRule>
    <cfRule type="expression" dxfId="30566" priority="42491">
      <formula>$BJ376="P"</formula>
    </cfRule>
    <cfRule type="expression" dxfId="30565" priority="42492">
      <formula>$BJ376="D"</formula>
    </cfRule>
    <cfRule type="expression" dxfId="30564" priority="42493">
      <formula>$BJ376="C"</formula>
    </cfRule>
    <cfRule type="expression" dxfId="30563" priority="42494">
      <formula>$BJ376="B"</formula>
    </cfRule>
    <cfRule type="expression" dxfId="30562" priority="42495">
      <formula>$BJ376="A"</formula>
    </cfRule>
  </conditionalFormatting>
  <conditionalFormatting sqref="L376">
    <cfRule type="expression" dxfId="30561" priority="42476">
      <formula>$BJ376="IR"</formula>
    </cfRule>
    <cfRule type="expression" dxfId="30560" priority="42477">
      <formula>$BJ376="SS"</formula>
    </cfRule>
    <cfRule type="expression" dxfId="30559" priority="42478">
      <formula>$BJ376="FI"</formula>
    </cfRule>
    <cfRule type="expression" dxfId="30558" priority="42479">
      <formula>$BJ376="X"</formula>
    </cfRule>
    <cfRule type="expression" dxfId="30557" priority="42480">
      <formula>$BJ376="OD"</formula>
    </cfRule>
    <cfRule type="expression" dxfId="30556" priority="42481">
      <formula>$BJ376="P"</formula>
    </cfRule>
    <cfRule type="expression" dxfId="30555" priority="42482">
      <formula>$BJ376="D"</formula>
    </cfRule>
    <cfRule type="expression" dxfId="30554" priority="42483">
      <formula>$BJ376="C"</formula>
    </cfRule>
    <cfRule type="expression" dxfId="30553" priority="42484">
      <formula>$BJ376="B"</formula>
    </cfRule>
    <cfRule type="expression" dxfId="30552" priority="42485">
      <formula>$BJ376="A"</formula>
    </cfRule>
  </conditionalFormatting>
  <conditionalFormatting sqref="B374:G374">
    <cfRule type="expression" dxfId="30551" priority="42466">
      <formula>$BJ374="IR"</formula>
    </cfRule>
    <cfRule type="expression" dxfId="30550" priority="42467">
      <formula>$BJ374="SS"</formula>
    </cfRule>
    <cfRule type="expression" dxfId="30549" priority="42468">
      <formula>$BJ374="FI"</formula>
    </cfRule>
    <cfRule type="expression" dxfId="30548" priority="42469">
      <formula>$BJ374="X"</formula>
    </cfRule>
    <cfRule type="expression" dxfId="30547" priority="42470">
      <formula>$BJ374="OD"</formula>
    </cfRule>
    <cfRule type="expression" dxfId="30546" priority="42471">
      <formula>$BJ374="P"</formula>
    </cfRule>
    <cfRule type="expression" dxfId="30545" priority="42472">
      <formula>$BJ374="D"</formula>
    </cfRule>
    <cfRule type="expression" dxfId="30544" priority="42473">
      <formula>$BJ374="C"</formula>
    </cfRule>
    <cfRule type="expression" dxfId="30543" priority="42474">
      <formula>$BJ374="B"</formula>
    </cfRule>
    <cfRule type="expression" dxfId="30542" priority="42475">
      <formula>$BJ374="A"</formula>
    </cfRule>
  </conditionalFormatting>
  <conditionalFormatting sqref="B372:C372">
    <cfRule type="expression" dxfId="30541" priority="42456">
      <formula>$BJ372="IR"</formula>
    </cfRule>
    <cfRule type="expression" dxfId="30540" priority="42457">
      <formula>$BJ372="SS"</formula>
    </cfRule>
    <cfRule type="expression" dxfId="30539" priority="42458">
      <formula>$BJ372="FI"</formula>
    </cfRule>
    <cfRule type="expression" dxfId="30538" priority="42459">
      <formula>$BJ372="X"</formula>
    </cfRule>
    <cfRule type="expression" dxfId="30537" priority="42460">
      <formula>$BJ372="OD"</formula>
    </cfRule>
    <cfRule type="expression" dxfId="30536" priority="42461">
      <formula>$BJ372="P"</formula>
    </cfRule>
    <cfRule type="expression" dxfId="30535" priority="42462">
      <formula>$BJ372="D"</formula>
    </cfRule>
    <cfRule type="expression" dxfId="30534" priority="42463">
      <formula>$BJ372="C"</formula>
    </cfRule>
    <cfRule type="expression" dxfId="30533" priority="42464">
      <formula>$BJ372="B"</formula>
    </cfRule>
    <cfRule type="expression" dxfId="30532" priority="42465">
      <formula>$BJ372="A"</formula>
    </cfRule>
  </conditionalFormatting>
  <conditionalFormatting sqref="B373:C373">
    <cfRule type="expression" dxfId="30531" priority="42446">
      <formula>$BJ373="IR"</formula>
    </cfRule>
    <cfRule type="expression" dxfId="30530" priority="42447">
      <formula>$BJ373="SS"</formula>
    </cfRule>
    <cfRule type="expression" dxfId="30529" priority="42448">
      <formula>$BJ373="FI"</formula>
    </cfRule>
    <cfRule type="expression" dxfId="30528" priority="42449">
      <formula>$BJ373="X"</formula>
    </cfRule>
    <cfRule type="expression" dxfId="30527" priority="42450">
      <formula>$BJ373="OD"</formula>
    </cfRule>
    <cfRule type="expression" dxfId="30526" priority="42451">
      <formula>$BJ373="P"</formula>
    </cfRule>
    <cfRule type="expression" dxfId="30525" priority="42452">
      <formula>$BJ373="D"</formula>
    </cfRule>
    <cfRule type="expression" dxfId="30524" priority="42453">
      <formula>$BJ373="C"</formula>
    </cfRule>
    <cfRule type="expression" dxfId="30523" priority="42454">
      <formula>$BJ373="B"</formula>
    </cfRule>
    <cfRule type="expression" dxfId="30522" priority="42455">
      <formula>$BJ373="A"</formula>
    </cfRule>
  </conditionalFormatting>
  <conditionalFormatting sqref="B377:C378 B381:C383">
    <cfRule type="expression" dxfId="30521" priority="42436">
      <formula>$BJ377="IR"</formula>
    </cfRule>
    <cfRule type="expression" dxfId="30520" priority="42437">
      <formula>$BJ377="SS"</formula>
    </cfRule>
    <cfRule type="expression" dxfId="30519" priority="42438">
      <formula>$BJ377="FI"</formula>
    </cfRule>
    <cfRule type="expression" dxfId="30518" priority="42439">
      <formula>$BJ377="X"</formula>
    </cfRule>
    <cfRule type="expression" dxfId="30517" priority="42440">
      <formula>$BJ377="OD"</formula>
    </cfRule>
    <cfRule type="expression" dxfId="30516" priority="42441">
      <formula>$BJ377="P"</formula>
    </cfRule>
    <cfRule type="expression" dxfId="30515" priority="42442">
      <formula>$BJ377="D"</formula>
    </cfRule>
    <cfRule type="expression" dxfId="30514" priority="42443">
      <formula>$BJ377="C"</formula>
    </cfRule>
    <cfRule type="expression" dxfId="30513" priority="42444">
      <formula>$BJ377="B"</formula>
    </cfRule>
    <cfRule type="expression" dxfId="30512" priority="42445">
      <formula>$BJ377="A"</formula>
    </cfRule>
  </conditionalFormatting>
  <conditionalFormatting sqref="H371">
    <cfRule type="expression" dxfId="30511" priority="42426">
      <formula>$BJ371="IR"</formula>
    </cfRule>
    <cfRule type="expression" dxfId="30510" priority="42427">
      <formula>$BJ371="SS"</formula>
    </cfRule>
    <cfRule type="expression" dxfId="30509" priority="42428">
      <formula>$BJ371="FI"</formula>
    </cfRule>
    <cfRule type="expression" dxfId="30508" priority="42429">
      <formula>$BJ371="X"</formula>
    </cfRule>
    <cfRule type="expression" dxfId="30507" priority="42430">
      <formula>$BJ371="OD"</formula>
    </cfRule>
    <cfRule type="expression" dxfId="30506" priority="42431">
      <formula>$BJ371="P"</formula>
    </cfRule>
    <cfRule type="expression" dxfId="30505" priority="42432">
      <formula>$BJ371="D"</formula>
    </cfRule>
    <cfRule type="expression" dxfId="30504" priority="42433">
      <formula>$BJ371="C"</formula>
    </cfRule>
    <cfRule type="expression" dxfId="30503" priority="42434">
      <formula>$BJ371="B"</formula>
    </cfRule>
    <cfRule type="expression" dxfId="30502" priority="42435">
      <formula>$BJ371="A"</formula>
    </cfRule>
  </conditionalFormatting>
  <conditionalFormatting sqref="BJ371">
    <cfRule type="cellIs" dxfId="30501" priority="42425" operator="equal">
      <formula>0</formula>
    </cfRule>
  </conditionalFormatting>
  <conditionalFormatting sqref="BB371:BF371">
    <cfRule type="expression" dxfId="30500" priority="42415">
      <formula>$BJ371="IR"</formula>
    </cfRule>
    <cfRule type="expression" dxfId="30499" priority="42416">
      <formula>$BJ371="SS"</formula>
    </cfRule>
    <cfRule type="expression" dxfId="30498" priority="42417">
      <formula>$BJ371="FI"</formula>
    </cfRule>
    <cfRule type="expression" dxfId="30497" priority="42418">
      <formula>$BJ371="X"</formula>
    </cfRule>
    <cfRule type="expression" dxfId="30496" priority="42419">
      <formula>$BJ371="OD"</formula>
    </cfRule>
    <cfRule type="expression" dxfId="30495" priority="42420">
      <formula>$BJ371="P"</formula>
    </cfRule>
    <cfRule type="expression" dxfId="30494" priority="42421">
      <formula>$BJ371="D"</formula>
    </cfRule>
    <cfRule type="expression" dxfId="30493" priority="42422">
      <formula>$BJ371="C"</formula>
    </cfRule>
    <cfRule type="expression" dxfId="30492" priority="42423">
      <formula>$BJ371="B"</formula>
    </cfRule>
    <cfRule type="expression" dxfId="30491" priority="42424">
      <formula>$BJ371="A"</formula>
    </cfRule>
  </conditionalFormatting>
  <conditionalFormatting sqref="D371:G371">
    <cfRule type="expression" dxfId="30490" priority="42405">
      <formula>$BJ371="IR"</formula>
    </cfRule>
    <cfRule type="expression" dxfId="30489" priority="42406">
      <formula>$BJ371="SS"</formula>
    </cfRule>
    <cfRule type="expression" dxfId="30488" priority="42407">
      <formula>$BJ371="FI"</formula>
    </cfRule>
    <cfRule type="expression" dxfId="30487" priority="42408">
      <formula>$BJ371="X"</formula>
    </cfRule>
    <cfRule type="expression" dxfId="30486" priority="42409">
      <formula>$BJ371="OD"</formula>
    </cfRule>
    <cfRule type="expression" dxfId="30485" priority="42410">
      <formula>$BJ371="P"</formula>
    </cfRule>
    <cfRule type="expression" dxfId="30484" priority="42411">
      <formula>$BJ371="D"</formula>
    </cfRule>
    <cfRule type="expression" dxfId="30483" priority="42412">
      <formula>$BJ371="C"</formula>
    </cfRule>
    <cfRule type="expression" dxfId="30482" priority="42413">
      <formula>$BJ371="B"</formula>
    </cfRule>
    <cfRule type="expression" dxfId="30481" priority="42414">
      <formula>$BJ371="A"</formula>
    </cfRule>
  </conditionalFormatting>
  <conditionalFormatting sqref="B371:C371">
    <cfRule type="expression" dxfId="30480" priority="42395">
      <formula>$BJ371="IR"</formula>
    </cfRule>
    <cfRule type="expression" dxfId="30479" priority="42396">
      <formula>$BJ371="SS"</formula>
    </cfRule>
    <cfRule type="expression" dxfId="30478" priority="42397">
      <formula>$BJ371="FI"</formula>
    </cfRule>
    <cfRule type="expression" dxfId="30477" priority="42398">
      <formula>$BJ371="X"</formula>
    </cfRule>
    <cfRule type="expression" dxfId="30476" priority="42399">
      <formula>$BJ371="OD"</formula>
    </cfRule>
    <cfRule type="expression" dxfId="30475" priority="42400">
      <formula>$BJ371="P"</formula>
    </cfRule>
    <cfRule type="expression" dxfId="30474" priority="42401">
      <formula>$BJ371="D"</formula>
    </cfRule>
    <cfRule type="expression" dxfId="30473" priority="42402">
      <formula>$BJ371="C"</formula>
    </cfRule>
    <cfRule type="expression" dxfId="30472" priority="42403">
      <formula>$BJ371="B"</formula>
    </cfRule>
    <cfRule type="expression" dxfId="30471" priority="42404">
      <formula>$BJ371="A"</formula>
    </cfRule>
  </conditionalFormatting>
  <conditionalFormatting sqref="B375:C375">
    <cfRule type="expression" dxfId="30470" priority="42385">
      <formula>$BJ375="IR"</formula>
    </cfRule>
    <cfRule type="expression" dxfId="30469" priority="42386">
      <formula>$BJ375="SS"</formula>
    </cfRule>
    <cfRule type="expression" dxfId="30468" priority="42387">
      <formula>$BJ375="FI"</formula>
    </cfRule>
    <cfRule type="expression" dxfId="30467" priority="42388">
      <formula>$BJ375="X"</formula>
    </cfRule>
    <cfRule type="expression" dxfId="30466" priority="42389">
      <formula>$BJ375="OD"</formula>
    </cfRule>
    <cfRule type="expression" dxfId="30465" priority="42390">
      <formula>$BJ375="P"</formula>
    </cfRule>
    <cfRule type="expression" dxfId="30464" priority="42391">
      <formula>$BJ375="D"</formula>
    </cfRule>
    <cfRule type="expression" dxfId="30463" priority="42392">
      <formula>$BJ375="C"</formula>
    </cfRule>
    <cfRule type="expression" dxfId="30462" priority="42393">
      <formula>$BJ375="B"</formula>
    </cfRule>
    <cfRule type="expression" dxfId="30461" priority="42394">
      <formula>$BJ375="A"</formula>
    </cfRule>
  </conditionalFormatting>
  <conditionalFormatting sqref="T131">
    <cfRule type="expression" dxfId="30460" priority="42375">
      <formula>$BJ131="IR"</formula>
    </cfRule>
    <cfRule type="expression" dxfId="30459" priority="42376">
      <formula>$BJ131="SS"</formula>
    </cfRule>
    <cfRule type="expression" dxfId="30458" priority="42377">
      <formula>$BJ131="FI"</formula>
    </cfRule>
    <cfRule type="expression" dxfId="30457" priority="42378">
      <formula>$BJ131="X"</formula>
    </cfRule>
    <cfRule type="expression" dxfId="30456" priority="42379">
      <formula>$BJ131="OD"</formula>
    </cfRule>
    <cfRule type="expression" dxfId="30455" priority="42380">
      <formula>$BJ131="P"</formula>
    </cfRule>
    <cfRule type="expression" dxfId="30454" priority="42381">
      <formula>$BJ131="D"</formula>
    </cfRule>
    <cfRule type="expression" dxfId="30453" priority="42382">
      <formula>$BJ131="C"</formula>
    </cfRule>
    <cfRule type="expression" dxfId="30452" priority="42383">
      <formula>$BJ131="B"</formula>
    </cfRule>
    <cfRule type="expression" dxfId="30451" priority="42384">
      <formula>$BJ131="A"</formula>
    </cfRule>
  </conditionalFormatting>
  <conditionalFormatting sqref="J132">
    <cfRule type="expression" dxfId="30450" priority="42365">
      <formula>$BJ132="IR"</formula>
    </cfRule>
    <cfRule type="expression" dxfId="30449" priority="42366">
      <formula>$BJ132="SS"</formula>
    </cfRule>
    <cfRule type="expression" dxfId="30448" priority="42367">
      <formula>$BJ132="FI"</formula>
    </cfRule>
    <cfRule type="expression" dxfId="30447" priority="42368">
      <formula>$BJ132="X"</formula>
    </cfRule>
    <cfRule type="expression" dxfId="30446" priority="42369">
      <formula>$BJ132="OD"</formula>
    </cfRule>
    <cfRule type="expression" dxfId="30445" priority="42370">
      <formula>$BJ132="P"</formula>
    </cfRule>
    <cfRule type="expression" dxfId="30444" priority="42371">
      <formula>$BJ132="D"</formula>
    </cfRule>
    <cfRule type="expression" dxfId="30443" priority="42372">
      <formula>$BJ132="C"</formula>
    </cfRule>
    <cfRule type="expression" dxfId="30442" priority="42373">
      <formula>$BJ132="B"</formula>
    </cfRule>
    <cfRule type="expression" dxfId="30441" priority="42374">
      <formula>$BJ132="A"</formula>
    </cfRule>
  </conditionalFormatting>
  <conditionalFormatting sqref="M289">
    <cfRule type="expression" dxfId="30440" priority="42355">
      <formula>$BJ289="IR"</formula>
    </cfRule>
    <cfRule type="expression" dxfId="30439" priority="42356">
      <formula>$BJ289="SS"</formula>
    </cfRule>
    <cfRule type="expression" dxfId="30438" priority="42357">
      <formula>$BJ289="FI"</formula>
    </cfRule>
    <cfRule type="expression" dxfId="30437" priority="42358">
      <formula>$BJ289="X"</formula>
    </cfRule>
    <cfRule type="expression" dxfId="30436" priority="42359">
      <formula>$BJ289="OD"</formula>
    </cfRule>
    <cfRule type="expression" dxfId="30435" priority="42360">
      <formula>$BJ289="P"</formula>
    </cfRule>
    <cfRule type="expression" dxfId="30434" priority="42361">
      <formula>$BJ289="D"</formula>
    </cfRule>
    <cfRule type="expression" dxfId="30433" priority="42362">
      <formula>$BJ289="C"</formula>
    </cfRule>
    <cfRule type="expression" dxfId="30432" priority="42363">
      <formula>$BJ289="B"</formula>
    </cfRule>
    <cfRule type="expression" dxfId="30431" priority="42364">
      <formula>$BJ289="A"</formula>
    </cfRule>
  </conditionalFormatting>
  <conditionalFormatting sqref="J376">
    <cfRule type="expression" dxfId="30430" priority="42345">
      <formula>$BJ376="IR"</formula>
    </cfRule>
    <cfRule type="expression" dxfId="30429" priority="42346">
      <formula>$BJ376="SS"</formula>
    </cfRule>
    <cfRule type="expression" dxfId="30428" priority="42347">
      <formula>$BJ376="FI"</formula>
    </cfRule>
    <cfRule type="expression" dxfId="30427" priority="42348">
      <formula>$BJ376="X"</formula>
    </cfRule>
    <cfRule type="expression" dxfId="30426" priority="42349">
      <formula>$BJ376="OD"</formula>
    </cfRule>
    <cfRule type="expression" dxfId="30425" priority="42350">
      <formula>$BJ376="P"</formula>
    </cfRule>
    <cfRule type="expression" dxfId="30424" priority="42351">
      <formula>$BJ376="D"</formula>
    </cfRule>
    <cfRule type="expression" dxfId="30423" priority="42352">
      <formula>$BJ376="C"</formula>
    </cfRule>
    <cfRule type="expression" dxfId="30422" priority="42353">
      <formula>$BJ376="B"</formula>
    </cfRule>
    <cfRule type="expression" dxfId="30421" priority="42354">
      <formula>$BJ376="A"</formula>
    </cfRule>
  </conditionalFormatting>
  <conditionalFormatting sqref="J512">
    <cfRule type="expression" dxfId="30420" priority="42335">
      <formula>$BJ512="IR"</formula>
    </cfRule>
    <cfRule type="expression" dxfId="30419" priority="42336">
      <formula>$BJ512="SS"</formula>
    </cfRule>
    <cfRule type="expression" dxfId="30418" priority="42337">
      <formula>$BJ512="FI"</formula>
    </cfRule>
    <cfRule type="expression" dxfId="30417" priority="42338">
      <formula>$BJ512="X"</formula>
    </cfRule>
    <cfRule type="expression" dxfId="30416" priority="42339">
      <formula>$BJ512="OD"</formula>
    </cfRule>
    <cfRule type="expression" dxfId="30415" priority="42340">
      <formula>$BJ512="P"</formula>
    </cfRule>
    <cfRule type="expression" dxfId="30414" priority="42341">
      <formula>$BJ512="D"</formula>
    </cfRule>
    <cfRule type="expression" dxfId="30413" priority="42342">
      <formula>$BJ512="C"</formula>
    </cfRule>
    <cfRule type="expression" dxfId="30412" priority="42343">
      <formula>$BJ512="B"</formula>
    </cfRule>
    <cfRule type="expression" dxfId="30411" priority="42344">
      <formula>$BJ512="A"</formula>
    </cfRule>
  </conditionalFormatting>
  <conditionalFormatting sqref="J504:J511">
    <cfRule type="expression" dxfId="30410" priority="42325">
      <formula>$BJ504="IR"</formula>
    </cfRule>
    <cfRule type="expression" dxfId="30409" priority="42326">
      <formula>$BJ504="SS"</formula>
    </cfRule>
    <cfRule type="expression" dxfId="30408" priority="42327">
      <formula>$BJ504="FI"</formula>
    </cfRule>
    <cfRule type="expression" dxfId="30407" priority="42328">
      <formula>$BJ504="X"</formula>
    </cfRule>
    <cfRule type="expression" dxfId="30406" priority="42329">
      <formula>$BJ504="OD"</formula>
    </cfRule>
    <cfRule type="expression" dxfId="30405" priority="42330">
      <formula>$BJ504="P"</formula>
    </cfRule>
    <cfRule type="expression" dxfId="30404" priority="42331">
      <formula>$BJ504="D"</formula>
    </cfRule>
    <cfRule type="expression" dxfId="30403" priority="42332">
      <formula>$BJ504="C"</formula>
    </cfRule>
    <cfRule type="expression" dxfId="30402" priority="42333">
      <formula>$BJ504="B"</formula>
    </cfRule>
    <cfRule type="expression" dxfId="30401" priority="42334">
      <formula>$BJ504="A"</formula>
    </cfRule>
  </conditionalFormatting>
  <conditionalFormatting sqref="X129:X131">
    <cfRule type="expression" dxfId="30400" priority="42315">
      <formula>$BJ129="IR"</formula>
    </cfRule>
    <cfRule type="expression" dxfId="30399" priority="42316">
      <formula>$BJ129="SS"</formula>
    </cfRule>
    <cfRule type="expression" dxfId="30398" priority="42317">
      <formula>$BJ129="FI"</formula>
    </cfRule>
    <cfRule type="expression" dxfId="30397" priority="42318">
      <formula>$BJ129="X"</formula>
    </cfRule>
    <cfRule type="expression" dxfId="30396" priority="42319">
      <formula>$BJ129="OD"</formula>
    </cfRule>
    <cfRule type="expression" dxfId="30395" priority="42320">
      <formula>$BJ129="P"</formula>
    </cfRule>
    <cfRule type="expression" dxfId="30394" priority="42321">
      <formula>$BJ129="D"</formula>
    </cfRule>
    <cfRule type="expression" dxfId="30393" priority="42322">
      <formula>$BJ129="C"</formula>
    </cfRule>
    <cfRule type="expression" dxfId="30392" priority="42323">
      <formula>$BJ129="B"</formula>
    </cfRule>
    <cfRule type="expression" dxfId="30391" priority="42324">
      <formula>$BJ129="A"</formula>
    </cfRule>
  </conditionalFormatting>
  <conditionalFormatting sqref="R132">
    <cfRule type="expression" dxfId="30390" priority="42305">
      <formula>$BJ132="IR"</formula>
    </cfRule>
    <cfRule type="expression" dxfId="30389" priority="42306">
      <formula>$BJ132="SS"</formula>
    </cfRule>
    <cfRule type="expression" dxfId="30388" priority="42307">
      <formula>$BJ132="FI"</formula>
    </cfRule>
    <cfRule type="expression" dxfId="30387" priority="42308">
      <formula>$BJ132="X"</formula>
    </cfRule>
    <cfRule type="expression" dxfId="30386" priority="42309">
      <formula>$BJ132="OD"</formula>
    </cfRule>
    <cfRule type="expression" dxfId="30385" priority="42310">
      <formula>$BJ132="P"</formula>
    </cfRule>
    <cfRule type="expression" dxfId="30384" priority="42311">
      <formula>$BJ132="D"</formula>
    </cfRule>
    <cfRule type="expression" dxfId="30383" priority="42312">
      <formula>$BJ132="C"</formula>
    </cfRule>
    <cfRule type="expression" dxfId="30382" priority="42313">
      <formula>$BJ132="B"</formula>
    </cfRule>
    <cfRule type="expression" dxfId="30381" priority="42314">
      <formula>$BJ132="A"</formula>
    </cfRule>
  </conditionalFormatting>
  <conditionalFormatting sqref="AB128:AB129">
    <cfRule type="expression" dxfId="30380" priority="42295">
      <formula>$BJ128="IR"</formula>
    </cfRule>
    <cfRule type="expression" dxfId="30379" priority="42296">
      <formula>$BJ128="SS"</formula>
    </cfRule>
    <cfRule type="expression" dxfId="30378" priority="42297">
      <formula>$BJ128="FI"</formula>
    </cfRule>
    <cfRule type="expression" dxfId="30377" priority="42298">
      <formula>$BJ128="X"</formula>
    </cfRule>
    <cfRule type="expression" dxfId="30376" priority="42299">
      <formula>$BJ128="OD"</formula>
    </cfRule>
    <cfRule type="expression" dxfId="30375" priority="42300">
      <formula>$BJ128="P"</formula>
    </cfRule>
    <cfRule type="expression" dxfId="30374" priority="42301">
      <formula>$BJ128="D"</formula>
    </cfRule>
    <cfRule type="expression" dxfId="30373" priority="42302">
      <formula>$BJ128="C"</formula>
    </cfRule>
    <cfRule type="expression" dxfId="30372" priority="42303">
      <formula>$BJ128="B"</formula>
    </cfRule>
    <cfRule type="expression" dxfId="30371" priority="42304">
      <formula>$BJ128="A"</formula>
    </cfRule>
  </conditionalFormatting>
  <conditionalFormatting sqref="AB130:AB131">
    <cfRule type="expression" dxfId="30370" priority="42285">
      <formula>$BJ130="IR"</formula>
    </cfRule>
    <cfRule type="expression" dxfId="30369" priority="42286">
      <formula>$BJ130="SS"</formula>
    </cfRule>
    <cfRule type="expression" dxfId="30368" priority="42287">
      <formula>$BJ130="FI"</formula>
    </cfRule>
    <cfRule type="expression" dxfId="30367" priority="42288">
      <formula>$BJ130="X"</formula>
    </cfRule>
    <cfRule type="expression" dxfId="30366" priority="42289">
      <formula>$BJ130="OD"</formula>
    </cfRule>
    <cfRule type="expression" dxfId="30365" priority="42290">
      <formula>$BJ130="P"</formula>
    </cfRule>
    <cfRule type="expression" dxfId="30364" priority="42291">
      <formula>$BJ130="D"</formula>
    </cfRule>
    <cfRule type="expression" dxfId="30363" priority="42292">
      <formula>$BJ130="C"</formula>
    </cfRule>
    <cfRule type="expression" dxfId="30362" priority="42293">
      <formula>$BJ130="B"</formula>
    </cfRule>
    <cfRule type="expression" dxfId="30361" priority="42294">
      <formula>$BJ130="A"</formula>
    </cfRule>
  </conditionalFormatting>
  <conditionalFormatting sqref="P132">
    <cfRule type="expression" dxfId="30360" priority="42275">
      <formula>$BJ132="IR"</formula>
    </cfRule>
    <cfRule type="expression" dxfId="30359" priority="42276">
      <formula>$BJ132="SS"</formula>
    </cfRule>
    <cfRule type="expression" dxfId="30358" priority="42277">
      <formula>$BJ132="FI"</formula>
    </cfRule>
    <cfRule type="expression" dxfId="30357" priority="42278">
      <formula>$BJ132="X"</formula>
    </cfRule>
    <cfRule type="expression" dxfId="30356" priority="42279">
      <formula>$BJ132="OD"</formula>
    </cfRule>
    <cfRule type="expression" dxfId="30355" priority="42280">
      <formula>$BJ132="P"</formula>
    </cfRule>
    <cfRule type="expression" dxfId="30354" priority="42281">
      <formula>$BJ132="D"</formula>
    </cfRule>
    <cfRule type="expression" dxfId="30353" priority="42282">
      <formula>$BJ132="C"</formula>
    </cfRule>
    <cfRule type="expression" dxfId="30352" priority="42283">
      <formula>$BJ132="B"</formula>
    </cfRule>
    <cfRule type="expression" dxfId="30351" priority="42284">
      <formula>$BJ132="A"</formula>
    </cfRule>
  </conditionalFormatting>
  <conditionalFormatting sqref="Q132">
    <cfRule type="expression" dxfId="30350" priority="42265">
      <formula>$BJ132="IR"</formula>
    </cfRule>
    <cfRule type="expression" dxfId="30349" priority="42266">
      <formula>$BJ132="SS"</formula>
    </cfRule>
    <cfRule type="expression" dxfId="30348" priority="42267">
      <formula>$BJ132="FI"</formula>
    </cfRule>
    <cfRule type="expression" dxfId="30347" priority="42268">
      <formula>$BJ132="X"</formula>
    </cfRule>
    <cfRule type="expression" dxfId="30346" priority="42269">
      <formula>$BJ132="OD"</formula>
    </cfRule>
    <cfRule type="expression" dxfId="30345" priority="42270">
      <formula>$BJ132="P"</formula>
    </cfRule>
    <cfRule type="expression" dxfId="30344" priority="42271">
      <formula>$BJ132="D"</formula>
    </cfRule>
    <cfRule type="expression" dxfId="30343" priority="42272">
      <formula>$BJ132="C"</formula>
    </cfRule>
    <cfRule type="expression" dxfId="30342" priority="42273">
      <formula>$BJ132="B"</formula>
    </cfRule>
    <cfRule type="expression" dxfId="30341" priority="42274">
      <formula>$BJ132="A"</formula>
    </cfRule>
  </conditionalFormatting>
  <conditionalFormatting sqref="Z128:Z131">
    <cfRule type="expression" dxfId="30340" priority="42255">
      <formula>$BJ128="IR"</formula>
    </cfRule>
    <cfRule type="expression" dxfId="30339" priority="42256">
      <formula>$BJ128="SS"</formula>
    </cfRule>
    <cfRule type="expression" dxfId="30338" priority="42257">
      <formula>$BJ128="FI"</formula>
    </cfRule>
    <cfRule type="expression" dxfId="30337" priority="42258">
      <formula>$BJ128="X"</formula>
    </cfRule>
    <cfRule type="expression" dxfId="30336" priority="42259">
      <formula>$BJ128="OD"</formula>
    </cfRule>
    <cfRule type="expression" dxfId="30335" priority="42260">
      <formula>$BJ128="P"</formula>
    </cfRule>
    <cfRule type="expression" dxfId="30334" priority="42261">
      <formula>$BJ128="D"</formula>
    </cfRule>
    <cfRule type="expression" dxfId="30333" priority="42262">
      <formula>$BJ128="C"</formula>
    </cfRule>
    <cfRule type="expression" dxfId="30332" priority="42263">
      <formula>$BJ128="B"</formula>
    </cfRule>
    <cfRule type="expression" dxfId="30331" priority="42264">
      <formula>$BJ128="A"</formula>
    </cfRule>
  </conditionalFormatting>
  <conditionalFormatting sqref="AA128:AA131">
    <cfRule type="expression" dxfId="30330" priority="42245">
      <formula>$BJ128="IR"</formula>
    </cfRule>
    <cfRule type="expression" dxfId="30329" priority="42246">
      <formula>$BJ128="SS"</formula>
    </cfRule>
    <cfRule type="expression" dxfId="30328" priority="42247">
      <formula>$BJ128="FI"</formula>
    </cfRule>
    <cfRule type="expression" dxfId="30327" priority="42248">
      <formula>$BJ128="X"</formula>
    </cfRule>
    <cfRule type="expression" dxfId="30326" priority="42249">
      <formula>$BJ128="OD"</formula>
    </cfRule>
    <cfRule type="expression" dxfId="30325" priority="42250">
      <formula>$BJ128="P"</formula>
    </cfRule>
    <cfRule type="expression" dxfId="30324" priority="42251">
      <formula>$BJ128="D"</formula>
    </cfRule>
    <cfRule type="expression" dxfId="30323" priority="42252">
      <formula>$BJ128="C"</formula>
    </cfRule>
    <cfRule type="expression" dxfId="30322" priority="42253">
      <formula>$BJ128="B"</formula>
    </cfRule>
    <cfRule type="expression" dxfId="30321" priority="42254">
      <formula>$BJ128="A"</formula>
    </cfRule>
  </conditionalFormatting>
  <conditionalFormatting sqref="Z262">
    <cfRule type="expression" dxfId="30320" priority="42235">
      <formula>$BJ262="IR"</formula>
    </cfRule>
    <cfRule type="expression" dxfId="30319" priority="42236">
      <formula>$BJ262="SS"</formula>
    </cfRule>
    <cfRule type="expression" dxfId="30318" priority="42237">
      <formula>$BJ262="FI"</formula>
    </cfRule>
    <cfRule type="expression" dxfId="30317" priority="42238">
      <formula>$BJ262="X"</formula>
    </cfRule>
    <cfRule type="expression" dxfId="30316" priority="42239">
      <formula>$BJ262="OD"</formula>
    </cfRule>
    <cfRule type="expression" dxfId="30315" priority="42240">
      <formula>$BJ262="P"</formula>
    </cfRule>
    <cfRule type="expression" dxfId="30314" priority="42241">
      <formula>$BJ262="D"</formula>
    </cfRule>
    <cfRule type="expression" dxfId="30313" priority="42242">
      <formula>$BJ262="C"</formula>
    </cfRule>
    <cfRule type="expression" dxfId="30312" priority="42243">
      <formula>$BJ262="B"</formula>
    </cfRule>
    <cfRule type="expression" dxfId="30311" priority="42244">
      <formula>$BJ262="A"</formula>
    </cfRule>
  </conditionalFormatting>
  <conditionalFormatting sqref="J167">
    <cfRule type="expression" dxfId="30310" priority="42215">
      <formula>$BJ167="IR"</formula>
    </cfRule>
    <cfRule type="expression" dxfId="30309" priority="42216">
      <formula>$BJ167="SS"</formula>
    </cfRule>
    <cfRule type="expression" dxfId="30308" priority="42217">
      <formula>$BJ167="FI"</formula>
    </cfRule>
    <cfRule type="expression" dxfId="30307" priority="42218">
      <formula>$BJ167="X"</formula>
    </cfRule>
    <cfRule type="expression" dxfId="30306" priority="42219">
      <formula>$BJ167="OD"</formula>
    </cfRule>
    <cfRule type="expression" dxfId="30305" priority="42220">
      <formula>$BJ167="P"</formula>
    </cfRule>
    <cfRule type="expression" dxfId="30304" priority="42221">
      <formula>$BJ167="D"</formula>
    </cfRule>
    <cfRule type="expression" dxfId="30303" priority="42222">
      <formula>$BJ167="C"</formula>
    </cfRule>
    <cfRule type="expression" dxfId="30302" priority="42223">
      <formula>$BJ167="B"</formula>
    </cfRule>
    <cfRule type="expression" dxfId="30301" priority="42224">
      <formula>$BJ167="A"</formula>
    </cfRule>
  </conditionalFormatting>
  <conditionalFormatting sqref="S333:U333">
    <cfRule type="expression" dxfId="30300" priority="42205">
      <formula>$BJ333="IR"</formula>
    </cfRule>
    <cfRule type="expression" dxfId="30299" priority="42206">
      <formula>$BJ333="SS"</formula>
    </cfRule>
    <cfRule type="expression" dxfId="30298" priority="42207">
      <formula>$BJ333="FI"</formula>
    </cfRule>
    <cfRule type="expression" dxfId="30297" priority="42208">
      <formula>$BJ333="X"</formula>
    </cfRule>
    <cfRule type="expression" dxfId="30296" priority="42209">
      <formula>$BJ333="OD"</formula>
    </cfRule>
    <cfRule type="expression" dxfId="30295" priority="42210">
      <formula>$BJ333="P"</formula>
    </cfRule>
    <cfRule type="expression" dxfId="30294" priority="42211">
      <formula>$BJ333="D"</formula>
    </cfRule>
    <cfRule type="expression" dxfId="30293" priority="42212">
      <formula>$BJ333="C"</formula>
    </cfRule>
    <cfRule type="expression" dxfId="30292" priority="42213">
      <formula>$BJ333="B"</formula>
    </cfRule>
    <cfRule type="expression" dxfId="30291" priority="42214">
      <formula>$BJ333="A"</formula>
    </cfRule>
  </conditionalFormatting>
  <conditionalFormatting sqref="V333">
    <cfRule type="expression" dxfId="30290" priority="42195">
      <formula>$BJ333="IR"</formula>
    </cfRule>
    <cfRule type="expression" dxfId="30289" priority="42196">
      <formula>$BJ333="SS"</formula>
    </cfRule>
    <cfRule type="expression" dxfId="30288" priority="42197">
      <formula>$BJ333="FI"</formula>
    </cfRule>
    <cfRule type="expression" dxfId="30287" priority="42198">
      <formula>$BJ333="X"</formula>
    </cfRule>
    <cfRule type="expression" dxfId="30286" priority="42199">
      <formula>$BJ333="OD"</formula>
    </cfRule>
    <cfRule type="expression" dxfId="30285" priority="42200">
      <formula>$BJ333="P"</formula>
    </cfRule>
    <cfRule type="expression" dxfId="30284" priority="42201">
      <formula>$BJ333="D"</formula>
    </cfRule>
    <cfRule type="expression" dxfId="30283" priority="42202">
      <formula>$BJ333="C"</formula>
    </cfRule>
    <cfRule type="expression" dxfId="30282" priority="42203">
      <formula>$BJ333="B"</formula>
    </cfRule>
    <cfRule type="expression" dxfId="30281" priority="42204">
      <formula>$BJ333="A"</formula>
    </cfRule>
  </conditionalFormatting>
  <conditionalFormatting sqref="N334:P334">
    <cfRule type="expression" dxfId="30280" priority="42185">
      <formula>$BJ334="IR"</formula>
    </cfRule>
    <cfRule type="expression" dxfId="30279" priority="42186">
      <formula>$BJ334="SS"</formula>
    </cfRule>
    <cfRule type="expression" dxfId="30278" priority="42187">
      <formula>$BJ334="FI"</formula>
    </cfRule>
    <cfRule type="expression" dxfId="30277" priority="42188">
      <formula>$BJ334="X"</formula>
    </cfRule>
    <cfRule type="expression" dxfId="30276" priority="42189">
      <formula>$BJ334="OD"</formula>
    </cfRule>
    <cfRule type="expression" dxfId="30275" priority="42190">
      <formula>$BJ334="P"</formula>
    </cfRule>
    <cfRule type="expression" dxfId="30274" priority="42191">
      <formula>$BJ334="D"</formula>
    </cfRule>
    <cfRule type="expression" dxfId="30273" priority="42192">
      <formula>$BJ334="C"</formula>
    </cfRule>
    <cfRule type="expression" dxfId="30272" priority="42193">
      <formula>$BJ334="B"</formula>
    </cfRule>
    <cfRule type="expression" dxfId="30271" priority="42194">
      <formula>$BJ334="A"</formula>
    </cfRule>
  </conditionalFormatting>
  <conditionalFormatting sqref="Q334">
    <cfRule type="expression" dxfId="30270" priority="42175">
      <formula>$BJ334="IR"</formula>
    </cfRule>
    <cfRule type="expression" dxfId="30269" priority="42176">
      <formula>$BJ334="SS"</formula>
    </cfRule>
    <cfRule type="expression" dxfId="30268" priority="42177">
      <formula>$BJ334="FI"</formula>
    </cfRule>
    <cfRule type="expression" dxfId="30267" priority="42178">
      <formula>$BJ334="X"</formula>
    </cfRule>
    <cfRule type="expression" dxfId="30266" priority="42179">
      <formula>$BJ334="OD"</formula>
    </cfRule>
    <cfRule type="expression" dxfId="30265" priority="42180">
      <formula>$BJ334="P"</formula>
    </cfRule>
    <cfRule type="expression" dxfId="30264" priority="42181">
      <formula>$BJ334="D"</formula>
    </cfRule>
    <cfRule type="expression" dxfId="30263" priority="42182">
      <formula>$BJ334="C"</formula>
    </cfRule>
    <cfRule type="expression" dxfId="30262" priority="42183">
      <formula>$BJ334="B"</formula>
    </cfRule>
    <cfRule type="expression" dxfId="30261" priority="42184">
      <formula>$BJ334="A"</formula>
    </cfRule>
  </conditionalFormatting>
  <conditionalFormatting sqref="N335:P335">
    <cfRule type="expression" dxfId="30260" priority="42165">
      <formula>$BJ335="IR"</formula>
    </cfRule>
    <cfRule type="expression" dxfId="30259" priority="42166">
      <formula>$BJ335="SS"</formula>
    </cfRule>
    <cfRule type="expression" dxfId="30258" priority="42167">
      <formula>$BJ335="FI"</formula>
    </cfRule>
    <cfRule type="expression" dxfId="30257" priority="42168">
      <formula>$BJ335="X"</formula>
    </cfRule>
    <cfRule type="expression" dxfId="30256" priority="42169">
      <formula>$BJ335="OD"</formula>
    </cfRule>
    <cfRule type="expression" dxfId="30255" priority="42170">
      <formula>$BJ335="P"</formula>
    </cfRule>
    <cfRule type="expression" dxfId="30254" priority="42171">
      <formula>$BJ335="D"</formula>
    </cfRule>
    <cfRule type="expression" dxfId="30253" priority="42172">
      <formula>$BJ335="C"</formula>
    </cfRule>
    <cfRule type="expression" dxfId="30252" priority="42173">
      <formula>$BJ335="B"</formula>
    </cfRule>
    <cfRule type="expression" dxfId="30251" priority="42174">
      <formula>$BJ335="A"</formula>
    </cfRule>
  </conditionalFormatting>
  <conditionalFormatting sqref="Q335">
    <cfRule type="expression" dxfId="30250" priority="42155">
      <formula>$BJ335="IR"</formula>
    </cfRule>
    <cfRule type="expression" dxfId="30249" priority="42156">
      <formula>$BJ335="SS"</formula>
    </cfRule>
    <cfRule type="expression" dxfId="30248" priority="42157">
      <formula>$BJ335="FI"</formula>
    </cfRule>
    <cfRule type="expression" dxfId="30247" priority="42158">
      <formula>$BJ335="X"</formula>
    </cfRule>
    <cfRule type="expression" dxfId="30246" priority="42159">
      <formula>$BJ335="OD"</formula>
    </cfRule>
    <cfRule type="expression" dxfId="30245" priority="42160">
      <formula>$BJ335="P"</formula>
    </cfRule>
    <cfRule type="expression" dxfId="30244" priority="42161">
      <formula>$BJ335="D"</formula>
    </cfRule>
    <cfRule type="expression" dxfId="30243" priority="42162">
      <formula>$BJ335="C"</formula>
    </cfRule>
    <cfRule type="expression" dxfId="30242" priority="42163">
      <formula>$BJ335="B"</formula>
    </cfRule>
    <cfRule type="expression" dxfId="30241" priority="42164">
      <formula>$BJ335="A"</formula>
    </cfRule>
  </conditionalFormatting>
  <conditionalFormatting sqref="S336:U336">
    <cfRule type="expression" dxfId="30240" priority="42145">
      <formula>$BJ336="IR"</formula>
    </cfRule>
    <cfRule type="expression" dxfId="30239" priority="42146">
      <formula>$BJ336="SS"</formula>
    </cfRule>
    <cfRule type="expression" dxfId="30238" priority="42147">
      <formula>$BJ336="FI"</formula>
    </cfRule>
    <cfRule type="expression" dxfId="30237" priority="42148">
      <formula>$BJ336="X"</formula>
    </cfRule>
    <cfRule type="expression" dxfId="30236" priority="42149">
      <formula>$BJ336="OD"</formula>
    </cfRule>
    <cfRule type="expression" dxfId="30235" priority="42150">
      <formula>$BJ336="P"</formula>
    </cfRule>
    <cfRule type="expression" dxfId="30234" priority="42151">
      <formula>$BJ336="D"</formula>
    </cfRule>
    <cfRule type="expression" dxfId="30233" priority="42152">
      <formula>$BJ336="C"</formula>
    </cfRule>
    <cfRule type="expression" dxfId="30232" priority="42153">
      <formula>$BJ336="B"</formula>
    </cfRule>
    <cfRule type="expression" dxfId="30231" priority="42154">
      <formula>$BJ336="A"</formula>
    </cfRule>
  </conditionalFormatting>
  <conditionalFormatting sqref="V336">
    <cfRule type="expression" dxfId="30230" priority="42135">
      <formula>$BJ336="IR"</formula>
    </cfRule>
    <cfRule type="expression" dxfId="30229" priority="42136">
      <formula>$BJ336="SS"</formula>
    </cfRule>
    <cfRule type="expression" dxfId="30228" priority="42137">
      <formula>$BJ336="FI"</formula>
    </cfRule>
    <cfRule type="expression" dxfId="30227" priority="42138">
      <formula>$BJ336="X"</formula>
    </cfRule>
    <cfRule type="expression" dxfId="30226" priority="42139">
      <formula>$BJ336="OD"</formula>
    </cfRule>
    <cfRule type="expression" dxfId="30225" priority="42140">
      <formula>$BJ336="P"</formula>
    </cfRule>
    <cfRule type="expression" dxfId="30224" priority="42141">
      <formula>$BJ336="D"</formula>
    </cfRule>
    <cfRule type="expression" dxfId="30223" priority="42142">
      <formula>$BJ336="C"</formula>
    </cfRule>
    <cfRule type="expression" dxfId="30222" priority="42143">
      <formula>$BJ336="B"</formula>
    </cfRule>
    <cfRule type="expression" dxfId="30221" priority="42144">
      <formula>$BJ336="A"</formula>
    </cfRule>
  </conditionalFormatting>
  <conditionalFormatting sqref="S337:U337">
    <cfRule type="expression" dxfId="30220" priority="42125">
      <formula>$BJ337="IR"</formula>
    </cfRule>
    <cfRule type="expression" dxfId="30219" priority="42126">
      <formula>$BJ337="SS"</formula>
    </cfRule>
    <cfRule type="expression" dxfId="30218" priority="42127">
      <formula>$BJ337="FI"</formula>
    </cfRule>
    <cfRule type="expression" dxfId="30217" priority="42128">
      <formula>$BJ337="X"</formula>
    </cfRule>
    <cfRule type="expression" dxfId="30216" priority="42129">
      <formula>$BJ337="OD"</formula>
    </cfRule>
    <cfRule type="expression" dxfId="30215" priority="42130">
      <formula>$BJ337="P"</formula>
    </cfRule>
    <cfRule type="expression" dxfId="30214" priority="42131">
      <formula>$BJ337="D"</formula>
    </cfRule>
    <cfRule type="expression" dxfId="30213" priority="42132">
      <formula>$BJ337="C"</formula>
    </cfRule>
    <cfRule type="expression" dxfId="30212" priority="42133">
      <formula>$BJ337="B"</formula>
    </cfRule>
    <cfRule type="expression" dxfId="30211" priority="42134">
      <formula>$BJ337="A"</formula>
    </cfRule>
  </conditionalFormatting>
  <conditionalFormatting sqref="V337">
    <cfRule type="expression" dxfId="30210" priority="42115">
      <formula>$BJ337="IR"</formula>
    </cfRule>
    <cfRule type="expression" dxfId="30209" priority="42116">
      <formula>$BJ337="SS"</formula>
    </cfRule>
    <cfRule type="expression" dxfId="30208" priority="42117">
      <formula>$BJ337="FI"</formula>
    </cfRule>
    <cfRule type="expression" dxfId="30207" priority="42118">
      <formula>$BJ337="X"</formula>
    </cfRule>
    <cfRule type="expression" dxfId="30206" priority="42119">
      <formula>$BJ337="OD"</formula>
    </cfRule>
    <cfRule type="expression" dxfId="30205" priority="42120">
      <formula>$BJ337="P"</formula>
    </cfRule>
    <cfRule type="expression" dxfId="30204" priority="42121">
      <formula>$BJ337="D"</formula>
    </cfRule>
    <cfRule type="expression" dxfId="30203" priority="42122">
      <formula>$BJ337="C"</formula>
    </cfRule>
    <cfRule type="expression" dxfId="30202" priority="42123">
      <formula>$BJ337="B"</formula>
    </cfRule>
    <cfRule type="expression" dxfId="30201" priority="42124">
      <formula>$BJ337="A"</formula>
    </cfRule>
  </conditionalFormatting>
  <conditionalFormatting sqref="M248">
    <cfRule type="expression" dxfId="30200" priority="42075">
      <formula>$BJ248="IR"</formula>
    </cfRule>
    <cfRule type="expression" dxfId="30199" priority="42076">
      <formula>$BJ248="SS"</formula>
    </cfRule>
    <cfRule type="expression" dxfId="30198" priority="42077">
      <formula>$BJ248="FI"</formula>
    </cfRule>
    <cfRule type="expression" dxfId="30197" priority="42078">
      <formula>$BJ248="X"</formula>
    </cfRule>
    <cfRule type="expression" dxfId="30196" priority="42079">
      <formula>$BJ248="OD"</formula>
    </cfRule>
    <cfRule type="expression" dxfId="30195" priority="42080">
      <formula>$BJ248="P"</formula>
    </cfRule>
    <cfRule type="expression" dxfId="30194" priority="42081">
      <formula>$BJ248="D"</formula>
    </cfRule>
    <cfRule type="expression" dxfId="30193" priority="42082">
      <formula>$BJ248="C"</formula>
    </cfRule>
    <cfRule type="expression" dxfId="30192" priority="42083">
      <formula>$BJ248="B"</formula>
    </cfRule>
    <cfRule type="expression" dxfId="30191" priority="42084">
      <formula>$BJ248="A"</formula>
    </cfRule>
  </conditionalFormatting>
  <conditionalFormatting sqref="J257">
    <cfRule type="expression" dxfId="30190" priority="42065">
      <formula>$BJ257="IR"</formula>
    </cfRule>
    <cfRule type="expression" dxfId="30189" priority="42066">
      <formula>$BJ257="SS"</formula>
    </cfRule>
    <cfRule type="expression" dxfId="30188" priority="42067">
      <formula>$BJ257="FI"</formula>
    </cfRule>
    <cfRule type="expression" dxfId="30187" priority="42068">
      <formula>$BJ257="X"</formula>
    </cfRule>
    <cfRule type="expression" dxfId="30186" priority="42069">
      <formula>$BJ257="OD"</formula>
    </cfRule>
    <cfRule type="expression" dxfId="30185" priority="42070">
      <formula>$BJ257="P"</formula>
    </cfRule>
    <cfRule type="expression" dxfId="30184" priority="42071">
      <formula>$BJ257="D"</formula>
    </cfRule>
    <cfRule type="expression" dxfId="30183" priority="42072">
      <formula>$BJ257="C"</formula>
    </cfRule>
    <cfRule type="expression" dxfId="30182" priority="42073">
      <formula>$BJ257="B"</formula>
    </cfRule>
    <cfRule type="expression" dxfId="30181" priority="42074">
      <formula>$BJ257="A"</formula>
    </cfRule>
  </conditionalFormatting>
  <conditionalFormatting sqref="N169:O169">
    <cfRule type="expression" dxfId="30180" priority="42045">
      <formula>$BJ169="IR"</formula>
    </cfRule>
    <cfRule type="expression" dxfId="30179" priority="42046">
      <formula>$BJ169="SS"</formula>
    </cfRule>
    <cfRule type="expression" dxfId="30178" priority="42047">
      <formula>$BJ169="FI"</formula>
    </cfRule>
    <cfRule type="expression" dxfId="30177" priority="42048">
      <formula>$BJ169="X"</formula>
    </cfRule>
    <cfRule type="expression" dxfId="30176" priority="42049">
      <formula>$BJ169="OD"</formula>
    </cfRule>
    <cfRule type="expression" dxfId="30175" priority="42050">
      <formula>$BJ169="P"</formula>
    </cfRule>
    <cfRule type="expression" dxfId="30174" priority="42051">
      <formula>$BJ169="D"</formula>
    </cfRule>
    <cfRule type="expression" dxfId="30173" priority="42052">
      <formula>$BJ169="C"</formula>
    </cfRule>
    <cfRule type="expression" dxfId="30172" priority="42053">
      <formula>$BJ169="B"</formula>
    </cfRule>
    <cfRule type="expression" dxfId="30171" priority="42054">
      <formula>$BJ169="A"</formula>
    </cfRule>
  </conditionalFormatting>
  <conditionalFormatting sqref="P169:R169">
    <cfRule type="expression" dxfId="30170" priority="42035">
      <formula>$BJ169="IR"</formula>
    </cfRule>
    <cfRule type="expression" dxfId="30169" priority="42036">
      <formula>$BJ169="SS"</formula>
    </cfRule>
    <cfRule type="expression" dxfId="30168" priority="42037">
      <formula>$BJ169="FI"</formula>
    </cfRule>
    <cfRule type="expression" dxfId="30167" priority="42038">
      <formula>$BJ169="X"</formula>
    </cfRule>
    <cfRule type="expression" dxfId="30166" priority="42039">
      <formula>$BJ169="OD"</formula>
    </cfRule>
    <cfRule type="expression" dxfId="30165" priority="42040">
      <formula>$BJ169="P"</formula>
    </cfRule>
    <cfRule type="expression" dxfId="30164" priority="42041">
      <formula>$BJ169="D"</formula>
    </cfRule>
    <cfRule type="expression" dxfId="30163" priority="42042">
      <formula>$BJ169="C"</formula>
    </cfRule>
    <cfRule type="expression" dxfId="30162" priority="42043">
      <formula>$BJ169="B"</formula>
    </cfRule>
    <cfRule type="expression" dxfId="30161" priority="42044">
      <formula>$BJ169="A"</formula>
    </cfRule>
  </conditionalFormatting>
  <conditionalFormatting sqref="N175:N176">
    <cfRule type="expression" dxfId="30160" priority="42025">
      <formula>$BJ175="IR"</formula>
    </cfRule>
    <cfRule type="expression" dxfId="30159" priority="42026">
      <formula>$BJ175="SS"</formula>
    </cfRule>
    <cfRule type="expression" dxfId="30158" priority="42027">
      <formula>$BJ175="FI"</formula>
    </cfRule>
    <cfRule type="expression" dxfId="30157" priority="42028">
      <formula>$BJ175="X"</formula>
    </cfRule>
    <cfRule type="expression" dxfId="30156" priority="42029">
      <formula>$BJ175="OD"</formula>
    </cfRule>
    <cfRule type="expression" dxfId="30155" priority="42030">
      <formula>$BJ175="P"</formula>
    </cfRule>
    <cfRule type="expression" dxfId="30154" priority="42031">
      <formula>$BJ175="D"</formula>
    </cfRule>
    <cfRule type="expression" dxfId="30153" priority="42032">
      <formula>$BJ175="C"</formula>
    </cfRule>
    <cfRule type="expression" dxfId="30152" priority="42033">
      <formula>$BJ175="B"</formula>
    </cfRule>
    <cfRule type="expression" dxfId="30151" priority="42034">
      <formula>$BJ175="A"</formula>
    </cfRule>
  </conditionalFormatting>
  <conditionalFormatting sqref="P175:R176">
    <cfRule type="expression" dxfId="30150" priority="42015">
      <formula>$BJ175="IR"</formula>
    </cfRule>
    <cfRule type="expression" dxfId="30149" priority="42016">
      <formula>$BJ175="SS"</formula>
    </cfRule>
    <cfRule type="expression" dxfId="30148" priority="42017">
      <formula>$BJ175="FI"</formula>
    </cfRule>
    <cfRule type="expression" dxfId="30147" priority="42018">
      <formula>$BJ175="X"</formula>
    </cfRule>
    <cfRule type="expression" dxfId="30146" priority="42019">
      <formula>$BJ175="OD"</formula>
    </cfRule>
    <cfRule type="expression" dxfId="30145" priority="42020">
      <formula>$BJ175="P"</formula>
    </cfRule>
    <cfRule type="expression" dxfId="30144" priority="42021">
      <formula>$BJ175="D"</formula>
    </cfRule>
    <cfRule type="expression" dxfId="30143" priority="42022">
      <formula>$BJ175="C"</formula>
    </cfRule>
    <cfRule type="expression" dxfId="30142" priority="42023">
      <formula>$BJ175="B"</formula>
    </cfRule>
    <cfRule type="expression" dxfId="30141" priority="42024">
      <formula>$BJ175="A"</formula>
    </cfRule>
  </conditionalFormatting>
  <conditionalFormatting sqref="S254:T255">
    <cfRule type="expression" dxfId="30140" priority="42005">
      <formula>$BJ254="IR"</formula>
    </cfRule>
    <cfRule type="expression" dxfId="30139" priority="42006">
      <formula>$BJ254="SS"</formula>
    </cfRule>
    <cfRule type="expression" dxfId="30138" priority="42007">
      <formula>$BJ254="FI"</formula>
    </cfRule>
    <cfRule type="expression" dxfId="30137" priority="42008">
      <formula>$BJ254="X"</formula>
    </cfRule>
    <cfRule type="expression" dxfId="30136" priority="42009">
      <formula>$BJ254="OD"</formula>
    </cfRule>
    <cfRule type="expression" dxfId="30135" priority="42010">
      <formula>$BJ254="P"</formula>
    </cfRule>
    <cfRule type="expression" dxfId="30134" priority="42011">
      <formula>$BJ254="D"</formula>
    </cfRule>
    <cfRule type="expression" dxfId="30133" priority="42012">
      <formula>$BJ254="C"</formula>
    </cfRule>
    <cfRule type="expression" dxfId="30132" priority="42013">
      <formula>$BJ254="B"</formula>
    </cfRule>
    <cfRule type="expression" dxfId="30131" priority="42014">
      <formula>$BJ254="A"</formula>
    </cfRule>
  </conditionalFormatting>
  <conditionalFormatting sqref="U254:W255">
    <cfRule type="expression" dxfId="30130" priority="41995">
      <formula>$BJ254="IR"</formula>
    </cfRule>
    <cfRule type="expression" dxfId="30129" priority="41996">
      <formula>$BJ254="SS"</formula>
    </cfRule>
    <cfRule type="expression" dxfId="30128" priority="41997">
      <formula>$BJ254="FI"</formula>
    </cfRule>
    <cfRule type="expression" dxfId="30127" priority="41998">
      <formula>$BJ254="X"</formula>
    </cfRule>
    <cfRule type="expression" dxfId="30126" priority="41999">
      <formula>$BJ254="OD"</formula>
    </cfRule>
    <cfRule type="expression" dxfId="30125" priority="42000">
      <formula>$BJ254="P"</formula>
    </cfRule>
    <cfRule type="expression" dxfId="30124" priority="42001">
      <formula>$BJ254="D"</formula>
    </cfRule>
    <cfRule type="expression" dxfId="30123" priority="42002">
      <formula>$BJ254="C"</formula>
    </cfRule>
    <cfRule type="expression" dxfId="30122" priority="42003">
      <formula>$BJ254="B"</formula>
    </cfRule>
    <cfRule type="expression" dxfId="30121" priority="42004">
      <formula>$BJ254="A"</formula>
    </cfRule>
  </conditionalFormatting>
  <conditionalFormatting sqref="X332:Y333">
    <cfRule type="expression" dxfId="30120" priority="41985">
      <formula>$BJ332="IR"</formula>
    </cfRule>
    <cfRule type="expression" dxfId="30119" priority="41986">
      <formula>$BJ332="SS"</formula>
    </cfRule>
    <cfRule type="expression" dxfId="30118" priority="41987">
      <formula>$BJ332="FI"</formula>
    </cfRule>
    <cfRule type="expression" dxfId="30117" priority="41988">
      <formula>$BJ332="X"</formula>
    </cfRule>
    <cfRule type="expression" dxfId="30116" priority="41989">
      <formula>$BJ332="OD"</formula>
    </cfRule>
    <cfRule type="expression" dxfId="30115" priority="41990">
      <formula>$BJ332="P"</formula>
    </cfRule>
    <cfRule type="expression" dxfId="30114" priority="41991">
      <formula>$BJ332="D"</formula>
    </cfRule>
    <cfRule type="expression" dxfId="30113" priority="41992">
      <formula>$BJ332="C"</formula>
    </cfRule>
    <cfRule type="expression" dxfId="30112" priority="41993">
      <formula>$BJ332="B"</formula>
    </cfRule>
    <cfRule type="expression" dxfId="30111" priority="41994">
      <formula>$BJ332="A"</formula>
    </cfRule>
  </conditionalFormatting>
  <conditionalFormatting sqref="Z332:AB333">
    <cfRule type="expression" dxfId="30110" priority="41975">
      <formula>$BJ332="IR"</formula>
    </cfRule>
    <cfRule type="expression" dxfId="30109" priority="41976">
      <formula>$BJ332="SS"</formula>
    </cfRule>
    <cfRule type="expression" dxfId="30108" priority="41977">
      <formula>$BJ332="FI"</formula>
    </cfRule>
    <cfRule type="expression" dxfId="30107" priority="41978">
      <formula>$BJ332="X"</formula>
    </cfRule>
    <cfRule type="expression" dxfId="30106" priority="41979">
      <formula>$BJ332="OD"</formula>
    </cfRule>
    <cfRule type="expression" dxfId="30105" priority="41980">
      <formula>$BJ332="P"</formula>
    </cfRule>
    <cfRule type="expression" dxfId="30104" priority="41981">
      <formula>$BJ332="D"</formula>
    </cfRule>
    <cfRule type="expression" dxfId="30103" priority="41982">
      <formula>$BJ332="C"</formula>
    </cfRule>
    <cfRule type="expression" dxfId="30102" priority="41983">
      <formula>$BJ332="B"</formula>
    </cfRule>
    <cfRule type="expression" dxfId="30101" priority="41984">
      <formula>$BJ332="A"</formula>
    </cfRule>
  </conditionalFormatting>
  <conditionalFormatting sqref="S334:S335">
    <cfRule type="expression" dxfId="30100" priority="41965">
      <formula>$BJ334="IR"</formula>
    </cfRule>
    <cfRule type="expression" dxfId="30099" priority="41966">
      <formula>$BJ334="SS"</formula>
    </cfRule>
    <cfRule type="expression" dxfId="30098" priority="41967">
      <formula>$BJ334="FI"</formula>
    </cfRule>
    <cfRule type="expression" dxfId="30097" priority="41968">
      <formula>$BJ334="X"</formula>
    </cfRule>
    <cfRule type="expression" dxfId="30096" priority="41969">
      <formula>$BJ334="OD"</formula>
    </cfRule>
    <cfRule type="expression" dxfId="30095" priority="41970">
      <formula>$BJ334="P"</formula>
    </cfRule>
    <cfRule type="expression" dxfId="30094" priority="41971">
      <formula>$BJ334="D"</formula>
    </cfRule>
    <cfRule type="expression" dxfId="30093" priority="41972">
      <formula>$BJ334="C"</formula>
    </cfRule>
    <cfRule type="expression" dxfId="30092" priority="41973">
      <formula>$BJ334="B"</formula>
    </cfRule>
    <cfRule type="expression" dxfId="30091" priority="41974">
      <formula>$BJ334="A"</formula>
    </cfRule>
  </conditionalFormatting>
  <conditionalFormatting sqref="U334:W335">
    <cfRule type="expression" dxfId="30090" priority="41955">
      <formula>$BJ334="IR"</formula>
    </cfRule>
    <cfRule type="expression" dxfId="30089" priority="41956">
      <formula>$BJ334="SS"</formula>
    </cfRule>
    <cfRule type="expression" dxfId="30088" priority="41957">
      <formula>$BJ334="FI"</formula>
    </cfRule>
    <cfRule type="expression" dxfId="30087" priority="41958">
      <formula>$BJ334="X"</formula>
    </cfRule>
    <cfRule type="expression" dxfId="30086" priority="41959">
      <formula>$BJ334="OD"</formula>
    </cfRule>
    <cfRule type="expression" dxfId="30085" priority="41960">
      <formula>$BJ334="P"</formula>
    </cfRule>
    <cfRule type="expression" dxfId="30084" priority="41961">
      <formula>$BJ334="D"</formula>
    </cfRule>
    <cfRule type="expression" dxfId="30083" priority="41962">
      <formula>$BJ334="C"</formula>
    </cfRule>
    <cfRule type="expression" dxfId="30082" priority="41963">
      <formula>$BJ334="B"</formula>
    </cfRule>
    <cfRule type="expression" dxfId="30081" priority="41964">
      <formula>$BJ334="A"</formula>
    </cfRule>
  </conditionalFormatting>
  <conditionalFormatting sqref="X336:X337">
    <cfRule type="expression" dxfId="30080" priority="41945">
      <formula>$BJ336="IR"</formula>
    </cfRule>
    <cfRule type="expression" dxfId="30079" priority="41946">
      <formula>$BJ336="SS"</formula>
    </cfRule>
    <cfRule type="expression" dxfId="30078" priority="41947">
      <formula>$BJ336="FI"</formula>
    </cfRule>
    <cfRule type="expression" dxfId="30077" priority="41948">
      <formula>$BJ336="X"</formula>
    </cfRule>
    <cfRule type="expression" dxfId="30076" priority="41949">
      <formula>$BJ336="OD"</formula>
    </cfRule>
    <cfRule type="expression" dxfId="30075" priority="41950">
      <formula>$BJ336="P"</formula>
    </cfRule>
    <cfRule type="expression" dxfId="30074" priority="41951">
      <formula>$BJ336="D"</formula>
    </cfRule>
    <cfRule type="expression" dxfId="30073" priority="41952">
      <formula>$BJ336="C"</formula>
    </cfRule>
    <cfRule type="expression" dxfId="30072" priority="41953">
      <formula>$BJ336="B"</formula>
    </cfRule>
    <cfRule type="expression" dxfId="30071" priority="41954">
      <formula>$BJ336="A"</formula>
    </cfRule>
  </conditionalFormatting>
  <conditionalFormatting sqref="Z336:AB337">
    <cfRule type="expression" dxfId="30070" priority="41935">
      <formula>$BJ336="IR"</formula>
    </cfRule>
    <cfRule type="expression" dxfId="30069" priority="41936">
      <formula>$BJ336="SS"</formula>
    </cfRule>
    <cfRule type="expression" dxfId="30068" priority="41937">
      <formula>$BJ336="FI"</formula>
    </cfRule>
    <cfRule type="expression" dxfId="30067" priority="41938">
      <formula>$BJ336="X"</formula>
    </cfRule>
    <cfRule type="expression" dxfId="30066" priority="41939">
      <formula>$BJ336="OD"</formula>
    </cfRule>
    <cfRule type="expression" dxfId="30065" priority="41940">
      <formula>$BJ336="P"</formula>
    </cfRule>
    <cfRule type="expression" dxfId="30064" priority="41941">
      <formula>$BJ336="D"</formula>
    </cfRule>
    <cfRule type="expression" dxfId="30063" priority="41942">
      <formula>$BJ336="C"</formula>
    </cfRule>
    <cfRule type="expression" dxfId="30062" priority="41943">
      <formula>$BJ336="B"</formula>
    </cfRule>
    <cfRule type="expression" dxfId="30061" priority="41944">
      <formula>$BJ336="A"</formula>
    </cfRule>
  </conditionalFormatting>
  <conditionalFormatting sqref="I382:J383">
    <cfRule type="expression" dxfId="30060" priority="41925">
      <formula>$BJ382="IR"</formula>
    </cfRule>
    <cfRule type="expression" dxfId="30059" priority="41926">
      <formula>$BJ382="SS"</formula>
    </cfRule>
    <cfRule type="expression" dxfId="30058" priority="41927">
      <formula>$BJ382="FI"</formula>
    </cfRule>
    <cfRule type="expression" dxfId="30057" priority="41928">
      <formula>$BJ382="X"</formula>
    </cfRule>
    <cfRule type="expression" dxfId="30056" priority="41929">
      <formula>$BJ382="OD"</formula>
    </cfRule>
    <cfRule type="expression" dxfId="30055" priority="41930">
      <formula>$BJ382="P"</formula>
    </cfRule>
    <cfRule type="expression" dxfId="30054" priority="41931">
      <formula>$BJ382="D"</formula>
    </cfRule>
    <cfRule type="expression" dxfId="30053" priority="41932">
      <formula>$BJ382="C"</formula>
    </cfRule>
    <cfRule type="expression" dxfId="30052" priority="41933">
      <formula>$BJ382="B"</formula>
    </cfRule>
    <cfRule type="expression" dxfId="30051" priority="41934">
      <formula>$BJ382="A"</formula>
    </cfRule>
  </conditionalFormatting>
  <conditionalFormatting sqref="K382:M383">
    <cfRule type="expression" dxfId="30050" priority="41915">
      <formula>$BJ382="IR"</formula>
    </cfRule>
    <cfRule type="expression" dxfId="30049" priority="41916">
      <formula>$BJ382="SS"</formula>
    </cfRule>
    <cfRule type="expression" dxfId="30048" priority="41917">
      <formula>$BJ382="FI"</formula>
    </cfRule>
    <cfRule type="expression" dxfId="30047" priority="41918">
      <formula>$BJ382="X"</formula>
    </cfRule>
    <cfRule type="expression" dxfId="30046" priority="41919">
      <formula>$BJ382="OD"</formula>
    </cfRule>
    <cfRule type="expression" dxfId="30045" priority="41920">
      <formula>$BJ382="P"</formula>
    </cfRule>
    <cfRule type="expression" dxfId="30044" priority="41921">
      <formula>$BJ382="D"</formula>
    </cfRule>
    <cfRule type="expression" dxfId="30043" priority="41922">
      <formula>$BJ382="C"</formula>
    </cfRule>
    <cfRule type="expression" dxfId="30042" priority="41923">
      <formula>$BJ382="B"</formula>
    </cfRule>
    <cfRule type="expression" dxfId="30041" priority="41924">
      <formula>$BJ382="A"</formula>
    </cfRule>
  </conditionalFormatting>
  <conditionalFormatting sqref="I371:M371">
    <cfRule type="expression" dxfId="30040" priority="41905">
      <formula>$BJ371="IR"</formula>
    </cfRule>
    <cfRule type="expression" dxfId="30039" priority="41906">
      <formula>$BJ371="SS"</formula>
    </cfRule>
    <cfRule type="expression" dxfId="30038" priority="41907">
      <formula>$BJ371="FI"</formula>
    </cfRule>
    <cfRule type="expression" dxfId="30037" priority="41908">
      <formula>$BJ371="X"</formula>
    </cfRule>
    <cfRule type="expression" dxfId="30036" priority="41909">
      <formula>$BJ371="OD"</formula>
    </cfRule>
    <cfRule type="expression" dxfId="30035" priority="41910">
      <formula>$BJ371="P"</formula>
    </cfRule>
    <cfRule type="expression" dxfId="30034" priority="41911">
      <formula>$BJ371="D"</formula>
    </cfRule>
    <cfRule type="expression" dxfId="30033" priority="41912">
      <formula>$BJ371="C"</formula>
    </cfRule>
    <cfRule type="expression" dxfId="30032" priority="41913">
      <formula>$BJ371="B"</formula>
    </cfRule>
    <cfRule type="expression" dxfId="30031" priority="41914">
      <formula>$BJ371="A"</formula>
    </cfRule>
  </conditionalFormatting>
  <conditionalFormatting sqref="I372:M372">
    <cfRule type="expression" dxfId="30030" priority="41895">
      <formula>$BJ372="IR"</formula>
    </cfRule>
    <cfRule type="expression" dxfId="30029" priority="41896">
      <formula>$BJ372="SS"</formula>
    </cfRule>
    <cfRule type="expression" dxfId="30028" priority="41897">
      <formula>$BJ372="FI"</formula>
    </cfRule>
    <cfRule type="expression" dxfId="30027" priority="41898">
      <formula>$BJ372="X"</formula>
    </cfRule>
    <cfRule type="expression" dxfId="30026" priority="41899">
      <formula>$BJ372="OD"</formula>
    </cfRule>
    <cfRule type="expression" dxfId="30025" priority="41900">
      <formula>$BJ372="P"</formula>
    </cfRule>
    <cfRule type="expression" dxfId="30024" priority="41901">
      <formula>$BJ372="D"</formula>
    </cfRule>
    <cfRule type="expression" dxfId="30023" priority="41902">
      <formula>$BJ372="C"</formula>
    </cfRule>
    <cfRule type="expression" dxfId="30022" priority="41903">
      <formula>$BJ372="B"</formula>
    </cfRule>
    <cfRule type="expression" dxfId="30021" priority="41904">
      <formula>$BJ372="A"</formula>
    </cfRule>
  </conditionalFormatting>
  <conditionalFormatting sqref="I373:M373">
    <cfRule type="expression" dxfId="30020" priority="41885">
      <formula>$BJ373="IR"</formula>
    </cfRule>
    <cfRule type="expression" dxfId="30019" priority="41886">
      <formula>$BJ373="SS"</formula>
    </cfRule>
    <cfRule type="expression" dxfId="30018" priority="41887">
      <formula>$BJ373="FI"</formula>
    </cfRule>
    <cfRule type="expression" dxfId="30017" priority="41888">
      <formula>$BJ373="X"</formula>
    </cfRule>
    <cfRule type="expression" dxfId="30016" priority="41889">
      <formula>$BJ373="OD"</formula>
    </cfRule>
    <cfRule type="expression" dxfId="30015" priority="41890">
      <formula>$BJ373="P"</formula>
    </cfRule>
    <cfRule type="expression" dxfId="30014" priority="41891">
      <formula>$BJ373="D"</formula>
    </cfRule>
    <cfRule type="expression" dxfId="30013" priority="41892">
      <formula>$BJ373="C"</formula>
    </cfRule>
    <cfRule type="expression" dxfId="30012" priority="41893">
      <formula>$BJ373="B"</formula>
    </cfRule>
    <cfRule type="expression" dxfId="30011" priority="41894">
      <formula>$BJ373="A"</formula>
    </cfRule>
  </conditionalFormatting>
  <conditionalFormatting sqref="I377:M377">
    <cfRule type="expression" dxfId="30010" priority="41875">
      <formula>$BJ377="IR"</formula>
    </cfRule>
    <cfRule type="expression" dxfId="30009" priority="41876">
      <formula>$BJ377="SS"</formula>
    </cfRule>
    <cfRule type="expression" dxfId="30008" priority="41877">
      <formula>$BJ377="FI"</formula>
    </cfRule>
    <cfRule type="expression" dxfId="30007" priority="41878">
      <formula>$BJ377="X"</formula>
    </cfRule>
    <cfRule type="expression" dxfId="30006" priority="41879">
      <formula>$BJ377="OD"</formula>
    </cfRule>
    <cfRule type="expression" dxfId="30005" priority="41880">
      <formula>$BJ377="P"</formula>
    </cfRule>
    <cfRule type="expression" dxfId="30004" priority="41881">
      <formula>$BJ377="D"</formula>
    </cfRule>
    <cfRule type="expression" dxfId="30003" priority="41882">
      <formula>$BJ377="C"</formula>
    </cfRule>
    <cfRule type="expression" dxfId="30002" priority="41883">
      <formula>$BJ377="B"</formula>
    </cfRule>
    <cfRule type="expression" dxfId="30001" priority="41884">
      <formula>$BJ377="A"</formula>
    </cfRule>
  </conditionalFormatting>
  <conditionalFormatting sqref="J514:J521">
    <cfRule type="expression" dxfId="30000" priority="41865">
      <formula>$BJ514="IR"</formula>
    </cfRule>
    <cfRule type="expression" dxfId="29999" priority="41866">
      <formula>$BJ514="SS"</formula>
    </cfRule>
    <cfRule type="expression" dxfId="29998" priority="41867">
      <formula>$BJ514="FI"</formula>
    </cfRule>
    <cfRule type="expression" dxfId="29997" priority="41868">
      <formula>$BJ514="X"</formula>
    </cfRule>
    <cfRule type="expression" dxfId="29996" priority="41869">
      <formula>$BJ514="OD"</formula>
    </cfRule>
    <cfRule type="expression" dxfId="29995" priority="41870">
      <formula>$BJ514="P"</formula>
    </cfRule>
    <cfRule type="expression" dxfId="29994" priority="41871">
      <formula>$BJ514="D"</formula>
    </cfRule>
    <cfRule type="expression" dxfId="29993" priority="41872">
      <formula>$BJ514="C"</formula>
    </cfRule>
    <cfRule type="expression" dxfId="29992" priority="41873">
      <formula>$BJ514="B"</formula>
    </cfRule>
    <cfRule type="expression" dxfId="29991" priority="41874">
      <formula>$BJ514="A"</formula>
    </cfRule>
  </conditionalFormatting>
  <conditionalFormatting sqref="P382">
    <cfRule type="expression" dxfId="29990" priority="41855">
      <formula>$BJ382="IR"</formula>
    </cfRule>
    <cfRule type="expression" dxfId="29989" priority="41856">
      <formula>$BJ382="SS"</formula>
    </cfRule>
    <cfRule type="expression" dxfId="29988" priority="41857">
      <formula>$BJ382="FI"</formula>
    </cfRule>
    <cfRule type="expression" dxfId="29987" priority="41858">
      <formula>$BJ382="X"</formula>
    </cfRule>
    <cfRule type="expression" dxfId="29986" priority="41859">
      <formula>$BJ382="OD"</formula>
    </cfRule>
    <cfRule type="expression" dxfId="29985" priority="41860">
      <formula>$BJ382="P"</formula>
    </cfRule>
    <cfRule type="expression" dxfId="29984" priority="41861">
      <formula>$BJ382="D"</formula>
    </cfRule>
    <cfRule type="expression" dxfId="29983" priority="41862">
      <formula>$BJ382="C"</formula>
    </cfRule>
    <cfRule type="expression" dxfId="29982" priority="41863">
      <formula>$BJ382="B"</formula>
    </cfRule>
    <cfRule type="expression" dxfId="29981" priority="41864">
      <formula>$BJ382="A"</formula>
    </cfRule>
  </conditionalFormatting>
  <conditionalFormatting sqref="N383">
    <cfRule type="expression" dxfId="29980" priority="41845">
      <formula>$BJ383="IR"</formula>
    </cfRule>
    <cfRule type="expression" dxfId="29979" priority="41846">
      <formula>$BJ383="SS"</formula>
    </cfRule>
    <cfRule type="expression" dxfId="29978" priority="41847">
      <formula>$BJ383="FI"</formula>
    </cfRule>
    <cfRule type="expression" dxfId="29977" priority="41848">
      <formula>$BJ383="X"</formula>
    </cfRule>
    <cfRule type="expression" dxfId="29976" priority="41849">
      <formula>$BJ383="OD"</formula>
    </cfRule>
    <cfRule type="expression" dxfId="29975" priority="41850">
      <formula>$BJ383="P"</formula>
    </cfRule>
    <cfRule type="expression" dxfId="29974" priority="41851">
      <formula>$BJ383="D"</formula>
    </cfRule>
    <cfRule type="expression" dxfId="29973" priority="41852">
      <formula>$BJ383="C"</formula>
    </cfRule>
    <cfRule type="expression" dxfId="29972" priority="41853">
      <formula>$BJ383="B"</formula>
    </cfRule>
    <cfRule type="expression" dxfId="29971" priority="41854">
      <formula>$BJ383="A"</formula>
    </cfRule>
  </conditionalFormatting>
  <conditionalFormatting sqref="P383">
    <cfRule type="expression" dxfId="29970" priority="41835">
      <formula>$BJ383="IR"</formula>
    </cfRule>
    <cfRule type="expression" dxfId="29969" priority="41836">
      <formula>$BJ383="SS"</formula>
    </cfRule>
    <cfRule type="expression" dxfId="29968" priority="41837">
      <formula>$BJ383="FI"</formula>
    </cfRule>
    <cfRule type="expression" dxfId="29967" priority="41838">
      <formula>$BJ383="X"</formula>
    </cfRule>
    <cfRule type="expression" dxfId="29966" priority="41839">
      <formula>$BJ383="OD"</formula>
    </cfRule>
    <cfRule type="expression" dxfId="29965" priority="41840">
      <formula>$BJ383="P"</formula>
    </cfRule>
    <cfRule type="expression" dxfId="29964" priority="41841">
      <formula>$BJ383="D"</formula>
    </cfRule>
    <cfRule type="expression" dxfId="29963" priority="41842">
      <formula>$BJ383="C"</formula>
    </cfRule>
    <cfRule type="expression" dxfId="29962" priority="41843">
      <formula>$BJ383="B"</formula>
    </cfRule>
    <cfRule type="expression" dxfId="29961" priority="41844">
      <formula>$BJ383="A"</formula>
    </cfRule>
  </conditionalFormatting>
  <conditionalFormatting sqref="Q382:Q383">
    <cfRule type="expression" dxfId="29960" priority="41825">
      <formula>$BJ382="IR"</formula>
    </cfRule>
    <cfRule type="expression" dxfId="29959" priority="41826">
      <formula>$BJ382="SS"</formula>
    </cfRule>
    <cfRule type="expression" dxfId="29958" priority="41827">
      <formula>$BJ382="FI"</formula>
    </cfRule>
    <cfRule type="expression" dxfId="29957" priority="41828">
      <formula>$BJ382="X"</formula>
    </cfRule>
    <cfRule type="expression" dxfId="29956" priority="41829">
      <formula>$BJ382="OD"</formula>
    </cfRule>
    <cfRule type="expression" dxfId="29955" priority="41830">
      <formula>$BJ382="P"</formula>
    </cfRule>
    <cfRule type="expression" dxfId="29954" priority="41831">
      <formula>$BJ382="D"</formula>
    </cfRule>
    <cfRule type="expression" dxfId="29953" priority="41832">
      <formula>$BJ382="C"</formula>
    </cfRule>
    <cfRule type="expression" dxfId="29952" priority="41833">
      <formula>$BJ382="B"</formula>
    </cfRule>
    <cfRule type="expression" dxfId="29951" priority="41834">
      <formula>$BJ382="A"</formula>
    </cfRule>
  </conditionalFormatting>
  <conditionalFormatting sqref="X254:Y255">
    <cfRule type="expression" dxfId="29950" priority="41815">
      <formula>$BJ254="IR"</formula>
    </cfRule>
    <cfRule type="expression" dxfId="29949" priority="41816">
      <formula>$BJ254="SS"</formula>
    </cfRule>
    <cfRule type="expression" dxfId="29948" priority="41817">
      <formula>$BJ254="FI"</formula>
    </cfRule>
    <cfRule type="expression" dxfId="29947" priority="41818">
      <formula>$BJ254="X"</formula>
    </cfRule>
    <cfRule type="expression" dxfId="29946" priority="41819">
      <formula>$BJ254="OD"</formula>
    </cfRule>
    <cfRule type="expression" dxfId="29945" priority="41820">
      <formula>$BJ254="P"</formula>
    </cfRule>
    <cfRule type="expression" dxfId="29944" priority="41821">
      <formula>$BJ254="D"</formula>
    </cfRule>
    <cfRule type="expression" dxfId="29943" priority="41822">
      <formula>$BJ254="C"</formula>
    </cfRule>
    <cfRule type="expression" dxfId="29942" priority="41823">
      <formula>$BJ254="B"</formula>
    </cfRule>
    <cfRule type="expression" dxfId="29941" priority="41824">
      <formula>$BJ254="A"</formula>
    </cfRule>
  </conditionalFormatting>
  <conditionalFormatting sqref="Z254:AB255">
    <cfRule type="expression" dxfId="29940" priority="41805">
      <formula>$BJ254="IR"</formula>
    </cfRule>
    <cfRule type="expression" dxfId="29939" priority="41806">
      <formula>$BJ254="SS"</formula>
    </cfRule>
    <cfRule type="expression" dxfId="29938" priority="41807">
      <formula>$BJ254="FI"</formula>
    </cfRule>
    <cfRule type="expression" dxfId="29937" priority="41808">
      <formula>$BJ254="X"</formula>
    </cfRule>
    <cfRule type="expression" dxfId="29936" priority="41809">
      <formula>$BJ254="OD"</formula>
    </cfRule>
    <cfRule type="expression" dxfId="29935" priority="41810">
      <formula>$BJ254="P"</formula>
    </cfRule>
    <cfRule type="expression" dxfId="29934" priority="41811">
      <formula>$BJ254="D"</formula>
    </cfRule>
    <cfRule type="expression" dxfId="29933" priority="41812">
      <formula>$BJ254="C"</formula>
    </cfRule>
    <cfRule type="expression" dxfId="29932" priority="41813">
      <formula>$BJ254="B"</formula>
    </cfRule>
    <cfRule type="expression" dxfId="29931" priority="41814">
      <formula>$BJ254="A"</formula>
    </cfRule>
  </conditionalFormatting>
  <conditionalFormatting sqref="T335">
    <cfRule type="expression" dxfId="29930" priority="41775">
      <formula>$BJ335="IR"</formula>
    </cfRule>
    <cfRule type="expression" dxfId="29929" priority="41776">
      <formula>$BJ335="SS"</formula>
    </cfRule>
    <cfRule type="expression" dxfId="29928" priority="41777">
      <formula>$BJ335="FI"</formula>
    </cfRule>
    <cfRule type="expression" dxfId="29927" priority="41778">
      <formula>$BJ335="X"</formula>
    </cfRule>
    <cfRule type="expression" dxfId="29926" priority="41779">
      <formula>$BJ335="OD"</formula>
    </cfRule>
    <cfRule type="expression" dxfId="29925" priority="41780">
      <formula>$BJ335="P"</formula>
    </cfRule>
    <cfRule type="expression" dxfId="29924" priority="41781">
      <formula>$BJ335="D"</formula>
    </cfRule>
    <cfRule type="expression" dxfId="29923" priority="41782">
      <formula>$BJ335="C"</formula>
    </cfRule>
    <cfRule type="expression" dxfId="29922" priority="41783">
      <formula>$BJ335="B"</formula>
    </cfRule>
    <cfRule type="expression" dxfId="29921" priority="41784">
      <formula>$BJ335="A"</formula>
    </cfRule>
  </conditionalFormatting>
  <conditionalFormatting sqref="Y336">
    <cfRule type="expression" dxfId="29920" priority="41765">
      <formula>$BJ336="IR"</formula>
    </cfRule>
    <cfRule type="expression" dxfId="29919" priority="41766">
      <formula>$BJ336="SS"</formula>
    </cfRule>
    <cfRule type="expression" dxfId="29918" priority="41767">
      <formula>$BJ336="FI"</formula>
    </cfRule>
    <cfRule type="expression" dxfId="29917" priority="41768">
      <formula>$BJ336="X"</formula>
    </cfRule>
    <cfRule type="expression" dxfId="29916" priority="41769">
      <formula>$BJ336="OD"</formula>
    </cfRule>
    <cfRule type="expression" dxfId="29915" priority="41770">
      <formula>$BJ336="P"</formula>
    </cfRule>
    <cfRule type="expression" dxfId="29914" priority="41771">
      <formula>$BJ336="D"</formula>
    </cfRule>
    <cfRule type="expression" dxfId="29913" priority="41772">
      <formula>$BJ336="C"</formula>
    </cfRule>
    <cfRule type="expression" dxfId="29912" priority="41773">
      <formula>$BJ336="B"</formula>
    </cfRule>
    <cfRule type="expression" dxfId="29911" priority="41774">
      <formula>$BJ336="A"</formula>
    </cfRule>
  </conditionalFormatting>
  <conditionalFormatting sqref="Y337">
    <cfRule type="expression" dxfId="29910" priority="41755">
      <formula>$BJ337="IR"</formula>
    </cfRule>
    <cfRule type="expression" dxfId="29909" priority="41756">
      <formula>$BJ337="SS"</formula>
    </cfRule>
    <cfRule type="expression" dxfId="29908" priority="41757">
      <formula>$BJ337="FI"</formula>
    </cfRule>
    <cfRule type="expression" dxfId="29907" priority="41758">
      <formula>$BJ337="X"</formula>
    </cfRule>
    <cfRule type="expression" dxfId="29906" priority="41759">
      <formula>$BJ337="OD"</formula>
    </cfRule>
    <cfRule type="expression" dxfId="29905" priority="41760">
      <formula>$BJ337="P"</formula>
    </cfRule>
    <cfRule type="expression" dxfId="29904" priority="41761">
      <formula>$BJ337="D"</formula>
    </cfRule>
    <cfRule type="expression" dxfId="29903" priority="41762">
      <formula>$BJ337="C"</formula>
    </cfRule>
    <cfRule type="expression" dxfId="29902" priority="41763">
      <formula>$BJ337="B"</formula>
    </cfRule>
    <cfRule type="expression" dxfId="29901" priority="41764">
      <formula>$BJ337="A"</formula>
    </cfRule>
  </conditionalFormatting>
  <conditionalFormatting sqref="T334">
    <cfRule type="expression" dxfId="29900" priority="41745">
      <formula>$BJ334="IR"</formula>
    </cfRule>
    <cfRule type="expression" dxfId="29899" priority="41746">
      <formula>$BJ334="SS"</formula>
    </cfRule>
    <cfRule type="expression" dxfId="29898" priority="41747">
      <formula>$BJ334="FI"</formula>
    </cfRule>
    <cfRule type="expression" dxfId="29897" priority="41748">
      <formula>$BJ334="X"</formula>
    </cfRule>
    <cfRule type="expression" dxfId="29896" priority="41749">
      <formula>$BJ334="OD"</formula>
    </cfRule>
    <cfRule type="expression" dxfId="29895" priority="41750">
      <formula>$BJ334="P"</formula>
    </cfRule>
    <cfRule type="expression" dxfId="29894" priority="41751">
      <formula>$BJ334="D"</formula>
    </cfRule>
    <cfRule type="expression" dxfId="29893" priority="41752">
      <formula>$BJ334="C"</formula>
    </cfRule>
    <cfRule type="expression" dxfId="29892" priority="41753">
      <formula>$BJ334="B"</formula>
    </cfRule>
    <cfRule type="expression" dxfId="29891" priority="41754">
      <formula>$BJ334="A"</formula>
    </cfRule>
  </conditionalFormatting>
  <conditionalFormatting sqref="Z468">
    <cfRule type="expression" dxfId="29890" priority="41735">
      <formula>$BJ468="IR"</formula>
    </cfRule>
    <cfRule type="expression" dxfId="29889" priority="41736">
      <formula>$BJ468="SS"</formula>
    </cfRule>
    <cfRule type="expression" dxfId="29888" priority="41737">
      <formula>$BJ468="FI"</formula>
    </cfRule>
    <cfRule type="expression" dxfId="29887" priority="41738">
      <formula>$BJ468="X"</formula>
    </cfRule>
    <cfRule type="expression" dxfId="29886" priority="41739">
      <formula>$BJ468="OD"</formula>
    </cfRule>
    <cfRule type="expression" dxfId="29885" priority="41740">
      <formula>$BJ468="P"</formula>
    </cfRule>
    <cfRule type="expression" dxfId="29884" priority="41741">
      <formula>$BJ468="D"</formula>
    </cfRule>
    <cfRule type="expression" dxfId="29883" priority="41742">
      <formula>$BJ468="C"</formula>
    </cfRule>
    <cfRule type="expression" dxfId="29882" priority="41743">
      <formula>$BJ468="B"</formula>
    </cfRule>
    <cfRule type="expression" dxfId="29881" priority="41744">
      <formula>$BJ468="A"</formula>
    </cfRule>
  </conditionalFormatting>
  <conditionalFormatting sqref="AB468">
    <cfRule type="expression" dxfId="29880" priority="41725">
      <formula>$BJ468="IR"</formula>
    </cfRule>
    <cfRule type="expression" dxfId="29879" priority="41726">
      <formula>$BJ468="SS"</formula>
    </cfRule>
    <cfRule type="expression" dxfId="29878" priority="41727">
      <formula>$BJ468="FI"</formula>
    </cfRule>
    <cfRule type="expression" dxfId="29877" priority="41728">
      <formula>$BJ468="X"</formula>
    </cfRule>
    <cfRule type="expression" dxfId="29876" priority="41729">
      <formula>$BJ468="OD"</formula>
    </cfRule>
    <cfRule type="expression" dxfId="29875" priority="41730">
      <formula>$BJ468="P"</formula>
    </cfRule>
    <cfRule type="expression" dxfId="29874" priority="41731">
      <formula>$BJ468="D"</formula>
    </cfRule>
    <cfRule type="expression" dxfId="29873" priority="41732">
      <formula>$BJ468="C"</formula>
    </cfRule>
    <cfRule type="expression" dxfId="29872" priority="41733">
      <formula>$BJ468="B"</formula>
    </cfRule>
    <cfRule type="expression" dxfId="29871" priority="41734">
      <formula>$BJ468="A"</formula>
    </cfRule>
  </conditionalFormatting>
  <conditionalFormatting sqref="AA468">
    <cfRule type="expression" dxfId="29870" priority="41715">
      <formula>$BJ468="IR"</formula>
    </cfRule>
    <cfRule type="expression" dxfId="29869" priority="41716">
      <formula>$BJ468="SS"</formula>
    </cfRule>
    <cfRule type="expression" dxfId="29868" priority="41717">
      <formula>$BJ468="FI"</formula>
    </cfRule>
    <cfRule type="expression" dxfId="29867" priority="41718">
      <formula>$BJ468="X"</formula>
    </cfRule>
    <cfRule type="expression" dxfId="29866" priority="41719">
      <formula>$BJ468="OD"</formula>
    </cfRule>
    <cfRule type="expression" dxfId="29865" priority="41720">
      <formula>$BJ468="P"</formula>
    </cfRule>
    <cfRule type="expression" dxfId="29864" priority="41721">
      <formula>$BJ468="D"</formula>
    </cfRule>
    <cfRule type="expression" dxfId="29863" priority="41722">
      <formula>$BJ468="C"</formula>
    </cfRule>
    <cfRule type="expression" dxfId="29862" priority="41723">
      <formula>$BJ468="B"</formula>
    </cfRule>
    <cfRule type="expression" dxfId="29861" priority="41724">
      <formula>$BJ468="A"</formula>
    </cfRule>
  </conditionalFormatting>
  <conditionalFormatting sqref="O383">
    <cfRule type="expression" dxfId="29860" priority="41705">
      <formula>$BJ383="IR"</formula>
    </cfRule>
    <cfRule type="expression" dxfId="29859" priority="41706">
      <formula>$BJ383="SS"</formula>
    </cfRule>
    <cfRule type="expression" dxfId="29858" priority="41707">
      <formula>$BJ383="FI"</formula>
    </cfRule>
    <cfRule type="expression" dxfId="29857" priority="41708">
      <formula>$BJ383="X"</formula>
    </cfRule>
    <cfRule type="expression" dxfId="29856" priority="41709">
      <formula>$BJ383="OD"</formula>
    </cfRule>
    <cfRule type="expression" dxfId="29855" priority="41710">
      <formula>$BJ383="P"</formula>
    </cfRule>
    <cfRule type="expression" dxfId="29854" priority="41711">
      <formula>$BJ383="D"</formula>
    </cfRule>
    <cfRule type="expression" dxfId="29853" priority="41712">
      <formula>$BJ383="C"</formula>
    </cfRule>
    <cfRule type="expression" dxfId="29852" priority="41713">
      <formula>$BJ383="B"</formula>
    </cfRule>
    <cfRule type="expression" dxfId="29851" priority="41714">
      <formula>$BJ383="A"</formula>
    </cfRule>
  </conditionalFormatting>
  <conditionalFormatting sqref="O382">
    <cfRule type="expression" dxfId="29850" priority="41695">
      <formula>$BJ382="IR"</formula>
    </cfRule>
    <cfRule type="expression" dxfId="29849" priority="41696">
      <formula>$BJ382="SS"</formula>
    </cfRule>
    <cfRule type="expression" dxfId="29848" priority="41697">
      <formula>$BJ382="FI"</formula>
    </cfRule>
    <cfRule type="expression" dxfId="29847" priority="41698">
      <formula>$BJ382="X"</formula>
    </cfRule>
    <cfRule type="expression" dxfId="29846" priority="41699">
      <formula>$BJ382="OD"</formula>
    </cfRule>
    <cfRule type="expression" dxfId="29845" priority="41700">
      <formula>$BJ382="P"</formula>
    </cfRule>
    <cfRule type="expression" dxfId="29844" priority="41701">
      <formula>$BJ382="D"</formula>
    </cfRule>
    <cfRule type="expression" dxfId="29843" priority="41702">
      <formula>$BJ382="C"</formula>
    </cfRule>
    <cfRule type="expression" dxfId="29842" priority="41703">
      <formula>$BJ382="B"</formula>
    </cfRule>
    <cfRule type="expression" dxfId="29841" priority="41704">
      <formula>$BJ382="A"</formula>
    </cfRule>
  </conditionalFormatting>
  <conditionalFormatting sqref="BJ619:BJ629 BJ633:BJ634 BJ612:BJ613">
    <cfRule type="cellIs" dxfId="29840" priority="41684" operator="equal">
      <formula>0</formula>
    </cfRule>
  </conditionalFormatting>
  <conditionalFormatting sqref="B554:BA554">
    <cfRule type="expression" dxfId="29839" priority="41685">
      <formula>$BJ554="IR"</formula>
    </cfRule>
    <cfRule type="expression" dxfId="29838" priority="41686">
      <formula>$BJ554="SS"</formula>
    </cfRule>
    <cfRule type="expression" dxfId="29837" priority="41687">
      <formula>$BJ554="FI"</formula>
    </cfRule>
    <cfRule type="expression" dxfId="29836" priority="41688">
      <formula>$BJ554="X"</formula>
    </cfRule>
    <cfRule type="expression" dxfId="29835" priority="41689">
      <formula>$BJ554="OD"</formula>
    </cfRule>
    <cfRule type="expression" dxfId="29834" priority="41690">
      <formula>$BJ554="P"</formula>
    </cfRule>
    <cfRule type="expression" dxfId="29833" priority="41691">
      <formula>$BJ554="D"</formula>
    </cfRule>
    <cfRule type="expression" dxfId="29832" priority="41692">
      <formula>$BJ554="C"</formula>
    </cfRule>
    <cfRule type="expression" dxfId="29831" priority="41693">
      <formula>$BJ554="B"</formula>
    </cfRule>
    <cfRule type="expression" dxfId="29830" priority="41694">
      <formula>$BJ554="A"</formula>
    </cfRule>
  </conditionalFormatting>
  <conditionalFormatting sqref="G555:H555">
    <cfRule type="expression" dxfId="29829" priority="41674">
      <formula>$BJ555="IR"</formula>
    </cfRule>
    <cfRule type="expression" dxfId="29828" priority="41675">
      <formula>$BJ555="SS"</formula>
    </cfRule>
    <cfRule type="expression" dxfId="29827" priority="41676">
      <formula>$BJ555="FI"</formula>
    </cfRule>
    <cfRule type="expression" dxfId="29826" priority="41677">
      <formula>$BJ555="X"</formula>
    </cfRule>
    <cfRule type="expression" dxfId="29825" priority="41678">
      <formula>$BJ555="OD"</formula>
    </cfRule>
    <cfRule type="expression" dxfId="29824" priority="41679">
      <formula>$BJ555="P"</formula>
    </cfRule>
    <cfRule type="expression" dxfId="29823" priority="41680">
      <formula>$BJ555="D"</formula>
    </cfRule>
    <cfRule type="expression" dxfId="29822" priority="41681">
      <formula>$BJ555="C"</formula>
    </cfRule>
    <cfRule type="expression" dxfId="29821" priority="41682">
      <formula>$BJ555="B"</formula>
    </cfRule>
    <cfRule type="expression" dxfId="29820" priority="41683">
      <formula>$BJ555="A"</formula>
    </cfRule>
  </conditionalFormatting>
  <conditionalFormatting sqref="BJ588:BJ589">
    <cfRule type="cellIs" dxfId="29819" priority="41623" operator="equal">
      <formula>0</formula>
    </cfRule>
  </conditionalFormatting>
  <conditionalFormatting sqref="B588:BA588">
    <cfRule type="expression" dxfId="29818" priority="41624">
      <formula>$BJ588="IR"</formula>
    </cfRule>
    <cfRule type="expression" dxfId="29817" priority="41625">
      <formula>$BJ588="SS"</formula>
    </cfRule>
    <cfRule type="expression" dxfId="29816" priority="41626">
      <formula>$BJ588="FI"</formula>
    </cfRule>
    <cfRule type="expression" dxfId="29815" priority="41627">
      <formula>$BJ588="X"</formula>
    </cfRule>
    <cfRule type="expression" dxfId="29814" priority="41628">
      <formula>$BJ588="OD"</formula>
    </cfRule>
    <cfRule type="expression" dxfId="29813" priority="41629">
      <formula>$BJ588="P"</formula>
    </cfRule>
    <cfRule type="expression" dxfId="29812" priority="41630">
      <formula>$BJ588="D"</formula>
    </cfRule>
    <cfRule type="expression" dxfId="29811" priority="41631">
      <formula>$BJ588="C"</formula>
    </cfRule>
    <cfRule type="expression" dxfId="29810" priority="41632">
      <formula>$BJ588="B"</formula>
    </cfRule>
    <cfRule type="expression" dxfId="29809" priority="41633">
      <formula>$BJ588="A"</formula>
    </cfRule>
  </conditionalFormatting>
  <conditionalFormatting sqref="H629">
    <cfRule type="expression" dxfId="29808" priority="41441">
      <formula>$BJ629="IR"</formula>
    </cfRule>
    <cfRule type="expression" dxfId="29807" priority="41442">
      <formula>$BJ629="SS"</formula>
    </cfRule>
    <cfRule type="expression" dxfId="29806" priority="41443">
      <formula>$BJ629="FI"</formula>
    </cfRule>
    <cfRule type="expression" dxfId="29805" priority="41444">
      <formula>$BJ629="X"</formula>
    </cfRule>
    <cfRule type="expression" dxfId="29804" priority="41445">
      <formula>$BJ629="OD"</formula>
    </cfRule>
    <cfRule type="expression" dxfId="29803" priority="41446">
      <formula>$BJ629="P"</formula>
    </cfRule>
    <cfRule type="expression" dxfId="29802" priority="41447">
      <formula>$BJ629="D"</formula>
    </cfRule>
    <cfRule type="expression" dxfId="29801" priority="41448">
      <formula>$BJ629="C"</formula>
    </cfRule>
    <cfRule type="expression" dxfId="29800" priority="41449">
      <formula>$BJ629="B"</formula>
    </cfRule>
    <cfRule type="expression" dxfId="29799" priority="41450">
      <formula>$BJ629="A"</formula>
    </cfRule>
  </conditionalFormatting>
  <conditionalFormatting sqref="G593:G599">
    <cfRule type="expression" dxfId="29798" priority="41603">
      <formula>$BJ593="IR"</formula>
    </cfRule>
    <cfRule type="expression" dxfId="29797" priority="41604">
      <formula>$BJ593="SS"</formula>
    </cfRule>
    <cfRule type="expression" dxfId="29796" priority="41605">
      <formula>$BJ593="FI"</formula>
    </cfRule>
    <cfRule type="expression" dxfId="29795" priority="41606">
      <formula>$BJ593="X"</formula>
    </cfRule>
    <cfRule type="expression" dxfId="29794" priority="41607">
      <formula>$BJ593="OD"</formula>
    </cfRule>
    <cfRule type="expression" dxfId="29793" priority="41608">
      <formula>$BJ593="P"</formula>
    </cfRule>
    <cfRule type="expression" dxfId="29792" priority="41609">
      <formula>$BJ593="D"</formula>
    </cfRule>
    <cfRule type="expression" dxfId="29791" priority="41610">
      <formula>$BJ593="C"</formula>
    </cfRule>
    <cfRule type="expression" dxfId="29790" priority="41611">
      <formula>$BJ593="B"</formula>
    </cfRule>
    <cfRule type="expression" dxfId="29789" priority="41612">
      <formula>$BJ593="A"</formula>
    </cfRule>
  </conditionalFormatting>
  <conditionalFormatting sqref="E600:F603">
    <cfRule type="expression" dxfId="29788" priority="41593">
      <formula>#REF!="IR"</formula>
    </cfRule>
    <cfRule type="expression" dxfId="29787" priority="41594">
      <formula>#REF!="SS"</formula>
    </cfRule>
    <cfRule type="expression" dxfId="29786" priority="41595">
      <formula>#REF!="FI"</formula>
    </cfRule>
    <cfRule type="expression" dxfId="29785" priority="41596">
      <formula>#REF!="X"</formula>
    </cfRule>
    <cfRule type="expression" dxfId="29784" priority="41597">
      <formula>#REF!="OD"</formula>
    </cfRule>
    <cfRule type="expression" dxfId="29783" priority="41598">
      <formula>#REF!="P"</formula>
    </cfRule>
    <cfRule type="expression" dxfId="29782" priority="41599">
      <formula>#REF!="D"</formula>
    </cfRule>
    <cfRule type="expression" dxfId="29781" priority="41600">
      <formula>#REF!="C"</formula>
    </cfRule>
    <cfRule type="expression" dxfId="29780" priority="41601">
      <formula>#REF!="B"</formula>
    </cfRule>
    <cfRule type="expression" dxfId="29779" priority="41602">
      <formula>#REF!="A"</formula>
    </cfRule>
  </conditionalFormatting>
  <conditionalFormatting sqref="H595:H599">
    <cfRule type="expression" dxfId="29778" priority="41583">
      <formula>$BJ595="IR"</formula>
    </cfRule>
    <cfRule type="expression" dxfId="29777" priority="41584">
      <formula>$BJ595="SS"</formula>
    </cfRule>
    <cfRule type="expression" dxfId="29776" priority="41585">
      <formula>$BJ595="FI"</formula>
    </cfRule>
    <cfRule type="expression" dxfId="29775" priority="41586">
      <formula>$BJ595="X"</formula>
    </cfRule>
    <cfRule type="expression" dxfId="29774" priority="41587">
      <formula>$BJ595="OD"</formula>
    </cfRule>
    <cfRule type="expression" dxfId="29773" priority="41588">
      <formula>$BJ595="P"</formula>
    </cfRule>
    <cfRule type="expression" dxfId="29772" priority="41589">
      <formula>$BJ595="D"</formula>
    </cfRule>
    <cfRule type="expression" dxfId="29771" priority="41590">
      <formula>$BJ595="C"</formula>
    </cfRule>
    <cfRule type="expression" dxfId="29770" priority="41591">
      <formula>$BJ595="B"</formula>
    </cfRule>
    <cfRule type="expression" dxfId="29769" priority="41592">
      <formula>$BJ595="A"</formula>
    </cfRule>
  </conditionalFormatting>
  <conditionalFormatting sqref="H607">
    <cfRule type="expression" dxfId="29768" priority="41573">
      <formula>$BJ607="IR"</formula>
    </cfRule>
    <cfRule type="expression" dxfId="29767" priority="41574">
      <formula>$BJ607="SS"</formula>
    </cfRule>
    <cfRule type="expression" dxfId="29766" priority="41575">
      <formula>$BJ607="FI"</formula>
    </cfRule>
    <cfRule type="expression" dxfId="29765" priority="41576">
      <formula>$BJ607="X"</formula>
    </cfRule>
    <cfRule type="expression" dxfId="29764" priority="41577">
      <formula>$BJ607="OD"</formula>
    </cfRule>
    <cfRule type="expression" dxfId="29763" priority="41578">
      <formula>$BJ607="P"</formula>
    </cfRule>
    <cfRule type="expression" dxfId="29762" priority="41579">
      <formula>$BJ607="D"</formula>
    </cfRule>
    <cfRule type="expression" dxfId="29761" priority="41580">
      <formula>$BJ607="C"</formula>
    </cfRule>
    <cfRule type="expression" dxfId="29760" priority="41581">
      <formula>$BJ607="B"</formula>
    </cfRule>
    <cfRule type="expression" dxfId="29759" priority="41582">
      <formula>$BJ607="A"</formula>
    </cfRule>
  </conditionalFormatting>
  <conditionalFormatting sqref="H589">
    <cfRule type="expression" dxfId="29758" priority="41563">
      <formula>$BJ589="IR"</formula>
    </cfRule>
    <cfRule type="expression" dxfId="29757" priority="41564">
      <formula>$BJ589="SS"</formula>
    </cfRule>
    <cfRule type="expression" dxfId="29756" priority="41565">
      <formula>$BJ589="FI"</formula>
    </cfRule>
    <cfRule type="expression" dxfId="29755" priority="41566">
      <formula>$BJ589="X"</formula>
    </cfRule>
    <cfRule type="expression" dxfId="29754" priority="41567">
      <formula>$BJ589="OD"</formula>
    </cfRule>
    <cfRule type="expression" dxfId="29753" priority="41568">
      <formula>$BJ589="P"</formula>
    </cfRule>
    <cfRule type="expression" dxfId="29752" priority="41569">
      <formula>$BJ589="D"</formula>
    </cfRule>
    <cfRule type="expression" dxfId="29751" priority="41570">
      <formula>$BJ589="C"</formula>
    </cfRule>
    <cfRule type="expression" dxfId="29750" priority="41571">
      <formula>$BJ589="B"</formula>
    </cfRule>
    <cfRule type="expression" dxfId="29749" priority="41572">
      <formula>$BJ589="A"</formula>
    </cfRule>
  </conditionalFormatting>
  <conditionalFormatting sqref="H590:H592">
    <cfRule type="expression" dxfId="29748" priority="41553">
      <formula>$BJ590="IR"</formula>
    </cfRule>
    <cfRule type="expression" dxfId="29747" priority="41554">
      <formula>$BJ590="SS"</formula>
    </cfRule>
    <cfRule type="expression" dxfId="29746" priority="41555">
      <formula>$BJ590="FI"</formula>
    </cfRule>
    <cfRule type="expression" dxfId="29745" priority="41556">
      <formula>$BJ590="X"</formula>
    </cfRule>
    <cfRule type="expression" dxfId="29744" priority="41557">
      <formula>$BJ590="OD"</formula>
    </cfRule>
    <cfRule type="expression" dxfId="29743" priority="41558">
      <formula>$BJ590="P"</formula>
    </cfRule>
    <cfRule type="expression" dxfId="29742" priority="41559">
      <formula>$BJ590="D"</formula>
    </cfRule>
    <cfRule type="expression" dxfId="29741" priority="41560">
      <formula>$BJ590="C"</formula>
    </cfRule>
    <cfRule type="expression" dxfId="29740" priority="41561">
      <formula>$BJ590="B"</formula>
    </cfRule>
    <cfRule type="expression" dxfId="29739" priority="41562">
      <formula>$BJ590="A"</formula>
    </cfRule>
  </conditionalFormatting>
  <conditionalFormatting sqref="H593:H594">
    <cfRule type="expression" dxfId="29738" priority="41543">
      <formula>$BJ593="IR"</formula>
    </cfRule>
    <cfRule type="expression" dxfId="29737" priority="41544">
      <formula>$BJ593="SS"</formula>
    </cfRule>
    <cfRule type="expression" dxfId="29736" priority="41545">
      <formula>$BJ593="FI"</formula>
    </cfRule>
    <cfRule type="expression" dxfId="29735" priority="41546">
      <formula>$BJ593="X"</formula>
    </cfRule>
    <cfRule type="expression" dxfId="29734" priority="41547">
      <formula>$BJ593="OD"</formula>
    </cfRule>
    <cfRule type="expression" dxfId="29733" priority="41548">
      <formula>$BJ593="P"</formula>
    </cfRule>
    <cfRule type="expression" dxfId="29732" priority="41549">
      <formula>$BJ593="D"</formula>
    </cfRule>
    <cfRule type="expression" dxfId="29731" priority="41550">
      <formula>$BJ593="C"</formula>
    </cfRule>
    <cfRule type="expression" dxfId="29730" priority="41551">
      <formula>$BJ593="B"</formula>
    </cfRule>
    <cfRule type="expression" dxfId="29729" priority="41552">
      <formula>$BJ593="A"</formula>
    </cfRule>
  </conditionalFormatting>
  <conditionalFormatting sqref="H608:H609">
    <cfRule type="expression" dxfId="29728" priority="41523">
      <formula>$BJ608="IR"</formula>
    </cfRule>
    <cfRule type="expression" dxfId="29727" priority="41524">
      <formula>$BJ608="SS"</formula>
    </cfRule>
    <cfRule type="expression" dxfId="29726" priority="41525">
      <formula>$BJ608="FI"</formula>
    </cfRule>
    <cfRule type="expression" dxfId="29725" priority="41526">
      <formula>$BJ608="X"</formula>
    </cfRule>
    <cfRule type="expression" dxfId="29724" priority="41527">
      <formula>$BJ608="OD"</formula>
    </cfRule>
    <cfRule type="expression" dxfId="29723" priority="41528">
      <formula>$BJ608="P"</formula>
    </cfRule>
    <cfRule type="expression" dxfId="29722" priority="41529">
      <formula>$BJ608="D"</formula>
    </cfRule>
    <cfRule type="expression" dxfId="29721" priority="41530">
      <formula>$BJ608="C"</formula>
    </cfRule>
    <cfRule type="expression" dxfId="29720" priority="41531">
      <formula>$BJ608="B"</formula>
    </cfRule>
    <cfRule type="expression" dxfId="29719" priority="41532">
      <formula>$BJ608="A"</formula>
    </cfRule>
  </conditionalFormatting>
  <conditionalFormatting sqref="BJ618">
    <cfRule type="cellIs" dxfId="29718" priority="41512" operator="equal">
      <formula>0</formula>
    </cfRule>
  </conditionalFormatting>
  <conditionalFormatting sqref="BG618:BK618">
    <cfRule type="expression" dxfId="29717" priority="41513">
      <formula>$BJ618="IR"</formula>
    </cfRule>
    <cfRule type="expression" dxfId="29716" priority="41514">
      <formula>$BJ618="SS"</formula>
    </cfRule>
    <cfRule type="expression" dxfId="29715" priority="41515">
      <formula>$BJ618="FI"</formula>
    </cfRule>
    <cfRule type="expression" dxfId="29714" priority="41516">
      <formula>$BJ618="X"</formula>
    </cfRule>
    <cfRule type="expression" dxfId="29713" priority="41517">
      <formula>$BJ618="OD"</formula>
    </cfRule>
    <cfRule type="expression" dxfId="29712" priority="41518">
      <formula>$BJ618="P"</formula>
    </cfRule>
    <cfRule type="expression" dxfId="29711" priority="41519">
      <formula>$BJ618="D"</formula>
    </cfRule>
    <cfRule type="expression" dxfId="29710" priority="41520">
      <formula>$BJ618="C"</formula>
    </cfRule>
    <cfRule type="expression" dxfId="29709" priority="41521">
      <formula>$BJ618="B"</formula>
    </cfRule>
    <cfRule type="expression" dxfId="29708" priority="41522">
      <formula>$BJ618="A"</formula>
    </cfRule>
  </conditionalFormatting>
  <conditionalFormatting sqref="BJ614:BJ617">
    <cfRule type="cellIs" dxfId="29707" priority="41501" operator="equal">
      <formula>0</formula>
    </cfRule>
  </conditionalFormatting>
  <conditionalFormatting sqref="B614:BA614">
    <cfRule type="expression" dxfId="29706" priority="41502">
      <formula>$BJ614="IR"</formula>
    </cfRule>
    <cfRule type="expression" dxfId="29705" priority="41503">
      <formula>$BJ614="SS"</formula>
    </cfRule>
    <cfRule type="expression" dxfId="29704" priority="41504">
      <formula>$BJ614="FI"</formula>
    </cfRule>
    <cfRule type="expression" dxfId="29703" priority="41505">
      <formula>$BJ614="X"</formula>
    </cfRule>
    <cfRule type="expression" dxfId="29702" priority="41506">
      <formula>$BJ614="OD"</formula>
    </cfRule>
    <cfRule type="expression" dxfId="29701" priority="41507">
      <formula>$BJ614="P"</formula>
    </cfRule>
    <cfRule type="expression" dxfId="29700" priority="41508">
      <formula>$BJ614="D"</formula>
    </cfRule>
    <cfRule type="expression" dxfId="29699" priority="41509">
      <formula>$BJ614="C"</formula>
    </cfRule>
    <cfRule type="expression" dxfId="29698" priority="41510">
      <formula>$BJ614="B"</formula>
    </cfRule>
    <cfRule type="expression" dxfId="29697" priority="41511">
      <formula>$BJ614="A"</formula>
    </cfRule>
  </conditionalFormatting>
  <conditionalFormatting sqref="G579:G580">
    <cfRule type="expression" dxfId="29696" priority="41380">
      <formula>$BJ579="IR"</formula>
    </cfRule>
    <cfRule type="expression" dxfId="29695" priority="41381">
      <formula>$BJ579="SS"</formula>
    </cfRule>
    <cfRule type="expression" dxfId="29694" priority="41382">
      <formula>$BJ579="FI"</formula>
    </cfRule>
    <cfRule type="expression" dxfId="29693" priority="41383">
      <formula>$BJ579="X"</formula>
    </cfRule>
    <cfRule type="expression" dxfId="29692" priority="41384">
      <formula>$BJ579="OD"</formula>
    </cfRule>
    <cfRule type="expression" dxfId="29691" priority="41385">
      <formula>$BJ579="P"</formula>
    </cfRule>
    <cfRule type="expression" dxfId="29690" priority="41386">
      <formula>$BJ579="D"</formula>
    </cfRule>
    <cfRule type="expression" dxfId="29689" priority="41387">
      <formula>$BJ579="C"</formula>
    </cfRule>
    <cfRule type="expression" dxfId="29688" priority="41388">
      <formula>$BJ579="B"</formula>
    </cfRule>
    <cfRule type="expression" dxfId="29687" priority="41389">
      <formula>$BJ579="A"</formula>
    </cfRule>
  </conditionalFormatting>
  <conditionalFormatting sqref="H615:H617">
    <cfRule type="expression" dxfId="29686" priority="41431">
      <formula>$BJ615="IR"</formula>
    </cfRule>
    <cfRule type="expression" dxfId="29685" priority="41432">
      <formula>$BJ615="SS"</formula>
    </cfRule>
    <cfRule type="expression" dxfId="29684" priority="41433">
      <formula>$BJ615="FI"</formula>
    </cfRule>
    <cfRule type="expression" dxfId="29683" priority="41434">
      <formula>$BJ615="X"</formula>
    </cfRule>
    <cfRule type="expression" dxfId="29682" priority="41435">
      <formula>$BJ615="OD"</formula>
    </cfRule>
    <cfRule type="expression" dxfId="29681" priority="41436">
      <formula>$BJ615="P"</formula>
    </cfRule>
    <cfRule type="expression" dxfId="29680" priority="41437">
      <formula>$BJ615="D"</formula>
    </cfRule>
    <cfRule type="expression" dxfId="29679" priority="41438">
      <formula>$BJ615="C"</formula>
    </cfRule>
    <cfRule type="expression" dxfId="29678" priority="41439">
      <formula>$BJ615="B"</formula>
    </cfRule>
    <cfRule type="expression" dxfId="29677" priority="41440">
      <formula>$BJ615="A"</formula>
    </cfRule>
  </conditionalFormatting>
  <conditionalFormatting sqref="G615:G623">
    <cfRule type="expression" dxfId="29676" priority="41481">
      <formula>$BJ615="IR"</formula>
    </cfRule>
    <cfRule type="expression" dxfId="29675" priority="41482">
      <formula>$BJ615="SS"</formula>
    </cfRule>
    <cfRule type="expression" dxfId="29674" priority="41483">
      <formula>$BJ615="FI"</formula>
    </cfRule>
    <cfRule type="expression" dxfId="29673" priority="41484">
      <formula>$BJ615="X"</formula>
    </cfRule>
    <cfRule type="expression" dxfId="29672" priority="41485">
      <formula>$BJ615="OD"</formula>
    </cfRule>
    <cfRule type="expression" dxfId="29671" priority="41486">
      <formula>$BJ615="P"</formula>
    </cfRule>
    <cfRule type="expression" dxfId="29670" priority="41487">
      <formula>$BJ615="D"</formula>
    </cfRule>
    <cfRule type="expression" dxfId="29669" priority="41488">
      <formula>$BJ615="C"</formula>
    </cfRule>
    <cfRule type="expression" dxfId="29668" priority="41489">
      <formula>$BJ615="B"</formula>
    </cfRule>
    <cfRule type="expression" dxfId="29667" priority="41490">
      <formula>$BJ615="A"</formula>
    </cfRule>
  </conditionalFormatting>
  <conditionalFormatting sqref="G624:G629">
    <cfRule type="expression" dxfId="29666" priority="41471">
      <formula>$BJ624="IR"</formula>
    </cfRule>
    <cfRule type="expression" dxfId="29665" priority="41472">
      <formula>$BJ624="SS"</formula>
    </cfRule>
    <cfRule type="expression" dxfId="29664" priority="41473">
      <formula>$BJ624="FI"</formula>
    </cfRule>
    <cfRule type="expression" dxfId="29663" priority="41474">
      <formula>$BJ624="X"</formula>
    </cfRule>
    <cfRule type="expression" dxfId="29662" priority="41475">
      <formula>$BJ624="OD"</formula>
    </cfRule>
    <cfRule type="expression" dxfId="29661" priority="41476">
      <formula>$BJ624="P"</formula>
    </cfRule>
    <cfRule type="expression" dxfId="29660" priority="41477">
      <formula>$BJ624="D"</formula>
    </cfRule>
    <cfRule type="expression" dxfId="29659" priority="41478">
      <formula>$BJ624="C"</formula>
    </cfRule>
    <cfRule type="expression" dxfId="29658" priority="41479">
      <formula>$BJ624="B"</formula>
    </cfRule>
    <cfRule type="expression" dxfId="29657" priority="41480">
      <formula>$BJ624="A"</formula>
    </cfRule>
  </conditionalFormatting>
  <conditionalFormatting sqref="E618:F619 E625:F626 E629:F629 E633:F634">
    <cfRule type="expression" dxfId="29656" priority="41461">
      <formula>#REF!="IR"</formula>
    </cfRule>
    <cfRule type="expression" dxfId="29655" priority="41462">
      <formula>#REF!="SS"</formula>
    </cfRule>
    <cfRule type="expression" dxfId="29654" priority="41463">
      <formula>#REF!="FI"</formula>
    </cfRule>
    <cfRule type="expression" dxfId="29653" priority="41464">
      <formula>#REF!="X"</formula>
    </cfRule>
    <cfRule type="expression" dxfId="29652" priority="41465">
      <formula>#REF!="OD"</formula>
    </cfRule>
    <cfRule type="expression" dxfId="29651" priority="41466">
      <formula>#REF!="P"</formula>
    </cfRule>
    <cfRule type="expression" dxfId="29650" priority="41467">
      <formula>#REF!="D"</formula>
    </cfRule>
    <cfRule type="expression" dxfId="29649" priority="41468">
      <formula>#REF!="C"</formula>
    </cfRule>
    <cfRule type="expression" dxfId="29648" priority="41469">
      <formula>#REF!="B"</formula>
    </cfRule>
    <cfRule type="expression" dxfId="29647" priority="41470">
      <formula>#REF!="A"</formula>
    </cfRule>
  </conditionalFormatting>
  <conditionalFormatting sqref="H618:H619">
    <cfRule type="expression" dxfId="29646" priority="41451">
      <formula>$BJ618="IR"</formula>
    </cfRule>
    <cfRule type="expression" dxfId="29645" priority="41452">
      <formula>$BJ618="SS"</formula>
    </cfRule>
    <cfRule type="expression" dxfId="29644" priority="41453">
      <formula>$BJ618="FI"</formula>
    </cfRule>
    <cfRule type="expression" dxfId="29643" priority="41454">
      <formula>$BJ618="X"</formula>
    </cfRule>
    <cfRule type="expression" dxfId="29642" priority="41455">
      <formula>$BJ618="OD"</formula>
    </cfRule>
    <cfRule type="expression" dxfId="29641" priority="41456">
      <formula>$BJ618="P"</formula>
    </cfRule>
    <cfRule type="expression" dxfId="29640" priority="41457">
      <formula>$BJ618="D"</formula>
    </cfRule>
    <cfRule type="expression" dxfId="29639" priority="41458">
      <formula>$BJ618="C"</formula>
    </cfRule>
    <cfRule type="expression" dxfId="29638" priority="41459">
      <formula>$BJ618="B"</formula>
    </cfRule>
    <cfRule type="expression" dxfId="29637" priority="41460">
      <formula>$BJ618="A"</formula>
    </cfRule>
  </conditionalFormatting>
  <conditionalFormatting sqref="H620:H628">
    <cfRule type="expression" dxfId="29636" priority="41421">
      <formula>$BJ620="IR"</formula>
    </cfRule>
    <cfRule type="expression" dxfId="29635" priority="41422">
      <formula>$BJ620="SS"</formula>
    </cfRule>
    <cfRule type="expression" dxfId="29634" priority="41423">
      <formula>$BJ620="FI"</formula>
    </cfRule>
    <cfRule type="expression" dxfId="29633" priority="41424">
      <formula>$BJ620="X"</formula>
    </cfRule>
    <cfRule type="expression" dxfId="29632" priority="41425">
      <formula>$BJ620="OD"</formula>
    </cfRule>
    <cfRule type="expression" dxfId="29631" priority="41426">
      <formula>$BJ620="P"</formula>
    </cfRule>
    <cfRule type="expression" dxfId="29630" priority="41427">
      <formula>$BJ620="D"</formula>
    </cfRule>
    <cfRule type="expression" dxfId="29629" priority="41428">
      <formula>$BJ620="C"</formula>
    </cfRule>
    <cfRule type="expression" dxfId="29628" priority="41429">
      <formula>$BJ620="B"</formula>
    </cfRule>
    <cfRule type="expression" dxfId="29627" priority="41430">
      <formula>$BJ620="A"</formula>
    </cfRule>
  </conditionalFormatting>
  <conditionalFormatting sqref="BJ553">
    <cfRule type="cellIs" dxfId="29626" priority="41410" operator="equal">
      <formula>0</formula>
    </cfRule>
  </conditionalFormatting>
  <conditionalFormatting sqref="B553:BA553">
    <cfRule type="expression" dxfId="29625" priority="41411">
      <formula>$BJ553="IR"</formula>
    </cfRule>
    <cfRule type="expression" dxfId="29624" priority="41412">
      <formula>$BJ553="SS"</formula>
    </cfRule>
    <cfRule type="expression" dxfId="29623" priority="41413">
      <formula>$BJ553="FI"</formula>
    </cfRule>
    <cfRule type="expression" dxfId="29622" priority="41414">
      <formula>$BJ553="X"</formula>
    </cfRule>
    <cfRule type="expression" dxfId="29621" priority="41415">
      <formula>$BJ553="OD"</formula>
    </cfRule>
    <cfRule type="expression" dxfId="29620" priority="41416">
      <formula>$BJ553="P"</formula>
    </cfRule>
    <cfRule type="expression" dxfId="29619" priority="41417">
      <formula>$BJ553="D"</formula>
    </cfRule>
    <cfRule type="expression" dxfId="29618" priority="41418">
      <formula>$BJ553="C"</formula>
    </cfRule>
    <cfRule type="expression" dxfId="29617" priority="41419">
      <formula>$BJ553="B"</formula>
    </cfRule>
    <cfRule type="expression" dxfId="29616" priority="41420">
      <formula>$BJ553="A"</formula>
    </cfRule>
  </conditionalFormatting>
  <conditionalFormatting sqref="G573:G574">
    <cfRule type="expression" dxfId="29615" priority="41390">
      <formula>$BJ573="IR"</formula>
    </cfRule>
    <cfRule type="expression" dxfId="29614" priority="41391">
      <formula>$BJ573="SS"</formula>
    </cfRule>
    <cfRule type="expression" dxfId="29613" priority="41392">
      <formula>$BJ573="FI"</formula>
    </cfRule>
    <cfRule type="expression" dxfId="29612" priority="41393">
      <formula>$BJ573="X"</formula>
    </cfRule>
    <cfRule type="expression" dxfId="29611" priority="41394">
      <formula>$BJ573="OD"</formula>
    </cfRule>
    <cfRule type="expression" dxfId="29610" priority="41395">
      <formula>$BJ573="P"</formula>
    </cfRule>
    <cfRule type="expression" dxfId="29609" priority="41396">
      <formula>$BJ573="D"</formula>
    </cfRule>
    <cfRule type="expression" dxfId="29608" priority="41397">
      <formula>$BJ573="C"</formula>
    </cfRule>
    <cfRule type="expression" dxfId="29607" priority="41398">
      <formula>$BJ573="B"</formula>
    </cfRule>
    <cfRule type="expression" dxfId="29606" priority="41399">
      <formula>$BJ573="A"</formula>
    </cfRule>
  </conditionalFormatting>
  <conditionalFormatting sqref="G585:G586">
    <cfRule type="expression" dxfId="29605" priority="41370">
      <formula>$BJ585="IR"</formula>
    </cfRule>
    <cfRule type="expression" dxfId="29604" priority="41371">
      <formula>$BJ585="SS"</formula>
    </cfRule>
    <cfRule type="expression" dxfId="29603" priority="41372">
      <formula>$BJ585="FI"</formula>
    </cfRule>
    <cfRule type="expression" dxfId="29602" priority="41373">
      <formula>$BJ585="X"</formula>
    </cfRule>
    <cfRule type="expression" dxfId="29601" priority="41374">
      <formula>$BJ585="OD"</formula>
    </cfRule>
    <cfRule type="expression" dxfId="29600" priority="41375">
      <formula>$BJ585="P"</formula>
    </cfRule>
    <cfRule type="expression" dxfId="29599" priority="41376">
      <formula>$BJ585="D"</formula>
    </cfRule>
    <cfRule type="expression" dxfId="29598" priority="41377">
      <formula>$BJ585="C"</formula>
    </cfRule>
    <cfRule type="expression" dxfId="29597" priority="41378">
      <formula>$BJ585="B"</formula>
    </cfRule>
    <cfRule type="expression" dxfId="29596" priority="41379">
      <formula>$BJ585="A"</formula>
    </cfRule>
  </conditionalFormatting>
  <conditionalFormatting sqref="E598:F599">
    <cfRule type="expression" dxfId="29595" priority="41290">
      <formula>$BJ598="IR"</formula>
    </cfRule>
    <cfRule type="expression" dxfId="29594" priority="41291">
      <formula>$BJ598="SS"</formula>
    </cfRule>
    <cfRule type="expression" dxfId="29593" priority="41292">
      <formula>$BJ598="FI"</formula>
    </cfRule>
    <cfRule type="expression" dxfId="29592" priority="41293">
      <formula>$BJ598="X"</formula>
    </cfRule>
    <cfRule type="expression" dxfId="29591" priority="41294">
      <formula>$BJ598="OD"</formula>
    </cfRule>
    <cfRule type="expression" dxfId="29590" priority="41295">
      <formula>$BJ598="P"</formula>
    </cfRule>
    <cfRule type="expression" dxfId="29589" priority="41296">
      <formula>$BJ598="D"</formula>
    </cfRule>
    <cfRule type="expression" dxfId="29588" priority="41297">
      <formula>$BJ598="C"</formula>
    </cfRule>
    <cfRule type="expression" dxfId="29587" priority="41298">
      <formula>$BJ598="B"</formula>
    </cfRule>
    <cfRule type="expression" dxfId="29586" priority="41299">
      <formula>$BJ598="A"</formula>
    </cfRule>
  </conditionalFormatting>
  <conditionalFormatting sqref="E598:E599">
    <cfRule type="expression" dxfId="29585" priority="41280">
      <formula>#REF!="IR"</formula>
    </cfRule>
    <cfRule type="expression" dxfId="29584" priority="41281">
      <formula>#REF!="SS"</formula>
    </cfRule>
    <cfRule type="expression" dxfId="29583" priority="41282">
      <formula>#REF!="FI"</formula>
    </cfRule>
    <cfRule type="expression" dxfId="29582" priority="41283">
      <formula>#REF!="X"</formula>
    </cfRule>
    <cfRule type="expression" dxfId="29581" priority="41284">
      <formula>#REF!="OD"</formula>
    </cfRule>
    <cfRule type="expression" dxfId="29580" priority="41285">
      <formula>#REF!="P"</formula>
    </cfRule>
    <cfRule type="expression" dxfId="29579" priority="41286">
      <formula>#REF!="D"</formula>
    </cfRule>
    <cfRule type="expression" dxfId="29578" priority="41287">
      <formula>#REF!="C"</formula>
    </cfRule>
    <cfRule type="expression" dxfId="29577" priority="41288">
      <formula>#REF!="B"</formula>
    </cfRule>
    <cfRule type="expression" dxfId="29576" priority="41289">
      <formula>#REF!="A"</formula>
    </cfRule>
  </conditionalFormatting>
  <conditionalFormatting sqref="F598:F599">
    <cfRule type="expression" dxfId="29575" priority="41270">
      <formula>#REF!="IR"</formula>
    </cfRule>
    <cfRule type="expression" dxfId="29574" priority="41271">
      <formula>#REF!="SS"</formula>
    </cfRule>
    <cfRule type="expression" dxfId="29573" priority="41272">
      <formula>#REF!="FI"</formula>
    </cfRule>
    <cfRule type="expression" dxfId="29572" priority="41273">
      <formula>#REF!="X"</formula>
    </cfRule>
    <cfRule type="expression" dxfId="29571" priority="41274">
      <formula>#REF!="OD"</formula>
    </cfRule>
    <cfRule type="expression" dxfId="29570" priority="41275">
      <formula>#REF!="P"</formula>
    </cfRule>
    <cfRule type="expression" dxfId="29569" priority="41276">
      <formula>#REF!="D"</formula>
    </cfRule>
    <cfRule type="expression" dxfId="29568" priority="41277">
      <formula>#REF!="C"</formula>
    </cfRule>
    <cfRule type="expression" dxfId="29567" priority="41278">
      <formula>#REF!="B"</formula>
    </cfRule>
    <cfRule type="expression" dxfId="29566" priority="41279">
      <formula>#REF!="A"</formula>
    </cfRule>
  </conditionalFormatting>
  <conditionalFormatting sqref="E607:F607">
    <cfRule type="expression" dxfId="29565" priority="41260">
      <formula>$BJ607="IR"</formula>
    </cfRule>
    <cfRule type="expression" dxfId="29564" priority="41261">
      <formula>$BJ607="SS"</formula>
    </cfRule>
    <cfRule type="expression" dxfId="29563" priority="41262">
      <formula>$BJ607="FI"</formula>
    </cfRule>
    <cfRule type="expression" dxfId="29562" priority="41263">
      <formula>$BJ607="X"</formula>
    </cfRule>
    <cfRule type="expression" dxfId="29561" priority="41264">
      <formula>$BJ607="OD"</formula>
    </cfRule>
    <cfRule type="expression" dxfId="29560" priority="41265">
      <formula>$BJ607="P"</formula>
    </cfRule>
    <cfRule type="expression" dxfId="29559" priority="41266">
      <formula>$BJ607="D"</formula>
    </cfRule>
    <cfRule type="expression" dxfId="29558" priority="41267">
      <formula>$BJ607="C"</formula>
    </cfRule>
    <cfRule type="expression" dxfId="29557" priority="41268">
      <formula>$BJ607="B"</formula>
    </cfRule>
    <cfRule type="expression" dxfId="29556" priority="41269">
      <formula>$BJ607="A"</formula>
    </cfRule>
  </conditionalFormatting>
  <conditionalFormatting sqref="E607">
    <cfRule type="expression" dxfId="29555" priority="41250">
      <formula>#REF!="IR"</formula>
    </cfRule>
    <cfRule type="expression" dxfId="29554" priority="41251">
      <formula>#REF!="SS"</formula>
    </cfRule>
    <cfRule type="expression" dxfId="29553" priority="41252">
      <formula>#REF!="FI"</formula>
    </cfRule>
    <cfRule type="expression" dxfId="29552" priority="41253">
      <formula>#REF!="X"</formula>
    </cfRule>
    <cfRule type="expression" dxfId="29551" priority="41254">
      <formula>#REF!="OD"</formula>
    </cfRule>
    <cfRule type="expression" dxfId="29550" priority="41255">
      <formula>#REF!="P"</formula>
    </cfRule>
    <cfRule type="expression" dxfId="29549" priority="41256">
      <formula>#REF!="D"</formula>
    </cfRule>
    <cfRule type="expression" dxfId="29548" priority="41257">
      <formula>#REF!="C"</formula>
    </cfRule>
    <cfRule type="expression" dxfId="29547" priority="41258">
      <formula>#REF!="B"</formula>
    </cfRule>
    <cfRule type="expression" dxfId="29546" priority="41259">
      <formula>#REF!="A"</formula>
    </cfRule>
  </conditionalFormatting>
  <conditionalFormatting sqref="F607">
    <cfRule type="expression" dxfId="29545" priority="41240">
      <formula>#REF!="IR"</formula>
    </cfRule>
    <cfRule type="expression" dxfId="29544" priority="41241">
      <formula>#REF!="SS"</formula>
    </cfRule>
    <cfRule type="expression" dxfId="29543" priority="41242">
      <formula>#REF!="FI"</formula>
    </cfRule>
    <cfRule type="expression" dxfId="29542" priority="41243">
      <formula>#REF!="X"</formula>
    </cfRule>
    <cfRule type="expression" dxfId="29541" priority="41244">
      <formula>#REF!="OD"</formula>
    </cfRule>
    <cfRule type="expression" dxfId="29540" priority="41245">
      <formula>#REF!="P"</formula>
    </cfRule>
    <cfRule type="expression" dxfId="29539" priority="41246">
      <formula>#REF!="D"</formula>
    </cfRule>
    <cfRule type="expression" dxfId="29538" priority="41247">
      <formula>#REF!="C"</formula>
    </cfRule>
    <cfRule type="expression" dxfId="29537" priority="41248">
      <formula>#REF!="B"</formula>
    </cfRule>
    <cfRule type="expression" dxfId="29536" priority="41249">
      <formula>#REF!="A"</formula>
    </cfRule>
  </conditionalFormatting>
  <conditionalFormatting sqref="E615:F617">
    <cfRule type="expression" dxfId="29535" priority="41230">
      <formula>$BJ615="IR"</formula>
    </cfRule>
    <cfRule type="expression" dxfId="29534" priority="41231">
      <formula>$BJ615="SS"</formula>
    </cfRule>
    <cfRule type="expression" dxfId="29533" priority="41232">
      <formula>$BJ615="FI"</formula>
    </cfRule>
    <cfRule type="expression" dxfId="29532" priority="41233">
      <formula>$BJ615="X"</formula>
    </cfRule>
    <cfRule type="expression" dxfId="29531" priority="41234">
      <formula>$BJ615="OD"</formula>
    </cfRule>
    <cfRule type="expression" dxfId="29530" priority="41235">
      <formula>$BJ615="P"</formula>
    </cfRule>
    <cfRule type="expression" dxfId="29529" priority="41236">
      <formula>$BJ615="D"</formula>
    </cfRule>
    <cfRule type="expression" dxfId="29528" priority="41237">
      <formula>$BJ615="C"</formula>
    </cfRule>
    <cfRule type="expression" dxfId="29527" priority="41238">
      <formula>$BJ615="B"</formula>
    </cfRule>
    <cfRule type="expression" dxfId="29526" priority="41239">
      <formula>$BJ615="A"</formula>
    </cfRule>
  </conditionalFormatting>
  <conditionalFormatting sqref="E615:E617">
    <cfRule type="expression" dxfId="29525" priority="41220">
      <formula>#REF!="IR"</formula>
    </cfRule>
    <cfRule type="expression" dxfId="29524" priority="41221">
      <formula>#REF!="SS"</formula>
    </cfRule>
    <cfRule type="expression" dxfId="29523" priority="41222">
      <formula>#REF!="FI"</formula>
    </cfRule>
    <cfRule type="expression" dxfId="29522" priority="41223">
      <formula>#REF!="X"</formula>
    </cfRule>
    <cfRule type="expression" dxfId="29521" priority="41224">
      <formula>#REF!="OD"</formula>
    </cfRule>
    <cfRule type="expression" dxfId="29520" priority="41225">
      <formula>#REF!="P"</formula>
    </cfRule>
    <cfRule type="expression" dxfId="29519" priority="41226">
      <formula>#REF!="D"</formula>
    </cfRule>
    <cfRule type="expression" dxfId="29518" priority="41227">
      <formula>#REF!="C"</formula>
    </cfRule>
    <cfRule type="expression" dxfId="29517" priority="41228">
      <formula>#REF!="B"</formula>
    </cfRule>
    <cfRule type="expression" dxfId="29516" priority="41229">
      <formula>#REF!="A"</formula>
    </cfRule>
  </conditionalFormatting>
  <conditionalFormatting sqref="F615:F617">
    <cfRule type="expression" dxfId="29515" priority="41210">
      <formula>#REF!="IR"</formula>
    </cfRule>
    <cfRule type="expression" dxfId="29514" priority="41211">
      <formula>#REF!="SS"</formula>
    </cfRule>
    <cfRule type="expression" dxfId="29513" priority="41212">
      <formula>#REF!="FI"</formula>
    </cfRule>
    <cfRule type="expression" dxfId="29512" priority="41213">
      <formula>#REF!="X"</formula>
    </cfRule>
    <cfRule type="expression" dxfId="29511" priority="41214">
      <formula>#REF!="OD"</formula>
    </cfRule>
    <cfRule type="expression" dxfId="29510" priority="41215">
      <formula>#REF!="P"</formula>
    </cfRule>
    <cfRule type="expression" dxfId="29509" priority="41216">
      <formula>#REF!="D"</formula>
    </cfRule>
    <cfRule type="expression" dxfId="29508" priority="41217">
      <formula>#REF!="C"</formula>
    </cfRule>
    <cfRule type="expression" dxfId="29507" priority="41218">
      <formula>#REF!="B"</formula>
    </cfRule>
    <cfRule type="expression" dxfId="29506" priority="41219">
      <formula>#REF!="A"</formula>
    </cfRule>
  </conditionalFormatting>
  <conditionalFormatting sqref="E620:F624">
    <cfRule type="expression" dxfId="29505" priority="41200">
      <formula>$BJ620="IR"</formula>
    </cfRule>
    <cfRule type="expression" dxfId="29504" priority="41201">
      <formula>$BJ620="SS"</formula>
    </cfRule>
    <cfRule type="expression" dxfId="29503" priority="41202">
      <formula>$BJ620="FI"</formula>
    </cfRule>
    <cfRule type="expression" dxfId="29502" priority="41203">
      <formula>$BJ620="X"</formula>
    </cfRule>
    <cfRule type="expression" dxfId="29501" priority="41204">
      <formula>$BJ620="OD"</formula>
    </cfRule>
    <cfRule type="expression" dxfId="29500" priority="41205">
      <formula>$BJ620="P"</formula>
    </cfRule>
    <cfRule type="expression" dxfId="29499" priority="41206">
      <formula>$BJ620="D"</formula>
    </cfRule>
    <cfRule type="expression" dxfId="29498" priority="41207">
      <formula>$BJ620="C"</formula>
    </cfRule>
    <cfRule type="expression" dxfId="29497" priority="41208">
      <formula>$BJ620="B"</formula>
    </cfRule>
    <cfRule type="expression" dxfId="29496" priority="41209">
      <formula>$BJ620="A"</formula>
    </cfRule>
  </conditionalFormatting>
  <conditionalFormatting sqref="E620:E624">
    <cfRule type="expression" dxfId="29495" priority="41190">
      <formula>#REF!="IR"</formula>
    </cfRule>
    <cfRule type="expression" dxfId="29494" priority="41191">
      <formula>#REF!="SS"</formula>
    </cfRule>
    <cfRule type="expression" dxfId="29493" priority="41192">
      <formula>#REF!="FI"</formula>
    </cfRule>
    <cfRule type="expression" dxfId="29492" priority="41193">
      <formula>#REF!="X"</formula>
    </cfRule>
    <cfRule type="expression" dxfId="29491" priority="41194">
      <formula>#REF!="OD"</formula>
    </cfRule>
    <cfRule type="expression" dxfId="29490" priority="41195">
      <formula>#REF!="P"</formula>
    </cfRule>
    <cfRule type="expression" dxfId="29489" priority="41196">
      <formula>#REF!="D"</formula>
    </cfRule>
    <cfRule type="expression" dxfId="29488" priority="41197">
      <formula>#REF!="C"</formula>
    </cfRule>
    <cfRule type="expression" dxfId="29487" priority="41198">
      <formula>#REF!="B"</formula>
    </cfRule>
    <cfRule type="expression" dxfId="29486" priority="41199">
      <formula>#REF!="A"</formula>
    </cfRule>
  </conditionalFormatting>
  <conditionalFormatting sqref="F620:F624">
    <cfRule type="expression" dxfId="29485" priority="41180">
      <formula>#REF!="IR"</formula>
    </cfRule>
    <cfRule type="expression" dxfId="29484" priority="41181">
      <formula>#REF!="SS"</formula>
    </cfRule>
    <cfRule type="expression" dxfId="29483" priority="41182">
      <formula>#REF!="FI"</formula>
    </cfRule>
    <cfRule type="expression" dxfId="29482" priority="41183">
      <formula>#REF!="X"</formula>
    </cfRule>
    <cfRule type="expression" dxfId="29481" priority="41184">
      <formula>#REF!="OD"</formula>
    </cfRule>
    <cfRule type="expression" dxfId="29480" priority="41185">
      <formula>#REF!="P"</formula>
    </cfRule>
    <cfRule type="expression" dxfId="29479" priority="41186">
      <formula>#REF!="D"</formula>
    </cfRule>
    <cfRule type="expression" dxfId="29478" priority="41187">
      <formula>#REF!="C"</formula>
    </cfRule>
    <cfRule type="expression" dxfId="29477" priority="41188">
      <formula>#REF!="B"</formula>
    </cfRule>
    <cfRule type="expression" dxfId="29476" priority="41189">
      <formula>#REF!="A"</formula>
    </cfRule>
  </conditionalFormatting>
  <conditionalFormatting sqref="E618:F629">
    <cfRule type="expression" dxfId="29475" priority="41170">
      <formula>$BJ618="IR"</formula>
    </cfRule>
    <cfRule type="expression" dxfId="29474" priority="41171">
      <formula>$BJ618="SS"</formula>
    </cfRule>
    <cfRule type="expression" dxfId="29473" priority="41172">
      <formula>$BJ618="FI"</formula>
    </cfRule>
    <cfRule type="expression" dxfId="29472" priority="41173">
      <formula>$BJ618="X"</formula>
    </cfRule>
    <cfRule type="expression" dxfId="29471" priority="41174">
      <formula>$BJ618="OD"</formula>
    </cfRule>
    <cfRule type="expression" dxfId="29470" priority="41175">
      <formula>$BJ618="P"</formula>
    </cfRule>
    <cfRule type="expression" dxfId="29469" priority="41176">
      <formula>$BJ618="D"</formula>
    </cfRule>
    <cfRule type="expression" dxfId="29468" priority="41177">
      <formula>$BJ618="C"</formula>
    </cfRule>
    <cfRule type="expression" dxfId="29467" priority="41178">
      <formula>$BJ618="B"</formula>
    </cfRule>
    <cfRule type="expression" dxfId="29466" priority="41179">
      <formula>$BJ618="A"</formula>
    </cfRule>
  </conditionalFormatting>
  <conditionalFormatting sqref="E618:E629 E633:E634">
    <cfRule type="expression" dxfId="29465" priority="41160">
      <formula>#REF!="IR"</formula>
    </cfRule>
    <cfRule type="expression" dxfId="29464" priority="41161">
      <formula>#REF!="SS"</formula>
    </cfRule>
    <cfRule type="expression" dxfId="29463" priority="41162">
      <formula>#REF!="FI"</formula>
    </cfRule>
    <cfRule type="expression" dxfId="29462" priority="41163">
      <formula>#REF!="X"</formula>
    </cfRule>
    <cfRule type="expression" dxfId="29461" priority="41164">
      <formula>#REF!="OD"</formula>
    </cfRule>
    <cfRule type="expression" dxfId="29460" priority="41165">
      <formula>#REF!="P"</formula>
    </cfRule>
    <cfRule type="expression" dxfId="29459" priority="41166">
      <formula>#REF!="D"</formula>
    </cfRule>
    <cfRule type="expression" dxfId="29458" priority="41167">
      <formula>#REF!="C"</formula>
    </cfRule>
    <cfRule type="expression" dxfId="29457" priority="41168">
      <formula>#REF!="B"</formula>
    </cfRule>
    <cfRule type="expression" dxfId="29456" priority="41169">
      <formula>#REF!="A"</formula>
    </cfRule>
  </conditionalFormatting>
  <conditionalFormatting sqref="F618:F629 F633:F634">
    <cfRule type="expression" dxfId="29455" priority="41150">
      <formula>#REF!="IR"</formula>
    </cfRule>
    <cfRule type="expression" dxfId="29454" priority="41151">
      <formula>#REF!="SS"</formula>
    </cfRule>
    <cfRule type="expression" dxfId="29453" priority="41152">
      <formula>#REF!="FI"</formula>
    </cfRule>
    <cfRule type="expression" dxfId="29452" priority="41153">
      <formula>#REF!="X"</formula>
    </cfRule>
    <cfRule type="expression" dxfId="29451" priority="41154">
      <formula>#REF!="OD"</formula>
    </cfRule>
    <cfRule type="expression" dxfId="29450" priority="41155">
      <formula>#REF!="P"</formula>
    </cfRule>
    <cfRule type="expression" dxfId="29449" priority="41156">
      <formula>#REF!="D"</formula>
    </cfRule>
    <cfRule type="expression" dxfId="29448" priority="41157">
      <formula>#REF!="C"</formula>
    </cfRule>
    <cfRule type="expression" dxfId="29447" priority="41158">
      <formula>#REF!="B"</formula>
    </cfRule>
    <cfRule type="expression" dxfId="29446" priority="41159">
      <formula>#REF!="A"</formula>
    </cfRule>
  </conditionalFormatting>
  <conditionalFormatting sqref="J555">
    <cfRule type="expression" dxfId="29445" priority="41140">
      <formula>$BJ555="IR"</formula>
    </cfRule>
    <cfRule type="expression" dxfId="29444" priority="41141">
      <formula>$BJ555="SS"</formula>
    </cfRule>
    <cfRule type="expression" dxfId="29443" priority="41142">
      <formula>$BJ555="FI"</formula>
    </cfRule>
    <cfRule type="expression" dxfId="29442" priority="41143">
      <formula>$BJ555="X"</formula>
    </cfRule>
    <cfRule type="expression" dxfId="29441" priority="41144">
      <formula>$BJ555="OD"</formula>
    </cfRule>
    <cfRule type="expression" dxfId="29440" priority="41145">
      <formula>$BJ555="P"</formula>
    </cfRule>
    <cfRule type="expression" dxfId="29439" priority="41146">
      <formula>$BJ555="D"</formula>
    </cfRule>
    <cfRule type="expression" dxfId="29438" priority="41147">
      <formula>$BJ555="C"</formula>
    </cfRule>
    <cfRule type="expression" dxfId="29437" priority="41148">
      <formula>$BJ555="B"</formula>
    </cfRule>
    <cfRule type="expression" dxfId="29436" priority="41149">
      <formula>$BJ555="A"</formula>
    </cfRule>
  </conditionalFormatting>
  <conditionalFormatting sqref="I565:I566">
    <cfRule type="expression" dxfId="29435" priority="41060">
      <formula>$BJ565="IR"</formula>
    </cfRule>
    <cfRule type="expression" dxfId="29434" priority="41061">
      <formula>$BJ565="SS"</formula>
    </cfRule>
    <cfRule type="expression" dxfId="29433" priority="41062">
      <formula>$BJ565="FI"</formula>
    </cfRule>
    <cfRule type="expression" dxfId="29432" priority="41063">
      <formula>$BJ565="X"</formula>
    </cfRule>
    <cfRule type="expression" dxfId="29431" priority="41064">
      <formula>$BJ565="OD"</formula>
    </cfRule>
    <cfRule type="expression" dxfId="29430" priority="41065">
      <formula>$BJ565="P"</formula>
    </cfRule>
    <cfRule type="expression" dxfId="29429" priority="41066">
      <formula>$BJ565="D"</formula>
    </cfRule>
    <cfRule type="expression" dxfId="29428" priority="41067">
      <formula>$BJ565="C"</formula>
    </cfRule>
    <cfRule type="expression" dxfId="29427" priority="41068">
      <formula>$BJ565="B"</formula>
    </cfRule>
    <cfRule type="expression" dxfId="29426" priority="41069">
      <formula>$BJ565="A"</formula>
    </cfRule>
  </conditionalFormatting>
  <conditionalFormatting sqref="J615">
    <cfRule type="expression" dxfId="29425" priority="40640">
      <formula>$BJ615="IR"</formula>
    </cfRule>
    <cfRule type="expression" dxfId="29424" priority="40641">
      <formula>$BJ615="SS"</formula>
    </cfRule>
    <cfRule type="expression" dxfId="29423" priority="40642">
      <formula>$BJ615="FI"</formula>
    </cfRule>
    <cfRule type="expression" dxfId="29422" priority="40643">
      <formula>$BJ615="X"</formula>
    </cfRule>
    <cfRule type="expression" dxfId="29421" priority="40644">
      <formula>$BJ615="OD"</formula>
    </cfRule>
    <cfRule type="expression" dxfId="29420" priority="40645">
      <formula>$BJ615="P"</formula>
    </cfRule>
    <cfRule type="expression" dxfId="29419" priority="40646">
      <formula>$BJ615="D"</formula>
    </cfRule>
    <cfRule type="expression" dxfId="29418" priority="40647">
      <formula>$BJ615="C"</formula>
    </cfRule>
    <cfRule type="expression" dxfId="29417" priority="40648">
      <formula>$BJ615="B"</formula>
    </cfRule>
    <cfRule type="expression" dxfId="29416" priority="40649">
      <formula>$BJ615="A"</formula>
    </cfRule>
  </conditionalFormatting>
  <conditionalFormatting sqref="D627:D628">
    <cfRule type="expression" dxfId="29415" priority="40340">
      <formula>$BJ627="IR"</formula>
    </cfRule>
    <cfRule type="expression" dxfId="29414" priority="40341">
      <formula>$BJ627="SS"</formula>
    </cfRule>
    <cfRule type="expression" dxfId="29413" priority="40342">
      <formula>$BJ627="FI"</formula>
    </cfRule>
    <cfRule type="expression" dxfId="29412" priority="40343">
      <formula>$BJ627="X"</formula>
    </cfRule>
    <cfRule type="expression" dxfId="29411" priority="40344">
      <formula>$BJ627="OD"</formula>
    </cfRule>
    <cfRule type="expression" dxfId="29410" priority="40345">
      <formula>$BJ627="P"</formula>
    </cfRule>
    <cfRule type="expression" dxfId="29409" priority="40346">
      <formula>$BJ627="D"</formula>
    </cfRule>
    <cfRule type="expression" dxfId="29408" priority="40347">
      <formula>$BJ627="C"</formula>
    </cfRule>
    <cfRule type="expression" dxfId="29407" priority="40348">
      <formula>$BJ627="B"</formula>
    </cfRule>
    <cfRule type="expression" dxfId="29406" priority="40349">
      <formula>$BJ627="A"</formula>
    </cfRule>
  </conditionalFormatting>
  <conditionalFormatting sqref="D618:D619">
    <cfRule type="expression" dxfId="29405" priority="40330">
      <formula>$BJ618="IR"</formula>
    </cfRule>
    <cfRule type="expression" dxfId="29404" priority="40331">
      <formula>$BJ618="SS"</formula>
    </cfRule>
    <cfRule type="expression" dxfId="29403" priority="40332">
      <formula>$BJ618="FI"</formula>
    </cfRule>
    <cfRule type="expression" dxfId="29402" priority="40333">
      <formula>$BJ618="X"</formula>
    </cfRule>
    <cfRule type="expression" dxfId="29401" priority="40334">
      <formula>$BJ618="OD"</formula>
    </cfRule>
    <cfRule type="expression" dxfId="29400" priority="40335">
      <formula>$BJ618="P"</formula>
    </cfRule>
    <cfRule type="expression" dxfId="29399" priority="40336">
      <formula>$BJ618="D"</formula>
    </cfRule>
    <cfRule type="expression" dxfId="29398" priority="40337">
      <formula>$BJ618="C"</formula>
    </cfRule>
    <cfRule type="expression" dxfId="29397" priority="40338">
      <formula>$BJ618="B"</formula>
    </cfRule>
    <cfRule type="expression" dxfId="29396" priority="40339">
      <formula>$BJ618="A"</formula>
    </cfRule>
  </conditionalFormatting>
  <conditionalFormatting sqref="D555:D564">
    <cfRule type="expression" dxfId="29395" priority="40300">
      <formula>$BJ555="IR"</formula>
    </cfRule>
    <cfRule type="expression" dxfId="29394" priority="40301">
      <formula>$BJ555="SS"</formula>
    </cfRule>
    <cfRule type="expression" dxfId="29393" priority="40302">
      <formula>$BJ555="FI"</formula>
    </cfRule>
    <cfRule type="expression" dxfId="29392" priority="40303">
      <formula>$BJ555="X"</formula>
    </cfRule>
    <cfRule type="expression" dxfId="29391" priority="40304">
      <formula>$BJ555="OD"</formula>
    </cfRule>
    <cfRule type="expression" dxfId="29390" priority="40305">
      <formula>$BJ555="P"</formula>
    </cfRule>
    <cfRule type="expression" dxfId="29389" priority="40306">
      <formula>$BJ555="D"</formula>
    </cfRule>
    <cfRule type="expression" dxfId="29388" priority="40307">
      <formula>$BJ555="C"</formula>
    </cfRule>
    <cfRule type="expression" dxfId="29387" priority="40308">
      <formula>$BJ555="B"</formula>
    </cfRule>
    <cfRule type="expression" dxfId="29386" priority="40309">
      <formula>$BJ555="A"</formula>
    </cfRule>
  </conditionalFormatting>
  <conditionalFormatting sqref="BB615:BF617">
    <cfRule type="expression" dxfId="29385" priority="40290">
      <formula>$BJ615="IR"</formula>
    </cfRule>
    <cfRule type="expression" dxfId="29384" priority="40291">
      <formula>$BJ615="SS"</formula>
    </cfRule>
    <cfRule type="expression" dxfId="29383" priority="40292">
      <formula>$BJ615="FI"</formula>
    </cfRule>
    <cfRule type="expression" dxfId="29382" priority="40293">
      <formula>$BJ615="X"</formula>
    </cfRule>
    <cfRule type="expression" dxfId="29381" priority="40294">
      <formula>$BJ615="OD"</formula>
    </cfRule>
    <cfRule type="expression" dxfId="29380" priority="40295">
      <formula>$BJ615="P"</formula>
    </cfRule>
    <cfRule type="expression" dxfId="29379" priority="40296">
      <formula>$BJ615="D"</formula>
    </cfRule>
    <cfRule type="expression" dxfId="29378" priority="40297">
      <formula>$BJ615="C"</formula>
    </cfRule>
    <cfRule type="expression" dxfId="29377" priority="40298">
      <formula>$BJ615="B"</formula>
    </cfRule>
    <cfRule type="expression" dxfId="29376" priority="40299">
      <formula>$BJ615="A"</formula>
    </cfRule>
  </conditionalFormatting>
  <conditionalFormatting sqref="BB588:BF588">
    <cfRule type="expression" dxfId="29375" priority="40280">
      <formula>$BJ588="IR"</formula>
    </cfRule>
    <cfRule type="expression" dxfId="29374" priority="40281">
      <formula>$BJ588="SS"</formula>
    </cfRule>
    <cfRule type="expression" dxfId="29373" priority="40282">
      <formula>$BJ588="FI"</formula>
    </cfRule>
    <cfRule type="expression" dxfId="29372" priority="40283">
      <formula>$BJ588="X"</formula>
    </cfRule>
    <cfRule type="expression" dxfId="29371" priority="40284">
      <formula>$BJ588="OD"</formula>
    </cfRule>
    <cfRule type="expression" dxfId="29370" priority="40285">
      <formula>$BJ588="P"</formula>
    </cfRule>
    <cfRule type="expression" dxfId="29369" priority="40286">
      <formula>$BJ588="D"</formula>
    </cfRule>
    <cfRule type="expression" dxfId="29368" priority="40287">
      <formula>$BJ588="C"</formula>
    </cfRule>
    <cfRule type="expression" dxfId="29367" priority="40288">
      <formula>$BJ588="B"</formula>
    </cfRule>
    <cfRule type="expression" dxfId="29366" priority="40289">
      <formula>$BJ588="A"</formula>
    </cfRule>
  </conditionalFormatting>
  <conditionalFormatting sqref="BB618:BF618">
    <cfRule type="expression" dxfId="29365" priority="40270">
      <formula>$BJ618="IR"</formula>
    </cfRule>
    <cfRule type="expression" dxfId="29364" priority="40271">
      <formula>$BJ618="SS"</formula>
    </cfRule>
    <cfRule type="expression" dxfId="29363" priority="40272">
      <formula>$BJ618="FI"</formula>
    </cfRule>
    <cfRule type="expression" dxfId="29362" priority="40273">
      <formula>$BJ618="X"</formula>
    </cfRule>
    <cfRule type="expression" dxfId="29361" priority="40274">
      <formula>$BJ618="OD"</formula>
    </cfRule>
    <cfRule type="expression" dxfId="29360" priority="40275">
      <formula>$BJ618="P"</formula>
    </cfRule>
    <cfRule type="expression" dxfId="29359" priority="40276">
      <formula>$BJ618="D"</formula>
    </cfRule>
    <cfRule type="expression" dxfId="29358" priority="40277">
      <formula>$BJ618="C"</formula>
    </cfRule>
    <cfRule type="expression" dxfId="29357" priority="40278">
      <formula>$BJ618="B"</formula>
    </cfRule>
    <cfRule type="expression" dxfId="29356" priority="40279">
      <formula>$BJ618="A"</formula>
    </cfRule>
  </conditionalFormatting>
  <conditionalFormatting sqref="BB614:BF614">
    <cfRule type="expression" dxfId="29355" priority="40260">
      <formula>$BJ614="IR"</formula>
    </cfRule>
    <cfRule type="expression" dxfId="29354" priority="40261">
      <formula>$BJ614="SS"</formula>
    </cfRule>
    <cfRule type="expression" dxfId="29353" priority="40262">
      <formula>$BJ614="FI"</formula>
    </cfRule>
    <cfRule type="expression" dxfId="29352" priority="40263">
      <formula>$BJ614="X"</formula>
    </cfRule>
    <cfRule type="expression" dxfId="29351" priority="40264">
      <formula>$BJ614="OD"</formula>
    </cfRule>
    <cfRule type="expression" dxfId="29350" priority="40265">
      <formula>$BJ614="P"</formula>
    </cfRule>
    <cfRule type="expression" dxfId="29349" priority="40266">
      <formula>$BJ614="D"</formula>
    </cfRule>
    <cfRule type="expression" dxfId="29348" priority="40267">
      <formula>$BJ614="C"</formula>
    </cfRule>
    <cfRule type="expression" dxfId="29347" priority="40268">
      <formula>$BJ614="B"</formula>
    </cfRule>
    <cfRule type="expression" dxfId="29346" priority="40269">
      <formula>$BJ614="A"</formula>
    </cfRule>
  </conditionalFormatting>
  <conditionalFormatting sqref="BB553:BF553">
    <cfRule type="expression" dxfId="29345" priority="40250">
      <formula>$BJ553="IR"</formula>
    </cfRule>
    <cfRule type="expression" dxfId="29344" priority="40251">
      <formula>$BJ553="SS"</formula>
    </cfRule>
    <cfRule type="expression" dxfId="29343" priority="40252">
      <formula>$BJ553="FI"</formula>
    </cfRule>
    <cfRule type="expression" dxfId="29342" priority="40253">
      <formula>$BJ553="X"</formula>
    </cfRule>
    <cfRule type="expression" dxfId="29341" priority="40254">
      <formula>$BJ553="OD"</formula>
    </cfRule>
    <cfRule type="expression" dxfId="29340" priority="40255">
      <formula>$BJ553="P"</formula>
    </cfRule>
    <cfRule type="expression" dxfId="29339" priority="40256">
      <formula>$BJ553="D"</formula>
    </cfRule>
    <cfRule type="expression" dxfId="29338" priority="40257">
      <formula>$BJ553="C"</formula>
    </cfRule>
    <cfRule type="expression" dxfId="29337" priority="40258">
      <formula>$BJ553="B"</formula>
    </cfRule>
    <cfRule type="expression" dxfId="29336" priority="40259">
      <formula>$BJ553="A"</formula>
    </cfRule>
  </conditionalFormatting>
  <conditionalFormatting sqref="J565">
    <cfRule type="expression" dxfId="29335" priority="40230">
      <formula>$BJ565="IR"</formula>
    </cfRule>
    <cfRule type="expression" dxfId="29334" priority="40231">
      <formula>$BJ565="SS"</formula>
    </cfRule>
    <cfRule type="expression" dxfId="29333" priority="40232">
      <formula>$BJ565="FI"</formula>
    </cfRule>
    <cfRule type="expression" dxfId="29332" priority="40233">
      <formula>$BJ565="X"</formula>
    </cfRule>
    <cfRule type="expression" dxfId="29331" priority="40234">
      <formula>$BJ565="OD"</formula>
    </cfRule>
    <cfRule type="expression" dxfId="29330" priority="40235">
      <formula>$BJ565="P"</formula>
    </cfRule>
    <cfRule type="expression" dxfId="29329" priority="40236">
      <formula>$BJ565="D"</formula>
    </cfRule>
    <cfRule type="expression" dxfId="29328" priority="40237">
      <formula>$BJ565="C"</formula>
    </cfRule>
    <cfRule type="expression" dxfId="29327" priority="40238">
      <formula>$BJ565="B"</formula>
    </cfRule>
    <cfRule type="expression" dxfId="29326" priority="40239">
      <formula>$BJ565="A"</formula>
    </cfRule>
  </conditionalFormatting>
  <conditionalFormatting sqref="B615:C629">
    <cfRule type="expression" dxfId="29325" priority="40210">
      <formula>$BJ615="IR"</formula>
    </cfRule>
    <cfRule type="expression" dxfId="29324" priority="40211">
      <formula>$BJ615="SS"</formula>
    </cfRule>
    <cfRule type="expression" dxfId="29323" priority="40212">
      <formula>$BJ615="FI"</formula>
    </cfRule>
    <cfRule type="expression" dxfId="29322" priority="40213">
      <formula>$BJ615="X"</formula>
    </cfRule>
    <cfRule type="expression" dxfId="29321" priority="40214">
      <formula>$BJ615="OD"</formula>
    </cfRule>
    <cfRule type="expression" dxfId="29320" priority="40215">
      <formula>$BJ615="P"</formula>
    </cfRule>
    <cfRule type="expression" dxfId="29319" priority="40216">
      <formula>$BJ615="D"</formula>
    </cfRule>
    <cfRule type="expression" dxfId="29318" priority="40217">
      <formula>$BJ615="C"</formula>
    </cfRule>
    <cfRule type="expression" dxfId="29317" priority="40218">
      <formula>$BJ615="B"</formula>
    </cfRule>
    <cfRule type="expression" dxfId="29316" priority="40219">
      <formula>$BJ615="A"</formula>
    </cfRule>
  </conditionalFormatting>
  <conditionalFormatting sqref="B559:C574">
    <cfRule type="expression" dxfId="29315" priority="40200">
      <formula>$BJ559="IR"</formula>
    </cfRule>
    <cfRule type="expression" dxfId="29314" priority="40201">
      <formula>$BJ559="SS"</formula>
    </cfRule>
    <cfRule type="expression" dxfId="29313" priority="40202">
      <formula>$BJ559="FI"</formula>
    </cfRule>
    <cfRule type="expression" dxfId="29312" priority="40203">
      <formula>$BJ559="X"</formula>
    </cfRule>
    <cfRule type="expression" dxfId="29311" priority="40204">
      <formula>$BJ559="OD"</formula>
    </cfRule>
    <cfRule type="expression" dxfId="29310" priority="40205">
      <formula>$BJ559="P"</formula>
    </cfRule>
    <cfRule type="expression" dxfId="29309" priority="40206">
      <formula>$BJ559="D"</formula>
    </cfRule>
    <cfRule type="expression" dxfId="29308" priority="40207">
      <formula>$BJ559="C"</formula>
    </cfRule>
    <cfRule type="expression" dxfId="29307" priority="40208">
      <formula>$BJ559="B"</formula>
    </cfRule>
    <cfRule type="expression" dxfId="29306" priority="40209">
      <formula>$BJ559="A"</formula>
    </cfRule>
  </conditionalFormatting>
  <conditionalFormatting sqref="B593:C593">
    <cfRule type="expression" dxfId="29305" priority="40190">
      <formula>$BJ593="IR"</formula>
    </cfRule>
    <cfRule type="expression" dxfId="29304" priority="40191">
      <formula>$BJ593="SS"</formula>
    </cfRule>
    <cfRule type="expression" dxfId="29303" priority="40192">
      <formula>$BJ593="FI"</formula>
    </cfRule>
    <cfRule type="expression" dxfId="29302" priority="40193">
      <formula>$BJ593="X"</formula>
    </cfRule>
    <cfRule type="expression" dxfId="29301" priority="40194">
      <formula>$BJ593="OD"</formula>
    </cfRule>
    <cfRule type="expression" dxfId="29300" priority="40195">
      <formula>$BJ593="P"</formula>
    </cfRule>
    <cfRule type="expression" dxfId="29299" priority="40196">
      <formula>$BJ593="D"</formula>
    </cfRule>
    <cfRule type="expression" dxfId="29298" priority="40197">
      <formula>$BJ593="C"</formula>
    </cfRule>
    <cfRule type="expression" dxfId="29297" priority="40198">
      <formula>$BJ593="B"</formula>
    </cfRule>
    <cfRule type="expression" dxfId="29296" priority="40199">
      <formula>$BJ593="A"</formula>
    </cfRule>
  </conditionalFormatting>
  <conditionalFormatting sqref="I615:I620">
    <cfRule type="expression" dxfId="29295" priority="40140">
      <formula>$BJ615="IR"</formula>
    </cfRule>
    <cfRule type="expression" dxfId="29294" priority="40141">
      <formula>$BJ615="SS"</formula>
    </cfRule>
    <cfRule type="expression" dxfId="29293" priority="40142">
      <formula>$BJ615="FI"</formula>
    </cfRule>
    <cfRule type="expression" dxfId="29292" priority="40143">
      <formula>$BJ615="X"</formula>
    </cfRule>
    <cfRule type="expression" dxfId="29291" priority="40144">
      <formula>$BJ615="OD"</formula>
    </cfRule>
    <cfRule type="expression" dxfId="29290" priority="40145">
      <formula>$BJ615="P"</formula>
    </cfRule>
    <cfRule type="expression" dxfId="29289" priority="40146">
      <formula>$BJ615="D"</formula>
    </cfRule>
    <cfRule type="expression" dxfId="29288" priority="40147">
      <formula>$BJ615="C"</formula>
    </cfRule>
    <cfRule type="expression" dxfId="29287" priority="40148">
      <formula>$BJ615="B"</formula>
    </cfRule>
    <cfRule type="expression" dxfId="29286" priority="40149">
      <formula>$BJ615="A"</formula>
    </cfRule>
  </conditionalFormatting>
  <conditionalFormatting sqref="G565:G566">
    <cfRule type="expression" dxfId="29285" priority="40130">
      <formula>$BJ565="IR"</formula>
    </cfRule>
    <cfRule type="expression" dxfId="29284" priority="40131">
      <formula>$BJ565="SS"</formula>
    </cfRule>
    <cfRule type="expression" dxfId="29283" priority="40132">
      <formula>$BJ565="FI"</formula>
    </cfRule>
    <cfRule type="expression" dxfId="29282" priority="40133">
      <formula>$BJ565="X"</formula>
    </cfRule>
    <cfRule type="expression" dxfId="29281" priority="40134">
      <formula>$BJ565="OD"</formula>
    </cfRule>
    <cfRule type="expression" dxfId="29280" priority="40135">
      <formula>$BJ565="P"</formula>
    </cfRule>
    <cfRule type="expression" dxfId="29279" priority="40136">
      <formula>$BJ565="D"</formula>
    </cfRule>
    <cfRule type="expression" dxfId="29278" priority="40137">
      <formula>$BJ565="C"</formula>
    </cfRule>
    <cfRule type="expression" dxfId="29277" priority="40138">
      <formula>$BJ565="B"</formula>
    </cfRule>
    <cfRule type="expression" dxfId="29276" priority="40139">
      <formula>$BJ565="A"</formula>
    </cfRule>
  </conditionalFormatting>
  <conditionalFormatting sqref="B599:C599">
    <cfRule type="expression" dxfId="29275" priority="40120">
      <formula>$BJ599="IR"</formula>
    </cfRule>
    <cfRule type="expression" dxfId="29274" priority="40121">
      <formula>$BJ599="SS"</formula>
    </cfRule>
    <cfRule type="expression" dxfId="29273" priority="40122">
      <formula>$BJ599="FI"</formula>
    </cfRule>
    <cfRule type="expression" dxfId="29272" priority="40123">
      <formula>$BJ599="X"</formula>
    </cfRule>
    <cfRule type="expression" dxfId="29271" priority="40124">
      <formula>$BJ599="OD"</formula>
    </cfRule>
    <cfRule type="expression" dxfId="29270" priority="40125">
      <formula>$BJ599="P"</formula>
    </cfRule>
    <cfRule type="expression" dxfId="29269" priority="40126">
      <formula>$BJ599="D"</formula>
    </cfRule>
    <cfRule type="expression" dxfId="29268" priority="40127">
      <formula>$BJ599="C"</formula>
    </cfRule>
    <cfRule type="expression" dxfId="29267" priority="40128">
      <formula>$BJ599="B"</formula>
    </cfRule>
    <cfRule type="expression" dxfId="29266" priority="40129">
      <formula>$BJ599="A"</formula>
    </cfRule>
  </conditionalFormatting>
  <conditionalFormatting sqref="B609:C609">
    <cfRule type="expression" dxfId="29265" priority="40100">
      <formula>$BJ609="IR"</formula>
    </cfRule>
    <cfRule type="expression" dxfId="29264" priority="40101">
      <formula>$BJ609="SS"</formula>
    </cfRule>
    <cfRule type="expression" dxfId="29263" priority="40102">
      <formula>$BJ609="FI"</formula>
    </cfRule>
    <cfRule type="expression" dxfId="29262" priority="40103">
      <formula>$BJ609="X"</formula>
    </cfRule>
    <cfRule type="expression" dxfId="29261" priority="40104">
      <formula>$BJ609="OD"</formula>
    </cfRule>
    <cfRule type="expression" dxfId="29260" priority="40105">
      <formula>$BJ609="P"</formula>
    </cfRule>
    <cfRule type="expression" dxfId="29259" priority="40106">
      <formula>$BJ609="D"</formula>
    </cfRule>
    <cfRule type="expression" dxfId="29258" priority="40107">
      <formula>$BJ609="C"</formula>
    </cfRule>
    <cfRule type="expression" dxfId="29257" priority="40108">
      <formula>$BJ609="B"</formula>
    </cfRule>
    <cfRule type="expression" dxfId="29256" priority="40109">
      <formula>$BJ609="A"</formula>
    </cfRule>
  </conditionalFormatting>
  <conditionalFormatting sqref="B594:C594">
    <cfRule type="expression" dxfId="29255" priority="40060">
      <formula>$BJ594="IR"</formula>
    </cfRule>
    <cfRule type="expression" dxfId="29254" priority="40061">
      <formula>$BJ594="SS"</formula>
    </cfRule>
    <cfRule type="expression" dxfId="29253" priority="40062">
      <formula>$BJ594="FI"</formula>
    </cfRule>
    <cfRule type="expression" dxfId="29252" priority="40063">
      <formula>$BJ594="X"</formula>
    </cfRule>
    <cfRule type="expression" dxfId="29251" priority="40064">
      <formula>$BJ594="OD"</formula>
    </cfRule>
    <cfRule type="expression" dxfId="29250" priority="40065">
      <formula>$BJ594="P"</formula>
    </cfRule>
    <cfRule type="expression" dxfId="29249" priority="40066">
      <formula>$BJ594="D"</formula>
    </cfRule>
    <cfRule type="expression" dxfId="29248" priority="40067">
      <formula>$BJ594="C"</formula>
    </cfRule>
    <cfRule type="expression" dxfId="29247" priority="40068">
      <formula>$BJ594="B"</formula>
    </cfRule>
    <cfRule type="expression" dxfId="29246" priority="40069">
      <formula>$BJ594="A"</formula>
    </cfRule>
  </conditionalFormatting>
  <conditionalFormatting sqref="I594">
    <cfRule type="expression" dxfId="29245" priority="40050">
      <formula>$BJ594="IR"</formula>
    </cfRule>
    <cfRule type="expression" dxfId="29244" priority="40051">
      <formula>$BJ594="SS"</formula>
    </cfRule>
    <cfRule type="expression" dxfId="29243" priority="40052">
      <formula>$BJ594="FI"</formula>
    </cfRule>
    <cfRule type="expression" dxfId="29242" priority="40053">
      <formula>$BJ594="X"</formula>
    </cfRule>
    <cfRule type="expression" dxfId="29241" priority="40054">
      <formula>$BJ594="OD"</formula>
    </cfRule>
    <cfRule type="expression" dxfId="29240" priority="40055">
      <formula>$BJ594="P"</formula>
    </cfRule>
    <cfRule type="expression" dxfId="29239" priority="40056">
      <formula>$BJ594="D"</formula>
    </cfRule>
    <cfRule type="expression" dxfId="29238" priority="40057">
      <formula>$BJ594="C"</formula>
    </cfRule>
    <cfRule type="expression" dxfId="29237" priority="40058">
      <formula>$BJ594="B"</formula>
    </cfRule>
    <cfRule type="expression" dxfId="29236" priority="40059">
      <formula>$BJ594="A"</formula>
    </cfRule>
  </conditionalFormatting>
  <conditionalFormatting sqref="B605:C606">
    <cfRule type="expression" dxfId="29235" priority="40040">
      <formula>$BJ605="IR"</formula>
    </cfRule>
    <cfRule type="expression" dxfId="29234" priority="40041">
      <formula>$BJ605="SS"</formula>
    </cfRule>
    <cfRule type="expression" dxfId="29233" priority="40042">
      <formula>$BJ605="FI"</formula>
    </cfRule>
    <cfRule type="expression" dxfId="29232" priority="40043">
      <formula>$BJ605="X"</formula>
    </cfRule>
    <cfRule type="expression" dxfId="29231" priority="40044">
      <formula>$BJ605="OD"</formula>
    </cfRule>
    <cfRule type="expression" dxfId="29230" priority="40045">
      <formula>$BJ605="P"</formula>
    </cfRule>
    <cfRule type="expression" dxfId="29229" priority="40046">
      <formula>$BJ605="D"</formula>
    </cfRule>
    <cfRule type="expression" dxfId="29228" priority="40047">
      <formula>$BJ605="C"</formula>
    </cfRule>
    <cfRule type="expression" dxfId="29227" priority="40048">
      <formula>$BJ605="B"</formula>
    </cfRule>
    <cfRule type="expression" dxfId="29226" priority="40049">
      <formula>$BJ605="A"</formula>
    </cfRule>
  </conditionalFormatting>
  <conditionalFormatting sqref="B575:C580">
    <cfRule type="expression" dxfId="29225" priority="40030">
      <formula>$BJ575="IR"</formula>
    </cfRule>
    <cfRule type="expression" dxfId="29224" priority="40031">
      <formula>$BJ575="SS"</formula>
    </cfRule>
    <cfRule type="expression" dxfId="29223" priority="40032">
      <formula>$BJ575="FI"</formula>
    </cfRule>
    <cfRule type="expression" dxfId="29222" priority="40033">
      <formula>$BJ575="X"</formula>
    </cfRule>
    <cfRule type="expression" dxfId="29221" priority="40034">
      <formula>$BJ575="OD"</formula>
    </cfRule>
    <cfRule type="expression" dxfId="29220" priority="40035">
      <formula>$BJ575="P"</formula>
    </cfRule>
    <cfRule type="expression" dxfId="29219" priority="40036">
      <formula>$BJ575="D"</formula>
    </cfRule>
    <cfRule type="expression" dxfId="29218" priority="40037">
      <formula>$BJ575="C"</formula>
    </cfRule>
    <cfRule type="expression" dxfId="29217" priority="40038">
      <formula>$BJ575="B"</formula>
    </cfRule>
    <cfRule type="expression" dxfId="29216" priority="40039">
      <formula>$BJ575="A"</formula>
    </cfRule>
  </conditionalFormatting>
  <conditionalFormatting sqref="B555:C558">
    <cfRule type="expression" dxfId="29215" priority="40020">
      <formula>$BJ555="IR"</formula>
    </cfRule>
    <cfRule type="expression" dxfId="29214" priority="40021">
      <formula>$BJ555="SS"</formula>
    </cfRule>
    <cfRule type="expression" dxfId="29213" priority="40022">
      <formula>$BJ555="FI"</formula>
    </cfRule>
    <cfRule type="expression" dxfId="29212" priority="40023">
      <formula>$BJ555="X"</formula>
    </cfRule>
    <cfRule type="expression" dxfId="29211" priority="40024">
      <formula>$BJ555="OD"</formula>
    </cfRule>
    <cfRule type="expression" dxfId="29210" priority="40025">
      <formula>$BJ555="P"</formula>
    </cfRule>
    <cfRule type="expression" dxfId="29209" priority="40026">
      <formula>$BJ555="D"</formula>
    </cfRule>
    <cfRule type="expression" dxfId="29208" priority="40027">
      <formula>$BJ555="C"</formula>
    </cfRule>
    <cfRule type="expression" dxfId="29207" priority="40028">
      <formula>$BJ555="B"</formula>
    </cfRule>
    <cfRule type="expression" dxfId="29206" priority="40029">
      <formula>$BJ555="A"</formula>
    </cfRule>
  </conditionalFormatting>
  <conditionalFormatting sqref="I555:I558">
    <cfRule type="expression" dxfId="29205" priority="40010">
      <formula>$BJ555="IR"</formula>
    </cfRule>
    <cfRule type="expression" dxfId="29204" priority="40011">
      <formula>$BJ555="SS"</formula>
    </cfRule>
    <cfRule type="expression" dxfId="29203" priority="40012">
      <formula>$BJ555="FI"</formula>
    </cfRule>
    <cfRule type="expression" dxfId="29202" priority="40013">
      <formula>$BJ555="X"</formula>
    </cfRule>
    <cfRule type="expression" dxfId="29201" priority="40014">
      <formula>$BJ555="OD"</formula>
    </cfRule>
    <cfRule type="expression" dxfId="29200" priority="40015">
      <formula>$BJ555="P"</formula>
    </cfRule>
    <cfRule type="expression" dxfId="29199" priority="40016">
      <formula>$BJ555="D"</formula>
    </cfRule>
    <cfRule type="expression" dxfId="29198" priority="40017">
      <formula>$BJ555="C"</formula>
    </cfRule>
    <cfRule type="expression" dxfId="29197" priority="40018">
      <formula>$BJ555="B"</formula>
    </cfRule>
    <cfRule type="expression" dxfId="29196" priority="40019">
      <formula>$BJ555="A"</formula>
    </cfRule>
  </conditionalFormatting>
  <conditionalFormatting sqref="B595:C595">
    <cfRule type="expression" dxfId="29195" priority="39990">
      <formula>$BJ595="IR"</formula>
    </cfRule>
    <cfRule type="expression" dxfId="29194" priority="39991">
      <formula>$BJ595="SS"</formula>
    </cfRule>
    <cfRule type="expression" dxfId="29193" priority="39992">
      <formula>$BJ595="FI"</formula>
    </cfRule>
    <cfRule type="expression" dxfId="29192" priority="39993">
      <formula>$BJ595="X"</formula>
    </cfRule>
    <cfRule type="expression" dxfId="29191" priority="39994">
      <formula>$BJ595="OD"</formula>
    </cfRule>
    <cfRule type="expression" dxfId="29190" priority="39995">
      <formula>$BJ595="P"</formula>
    </cfRule>
    <cfRule type="expression" dxfId="29189" priority="39996">
      <formula>$BJ595="D"</formula>
    </cfRule>
    <cfRule type="expression" dxfId="29188" priority="39997">
      <formula>$BJ595="C"</formula>
    </cfRule>
    <cfRule type="expression" dxfId="29187" priority="39998">
      <formula>$BJ595="B"</formula>
    </cfRule>
    <cfRule type="expression" dxfId="29186" priority="39999">
      <formula>$BJ595="A"</formula>
    </cfRule>
  </conditionalFormatting>
  <conditionalFormatting sqref="B608:C608">
    <cfRule type="expression" dxfId="29185" priority="39980">
      <formula>$BJ608="IR"</formula>
    </cfRule>
    <cfRule type="expression" dxfId="29184" priority="39981">
      <formula>$BJ608="SS"</formula>
    </cfRule>
    <cfRule type="expression" dxfId="29183" priority="39982">
      <formula>$BJ608="FI"</formula>
    </cfRule>
    <cfRule type="expression" dxfId="29182" priority="39983">
      <formula>$BJ608="X"</formula>
    </cfRule>
    <cfRule type="expression" dxfId="29181" priority="39984">
      <formula>$BJ608="OD"</formula>
    </cfRule>
    <cfRule type="expression" dxfId="29180" priority="39985">
      <formula>$BJ608="P"</formula>
    </cfRule>
    <cfRule type="expression" dxfId="29179" priority="39986">
      <formula>$BJ608="D"</formula>
    </cfRule>
    <cfRule type="expression" dxfId="29178" priority="39987">
      <formula>$BJ608="C"</formula>
    </cfRule>
    <cfRule type="expression" dxfId="29177" priority="39988">
      <formula>$BJ608="B"</formula>
    </cfRule>
    <cfRule type="expression" dxfId="29176" priority="39989">
      <formula>$BJ608="A"</formula>
    </cfRule>
  </conditionalFormatting>
  <conditionalFormatting sqref="G587">
    <cfRule type="expression" dxfId="29175" priority="39940">
      <formula>$BJ587="IR"</formula>
    </cfRule>
    <cfRule type="expression" dxfId="29174" priority="39941">
      <formula>$BJ587="SS"</formula>
    </cfRule>
    <cfRule type="expression" dxfId="29173" priority="39942">
      <formula>$BJ587="FI"</formula>
    </cfRule>
    <cfRule type="expression" dxfId="29172" priority="39943">
      <formula>$BJ587="X"</formula>
    </cfRule>
    <cfRule type="expression" dxfId="29171" priority="39944">
      <formula>$BJ587="OD"</formula>
    </cfRule>
    <cfRule type="expression" dxfId="29170" priority="39945">
      <formula>$BJ587="P"</formula>
    </cfRule>
    <cfRule type="expression" dxfId="29169" priority="39946">
      <formula>$BJ587="D"</formula>
    </cfRule>
    <cfRule type="expression" dxfId="29168" priority="39947">
      <formula>$BJ587="C"</formula>
    </cfRule>
    <cfRule type="expression" dxfId="29167" priority="39948">
      <formula>$BJ587="B"</formula>
    </cfRule>
    <cfRule type="expression" dxfId="29166" priority="39949">
      <formula>$BJ587="A"</formula>
    </cfRule>
  </conditionalFormatting>
  <conditionalFormatting sqref="G589:G590">
    <cfRule type="expression" dxfId="29165" priority="39930">
      <formula>$BJ589="IR"</formula>
    </cfRule>
    <cfRule type="expression" dxfId="29164" priority="39931">
      <formula>$BJ589="SS"</formula>
    </cfRule>
    <cfRule type="expression" dxfId="29163" priority="39932">
      <formula>$BJ589="FI"</formula>
    </cfRule>
    <cfRule type="expression" dxfId="29162" priority="39933">
      <formula>$BJ589="X"</formula>
    </cfRule>
    <cfRule type="expression" dxfId="29161" priority="39934">
      <formula>$BJ589="OD"</formula>
    </cfRule>
    <cfRule type="expression" dxfId="29160" priority="39935">
      <formula>$BJ589="P"</formula>
    </cfRule>
    <cfRule type="expression" dxfId="29159" priority="39936">
      <formula>$BJ589="D"</formula>
    </cfRule>
    <cfRule type="expression" dxfId="29158" priority="39937">
      <formula>$BJ589="C"</formula>
    </cfRule>
    <cfRule type="expression" dxfId="29157" priority="39938">
      <formula>$BJ589="B"</formula>
    </cfRule>
    <cfRule type="expression" dxfId="29156" priority="39939">
      <formula>$BJ589="A"</formula>
    </cfRule>
  </conditionalFormatting>
  <conditionalFormatting sqref="G591:G592">
    <cfRule type="expression" dxfId="29155" priority="39920">
      <formula>$BJ591="IR"</formula>
    </cfRule>
    <cfRule type="expression" dxfId="29154" priority="39921">
      <formula>$BJ591="SS"</formula>
    </cfRule>
    <cfRule type="expression" dxfId="29153" priority="39922">
      <formula>$BJ591="FI"</formula>
    </cfRule>
    <cfRule type="expression" dxfId="29152" priority="39923">
      <formula>$BJ591="X"</formula>
    </cfRule>
    <cfRule type="expression" dxfId="29151" priority="39924">
      <formula>$BJ591="OD"</formula>
    </cfRule>
    <cfRule type="expression" dxfId="29150" priority="39925">
      <formula>$BJ591="P"</formula>
    </cfRule>
    <cfRule type="expression" dxfId="29149" priority="39926">
      <formula>$BJ591="D"</formula>
    </cfRule>
    <cfRule type="expression" dxfId="29148" priority="39927">
      <formula>$BJ591="C"</formula>
    </cfRule>
    <cfRule type="expression" dxfId="29147" priority="39928">
      <formula>$BJ591="B"</formula>
    </cfRule>
    <cfRule type="expression" dxfId="29146" priority="39929">
      <formula>$BJ591="A"</formula>
    </cfRule>
  </conditionalFormatting>
  <conditionalFormatting sqref="G600:G603">
    <cfRule type="expression" dxfId="29145" priority="39910">
      <formula>$BJ600="IR"</formula>
    </cfRule>
    <cfRule type="expression" dxfId="29144" priority="39911">
      <formula>$BJ600="SS"</formula>
    </cfRule>
    <cfRule type="expression" dxfId="29143" priority="39912">
      <formula>$BJ600="FI"</formula>
    </cfRule>
    <cfRule type="expression" dxfId="29142" priority="39913">
      <formula>$BJ600="X"</formula>
    </cfRule>
    <cfRule type="expression" dxfId="29141" priority="39914">
      <formula>$BJ600="OD"</formula>
    </cfRule>
    <cfRule type="expression" dxfId="29140" priority="39915">
      <formula>$BJ600="P"</formula>
    </cfRule>
    <cfRule type="expression" dxfId="29139" priority="39916">
      <formula>$BJ600="D"</formula>
    </cfRule>
    <cfRule type="expression" dxfId="29138" priority="39917">
      <formula>$BJ600="C"</formula>
    </cfRule>
    <cfRule type="expression" dxfId="29137" priority="39918">
      <formula>$BJ600="B"</formula>
    </cfRule>
    <cfRule type="expression" dxfId="29136" priority="39919">
      <formula>$BJ600="A"</formula>
    </cfRule>
  </conditionalFormatting>
  <conditionalFormatting sqref="K615:M615">
    <cfRule type="expression" dxfId="29135" priority="39840">
      <formula>$BJ615="IR"</formula>
    </cfRule>
    <cfRule type="expression" dxfId="29134" priority="39841">
      <formula>$BJ615="SS"</formula>
    </cfRule>
    <cfRule type="expression" dxfId="29133" priority="39842">
      <formula>$BJ615="FI"</formula>
    </cfRule>
    <cfRule type="expression" dxfId="29132" priority="39843">
      <formula>$BJ615="X"</formula>
    </cfRule>
    <cfRule type="expression" dxfId="29131" priority="39844">
      <formula>$BJ615="OD"</formula>
    </cfRule>
    <cfRule type="expression" dxfId="29130" priority="39845">
      <formula>$BJ615="P"</formula>
    </cfRule>
    <cfRule type="expression" dxfId="29129" priority="39846">
      <formula>$BJ615="D"</formula>
    </cfRule>
    <cfRule type="expression" dxfId="29128" priority="39847">
      <formula>$BJ615="C"</formula>
    </cfRule>
    <cfRule type="expression" dxfId="29127" priority="39848">
      <formula>$BJ615="B"</formula>
    </cfRule>
    <cfRule type="expression" dxfId="29126" priority="39849">
      <formula>$BJ615="A"</formula>
    </cfRule>
  </conditionalFormatting>
  <conditionalFormatting sqref="K585:M585">
    <cfRule type="expression" dxfId="29125" priority="39870">
      <formula>$BJ585="IR"</formula>
    </cfRule>
    <cfRule type="expression" dxfId="29124" priority="39871">
      <formula>$BJ585="SS"</formula>
    </cfRule>
    <cfRule type="expression" dxfId="29123" priority="39872">
      <formula>$BJ585="FI"</formula>
    </cfRule>
    <cfRule type="expression" dxfId="29122" priority="39873">
      <formula>$BJ585="X"</formula>
    </cfRule>
    <cfRule type="expression" dxfId="29121" priority="39874">
      <formula>$BJ585="OD"</formula>
    </cfRule>
    <cfRule type="expression" dxfId="29120" priority="39875">
      <formula>$BJ585="P"</formula>
    </cfRule>
    <cfRule type="expression" dxfId="29119" priority="39876">
      <formula>$BJ585="D"</formula>
    </cfRule>
    <cfRule type="expression" dxfId="29118" priority="39877">
      <formula>$BJ585="C"</formula>
    </cfRule>
    <cfRule type="expression" dxfId="29117" priority="39878">
      <formula>$BJ585="B"</formula>
    </cfRule>
    <cfRule type="expression" dxfId="29116" priority="39879">
      <formula>$BJ585="A"</formula>
    </cfRule>
  </conditionalFormatting>
  <conditionalFormatting sqref="K586:M586">
    <cfRule type="expression" dxfId="29115" priority="39860">
      <formula>$BJ586="IR"</formula>
    </cfRule>
    <cfRule type="expression" dxfId="29114" priority="39861">
      <formula>$BJ586="SS"</formula>
    </cfRule>
    <cfRule type="expression" dxfId="29113" priority="39862">
      <formula>$BJ586="FI"</formula>
    </cfRule>
    <cfRule type="expression" dxfId="29112" priority="39863">
      <formula>$BJ586="X"</formula>
    </cfRule>
    <cfRule type="expression" dxfId="29111" priority="39864">
      <formula>$BJ586="OD"</formula>
    </cfRule>
    <cfRule type="expression" dxfId="29110" priority="39865">
      <formula>$BJ586="P"</formula>
    </cfRule>
    <cfRule type="expression" dxfId="29109" priority="39866">
      <formula>$BJ586="D"</formula>
    </cfRule>
    <cfRule type="expression" dxfId="29108" priority="39867">
      <formula>$BJ586="C"</formula>
    </cfRule>
    <cfRule type="expression" dxfId="29107" priority="39868">
      <formula>$BJ586="B"</formula>
    </cfRule>
    <cfRule type="expression" dxfId="29106" priority="39869">
      <formula>$BJ586="A"</formula>
    </cfRule>
  </conditionalFormatting>
  <conditionalFormatting sqref="K594:M594">
    <cfRule type="expression" dxfId="29105" priority="39850">
      <formula>$BJ594="IR"</formula>
    </cfRule>
    <cfRule type="expression" dxfId="29104" priority="39851">
      <formula>$BJ594="SS"</formula>
    </cfRule>
    <cfRule type="expression" dxfId="29103" priority="39852">
      <formula>$BJ594="FI"</formula>
    </cfRule>
    <cfRule type="expression" dxfId="29102" priority="39853">
      <formula>$BJ594="X"</formula>
    </cfRule>
    <cfRule type="expression" dxfId="29101" priority="39854">
      <formula>$BJ594="OD"</formula>
    </cfRule>
    <cfRule type="expression" dxfId="29100" priority="39855">
      <formula>$BJ594="P"</formula>
    </cfRule>
    <cfRule type="expression" dxfId="29099" priority="39856">
      <formula>$BJ594="D"</formula>
    </cfRule>
    <cfRule type="expression" dxfId="29098" priority="39857">
      <formula>$BJ594="C"</formula>
    </cfRule>
    <cfRule type="expression" dxfId="29097" priority="39858">
      <formula>$BJ594="B"</formula>
    </cfRule>
    <cfRule type="expression" dxfId="29096" priority="39859">
      <formula>$BJ594="A"</formula>
    </cfRule>
  </conditionalFormatting>
  <conditionalFormatting sqref="K616:M620">
    <cfRule type="expression" dxfId="29095" priority="39830">
      <formula>$BJ616="IR"</formula>
    </cfRule>
    <cfRule type="expression" dxfId="29094" priority="39831">
      <formula>$BJ616="SS"</formula>
    </cfRule>
    <cfRule type="expression" dxfId="29093" priority="39832">
      <formula>$BJ616="FI"</formula>
    </cfRule>
    <cfRule type="expression" dxfId="29092" priority="39833">
      <formula>$BJ616="X"</formula>
    </cfRule>
    <cfRule type="expression" dxfId="29091" priority="39834">
      <formula>$BJ616="OD"</formula>
    </cfRule>
    <cfRule type="expression" dxfId="29090" priority="39835">
      <formula>$BJ616="P"</formula>
    </cfRule>
    <cfRule type="expression" dxfId="29089" priority="39836">
      <formula>$BJ616="D"</formula>
    </cfRule>
    <cfRule type="expression" dxfId="29088" priority="39837">
      <formula>$BJ616="C"</formula>
    </cfRule>
    <cfRule type="expression" dxfId="29087" priority="39838">
      <formula>$BJ616="B"</formula>
    </cfRule>
    <cfRule type="expression" dxfId="29086" priority="39839">
      <formula>$BJ616="A"</formula>
    </cfRule>
  </conditionalFormatting>
  <conditionalFormatting sqref="K622:M625">
    <cfRule type="expression" dxfId="29085" priority="39820">
      <formula>$BJ622="IR"</formula>
    </cfRule>
    <cfRule type="expression" dxfId="29084" priority="39821">
      <formula>$BJ622="SS"</formula>
    </cfRule>
    <cfRule type="expression" dxfId="29083" priority="39822">
      <formula>$BJ622="FI"</formula>
    </cfRule>
    <cfRule type="expression" dxfId="29082" priority="39823">
      <formula>$BJ622="X"</formula>
    </cfRule>
    <cfRule type="expression" dxfId="29081" priority="39824">
      <formula>$BJ622="OD"</formula>
    </cfRule>
    <cfRule type="expression" dxfId="29080" priority="39825">
      <formula>$BJ622="P"</formula>
    </cfRule>
    <cfRule type="expression" dxfId="29079" priority="39826">
      <formula>$BJ622="D"</formula>
    </cfRule>
    <cfRule type="expression" dxfId="29078" priority="39827">
      <formula>$BJ622="C"</formula>
    </cfRule>
    <cfRule type="expression" dxfId="29077" priority="39828">
      <formula>$BJ622="B"</formula>
    </cfRule>
    <cfRule type="expression" dxfId="29076" priority="39829">
      <formula>$BJ622="A"</formula>
    </cfRule>
  </conditionalFormatting>
  <conditionalFormatting sqref="K626:M629">
    <cfRule type="expression" dxfId="29075" priority="39810">
      <formula>$BJ626="IR"</formula>
    </cfRule>
    <cfRule type="expression" dxfId="29074" priority="39811">
      <formula>$BJ626="SS"</formula>
    </cfRule>
    <cfRule type="expression" dxfId="29073" priority="39812">
      <formula>$BJ626="FI"</formula>
    </cfRule>
    <cfRule type="expression" dxfId="29072" priority="39813">
      <formula>$BJ626="X"</formula>
    </cfRule>
    <cfRule type="expression" dxfId="29071" priority="39814">
      <formula>$BJ626="OD"</formula>
    </cfRule>
    <cfRule type="expression" dxfId="29070" priority="39815">
      <formula>$BJ626="P"</formula>
    </cfRule>
    <cfRule type="expression" dxfId="29069" priority="39816">
      <formula>$BJ626="D"</formula>
    </cfRule>
    <cfRule type="expression" dxfId="29068" priority="39817">
      <formula>$BJ626="C"</formula>
    </cfRule>
    <cfRule type="expression" dxfId="29067" priority="39818">
      <formula>$BJ626="B"</formula>
    </cfRule>
    <cfRule type="expression" dxfId="29066" priority="39819">
      <formula>$BJ626="A"</formula>
    </cfRule>
  </conditionalFormatting>
  <conditionalFormatting sqref="K565:M565">
    <cfRule type="expression" dxfId="29065" priority="39800">
      <formula>$BJ565="IR"</formula>
    </cfRule>
    <cfRule type="expression" dxfId="29064" priority="39801">
      <formula>$BJ565="SS"</formula>
    </cfRule>
    <cfRule type="expression" dxfId="29063" priority="39802">
      <formula>$BJ565="FI"</formula>
    </cfRule>
    <cfRule type="expression" dxfId="29062" priority="39803">
      <formula>$BJ565="X"</formula>
    </cfRule>
    <cfRule type="expression" dxfId="29061" priority="39804">
      <formula>$BJ565="OD"</formula>
    </cfRule>
    <cfRule type="expression" dxfId="29060" priority="39805">
      <formula>$BJ565="P"</formula>
    </cfRule>
    <cfRule type="expression" dxfId="29059" priority="39806">
      <formula>$BJ565="D"</formula>
    </cfRule>
    <cfRule type="expression" dxfId="29058" priority="39807">
      <formula>$BJ565="C"</formula>
    </cfRule>
    <cfRule type="expression" dxfId="29057" priority="39808">
      <formula>$BJ565="B"</formula>
    </cfRule>
    <cfRule type="expression" dxfId="29056" priority="39809">
      <formula>$BJ565="A"</formula>
    </cfRule>
  </conditionalFormatting>
  <conditionalFormatting sqref="I567">
    <cfRule type="expression" dxfId="29055" priority="39780">
      <formula>$BJ567="IR"</formula>
    </cfRule>
    <cfRule type="expression" dxfId="29054" priority="39781">
      <formula>$BJ567="SS"</formula>
    </cfRule>
    <cfRule type="expression" dxfId="29053" priority="39782">
      <formula>$BJ567="FI"</formula>
    </cfRule>
    <cfRule type="expression" dxfId="29052" priority="39783">
      <formula>$BJ567="X"</formula>
    </cfRule>
    <cfRule type="expression" dxfId="29051" priority="39784">
      <formula>$BJ567="OD"</formula>
    </cfRule>
    <cfRule type="expression" dxfId="29050" priority="39785">
      <formula>$BJ567="P"</formula>
    </cfRule>
    <cfRule type="expression" dxfId="29049" priority="39786">
      <formula>$BJ567="D"</formula>
    </cfRule>
    <cfRule type="expression" dxfId="29048" priority="39787">
      <formula>$BJ567="C"</formula>
    </cfRule>
    <cfRule type="expression" dxfId="29047" priority="39788">
      <formula>$BJ567="B"</formula>
    </cfRule>
    <cfRule type="expression" dxfId="29046" priority="39789">
      <formula>$BJ567="A"</formula>
    </cfRule>
  </conditionalFormatting>
  <conditionalFormatting sqref="I568">
    <cfRule type="expression" dxfId="29045" priority="39750">
      <formula>$BJ568="IR"</formula>
    </cfRule>
    <cfRule type="expression" dxfId="29044" priority="39751">
      <formula>$BJ568="SS"</formula>
    </cfRule>
    <cfRule type="expression" dxfId="29043" priority="39752">
      <formula>$BJ568="FI"</formula>
    </cfRule>
    <cfRule type="expression" dxfId="29042" priority="39753">
      <formula>$BJ568="X"</formula>
    </cfRule>
    <cfRule type="expression" dxfId="29041" priority="39754">
      <formula>$BJ568="OD"</formula>
    </cfRule>
    <cfRule type="expression" dxfId="29040" priority="39755">
      <formula>$BJ568="P"</formula>
    </cfRule>
    <cfRule type="expression" dxfId="29039" priority="39756">
      <formula>$BJ568="D"</formula>
    </cfRule>
    <cfRule type="expression" dxfId="29038" priority="39757">
      <formula>$BJ568="C"</formula>
    </cfRule>
    <cfRule type="expression" dxfId="29037" priority="39758">
      <formula>$BJ568="B"</formula>
    </cfRule>
    <cfRule type="expression" dxfId="29036" priority="39759">
      <formula>$BJ568="A"</formula>
    </cfRule>
  </conditionalFormatting>
  <conditionalFormatting sqref="J599">
    <cfRule type="expression" dxfId="29035" priority="39720">
      <formula>$BJ599="IR"</formula>
    </cfRule>
    <cfRule type="expression" dxfId="29034" priority="39721">
      <formula>$BJ599="SS"</formula>
    </cfRule>
    <cfRule type="expression" dxfId="29033" priority="39722">
      <formula>$BJ599="FI"</formula>
    </cfRule>
    <cfRule type="expression" dxfId="29032" priority="39723">
      <formula>$BJ599="X"</formula>
    </cfRule>
    <cfRule type="expression" dxfId="29031" priority="39724">
      <formula>$BJ599="OD"</formula>
    </cfRule>
    <cfRule type="expression" dxfId="29030" priority="39725">
      <formula>$BJ599="P"</formula>
    </cfRule>
    <cfRule type="expression" dxfId="29029" priority="39726">
      <formula>$BJ599="D"</formula>
    </cfRule>
    <cfRule type="expression" dxfId="29028" priority="39727">
      <formula>$BJ599="C"</formula>
    </cfRule>
    <cfRule type="expression" dxfId="29027" priority="39728">
      <formula>$BJ599="B"</formula>
    </cfRule>
    <cfRule type="expression" dxfId="29026" priority="39729">
      <formula>$BJ599="A"</formula>
    </cfRule>
  </conditionalFormatting>
  <conditionalFormatting sqref="I599">
    <cfRule type="expression" dxfId="29025" priority="39710">
      <formula>$BJ599="IR"</formula>
    </cfRule>
    <cfRule type="expression" dxfId="29024" priority="39711">
      <formula>$BJ599="SS"</formula>
    </cfRule>
    <cfRule type="expression" dxfId="29023" priority="39712">
      <formula>$BJ599="FI"</formula>
    </cfRule>
    <cfRule type="expression" dxfId="29022" priority="39713">
      <formula>$BJ599="X"</formula>
    </cfRule>
    <cfRule type="expression" dxfId="29021" priority="39714">
      <formula>$BJ599="OD"</formula>
    </cfRule>
    <cfRule type="expression" dxfId="29020" priority="39715">
      <formula>$BJ599="P"</formula>
    </cfRule>
    <cfRule type="expression" dxfId="29019" priority="39716">
      <formula>$BJ599="D"</formula>
    </cfRule>
    <cfRule type="expression" dxfId="29018" priority="39717">
      <formula>$BJ599="C"</formula>
    </cfRule>
    <cfRule type="expression" dxfId="29017" priority="39718">
      <formula>$BJ599="B"</formula>
    </cfRule>
    <cfRule type="expression" dxfId="29016" priority="39719">
      <formula>$BJ599="A"</formula>
    </cfRule>
  </conditionalFormatting>
  <conditionalFormatting sqref="K599:M599">
    <cfRule type="expression" dxfId="29015" priority="39700">
      <formula>$BJ599="IR"</formula>
    </cfRule>
    <cfRule type="expression" dxfId="29014" priority="39701">
      <formula>$BJ599="SS"</formula>
    </cfRule>
    <cfRule type="expression" dxfId="29013" priority="39702">
      <formula>$BJ599="FI"</formula>
    </cfRule>
    <cfRule type="expression" dxfId="29012" priority="39703">
      <formula>$BJ599="X"</formula>
    </cfRule>
    <cfRule type="expression" dxfId="29011" priority="39704">
      <formula>$BJ599="OD"</formula>
    </cfRule>
    <cfRule type="expression" dxfId="29010" priority="39705">
      <formula>$BJ599="P"</formula>
    </cfRule>
    <cfRule type="expression" dxfId="29009" priority="39706">
      <formula>$BJ599="D"</formula>
    </cfRule>
    <cfRule type="expression" dxfId="29008" priority="39707">
      <formula>$BJ599="C"</formula>
    </cfRule>
    <cfRule type="expression" dxfId="29007" priority="39708">
      <formula>$BJ599="B"</formula>
    </cfRule>
    <cfRule type="expression" dxfId="29006" priority="39709">
      <formula>$BJ599="A"</formula>
    </cfRule>
  </conditionalFormatting>
  <conditionalFormatting sqref="J609">
    <cfRule type="expression" dxfId="29005" priority="39690">
      <formula>$BJ609="IR"</formula>
    </cfRule>
    <cfRule type="expression" dxfId="29004" priority="39691">
      <formula>$BJ609="SS"</formula>
    </cfRule>
    <cfRule type="expression" dxfId="29003" priority="39692">
      <formula>$BJ609="FI"</formula>
    </cfRule>
    <cfRule type="expression" dxfId="29002" priority="39693">
      <formula>$BJ609="X"</formula>
    </cfRule>
    <cfRule type="expression" dxfId="29001" priority="39694">
      <formula>$BJ609="OD"</formula>
    </cfRule>
    <cfRule type="expression" dxfId="29000" priority="39695">
      <formula>$BJ609="P"</formula>
    </cfRule>
    <cfRule type="expression" dxfId="28999" priority="39696">
      <formula>$BJ609="D"</formula>
    </cfRule>
    <cfRule type="expression" dxfId="28998" priority="39697">
      <formula>$BJ609="C"</formula>
    </cfRule>
    <cfRule type="expression" dxfId="28997" priority="39698">
      <formula>$BJ609="B"</formula>
    </cfRule>
    <cfRule type="expression" dxfId="28996" priority="39699">
      <formula>$BJ609="A"</formula>
    </cfRule>
  </conditionalFormatting>
  <conditionalFormatting sqref="I609">
    <cfRule type="expression" dxfId="28995" priority="39680">
      <formula>$BJ609="IR"</formula>
    </cfRule>
    <cfRule type="expression" dxfId="28994" priority="39681">
      <formula>$BJ609="SS"</formula>
    </cfRule>
    <cfRule type="expression" dxfId="28993" priority="39682">
      <formula>$BJ609="FI"</formula>
    </cfRule>
    <cfRule type="expression" dxfId="28992" priority="39683">
      <formula>$BJ609="X"</formula>
    </cfRule>
    <cfRule type="expression" dxfId="28991" priority="39684">
      <formula>$BJ609="OD"</formula>
    </cfRule>
    <cfRule type="expression" dxfId="28990" priority="39685">
      <formula>$BJ609="P"</formula>
    </cfRule>
    <cfRule type="expression" dxfId="28989" priority="39686">
      <formula>$BJ609="D"</formula>
    </cfRule>
    <cfRule type="expression" dxfId="28988" priority="39687">
      <formula>$BJ609="C"</formula>
    </cfRule>
    <cfRule type="expression" dxfId="28987" priority="39688">
      <formula>$BJ609="B"</formula>
    </cfRule>
    <cfRule type="expression" dxfId="28986" priority="39689">
      <formula>$BJ609="A"</formula>
    </cfRule>
  </conditionalFormatting>
  <conditionalFormatting sqref="K609:M609">
    <cfRule type="expression" dxfId="28985" priority="39670">
      <formula>$BJ609="IR"</formula>
    </cfRule>
    <cfRule type="expression" dxfId="28984" priority="39671">
      <formula>$BJ609="SS"</formula>
    </cfRule>
    <cfRule type="expression" dxfId="28983" priority="39672">
      <formula>$BJ609="FI"</formula>
    </cfRule>
    <cfRule type="expression" dxfId="28982" priority="39673">
      <formula>$BJ609="X"</formula>
    </cfRule>
    <cfRule type="expression" dxfId="28981" priority="39674">
      <formula>$BJ609="OD"</formula>
    </cfRule>
    <cfRule type="expression" dxfId="28980" priority="39675">
      <formula>$BJ609="P"</formula>
    </cfRule>
    <cfRule type="expression" dxfId="28979" priority="39676">
      <formula>$BJ609="D"</formula>
    </cfRule>
    <cfRule type="expression" dxfId="28978" priority="39677">
      <formula>$BJ609="C"</formula>
    </cfRule>
    <cfRule type="expression" dxfId="28977" priority="39678">
      <formula>$BJ609="B"</formula>
    </cfRule>
    <cfRule type="expression" dxfId="28976" priority="39679">
      <formula>$BJ609="A"</formula>
    </cfRule>
  </conditionalFormatting>
  <conditionalFormatting sqref="E609:F609">
    <cfRule type="expression" dxfId="28975" priority="39660">
      <formula>$BJ609="IR"</formula>
    </cfRule>
    <cfRule type="expression" dxfId="28974" priority="39661">
      <formula>$BJ609="SS"</formula>
    </cfRule>
    <cfRule type="expression" dxfId="28973" priority="39662">
      <formula>$BJ609="FI"</formula>
    </cfRule>
    <cfRule type="expression" dxfId="28972" priority="39663">
      <formula>$BJ609="X"</formula>
    </cfRule>
    <cfRule type="expression" dxfId="28971" priority="39664">
      <formula>$BJ609="OD"</formula>
    </cfRule>
    <cfRule type="expression" dxfId="28970" priority="39665">
      <formula>$BJ609="P"</formula>
    </cfRule>
    <cfRule type="expression" dxfId="28969" priority="39666">
      <formula>$BJ609="D"</formula>
    </cfRule>
    <cfRule type="expression" dxfId="28968" priority="39667">
      <formula>$BJ609="C"</formula>
    </cfRule>
    <cfRule type="expression" dxfId="28967" priority="39668">
      <formula>$BJ609="B"</formula>
    </cfRule>
    <cfRule type="expression" dxfId="28966" priority="39669">
      <formula>$BJ609="A"</formula>
    </cfRule>
  </conditionalFormatting>
  <conditionalFormatting sqref="E609">
    <cfRule type="expression" dxfId="28965" priority="39650">
      <formula>#REF!="IR"</formula>
    </cfRule>
    <cfRule type="expression" dxfId="28964" priority="39651">
      <formula>#REF!="SS"</formula>
    </cfRule>
    <cfRule type="expression" dxfId="28963" priority="39652">
      <formula>#REF!="FI"</formula>
    </cfRule>
    <cfRule type="expression" dxfId="28962" priority="39653">
      <formula>#REF!="X"</formula>
    </cfRule>
    <cfRule type="expression" dxfId="28961" priority="39654">
      <formula>#REF!="OD"</formula>
    </cfRule>
    <cfRule type="expression" dxfId="28960" priority="39655">
      <formula>#REF!="P"</formula>
    </cfRule>
    <cfRule type="expression" dxfId="28959" priority="39656">
      <formula>#REF!="D"</formula>
    </cfRule>
    <cfRule type="expression" dxfId="28958" priority="39657">
      <formula>#REF!="C"</formula>
    </cfRule>
    <cfRule type="expression" dxfId="28957" priority="39658">
      <formula>#REF!="B"</formula>
    </cfRule>
    <cfRule type="expression" dxfId="28956" priority="39659">
      <formula>#REF!="A"</formula>
    </cfRule>
  </conditionalFormatting>
  <conditionalFormatting sqref="F609">
    <cfRule type="expression" dxfId="28955" priority="39640">
      <formula>#REF!="IR"</formula>
    </cfRule>
    <cfRule type="expression" dxfId="28954" priority="39641">
      <formula>#REF!="SS"</formula>
    </cfRule>
    <cfRule type="expression" dxfId="28953" priority="39642">
      <formula>#REF!="FI"</formula>
    </cfRule>
    <cfRule type="expression" dxfId="28952" priority="39643">
      <formula>#REF!="X"</formula>
    </cfRule>
    <cfRule type="expression" dxfId="28951" priority="39644">
      <formula>#REF!="OD"</formula>
    </cfRule>
    <cfRule type="expression" dxfId="28950" priority="39645">
      <formula>#REF!="P"</formula>
    </cfRule>
    <cfRule type="expression" dxfId="28949" priority="39646">
      <formula>#REF!="D"</formula>
    </cfRule>
    <cfRule type="expression" dxfId="28948" priority="39647">
      <formula>#REF!="C"</formula>
    </cfRule>
    <cfRule type="expression" dxfId="28947" priority="39648">
      <formula>#REF!="B"</formula>
    </cfRule>
    <cfRule type="expression" dxfId="28946" priority="39649">
      <formula>#REF!="A"</formula>
    </cfRule>
  </conditionalFormatting>
  <conditionalFormatting sqref="J605">
    <cfRule type="expression" dxfId="28945" priority="39630">
      <formula>$BJ605="IR"</formula>
    </cfRule>
    <cfRule type="expression" dxfId="28944" priority="39631">
      <formula>$BJ605="SS"</formula>
    </cfRule>
    <cfRule type="expression" dxfId="28943" priority="39632">
      <formula>$BJ605="FI"</formula>
    </cfRule>
    <cfRule type="expression" dxfId="28942" priority="39633">
      <formula>$BJ605="X"</formula>
    </cfRule>
    <cfRule type="expression" dxfId="28941" priority="39634">
      <formula>$BJ605="OD"</formula>
    </cfRule>
    <cfRule type="expression" dxfId="28940" priority="39635">
      <formula>$BJ605="P"</formula>
    </cfRule>
    <cfRule type="expression" dxfId="28939" priority="39636">
      <formula>$BJ605="D"</formula>
    </cfRule>
    <cfRule type="expression" dxfId="28938" priority="39637">
      <formula>$BJ605="C"</formula>
    </cfRule>
    <cfRule type="expression" dxfId="28937" priority="39638">
      <formula>$BJ605="B"</formula>
    </cfRule>
    <cfRule type="expression" dxfId="28936" priority="39639">
      <formula>$BJ605="A"</formula>
    </cfRule>
  </conditionalFormatting>
  <conditionalFormatting sqref="I605">
    <cfRule type="expression" dxfId="28935" priority="39620">
      <formula>$BJ605="IR"</formula>
    </cfRule>
    <cfRule type="expression" dxfId="28934" priority="39621">
      <formula>$BJ605="SS"</formula>
    </cfRule>
    <cfRule type="expression" dxfId="28933" priority="39622">
      <formula>$BJ605="FI"</formula>
    </cfRule>
    <cfRule type="expression" dxfId="28932" priority="39623">
      <formula>$BJ605="X"</formula>
    </cfRule>
    <cfRule type="expression" dxfId="28931" priority="39624">
      <formula>$BJ605="OD"</formula>
    </cfRule>
    <cfRule type="expression" dxfId="28930" priority="39625">
      <formula>$BJ605="P"</formula>
    </cfRule>
    <cfRule type="expression" dxfId="28929" priority="39626">
      <formula>$BJ605="D"</formula>
    </cfRule>
    <cfRule type="expression" dxfId="28928" priority="39627">
      <formula>$BJ605="C"</formula>
    </cfRule>
    <cfRule type="expression" dxfId="28927" priority="39628">
      <formula>$BJ605="B"</formula>
    </cfRule>
    <cfRule type="expression" dxfId="28926" priority="39629">
      <formula>$BJ605="A"</formula>
    </cfRule>
  </conditionalFormatting>
  <conditionalFormatting sqref="K605:M605">
    <cfRule type="expression" dxfId="28925" priority="39610">
      <formula>$BJ605="IR"</formula>
    </cfRule>
    <cfRule type="expression" dxfId="28924" priority="39611">
      <formula>$BJ605="SS"</formula>
    </cfRule>
    <cfRule type="expression" dxfId="28923" priority="39612">
      <formula>$BJ605="FI"</formula>
    </cfRule>
    <cfRule type="expression" dxfId="28922" priority="39613">
      <formula>$BJ605="X"</formula>
    </cfRule>
    <cfRule type="expression" dxfId="28921" priority="39614">
      <formula>$BJ605="OD"</formula>
    </cfRule>
    <cfRule type="expression" dxfId="28920" priority="39615">
      <formula>$BJ605="P"</formula>
    </cfRule>
    <cfRule type="expression" dxfId="28919" priority="39616">
      <formula>$BJ605="D"</formula>
    </cfRule>
    <cfRule type="expression" dxfId="28918" priority="39617">
      <formula>$BJ605="C"</formula>
    </cfRule>
    <cfRule type="expression" dxfId="28917" priority="39618">
      <formula>$BJ605="B"</formula>
    </cfRule>
    <cfRule type="expression" dxfId="28916" priority="39619">
      <formula>$BJ605="A"</formula>
    </cfRule>
  </conditionalFormatting>
  <conditionalFormatting sqref="I606">
    <cfRule type="expression" dxfId="28915" priority="39580">
      <formula>$BJ606="IR"</formula>
    </cfRule>
    <cfRule type="expression" dxfId="28914" priority="39581">
      <formula>$BJ606="SS"</formula>
    </cfRule>
    <cfRule type="expression" dxfId="28913" priority="39582">
      <formula>$BJ606="FI"</formula>
    </cfRule>
    <cfRule type="expression" dxfId="28912" priority="39583">
      <formula>$BJ606="X"</formula>
    </cfRule>
    <cfRule type="expression" dxfId="28911" priority="39584">
      <formula>$BJ606="OD"</formula>
    </cfRule>
    <cfRule type="expression" dxfId="28910" priority="39585">
      <formula>$BJ606="P"</formula>
    </cfRule>
    <cfRule type="expression" dxfId="28909" priority="39586">
      <formula>$BJ606="D"</formula>
    </cfRule>
    <cfRule type="expression" dxfId="28908" priority="39587">
      <formula>$BJ606="C"</formula>
    </cfRule>
    <cfRule type="expression" dxfId="28907" priority="39588">
      <formula>$BJ606="B"</formula>
    </cfRule>
    <cfRule type="expression" dxfId="28906" priority="39589">
      <formula>$BJ606="A"</formula>
    </cfRule>
  </conditionalFormatting>
  <conditionalFormatting sqref="K606:M606">
    <cfRule type="expression" dxfId="28905" priority="39570">
      <formula>$BJ606="IR"</formula>
    </cfRule>
    <cfRule type="expression" dxfId="28904" priority="39571">
      <formula>$BJ606="SS"</formula>
    </cfRule>
    <cfRule type="expression" dxfId="28903" priority="39572">
      <formula>$BJ606="FI"</formula>
    </cfRule>
    <cfRule type="expression" dxfId="28902" priority="39573">
      <formula>$BJ606="X"</formula>
    </cfRule>
    <cfRule type="expression" dxfId="28901" priority="39574">
      <formula>$BJ606="OD"</formula>
    </cfRule>
    <cfRule type="expression" dxfId="28900" priority="39575">
      <formula>$BJ606="P"</formula>
    </cfRule>
    <cfRule type="expression" dxfId="28899" priority="39576">
      <formula>$BJ606="D"</formula>
    </cfRule>
    <cfRule type="expression" dxfId="28898" priority="39577">
      <formula>$BJ606="C"</formula>
    </cfRule>
    <cfRule type="expression" dxfId="28897" priority="39578">
      <formula>$BJ606="B"</formula>
    </cfRule>
    <cfRule type="expression" dxfId="28896" priority="39579">
      <formula>$BJ606="A"</formula>
    </cfRule>
  </conditionalFormatting>
  <conditionalFormatting sqref="E605:F606">
    <cfRule type="expression" dxfId="28895" priority="39560">
      <formula>$BJ605="IR"</formula>
    </cfRule>
    <cfRule type="expression" dxfId="28894" priority="39561">
      <formula>$BJ605="SS"</formula>
    </cfRule>
    <cfRule type="expression" dxfId="28893" priority="39562">
      <formula>$BJ605="FI"</formula>
    </cfRule>
    <cfRule type="expression" dxfId="28892" priority="39563">
      <formula>$BJ605="X"</formula>
    </cfRule>
    <cfRule type="expression" dxfId="28891" priority="39564">
      <formula>$BJ605="OD"</formula>
    </cfRule>
    <cfRule type="expression" dxfId="28890" priority="39565">
      <formula>$BJ605="P"</formula>
    </cfRule>
    <cfRule type="expression" dxfId="28889" priority="39566">
      <formula>$BJ605="D"</formula>
    </cfRule>
    <cfRule type="expression" dxfId="28888" priority="39567">
      <formula>$BJ605="C"</formula>
    </cfRule>
    <cfRule type="expression" dxfId="28887" priority="39568">
      <formula>$BJ605="B"</formula>
    </cfRule>
    <cfRule type="expression" dxfId="28886" priority="39569">
      <formula>$BJ605="A"</formula>
    </cfRule>
  </conditionalFormatting>
  <conditionalFormatting sqref="E605:E606">
    <cfRule type="expression" dxfId="28885" priority="39550">
      <formula>#REF!="IR"</formula>
    </cfRule>
    <cfRule type="expression" dxfId="28884" priority="39551">
      <formula>#REF!="SS"</formula>
    </cfRule>
    <cfRule type="expression" dxfId="28883" priority="39552">
      <formula>#REF!="FI"</formula>
    </cfRule>
    <cfRule type="expression" dxfId="28882" priority="39553">
      <formula>#REF!="X"</formula>
    </cfRule>
    <cfRule type="expression" dxfId="28881" priority="39554">
      <formula>#REF!="OD"</formula>
    </cfRule>
    <cfRule type="expression" dxfId="28880" priority="39555">
      <formula>#REF!="P"</formula>
    </cfRule>
    <cfRule type="expression" dxfId="28879" priority="39556">
      <formula>#REF!="D"</formula>
    </cfRule>
    <cfRule type="expression" dxfId="28878" priority="39557">
      <formula>#REF!="C"</formula>
    </cfRule>
    <cfRule type="expression" dxfId="28877" priority="39558">
      <formula>#REF!="B"</formula>
    </cfRule>
    <cfRule type="expression" dxfId="28876" priority="39559">
      <formula>#REF!="A"</formula>
    </cfRule>
  </conditionalFormatting>
  <conditionalFormatting sqref="F605:F606">
    <cfRule type="expression" dxfId="28875" priority="39540">
      <formula>#REF!="IR"</formula>
    </cfRule>
    <cfRule type="expression" dxfId="28874" priority="39541">
      <formula>#REF!="SS"</formula>
    </cfRule>
    <cfRule type="expression" dxfId="28873" priority="39542">
      <formula>#REF!="FI"</formula>
    </cfRule>
    <cfRule type="expression" dxfId="28872" priority="39543">
      <formula>#REF!="X"</formula>
    </cfRule>
    <cfRule type="expression" dxfId="28871" priority="39544">
      <formula>#REF!="OD"</formula>
    </cfRule>
    <cfRule type="expression" dxfId="28870" priority="39545">
      <formula>#REF!="P"</formula>
    </cfRule>
    <cfRule type="expression" dxfId="28869" priority="39546">
      <formula>#REF!="D"</formula>
    </cfRule>
    <cfRule type="expression" dxfId="28868" priority="39547">
      <formula>#REF!="C"</formula>
    </cfRule>
    <cfRule type="expression" dxfId="28867" priority="39548">
      <formula>#REF!="B"</formula>
    </cfRule>
    <cfRule type="expression" dxfId="28866" priority="39549">
      <formula>#REF!="A"</formula>
    </cfRule>
  </conditionalFormatting>
  <conditionalFormatting sqref="K555:M555">
    <cfRule type="expression" dxfId="28865" priority="39530">
      <formula>$BJ555="IR"</formula>
    </cfRule>
    <cfRule type="expression" dxfId="28864" priority="39531">
      <formula>$BJ555="SS"</formula>
    </cfRule>
    <cfRule type="expression" dxfId="28863" priority="39532">
      <formula>$BJ555="FI"</formula>
    </cfRule>
    <cfRule type="expression" dxfId="28862" priority="39533">
      <formula>$BJ555="X"</formula>
    </cfRule>
    <cfRule type="expression" dxfId="28861" priority="39534">
      <formula>$BJ555="OD"</formula>
    </cfRule>
    <cfRule type="expression" dxfId="28860" priority="39535">
      <formula>$BJ555="P"</formula>
    </cfRule>
    <cfRule type="expression" dxfId="28859" priority="39536">
      <formula>$BJ555="D"</formula>
    </cfRule>
    <cfRule type="expression" dxfId="28858" priority="39537">
      <formula>$BJ555="C"</formula>
    </cfRule>
    <cfRule type="expression" dxfId="28857" priority="39538">
      <formula>$BJ555="B"</formula>
    </cfRule>
    <cfRule type="expression" dxfId="28856" priority="39539">
      <formula>$BJ555="A"</formula>
    </cfRule>
  </conditionalFormatting>
  <conditionalFormatting sqref="J559">
    <cfRule type="expression" dxfId="28855" priority="39520">
      <formula>$BJ559="IR"</formula>
    </cfRule>
    <cfRule type="expression" dxfId="28854" priority="39521">
      <formula>$BJ559="SS"</formula>
    </cfRule>
    <cfRule type="expression" dxfId="28853" priority="39522">
      <formula>$BJ559="FI"</formula>
    </cfRule>
    <cfRule type="expression" dxfId="28852" priority="39523">
      <formula>$BJ559="X"</formula>
    </cfRule>
    <cfRule type="expression" dxfId="28851" priority="39524">
      <formula>$BJ559="OD"</formula>
    </cfRule>
    <cfRule type="expression" dxfId="28850" priority="39525">
      <formula>$BJ559="P"</formula>
    </cfRule>
    <cfRule type="expression" dxfId="28849" priority="39526">
      <formula>$BJ559="D"</formula>
    </cfRule>
    <cfRule type="expression" dxfId="28848" priority="39527">
      <formula>$BJ559="C"</formula>
    </cfRule>
    <cfRule type="expression" dxfId="28847" priority="39528">
      <formula>$BJ559="B"</formula>
    </cfRule>
    <cfRule type="expression" dxfId="28846" priority="39529">
      <formula>$BJ559="A"</formula>
    </cfRule>
  </conditionalFormatting>
  <conditionalFormatting sqref="I559">
    <cfRule type="expression" dxfId="28845" priority="39510">
      <formula>$BJ559="IR"</formula>
    </cfRule>
    <cfRule type="expression" dxfId="28844" priority="39511">
      <formula>$BJ559="SS"</formula>
    </cfRule>
    <cfRule type="expression" dxfId="28843" priority="39512">
      <formula>$BJ559="FI"</formula>
    </cfRule>
    <cfRule type="expression" dxfId="28842" priority="39513">
      <formula>$BJ559="X"</formula>
    </cfRule>
    <cfRule type="expression" dxfId="28841" priority="39514">
      <formula>$BJ559="OD"</formula>
    </cfRule>
    <cfRule type="expression" dxfId="28840" priority="39515">
      <formula>$BJ559="P"</formula>
    </cfRule>
    <cfRule type="expression" dxfId="28839" priority="39516">
      <formula>$BJ559="D"</formula>
    </cfRule>
    <cfRule type="expression" dxfId="28838" priority="39517">
      <formula>$BJ559="C"</formula>
    </cfRule>
    <cfRule type="expression" dxfId="28837" priority="39518">
      <formula>$BJ559="B"</formula>
    </cfRule>
    <cfRule type="expression" dxfId="28836" priority="39519">
      <formula>$BJ559="A"</formula>
    </cfRule>
  </conditionalFormatting>
  <conditionalFormatting sqref="K559:M559">
    <cfRule type="expression" dxfId="28835" priority="39500">
      <formula>$BJ559="IR"</formula>
    </cfRule>
    <cfRule type="expression" dxfId="28834" priority="39501">
      <formula>$BJ559="SS"</formula>
    </cfRule>
    <cfRule type="expression" dxfId="28833" priority="39502">
      <formula>$BJ559="FI"</formula>
    </cfRule>
    <cfRule type="expression" dxfId="28832" priority="39503">
      <formula>$BJ559="X"</formula>
    </cfRule>
    <cfRule type="expression" dxfId="28831" priority="39504">
      <formula>$BJ559="OD"</formula>
    </cfRule>
    <cfRule type="expression" dxfId="28830" priority="39505">
      <formula>$BJ559="P"</formula>
    </cfRule>
    <cfRule type="expression" dxfId="28829" priority="39506">
      <formula>$BJ559="D"</formula>
    </cfRule>
    <cfRule type="expression" dxfId="28828" priority="39507">
      <formula>$BJ559="C"</formula>
    </cfRule>
    <cfRule type="expression" dxfId="28827" priority="39508">
      <formula>$BJ559="B"</formula>
    </cfRule>
    <cfRule type="expression" dxfId="28826" priority="39509">
      <formula>$BJ559="A"</formula>
    </cfRule>
  </conditionalFormatting>
  <conditionalFormatting sqref="J589">
    <cfRule type="expression" dxfId="28825" priority="39490">
      <formula>$BJ589="IR"</formula>
    </cfRule>
    <cfRule type="expression" dxfId="28824" priority="39491">
      <formula>$BJ589="SS"</formula>
    </cfRule>
    <cfRule type="expression" dxfId="28823" priority="39492">
      <formula>$BJ589="FI"</formula>
    </cfRule>
    <cfRule type="expression" dxfId="28822" priority="39493">
      <formula>$BJ589="X"</formula>
    </cfRule>
    <cfRule type="expression" dxfId="28821" priority="39494">
      <formula>$BJ589="OD"</formula>
    </cfRule>
    <cfRule type="expression" dxfId="28820" priority="39495">
      <formula>$BJ589="P"</formula>
    </cfRule>
    <cfRule type="expression" dxfId="28819" priority="39496">
      <formula>$BJ589="D"</formula>
    </cfRule>
    <cfRule type="expression" dxfId="28818" priority="39497">
      <formula>$BJ589="C"</formula>
    </cfRule>
    <cfRule type="expression" dxfId="28817" priority="39498">
      <formula>$BJ589="B"</formula>
    </cfRule>
    <cfRule type="expression" dxfId="28816" priority="39499">
      <formula>$BJ589="A"</formula>
    </cfRule>
  </conditionalFormatting>
  <conditionalFormatting sqref="I589:I590">
    <cfRule type="expression" dxfId="28815" priority="39480">
      <formula>$BJ589="IR"</formula>
    </cfRule>
    <cfRule type="expression" dxfId="28814" priority="39481">
      <formula>$BJ589="SS"</formula>
    </cfRule>
    <cfRule type="expression" dxfId="28813" priority="39482">
      <formula>$BJ589="FI"</formula>
    </cfRule>
    <cfRule type="expression" dxfId="28812" priority="39483">
      <formula>$BJ589="X"</formula>
    </cfRule>
    <cfRule type="expression" dxfId="28811" priority="39484">
      <formula>$BJ589="OD"</formula>
    </cfRule>
    <cfRule type="expression" dxfId="28810" priority="39485">
      <formula>$BJ589="P"</formula>
    </cfRule>
    <cfRule type="expression" dxfId="28809" priority="39486">
      <formula>$BJ589="D"</formula>
    </cfRule>
    <cfRule type="expression" dxfId="28808" priority="39487">
      <formula>$BJ589="C"</formula>
    </cfRule>
    <cfRule type="expression" dxfId="28807" priority="39488">
      <formula>$BJ589="B"</formula>
    </cfRule>
    <cfRule type="expression" dxfId="28806" priority="39489">
      <formula>$BJ589="A"</formula>
    </cfRule>
  </conditionalFormatting>
  <conditionalFormatting sqref="K589:M589">
    <cfRule type="expression" dxfId="28805" priority="39470">
      <formula>$BJ589="IR"</formula>
    </cfRule>
    <cfRule type="expression" dxfId="28804" priority="39471">
      <formula>$BJ589="SS"</formula>
    </cfRule>
    <cfRule type="expression" dxfId="28803" priority="39472">
      <formula>$BJ589="FI"</formula>
    </cfRule>
    <cfRule type="expression" dxfId="28802" priority="39473">
      <formula>$BJ589="X"</formula>
    </cfRule>
    <cfRule type="expression" dxfId="28801" priority="39474">
      <formula>$BJ589="OD"</formula>
    </cfRule>
    <cfRule type="expression" dxfId="28800" priority="39475">
      <formula>$BJ589="P"</formula>
    </cfRule>
    <cfRule type="expression" dxfId="28799" priority="39476">
      <formula>$BJ589="D"</formula>
    </cfRule>
    <cfRule type="expression" dxfId="28798" priority="39477">
      <formula>$BJ589="C"</formula>
    </cfRule>
    <cfRule type="expression" dxfId="28797" priority="39478">
      <formula>$BJ589="B"</formula>
    </cfRule>
    <cfRule type="expression" dxfId="28796" priority="39479">
      <formula>$BJ589="A"</formula>
    </cfRule>
  </conditionalFormatting>
  <conditionalFormatting sqref="E589:F590">
    <cfRule type="expression" dxfId="28795" priority="39460">
      <formula>$BJ589="IR"</formula>
    </cfRule>
    <cfRule type="expression" dxfId="28794" priority="39461">
      <formula>$BJ589="SS"</formula>
    </cfRule>
    <cfRule type="expression" dxfId="28793" priority="39462">
      <formula>$BJ589="FI"</formula>
    </cfRule>
    <cfRule type="expression" dxfId="28792" priority="39463">
      <formula>$BJ589="X"</formula>
    </cfRule>
    <cfRule type="expression" dxfId="28791" priority="39464">
      <formula>$BJ589="OD"</formula>
    </cfRule>
    <cfRule type="expression" dxfId="28790" priority="39465">
      <formula>$BJ589="P"</formula>
    </cfRule>
    <cfRule type="expression" dxfId="28789" priority="39466">
      <formula>$BJ589="D"</formula>
    </cfRule>
    <cfRule type="expression" dxfId="28788" priority="39467">
      <formula>$BJ589="C"</formula>
    </cfRule>
    <cfRule type="expression" dxfId="28787" priority="39468">
      <formula>$BJ589="B"</formula>
    </cfRule>
    <cfRule type="expression" dxfId="28786" priority="39469">
      <formula>$BJ589="A"</formula>
    </cfRule>
  </conditionalFormatting>
  <conditionalFormatting sqref="E589:E590">
    <cfRule type="expression" dxfId="28785" priority="39450">
      <formula>#REF!="IR"</formula>
    </cfRule>
    <cfRule type="expression" dxfId="28784" priority="39451">
      <formula>#REF!="SS"</formula>
    </cfRule>
    <cfRule type="expression" dxfId="28783" priority="39452">
      <formula>#REF!="FI"</formula>
    </cfRule>
    <cfRule type="expression" dxfId="28782" priority="39453">
      <formula>#REF!="X"</formula>
    </cfRule>
    <cfRule type="expression" dxfId="28781" priority="39454">
      <formula>#REF!="OD"</formula>
    </cfRule>
    <cfRule type="expression" dxfId="28780" priority="39455">
      <formula>#REF!="P"</formula>
    </cfRule>
    <cfRule type="expression" dxfId="28779" priority="39456">
      <formula>#REF!="D"</formula>
    </cfRule>
    <cfRule type="expression" dxfId="28778" priority="39457">
      <formula>#REF!="C"</formula>
    </cfRule>
    <cfRule type="expression" dxfId="28777" priority="39458">
      <formula>#REF!="B"</formula>
    </cfRule>
    <cfRule type="expression" dxfId="28776" priority="39459">
      <formula>#REF!="A"</formula>
    </cfRule>
  </conditionalFormatting>
  <conditionalFormatting sqref="F589:F590">
    <cfRule type="expression" dxfId="28775" priority="39440">
      <formula>#REF!="IR"</formula>
    </cfRule>
    <cfRule type="expression" dxfId="28774" priority="39441">
      <formula>#REF!="SS"</formula>
    </cfRule>
    <cfRule type="expression" dxfId="28773" priority="39442">
      <formula>#REF!="FI"</formula>
    </cfRule>
    <cfRule type="expression" dxfId="28772" priority="39443">
      <formula>#REF!="X"</formula>
    </cfRule>
    <cfRule type="expression" dxfId="28771" priority="39444">
      <formula>#REF!="OD"</formula>
    </cfRule>
    <cfRule type="expression" dxfId="28770" priority="39445">
      <formula>#REF!="P"</formula>
    </cfRule>
    <cfRule type="expression" dxfId="28769" priority="39446">
      <formula>#REF!="D"</formula>
    </cfRule>
    <cfRule type="expression" dxfId="28768" priority="39447">
      <formula>#REF!="C"</formula>
    </cfRule>
    <cfRule type="expression" dxfId="28767" priority="39448">
      <formula>#REF!="B"</formula>
    </cfRule>
    <cfRule type="expression" dxfId="28766" priority="39449">
      <formula>#REF!="A"</formula>
    </cfRule>
  </conditionalFormatting>
  <conditionalFormatting sqref="E594:F597">
    <cfRule type="expression" dxfId="28765" priority="39430">
      <formula>$BJ594="IR"</formula>
    </cfRule>
    <cfRule type="expression" dxfId="28764" priority="39431">
      <formula>$BJ594="SS"</formula>
    </cfRule>
    <cfRule type="expression" dxfId="28763" priority="39432">
      <formula>$BJ594="FI"</formula>
    </cfRule>
    <cfRule type="expression" dxfId="28762" priority="39433">
      <formula>$BJ594="X"</formula>
    </cfRule>
    <cfRule type="expression" dxfId="28761" priority="39434">
      <formula>$BJ594="OD"</formula>
    </cfRule>
    <cfRule type="expression" dxfId="28760" priority="39435">
      <formula>$BJ594="P"</formula>
    </cfRule>
    <cfRule type="expression" dxfId="28759" priority="39436">
      <formula>$BJ594="D"</formula>
    </cfRule>
    <cfRule type="expression" dxfId="28758" priority="39437">
      <formula>$BJ594="C"</formula>
    </cfRule>
    <cfRule type="expression" dxfId="28757" priority="39438">
      <formula>$BJ594="B"</formula>
    </cfRule>
    <cfRule type="expression" dxfId="28756" priority="39439">
      <formula>$BJ594="A"</formula>
    </cfRule>
  </conditionalFormatting>
  <conditionalFormatting sqref="E594:E597">
    <cfRule type="expression" dxfId="28755" priority="39420">
      <formula>#REF!="IR"</formula>
    </cfRule>
    <cfRule type="expression" dxfId="28754" priority="39421">
      <formula>#REF!="SS"</formula>
    </cfRule>
    <cfRule type="expression" dxfId="28753" priority="39422">
      <formula>#REF!="FI"</formula>
    </cfRule>
    <cfRule type="expression" dxfId="28752" priority="39423">
      <formula>#REF!="X"</formula>
    </cfRule>
    <cfRule type="expression" dxfId="28751" priority="39424">
      <formula>#REF!="OD"</formula>
    </cfRule>
    <cfRule type="expression" dxfId="28750" priority="39425">
      <formula>#REF!="P"</formula>
    </cfRule>
    <cfRule type="expression" dxfId="28749" priority="39426">
      <formula>#REF!="D"</formula>
    </cfRule>
    <cfRule type="expression" dxfId="28748" priority="39427">
      <formula>#REF!="C"</formula>
    </cfRule>
    <cfRule type="expression" dxfId="28747" priority="39428">
      <formula>#REF!="B"</formula>
    </cfRule>
    <cfRule type="expression" dxfId="28746" priority="39429">
      <formula>#REF!="A"</formula>
    </cfRule>
  </conditionalFormatting>
  <conditionalFormatting sqref="F594:F597">
    <cfRule type="expression" dxfId="28745" priority="39410">
      <formula>#REF!="IR"</formula>
    </cfRule>
    <cfRule type="expression" dxfId="28744" priority="39411">
      <formula>#REF!="SS"</formula>
    </cfRule>
    <cfRule type="expression" dxfId="28743" priority="39412">
      <formula>#REF!="FI"</formula>
    </cfRule>
    <cfRule type="expression" dxfId="28742" priority="39413">
      <formula>#REF!="X"</formula>
    </cfRule>
    <cfRule type="expression" dxfId="28741" priority="39414">
      <formula>#REF!="OD"</formula>
    </cfRule>
    <cfRule type="expression" dxfId="28740" priority="39415">
      <formula>#REF!="P"</formula>
    </cfRule>
    <cfRule type="expression" dxfId="28739" priority="39416">
      <formula>#REF!="D"</formula>
    </cfRule>
    <cfRule type="expression" dxfId="28738" priority="39417">
      <formula>#REF!="C"</formula>
    </cfRule>
    <cfRule type="expression" dxfId="28737" priority="39418">
      <formula>#REF!="B"</formula>
    </cfRule>
    <cfRule type="expression" dxfId="28736" priority="39419">
      <formula>#REF!="A"</formula>
    </cfRule>
  </conditionalFormatting>
  <conditionalFormatting sqref="J596">
    <cfRule type="expression" dxfId="28735" priority="39400">
      <formula>$BJ596="IR"</formula>
    </cfRule>
    <cfRule type="expression" dxfId="28734" priority="39401">
      <formula>$BJ596="SS"</formula>
    </cfRule>
    <cfRule type="expression" dxfId="28733" priority="39402">
      <formula>$BJ596="FI"</formula>
    </cfRule>
    <cfRule type="expression" dxfId="28732" priority="39403">
      <formula>$BJ596="X"</formula>
    </cfRule>
    <cfRule type="expression" dxfId="28731" priority="39404">
      <formula>$BJ596="OD"</formula>
    </cfRule>
    <cfRule type="expression" dxfId="28730" priority="39405">
      <formula>$BJ596="P"</formula>
    </cfRule>
    <cfRule type="expression" dxfId="28729" priority="39406">
      <formula>$BJ596="D"</formula>
    </cfRule>
    <cfRule type="expression" dxfId="28728" priority="39407">
      <formula>$BJ596="C"</formula>
    </cfRule>
    <cfRule type="expression" dxfId="28727" priority="39408">
      <formula>$BJ596="B"</formula>
    </cfRule>
    <cfRule type="expression" dxfId="28726" priority="39409">
      <formula>$BJ596="A"</formula>
    </cfRule>
  </conditionalFormatting>
  <conditionalFormatting sqref="I596">
    <cfRule type="expression" dxfId="28725" priority="39390">
      <formula>$BJ596="IR"</formula>
    </cfRule>
    <cfRule type="expression" dxfId="28724" priority="39391">
      <formula>$BJ596="SS"</formula>
    </cfRule>
    <cfRule type="expression" dxfId="28723" priority="39392">
      <formula>$BJ596="FI"</formula>
    </cfRule>
    <cfRule type="expression" dxfId="28722" priority="39393">
      <formula>$BJ596="X"</formula>
    </cfRule>
    <cfRule type="expression" dxfId="28721" priority="39394">
      <formula>$BJ596="OD"</formula>
    </cfRule>
    <cfRule type="expression" dxfId="28720" priority="39395">
      <formula>$BJ596="P"</formula>
    </cfRule>
    <cfRule type="expression" dxfId="28719" priority="39396">
      <formula>$BJ596="D"</formula>
    </cfRule>
    <cfRule type="expression" dxfId="28718" priority="39397">
      <formula>$BJ596="C"</formula>
    </cfRule>
    <cfRule type="expression" dxfId="28717" priority="39398">
      <formula>$BJ596="B"</formula>
    </cfRule>
    <cfRule type="expression" dxfId="28716" priority="39399">
      <formula>$BJ596="A"</formula>
    </cfRule>
  </conditionalFormatting>
  <conditionalFormatting sqref="K596:M596">
    <cfRule type="expression" dxfId="28715" priority="39380">
      <formula>$BJ596="IR"</formula>
    </cfRule>
    <cfRule type="expression" dxfId="28714" priority="39381">
      <formula>$BJ596="SS"</formula>
    </cfRule>
    <cfRule type="expression" dxfId="28713" priority="39382">
      <formula>$BJ596="FI"</formula>
    </cfRule>
    <cfRule type="expression" dxfId="28712" priority="39383">
      <formula>$BJ596="X"</formula>
    </cfRule>
    <cfRule type="expression" dxfId="28711" priority="39384">
      <formula>$BJ596="OD"</formula>
    </cfRule>
    <cfRule type="expression" dxfId="28710" priority="39385">
      <formula>$BJ596="P"</formula>
    </cfRule>
    <cfRule type="expression" dxfId="28709" priority="39386">
      <formula>$BJ596="D"</formula>
    </cfRule>
    <cfRule type="expression" dxfId="28708" priority="39387">
      <formula>$BJ596="C"</formula>
    </cfRule>
    <cfRule type="expression" dxfId="28707" priority="39388">
      <formula>$BJ596="B"</formula>
    </cfRule>
    <cfRule type="expression" dxfId="28706" priority="39389">
      <formula>$BJ596="A"</formula>
    </cfRule>
  </conditionalFormatting>
  <conditionalFormatting sqref="F612:F613">
    <cfRule type="expression" dxfId="28705" priority="39340">
      <formula>$BJ612="IR"</formula>
    </cfRule>
    <cfRule type="expression" dxfId="28704" priority="39341">
      <formula>$BJ612="SS"</formula>
    </cfRule>
    <cfRule type="expression" dxfId="28703" priority="39342">
      <formula>$BJ612="FI"</formula>
    </cfRule>
    <cfRule type="expression" dxfId="28702" priority="39343">
      <formula>$BJ612="X"</formula>
    </cfRule>
    <cfRule type="expression" dxfId="28701" priority="39344">
      <formula>$BJ612="OD"</formula>
    </cfRule>
    <cfRule type="expression" dxfId="28700" priority="39345">
      <formula>$BJ612="P"</formula>
    </cfRule>
    <cfRule type="expression" dxfId="28699" priority="39346">
      <formula>$BJ612="D"</formula>
    </cfRule>
    <cfRule type="expression" dxfId="28698" priority="39347">
      <formula>$BJ612="C"</formula>
    </cfRule>
    <cfRule type="expression" dxfId="28697" priority="39348">
      <formula>$BJ612="B"</formula>
    </cfRule>
    <cfRule type="expression" dxfId="28696" priority="39349">
      <formula>$BJ612="A"</formula>
    </cfRule>
  </conditionalFormatting>
  <conditionalFormatting sqref="F612:F613">
    <cfRule type="expression" dxfId="28695" priority="39320">
      <formula>#REF!="IR"</formula>
    </cfRule>
    <cfRule type="expression" dxfId="28694" priority="39321">
      <formula>#REF!="SS"</formula>
    </cfRule>
    <cfRule type="expression" dxfId="28693" priority="39322">
      <formula>#REF!="FI"</formula>
    </cfRule>
    <cfRule type="expression" dxfId="28692" priority="39323">
      <formula>#REF!="X"</formula>
    </cfRule>
    <cfRule type="expression" dxfId="28691" priority="39324">
      <formula>#REF!="OD"</formula>
    </cfRule>
    <cfRule type="expression" dxfId="28690" priority="39325">
      <formula>#REF!="P"</formula>
    </cfRule>
    <cfRule type="expression" dxfId="28689" priority="39326">
      <formula>#REF!="D"</formula>
    </cfRule>
    <cfRule type="expression" dxfId="28688" priority="39327">
      <formula>#REF!="C"</formula>
    </cfRule>
    <cfRule type="expression" dxfId="28687" priority="39328">
      <formula>#REF!="B"</formula>
    </cfRule>
    <cfRule type="expression" dxfId="28686" priority="39329">
      <formula>#REF!="A"</formula>
    </cfRule>
  </conditionalFormatting>
  <conditionalFormatting sqref="I575">
    <cfRule type="expression" dxfId="28685" priority="39310">
      <formula>$BJ575="IR"</formula>
    </cfRule>
    <cfRule type="expression" dxfId="28684" priority="39311">
      <formula>$BJ575="SS"</formula>
    </cfRule>
    <cfRule type="expression" dxfId="28683" priority="39312">
      <formula>$BJ575="FI"</formula>
    </cfRule>
    <cfRule type="expression" dxfId="28682" priority="39313">
      <formula>$BJ575="X"</formula>
    </cfRule>
    <cfRule type="expression" dxfId="28681" priority="39314">
      <formula>$BJ575="OD"</formula>
    </cfRule>
    <cfRule type="expression" dxfId="28680" priority="39315">
      <formula>$BJ575="P"</formula>
    </cfRule>
    <cfRule type="expression" dxfId="28679" priority="39316">
      <formula>$BJ575="D"</formula>
    </cfRule>
    <cfRule type="expression" dxfId="28678" priority="39317">
      <formula>$BJ575="C"</formula>
    </cfRule>
    <cfRule type="expression" dxfId="28677" priority="39318">
      <formula>$BJ575="B"</formula>
    </cfRule>
    <cfRule type="expression" dxfId="28676" priority="39319">
      <formula>$BJ575="A"</formula>
    </cfRule>
  </conditionalFormatting>
  <conditionalFormatting sqref="I579:I580">
    <cfRule type="expression" dxfId="28675" priority="39280">
      <formula>$BJ579="IR"</formula>
    </cfRule>
    <cfRule type="expression" dxfId="28674" priority="39281">
      <formula>$BJ579="SS"</formula>
    </cfRule>
    <cfRule type="expression" dxfId="28673" priority="39282">
      <formula>$BJ579="FI"</formula>
    </cfRule>
    <cfRule type="expression" dxfId="28672" priority="39283">
      <formula>$BJ579="X"</formula>
    </cfRule>
    <cfRule type="expression" dxfId="28671" priority="39284">
      <formula>$BJ579="OD"</formula>
    </cfRule>
    <cfRule type="expression" dxfId="28670" priority="39285">
      <formula>$BJ579="P"</formula>
    </cfRule>
    <cfRule type="expression" dxfId="28669" priority="39286">
      <formula>$BJ579="D"</formula>
    </cfRule>
    <cfRule type="expression" dxfId="28668" priority="39287">
      <formula>$BJ579="C"</formula>
    </cfRule>
    <cfRule type="expression" dxfId="28667" priority="39288">
      <formula>$BJ579="B"</formula>
    </cfRule>
    <cfRule type="expression" dxfId="28666" priority="39289">
      <formula>$BJ579="A"</formula>
    </cfRule>
  </conditionalFormatting>
  <conditionalFormatting sqref="I593">
    <cfRule type="expression" dxfId="28665" priority="39240">
      <formula>$BJ593="IR"</formula>
    </cfRule>
    <cfRule type="expression" dxfId="28664" priority="39241">
      <formula>$BJ593="SS"</formula>
    </cfRule>
    <cfRule type="expression" dxfId="28663" priority="39242">
      <formula>$BJ593="FI"</formula>
    </cfRule>
    <cfRule type="expression" dxfId="28662" priority="39243">
      <formula>$BJ593="X"</formula>
    </cfRule>
    <cfRule type="expression" dxfId="28661" priority="39244">
      <formula>$BJ593="OD"</formula>
    </cfRule>
    <cfRule type="expression" dxfId="28660" priority="39245">
      <formula>$BJ593="P"</formula>
    </cfRule>
    <cfRule type="expression" dxfId="28659" priority="39246">
      <formula>$BJ593="D"</formula>
    </cfRule>
    <cfRule type="expression" dxfId="28658" priority="39247">
      <formula>$BJ593="C"</formula>
    </cfRule>
    <cfRule type="expression" dxfId="28657" priority="39248">
      <formula>$BJ593="B"</formula>
    </cfRule>
    <cfRule type="expression" dxfId="28656" priority="39249">
      <formula>$BJ593="A"</formula>
    </cfRule>
  </conditionalFormatting>
  <conditionalFormatting sqref="I595">
    <cfRule type="expression" dxfId="28655" priority="39210">
      <formula>$BJ595="IR"</formula>
    </cfRule>
    <cfRule type="expression" dxfId="28654" priority="39211">
      <formula>$BJ595="SS"</formula>
    </cfRule>
    <cfRule type="expression" dxfId="28653" priority="39212">
      <formula>$BJ595="FI"</formula>
    </cfRule>
    <cfRule type="expression" dxfId="28652" priority="39213">
      <formula>$BJ595="X"</formula>
    </cfRule>
    <cfRule type="expression" dxfId="28651" priority="39214">
      <formula>$BJ595="OD"</formula>
    </cfRule>
    <cfRule type="expression" dxfId="28650" priority="39215">
      <formula>$BJ595="P"</formula>
    </cfRule>
    <cfRule type="expression" dxfId="28649" priority="39216">
      <formula>$BJ595="D"</formula>
    </cfRule>
    <cfRule type="expression" dxfId="28648" priority="39217">
      <formula>$BJ595="C"</formula>
    </cfRule>
    <cfRule type="expression" dxfId="28647" priority="39218">
      <formula>$BJ595="B"</formula>
    </cfRule>
    <cfRule type="expression" dxfId="28646" priority="39219">
      <formula>$BJ595="A"</formula>
    </cfRule>
  </conditionalFormatting>
  <conditionalFormatting sqref="E591:F593">
    <cfRule type="expression" dxfId="28645" priority="39190">
      <formula>$BJ591="IR"</formula>
    </cfRule>
    <cfRule type="expression" dxfId="28644" priority="39191">
      <formula>$BJ591="SS"</formula>
    </cfRule>
    <cfRule type="expression" dxfId="28643" priority="39192">
      <formula>$BJ591="FI"</formula>
    </cfRule>
    <cfRule type="expression" dxfId="28642" priority="39193">
      <formula>$BJ591="X"</formula>
    </cfRule>
    <cfRule type="expression" dxfId="28641" priority="39194">
      <formula>$BJ591="OD"</formula>
    </cfRule>
    <cfRule type="expression" dxfId="28640" priority="39195">
      <formula>$BJ591="P"</formula>
    </cfRule>
    <cfRule type="expression" dxfId="28639" priority="39196">
      <formula>$BJ591="D"</formula>
    </cfRule>
    <cfRule type="expression" dxfId="28638" priority="39197">
      <formula>$BJ591="C"</formula>
    </cfRule>
    <cfRule type="expression" dxfId="28637" priority="39198">
      <formula>$BJ591="B"</formula>
    </cfRule>
    <cfRule type="expression" dxfId="28636" priority="39199">
      <formula>$BJ591="A"</formula>
    </cfRule>
  </conditionalFormatting>
  <conditionalFormatting sqref="E591:E593">
    <cfRule type="expression" dxfId="28635" priority="39180">
      <formula>#REF!="IR"</formula>
    </cfRule>
    <cfRule type="expression" dxfId="28634" priority="39181">
      <formula>#REF!="SS"</formula>
    </cfRule>
    <cfRule type="expression" dxfId="28633" priority="39182">
      <formula>#REF!="FI"</formula>
    </cfRule>
    <cfRule type="expression" dxfId="28632" priority="39183">
      <formula>#REF!="X"</formula>
    </cfRule>
    <cfRule type="expression" dxfId="28631" priority="39184">
      <formula>#REF!="OD"</formula>
    </cfRule>
    <cfRule type="expression" dxfId="28630" priority="39185">
      <formula>#REF!="P"</formula>
    </cfRule>
    <cfRule type="expression" dxfId="28629" priority="39186">
      <formula>#REF!="D"</formula>
    </cfRule>
    <cfRule type="expression" dxfId="28628" priority="39187">
      <formula>#REF!="C"</formula>
    </cfRule>
    <cfRule type="expression" dxfId="28627" priority="39188">
      <formula>#REF!="B"</formula>
    </cfRule>
    <cfRule type="expression" dxfId="28626" priority="39189">
      <formula>#REF!="A"</formula>
    </cfRule>
  </conditionalFormatting>
  <conditionalFormatting sqref="F591:F593">
    <cfRule type="expression" dxfId="28625" priority="39170">
      <formula>#REF!="IR"</formula>
    </cfRule>
    <cfRule type="expression" dxfId="28624" priority="39171">
      <formula>#REF!="SS"</formula>
    </cfRule>
    <cfRule type="expression" dxfId="28623" priority="39172">
      <formula>#REF!="FI"</formula>
    </cfRule>
    <cfRule type="expression" dxfId="28622" priority="39173">
      <formula>#REF!="X"</formula>
    </cfRule>
    <cfRule type="expression" dxfId="28621" priority="39174">
      <formula>#REF!="OD"</formula>
    </cfRule>
    <cfRule type="expression" dxfId="28620" priority="39175">
      <formula>#REF!="P"</formula>
    </cfRule>
    <cfRule type="expression" dxfId="28619" priority="39176">
      <formula>#REF!="D"</formula>
    </cfRule>
    <cfRule type="expression" dxfId="28618" priority="39177">
      <formula>#REF!="C"</formula>
    </cfRule>
    <cfRule type="expression" dxfId="28617" priority="39178">
      <formula>#REF!="B"</formula>
    </cfRule>
    <cfRule type="expression" dxfId="28616" priority="39179">
      <formula>#REF!="A"</formula>
    </cfRule>
  </conditionalFormatting>
  <conditionalFormatting sqref="I608">
    <cfRule type="expression" dxfId="28615" priority="39150">
      <formula>$BJ608="IR"</formula>
    </cfRule>
    <cfRule type="expression" dxfId="28614" priority="39151">
      <formula>$BJ608="SS"</formula>
    </cfRule>
    <cfRule type="expression" dxfId="28613" priority="39152">
      <formula>$BJ608="FI"</formula>
    </cfRule>
    <cfRule type="expression" dxfId="28612" priority="39153">
      <formula>$BJ608="X"</formula>
    </cfRule>
    <cfRule type="expression" dxfId="28611" priority="39154">
      <formula>$BJ608="OD"</formula>
    </cfRule>
    <cfRule type="expression" dxfId="28610" priority="39155">
      <formula>$BJ608="P"</formula>
    </cfRule>
    <cfRule type="expression" dxfId="28609" priority="39156">
      <formula>$BJ608="D"</formula>
    </cfRule>
    <cfRule type="expression" dxfId="28608" priority="39157">
      <formula>$BJ608="C"</formula>
    </cfRule>
    <cfRule type="expression" dxfId="28607" priority="39158">
      <formula>$BJ608="B"</formula>
    </cfRule>
    <cfRule type="expression" dxfId="28606" priority="39159">
      <formula>$BJ608="A"</formula>
    </cfRule>
  </conditionalFormatting>
  <conditionalFormatting sqref="E608:F608">
    <cfRule type="expression" dxfId="28605" priority="39130">
      <formula>$BJ608="IR"</formula>
    </cfRule>
    <cfRule type="expression" dxfId="28604" priority="39131">
      <formula>$BJ608="SS"</formula>
    </cfRule>
    <cfRule type="expression" dxfId="28603" priority="39132">
      <formula>$BJ608="FI"</formula>
    </cfRule>
    <cfRule type="expression" dxfId="28602" priority="39133">
      <formula>$BJ608="X"</formula>
    </cfRule>
    <cfRule type="expression" dxfId="28601" priority="39134">
      <formula>$BJ608="OD"</formula>
    </cfRule>
    <cfRule type="expression" dxfId="28600" priority="39135">
      <formula>$BJ608="P"</formula>
    </cfRule>
    <cfRule type="expression" dxfId="28599" priority="39136">
      <formula>$BJ608="D"</formula>
    </cfRule>
    <cfRule type="expression" dxfId="28598" priority="39137">
      <formula>$BJ608="C"</formula>
    </cfRule>
    <cfRule type="expression" dxfId="28597" priority="39138">
      <formula>$BJ608="B"</formula>
    </cfRule>
    <cfRule type="expression" dxfId="28596" priority="39139">
      <formula>$BJ608="A"</formula>
    </cfRule>
  </conditionalFormatting>
  <conditionalFormatting sqref="E608">
    <cfRule type="expression" dxfId="28595" priority="39120">
      <formula>#REF!="IR"</formula>
    </cfRule>
    <cfRule type="expression" dxfId="28594" priority="39121">
      <formula>#REF!="SS"</formula>
    </cfRule>
    <cfRule type="expression" dxfId="28593" priority="39122">
      <formula>#REF!="FI"</formula>
    </cfRule>
    <cfRule type="expression" dxfId="28592" priority="39123">
      <formula>#REF!="X"</formula>
    </cfRule>
    <cfRule type="expression" dxfId="28591" priority="39124">
      <formula>#REF!="OD"</formula>
    </cfRule>
    <cfRule type="expression" dxfId="28590" priority="39125">
      <formula>#REF!="P"</formula>
    </cfRule>
    <cfRule type="expression" dxfId="28589" priority="39126">
      <formula>#REF!="D"</formula>
    </cfRule>
    <cfRule type="expression" dxfId="28588" priority="39127">
      <formula>#REF!="C"</formula>
    </cfRule>
    <cfRule type="expression" dxfId="28587" priority="39128">
      <formula>#REF!="B"</formula>
    </cfRule>
    <cfRule type="expression" dxfId="28586" priority="39129">
      <formula>#REF!="A"</formula>
    </cfRule>
  </conditionalFormatting>
  <conditionalFormatting sqref="F608">
    <cfRule type="expression" dxfId="28585" priority="39110">
      <formula>#REF!="IR"</formula>
    </cfRule>
    <cfRule type="expression" dxfId="28584" priority="39111">
      <formula>#REF!="SS"</formula>
    </cfRule>
    <cfRule type="expression" dxfId="28583" priority="39112">
      <formula>#REF!="FI"</formula>
    </cfRule>
    <cfRule type="expression" dxfId="28582" priority="39113">
      <formula>#REF!="X"</formula>
    </cfRule>
    <cfRule type="expression" dxfId="28581" priority="39114">
      <formula>#REF!="OD"</formula>
    </cfRule>
    <cfRule type="expression" dxfId="28580" priority="39115">
      <formula>#REF!="P"</formula>
    </cfRule>
    <cfRule type="expression" dxfId="28579" priority="39116">
      <formula>#REF!="D"</formula>
    </cfRule>
    <cfRule type="expression" dxfId="28578" priority="39117">
      <formula>#REF!="C"</formula>
    </cfRule>
    <cfRule type="expression" dxfId="28577" priority="39118">
      <formula>#REF!="B"</formula>
    </cfRule>
    <cfRule type="expression" dxfId="28576" priority="39119">
      <formula>#REF!="A"</formula>
    </cfRule>
  </conditionalFormatting>
  <conditionalFormatting sqref="I569">
    <cfRule type="expression" dxfId="28575" priority="39100">
      <formula>$BJ569="IR"</formula>
    </cfRule>
    <cfRule type="expression" dxfId="28574" priority="39101">
      <formula>$BJ569="SS"</formula>
    </cfRule>
    <cfRule type="expression" dxfId="28573" priority="39102">
      <formula>$BJ569="FI"</formula>
    </cfRule>
    <cfRule type="expression" dxfId="28572" priority="39103">
      <formula>$BJ569="X"</formula>
    </cfRule>
    <cfRule type="expression" dxfId="28571" priority="39104">
      <formula>$BJ569="OD"</formula>
    </cfRule>
    <cfRule type="expression" dxfId="28570" priority="39105">
      <formula>$BJ569="P"</formula>
    </cfRule>
    <cfRule type="expression" dxfId="28569" priority="39106">
      <formula>$BJ569="D"</formula>
    </cfRule>
    <cfRule type="expression" dxfId="28568" priority="39107">
      <formula>$BJ569="C"</formula>
    </cfRule>
    <cfRule type="expression" dxfId="28567" priority="39108">
      <formula>$BJ569="B"</formula>
    </cfRule>
    <cfRule type="expression" dxfId="28566" priority="39109">
      <formula>$BJ569="A"</formula>
    </cfRule>
  </conditionalFormatting>
  <conditionalFormatting sqref="J569">
    <cfRule type="expression" dxfId="28565" priority="39090">
      <formula>$BJ569="IR"</formula>
    </cfRule>
    <cfRule type="expression" dxfId="28564" priority="39091">
      <formula>$BJ569="SS"</formula>
    </cfRule>
    <cfRule type="expression" dxfId="28563" priority="39092">
      <formula>$BJ569="FI"</formula>
    </cfRule>
    <cfRule type="expression" dxfId="28562" priority="39093">
      <formula>$BJ569="X"</formula>
    </cfRule>
    <cfRule type="expression" dxfId="28561" priority="39094">
      <formula>$BJ569="OD"</formula>
    </cfRule>
    <cfRule type="expression" dxfId="28560" priority="39095">
      <formula>$BJ569="P"</formula>
    </cfRule>
    <cfRule type="expression" dxfId="28559" priority="39096">
      <formula>$BJ569="D"</formula>
    </cfRule>
    <cfRule type="expression" dxfId="28558" priority="39097">
      <formula>$BJ569="C"</formula>
    </cfRule>
    <cfRule type="expression" dxfId="28557" priority="39098">
      <formula>$BJ569="B"</formula>
    </cfRule>
    <cfRule type="expression" dxfId="28556" priority="39099">
      <formula>$BJ569="A"</formula>
    </cfRule>
  </conditionalFormatting>
  <conditionalFormatting sqref="K569:M569">
    <cfRule type="expression" dxfId="28555" priority="39080">
      <formula>$BJ569="IR"</formula>
    </cfRule>
    <cfRule type="expression" dxfId="28554" priority="39081">
      <formula>$BJ569="SS"</formula>
    </cfRule>
    <cfRule type="expression" dxfId="28553" priority="39082">
      <formula>$BJ569="FI"</formula>
    </cfRule>
    <cfRule type="expression" dxfId="28552" priority="39083">
      <formula>$BJ569="X"</formula>
    </cfRule>
    <cfRule type="expression" dxfId="28551" priority="39084">
      <formula>$BJ569="OD"</formula>
    </cfRule>
    <cfRule type="expression" dxfId="28550" priority="39085">
      <formula>$BJ569="P"</formula>
    </cfRule>
    <cfRule type="expression" dxfId="28549" priority="39086">
      <formula>$BJ569="D"</formula>
    </cfRule>
    <cfRule type="expression" dxfId="28548" priority="39087">
      <formula>$BJ569="C"</formula>
    </cfRule>
    <cfRule type="expression" dxfId="28547" priority="39088">
      <formula>$BJ569="B"</formula>
    </cfRule>
    <cfRule type="expression" dxfId="28546" priority="39089">
      <formula>$BJ569="A"</formula>
    </cfRule>
  </conditionalFormatting>
  <conditionalFormatting sqref="I587">
    <cfRule type="expression" dxfId="28545" priority="39040">
      <formula>$BJ587="IR"</formula>
    </cfRule>
    <cfRule type="expression" dxfId="28544" priority="39041">
      <formula>$BJ587="SS"</formula>
    </cfRule>
    <cfRule type="expression" dxfId="28543" priority="39042">
      <formula>$BJ587="FI"</formula>
    </cfRule>
    <cfRule type="expression" dxfId="28542" priority="39043">
      <formula>$BJ587="X"</formula>
    </cfRule>
    <cfRule type="expression" dxfId="28541" priority="39044">
      <formula>$BJ587="OD"</formula>
    </cfRule>
    <cfRule type="expression" dxfId="28540" priority="39045">
      <formula>$BJ587="P"</formula>
    </cfRule>
    <cfRule type="expression" dxfId="28539" priority="39046">
      <formula>$BJ587="D"</formula>
    </cfRule>
    <cfRule type="expression" dxfId="28538" priority="39047">
      <formula>$BJ587="C"</formula>
    </cfRule>
    <cfRule type="expression" dxfId="28537" priority="39048">
      <formula>$BJ587="B"</formula>
    </cfRule>
    <cfRule type="expression" dxfId="28536" priority="39049">
      <formula>$BJ587="A"</formula>
    </cfRule>
  </conditionalFormatting>
  <conditionalFormatting sqref="K587:M587">
    <cfRule type="expression" dxfId="28535" priority="39020">
      <formula>$BJ587="IR"</formula>
    </cfRule>
    <cfRule type="expression" dxfId="28534" priority="39021">
      <formula>$BJ587="SS"</formula>
    </cfRule>
    <cfRule type="expression" dxfId="28533" priority="39022">
      <formula>$BJ587="FI"</formula>
    </cfRule>
    <cfRule type="expression" dxfId="28532" priority="39023">
      <formula>$BJ587="X"</formula>
    </cfRule>
    <cfRule type="expression" dxfId="28531" priority="39024">
      <formula>$BJ587="OD"</formula>
    </cfRule>
    <cfRule type="expression" dxfId="28530" priority="39025">
      <formula>$BJ587="P"</formula>
    </cfRule>
    <cfRule type="expression" dxfId="28529" priority="39026">
      <formula>$BJ587="D"</formula>
    </cfRule>
    <cfRule type="expression" dxfId="28528" priority="39027">
      <formula>$BJ587="C"</formula>
    </cfRule>
    <cfRule type="expression" dxfId="28527" priority="39028">
      <formula>$BJ587="B"</formula>
    </cfRule>
    <cfRule type="expression" dxfId="28526" priority="39029">
      <formula>$BJ587="A"</formula>
    </cfRule>
  </conditionalFormatting>
  <conditionalFormatting sqref="E601:E603">
    <cfRule type="expression" dxfId="28525" priority="38910">
      <formula>#REF!="IR"</formula>
    </cfRule>
    <cfRule type="expression" dxfId="28524" priority="38911">
      <formula>#REF!="SS"</formula>
    </cfRule>
    <cfRule type="expression" dxfId="28523" priority="38912">
      <formula>#REF!="FI"</formula>
    </cfRule>
    <cfRule type="expression" dxfId="28522" priority="38913">
      <formula>#REF!="X"</formula>
    </cfRule>
    <cfRule type="expression" dxfId="28521" priority="38914">
      <formula>#REF!="OD"</formula>
    </cfRule>
    <cfRule type="expression" dxfId="28520" priority="38915">
      <formula>#REF!="P"</formula>
    </cfRule>
    <cfRule type="expression" dxfId="28519" priority="38916">
      <formula>#REF!="D"</formula>
    </cfRule>
    <cfRule type="expression" dxfId="28518" priority="38917">
      <formula>#REF!="C"</formula>
    </cfRule>
    <cfRule type="expression" dxfId="28517" priority="38918">
      <formula>#REF!="B"</formula>
    </cfRule>
    <cfRule type="expression" dxfId="28516" priority="38919">
      <formula>#REF!="A"</formula>
    </cfRule>
  </conditionalFormatting>
  <conditionalFormatting sqref="F601:F603">
    <cfRule type="expression" dxfId="28515" priority="38900">
      <formula>#REF!="IR"</formula>
    </cfRule>
    <cfRule type="expression" dxfId="28514" priority="38901">
      <formula>#REF!="SS"</formula>
    </cfRule>
    <cfRule type="expression" dxfId="28513" priority="38902">
      <formula>#REF!="FI"</formula>
    </cfRule>
    <cfRule type="expression" dxfId="28512" priority="38903">
      <formula>#REF!="X"</formula>
    </cfRule>
    <cfRule type="expression" dxfId="28511" priority="38904">
      <formula>#REF!="OD"</formula>
    </cfRule>
    <cfRule type="expression" dxfId="28510" priority="38905">
      <formula>#REF!="P"</formula>
    </cfRule>
    <cfRule type="expression" dxfId="28509" priority="38906">
      <formula>#REF!="D"</formula>
    </cfRule>
    <cfRule type="expression" dxfId="28508" priority="38907">
      <formula>#REF!="C"</formula>
    </cfRule>
    <cfRule type="expression" dxfId="28507" priority="38908">
      <formula>#REF!="B"</formula>
    </cfRule>
    <cfRule type="expression" dxfId="28506" priority="38909">
      <formula>#REF!="A"</formula>
    </cfRule>
  </conditionalFormatting>
  <conditionalFormatting sqref="E600:F600">
    <cfRule type="expression" dxfId="28505" priority="38890">
      <formula>$BJ600="IR"</formula>
    </cfRule>
    <cfRule type="expression" dxfId="28504" priority="38891">
      <formula>$BJ600="SS"</formula>
    </cfRule>
    <cfRule type="expression" dxfId="28503" priority="38892">
      <formula>$BJ600="FI"</formula>
    </cfRule>
    <cfRule type="expression" dxfId="28502" priority="38893">
      <formula>$BJ600="X"</formula>
    </cfRule>
    <cfRule type="expression" dxfId="28501" priority="38894">
      <formula>$BJ600="OD"</formula>
    </cfRule>
    <cfRule type="expression" dxfId="28500" priority="38895">
      <formula>$BJ600="P"</formula>
    </cfRule>
    <cfRule type="expression" dxfId="28499" priority="38896">
      <formula>$BJ600="D"</formula>
    </cfRule>
    <cfRule type="expression" dxfId="28498" priority="38897">
      <formula>$BJ600="C"</formula>
    </cfRule>
    <cfRule type="expression" dxfId="28497" priority="38898">
      <formula>$BJ600="B"</formula>
    </cfRule>
    <cfRule type="expression" dxfId="28496" priority="38899">
      <formula>$BJ600="A"</formula>
    </cfRule>
  </conditionalFormatting>
  <conditionalFormatting sqref="E600">
    <cfRule type="expression" dxfId="28495" priority="38880">
      <formula>#REF!="IR"</formula>
    </cfRule>
    <cfRule type="expression" dxfId="28494" priority="38881">
      <formula>#REF!="SS"</formula>
    </cfRule>
    <cfRule type="expression" dxfId="28493" priority="38882">
      <formula>#REF!="FI"</formula>
    </cfRule>
    <cfRule type="expression" dxfId="28492" priority="38883">
      <formula>#REF!="X"</formula>
    </cfRule>
    <cfRule type="expression" dxfId="28491" priority="38884">
      <formula>#REF!="OD"</formula>
    </cfRule>
    <cfRule type="expression" dxfId="28490" priority="38885">
      <formula>#REF!="P"</formula>
    </cfRule>
    <cfRule type="expression" dxfId="28489" priority="38886">
      <formula>#REF!="D"</formula>
    </cfRule>
    <cfRule type="expression" dxfId="28488" priority="38887">
      <formula>#REF!="C"</formula>
    </cfRule>
    <cfRule type="expression" dxfId="28487" priority="38888">
      <formula>#REF!="B"</formula>
    </cfRule>
    <cfRule type="expression" dxfId="28486" priority="38889">
      <formula>#REF!="A"</formula>
    </cfRule>
  </conditionalFormatting>
  <conditionalFormatting sqref="F600">
    <cfRule type="expression" dxfId="28485" priority="38870">
      <formula>#REF!="IR"</formula>
    </cfRule>
    <cfRule type="expression" dxfId="28484" priority="38871">
      <formula>#REF!="SS"</formula>
    </cfRule>
    <cfRule type="expression" dxfId="28483" priority="38872">
      <formula>#REF!="FI"</formula>
    </cfRule>
    <cfRule type="expression" dxfId="28482" priority="38873">
      <formula>#REF!="X"</formula>
    </cfRule>
    <cfRule type="expression" dxfId="28481" priority="38874">
      <formula>#REF!="OD"</formula>
    </cfRule>
    <cfRule type="expression" dxfId="28480" priority="38875">
      <formula>#REF!="P"</formula>
    </cfRule>
    <cfRule type="expression" dxfId="28479" priority="38876">
      <formula>#REF!="D"</formula>
    </cfRule>
    <cfRule type="expression" dxfId="28478" priority="38877">
      <formula>#REF!="C"</formula>
    </cfRule>
    <cfRule type="expression" dxfId="28477" priority="38878">
      <formula>#REF!="B"</formula>
    </cfRule>
    <cfRule type="expression" dxfId="28476" priority="38879">
      <formula>#REF!="A"</formula>
    </cfRule>
  </conditionalFormatting>
  <conditionalFormatting sqref="E604:F604">
    <cfRule type="expression" dxfId="28475" priority="38800">
      <formula>$BJ604="IR"</formula>
    </cfRule>
    <cfRule type="expression" dxfId="28474" priority="38801">
      <formula>$BJ604="SS"</formula>
    </cfRule>
    <cfRule type="expression" dxfId="28473" priority="38802">
      <formula>$BJ604="FI"</formula>
    </cfRule>
    <cfRule type="expression" dxfId="28472" priority="38803">
      <formula>$BJ604="X"</formula>
    </cfRule>
    <cfRule type="expression" dxfId="28471" priority="38804">
      <formula>$BJ604="OD"</formula>
    </cfRule>
    <cfRule type="expression" dxfId="28470" priority="38805">
      <formula>$BJ604="P"</formula>
    </cfRule>
    <cfRule type="expression" dxfId="28469" priority="38806">
      <formula>$BJ604="D"</formula>
    </cfRule>
    <cfRule type="expression" dxfId="28468" priority="38807">
      <formula>$BJ604="C"</formula>
    </cfRule>
    <cfRule type="expression" dxfId="28467" priority="38808">
      <formula>$BJ604="B"</formula>
    </cfRule>
    <cfRule type="expression" dxfId="28466" priority="38809">
      <formula>$BJ604="A"</formula>
    </cfRule>
  </conditionalFormatting>
  <conditionalFormatting sqref="E604">
    <cfRule type="expression" dxfId="28465" priority="38790">
      <formula>#REF!="IR"</formula>
    </cfRule>
    <cfRule type="expression" dxfId="28464" priority="38791">
      <formula>#REF!="SS"</formula>
    </cfRule>
    <cfRule type="expression" dxfId="28463" priority="38792">
      <formula>#REF!="FI"</formula>
    </cfRule>
    <cfRule type="expression" dxfId="28462" priority="38793">
      <formula>#REF!="X"</formula>
    </cfRule>
    <cfRule type="expression" dxfId="28461" priority="38794">
      <formula>#REF!="OD"</formula>
    </cfRule>
    <cfRule type="expression" dxfId="28460" priority="38795">
      <formula>#REF!="P"</formula>
    </cfRule>
    <cfRule type="expression" dxfId="28459" priority="38796">
      <formula>#REF!="D"</formula>
    </cfRule>
    <cfRule type="expression" dxfId="28458" priority="38797">
      <formula>#REF!="C"</formula>
    </cfRule>
    <cfRule type="expression" dxfId="28457" priority="38798">
      <formula>#REF!="B"</formula>
    </cfRule>
    <cfRule type="expression" dxfId="28456" priority="38799">
      <formula>#REF!="A"</formula>
    </cfRule>
  </conditionalFormatting>
  <conditionalFormatting sqref="F604">
    <cfRule type="expression" dxfId="28455" priority="38780">
      <formula>#REF!="IR"</formula>
    </cfRule>
    <cfRule type="expression" dxfId="28454" priority="38781">
      <formula>#REF!="SS"</formula>
    </cfRule>
    <cfRule type="expression" dxfId="28453" priority="38782">
      <formula>#REF!="FI"</formula>
    </cfRule>
    <cfRule type="expression" dxfId="28452" priority="38783">
      <formula>#REF!="X"</formula>
    </cfRule>
    <cfRule type="expression" dxfId="28451" priority="38784">
      <formula>#REF!="OD"</formula>
    </cfRule>
    <cfRule type="expression" dxfId="28450" priority="38785">
      <formula>#REF!="P"</formula>
    </cfRule>
    <cfRule type="expression" dxfId="28449" priority="38786">
      <formula>#REF!="D"</formula>
    </cfRule>
    <cfRule type="expression" dxfId="28448" priority="38787">
      <formula>#REF!="C"</formula>
    </cfRule>
    <cfRule type="expression" dxfId="28447" priority="38788">
      <formula>#REF!="B"</formula>
    </cfRule>
    <cfRule type="expression" dxfId="28446" priority="38789">
      <formula>#REF!="A"</formula>
    </cfRule>
  </conditionalFormatting>
  <conditionalFormatting sqref="F523:F538">
    <cfRule type="expression" dxfId="28445" priority="38770">
      <formula>$BJ523="IR"</formula>
    </cfRule>
    <cfRule type="expression" dxfId="28444" priority="38771">
      <formula>$BJ523="SS"</formula>
    </cfRule>
    <cfRule type="expression" dxfId="28443" priority="38772">
      <formula>$BJ523="FI"</formula>
    </cfRule>
    <cfRule type="expression" dxfId="28442" priority="38773">
      <formula>$BJ523="X"</formula>
    </cfRule>
    <cfRule type="expression" dxfId="28441" priority="38774">
      <formula>$BJ523="OD"</formula>
    </cfRule>
    <cfRule type="expression" dxfId="28440" priority="38775">
      <formula>$BJ523="P"</formula>
    </cfRule>
    <cfRule type="expression" dxfId="28439" priority="38776">
      <formula>$BJ523="D"</formula>
    </cfRule>
    <cfRule type="expression" dxfId="28438" priority="38777">
      <formula>$BJ523="C"</formula>
    </cfRule>
    <cfRule type="expression" dxfId="28437" priority="38778">
      <formula>$BJ523="B"</formula>
    </cfRule>
    <cfRule type="expression" dxfId="28436" priority="38779">
      <formula>$BJ523="A"</formula>
    </cfRule>
  </conditionalFormatting>
  <conditionalFormatting sqref="F523:F538">
    <cfRule type="expression" dxfId="28435" priority="38760">
      <formula>#REF!="IR"</formula>
    </cfRule>
    <cfRule type="expression" dxfId="28434" priority="38761">
      <formula>#REF!="SS"</formula>
    </cfRule>
    <cfRule type="expression" dxfId="28433" priority="38762">
      <formula>#REF!="FI"</formula>
    </cfRule>
    <cfRule type="expression" dxfId="28432" priority="38763">
      <formula>#REF!="X"</formula>
    </cfRule>
    <cfRule type="expression" dxfId="28431" priority="38764">
      <formula>#REF!="OD"</formula>
    </cfRule>
    <cfRule type="expression" dxfId="28430" priority="38765">
      <formula>#REF!="P"</formula>
    </cfRule>
    <cfRule type="expression" dxfId="28429" priority="38766">
      <formula>#REF!="D"</formula>
    </cfRule>
    <cfRule type="expression" dxfId="28428" priority="38767">
      <formula>#REF!="C"</formula>
    </cfRule>
    <cfRule type="expression" dxfId="28427" priority="38768">
      <formula>#REF!="B"</formula>
    </cfRule>
    <cfRule type="expression" dxfId="28426" priority="38769">
      <formula>#REF!="A"</formula>
    </cfRule>
  </conditionalFormatting>
  <conditionalFormatting sqref="F542:F552">
    <cfRule type="expression" dxfId="28425" priority="38750">
      <formula>$BJ542="IR"</formula>
    </cfRule>
    <cfRule type="expression" dxfId="28424" priority="38751">
      <formula>$BJ542="SS"</formula>
    </cfRule>
    <cfRule type="expression" dxfId="28423" priority="38752">
      <formula>$BJ542="FI"</formula>
    </cfRule>
    <cfRule type="expression" dxfId="28422" priority="38753">
      <formula>$BJ542="X"</formula>
    </cfRule>
    <cfRule type="expression" dxfId="28421" priority="38754">
      <formula>$BJ542="OD"</formula>
    </cfRule>
    <cfRule type="expression" dxfId="28420" priority="38755">
      <formula>$BJ542="P"</formula>
    </cfRule>
    <cfRule type="expression" dxfId="28419" priority="38756">
      <formula>$BJ542="D"</formula>
    </cfRule>
    <cfRule type="expression" dxfId="28418" priority="38757">
      <formula>$BJ542="C"</formula>
    </cfRule>
    <cfRule type="expression" dxfId="28417" priority="38758">
      <formula>$BJ542="B"</formula>
    </cfRule>
    <cfRule type="expression" dxfId="28416" priority="38759">
      <formula>$BJ542="A"</formula>
    </cfRule>
  </conditionalFormatting>
  <conditionalFormatting sqref="F542:F552">
    <cfRule type="expression" dxfId="28415" priority="38740">
      <formula>#REF!="IR"</formula>
    </cfRule>
    <cfRule type="expression" dxfId="28414" priority="38741">
      <formula>#REF!="SS"</formula>
    </cfRule>
    <cfRule type="expression" dxfId="28413" priority="38742">
      <formula>#REF!="FI"</formula>
    </cfRule>
    <cfRule type="expression" dxfId="28412" priority="38743">
      <formula>#REF!="X"</formula>
    </cfRule>
    <cfRule type="expression" dxfId="28411" priority="38744">
      <formula>#REF!="OD"</formula>
    </cfRule>
    <cfRule type="expression" dxfId="28410" priority="38745">
      <formula>#REF!="P"</formula>
    </cfRule>
    <cfRule type="expression" dxfId="28409" priority="38746">
      <formula>#REF!="D"</formula>
    </cfRule>
    <cfRule type="expression" dxfId="28408" priority="38747">
      <formula>#REF!="C"</formula>
    </cfRule>
    <cfRule type="expression" dxfId="28407" priority="38748">
      <formula>#REF!="B"</formula>
    </cfRule>
    <cfRule type="expression" dxfId="28406" priority="38749">
      <formula>#REF!="A"</formula>
    </cfRule>
  </conditionalFormatting>
  <conditionalFormatting sqref="E523:E538">
    <cfRule type="expression" dxfId="28405" priority="38730">
      <formula>$BJ523="IR"</formula>
    </cfRule>
    <cfRule type="expression" dxfId="28404" priority="38731">
      <formula>$BJ523="SS"</formula>
    </cfRule>
    <cfRule type="expression" dxfId="28403" priority="38732">
      <formula>$BJ523="FI"</formula>
    </cfRule>
    <cfRule type="expression" dxfId="28402" priority="38733">
      <formula>$BJ523="X"</formula>
    </cfRule>
    <cfRule type="expression" dxfId="28401" priority="38734">
      <formula>$BJ523="OD"</formula>
    </cfRule>
    <cfRule type="expression" dxfId="28400" priority="38735">
      <formula>$BJ523="P"</formula>
    </cfRule>
    <cfRule type="expression" dxfId="28399" priority="38736">
      <formula>$BJ523="D"</formula>
    </cfRule>
    <cfRule type="expression" dxfId="28398" priority="38737">
      <formula>$BJ523="C"</formula>
    </cfRule>
    <cfRule type="expression" dxfId="28397" priority="38738">
      <formula>$BJ523="B"</formula>
    </cfRule>
    <cfRule type="expression" dxfId="28396" priority="38739">
      <formula>$BJ523="A"</formula>
    </cfRule>
  </conditionalFormatting>
  <conditionalFormatting sqref="E523:E538">
    <cfRule type="expression" dxfId="28395" priority="38720">
      <formula>#REF!="IR"</formula>
    </cfRule>
    <cfRule type="expression" dxfId="28394" priority="38721">
      <formula>#REF!="SS"</formula>
    </cfRule>
    <cfRule type="expression" dxfId="28393" priority="38722">
      <formula>#REF!="FI"</formula>
    </cfRule>
    <cfRule type="expression" dxfId="28392" priority="38723">
      <formula>#REF!="X"</formula>
    </cfRule>
    <cfRule type="expression" dxfId="28391" priority="38724">
      <formula>#REF!="OD"</formula>
    </cfRule>
    <cfRule type="expression" dxfId="28390" priority="38725">
      <formula>#REF!="P"</formula>
    </cfRule>
    <cfRule type="expression" dxfId="28389" priority="38726">
      <formula>#REF!="D"</formula>
    </cfRule>
    <cfRule type="expression" dxfId="28388" priority="38727">
      <formula>#REF!="C"</formula>
    </cfRule>
    <cfRule type="expression" dxfId="28387" priority="38728">
      <formula>#REF!="B"</formula>
    </cfRule>
    <cfRule type="expression" dxfId="28386" priority="38729">
      <formula>#REF!="A"</formula>
    </cfRule>
  </conditionalFormatting>
  <conditionalFormatting sqref="E541:E552">
    <cfRule type="expression" dxfId="28385" priority="38710">
      <formula>$BJ541="IR"</formula>
    </cfRule>
    <cfRule type="expression" dxfId="28384" priority="38711">
      <formula>$BJ541="SS"</formula>
    </cfRule>
    <cfRule type="expression" dxfId="28383" priority="38712">
      <formula>$BJ541="FI"</formula>
    </cfRule>
    <cfRule type="expression" dxfId="28382" priority="38713">
      <formula>$BJ541="X"</formula>
    </cfRule>
    <cfRule type="expression" dxfId="28381" priority="38714">
      <formula>$BJ541="OD"</formula>
    </cfRule>
    <cfRule type="expression" dxfId="28380" priority="38715">
      <formula>$BJ541="P"</formula>
    </cfRule>
    <cfRule type="expression" dxfId="28379" priority="38716">
      <formula>$BJ541="D"</formula>
    </cfRule>
    <cfRule type="expression" dxfId="28378" priority="38717">
      <formula>$BJ541="C"</formula>
    </cfRule>
    <cfRule type="expression" dxfId="28377" priority="38718">
      <formula>$BJ541="B"</formula>
    </cfRule>
    <cfRule type="expression" dxfId="28376" priority="38719">
      <formula>$BJ541="A"</formula>
    </cfRule>
  </conditionalFormatting>
  <conditionalFormatting sqref="E541:E552">
    <cfRule type="expression" dxfId="28375" priority="38700">
      <formula>#REF!="IR"</formula>
    </cfRule>
    <cfRule type="expression" dxfId="28374" priority="38701">
      <formula>#REF!="SS"</formula>
    </cfRule>
    <cfRule type="expression" dxfId="28373" priority="38702">
      <formula>#REF!="FI"</formula>
    </cfRule>
    <cfRule type="expression" dxfId="28372" priority="38703">
      <formula>#REF!="X"</formula>
    </cfRule>
    <cfRule type="expression" dxfId="28371" priority="38704">
      <formula>#REF!="OD"</formula>
    </cfRule>
    <cfRule type="expression" dxfId="28370" priority="38705">
      <formula>#REF!="P"</formula>
    </cfRule>
    <cfRule type="expression" dxfId="28369" priority="38706">
      <formula>#REF!="D"</formula>
    </cfRule>
    <cfRule type="expression" dxfId="28368" priority="38707">
      <formula>#REF!="C"</formula>
    </cfRule>
    <cfRule type="expression" dxfId="28367" priority="38708">
      <formula>#REF!="B"</formula>
    </cfRule>
    <cfRule type="expression" dxfId="28366" priority="38709">
      <formula>#REF!="A"</formula>
    </cfRule>
  </conditionalFormatting>
  <conditionalFormatting sqref="AF333:AG333">
    <cfRule type="expression" dxfId="28365" priority="38680">
      <formula>$BJ333="IR"</formula>
    </cfRule>
    <cfRule type="expression" dxfId="28364" priority="38681">
      <formula>$BJ333="SS"</formula>
    </cfRule>
    <cfRule type="expression" dxfId="28363" priority="38682">
      <formula>$BJ333="FI"</formula>
    </cfRule>
    <cfRule type="expression" dxfId="28362" priority="38683">
      <formula>$BJ333="X"</formula>
    </cfRule>
    <cfRule type="expression" dxfId="28361" priority="38684">
      <formula>$BJ333="OD"</formula>
    </cfRule>
    <cfRule type="expression" dxfId="28360" priority="38685">
      <formula>$BJ333="P"</formula>
    </cfRule>
    <cfRule type="expression" dxfId="28359" priority="38686">
      <formula>$BJ333="D"</formula>
    </cfRule>
    <cfRule type="expression" dxfId="28358" priority="38687">
      <formula>$BJ333="C"</formula>
    </cfRule>
    <cfRule type="expression" dxfId="28357" priority="38688">
      <formula>$BJ333="B"</formula>
    </cfRule>
    <cfRule type="expression" dxfId="28356" priority="38689">
      <formula>$BJ333="A"</formula>
    </cfRule>
  </conditionalFormatting>
  <conditionalFormatting sqref="AE333">
    <cfRule type="expression" dxfId="28355" priority="38670">
      <formula>$BJ333="IR"</formula>
    </cfRule>
    <cfRule type="expression" dxfId="28354" priority="38671">
      <formula>$BJ333="SS"</formula>
    </cfRule>
    <cfRule type="expression" dxfId="28353" priority="38672">
      <formula>$BJ333="FI"</formula>
    </cfRule>
    <cfRule type="expression" dxfId="28352" priority="38673">
      <formula>$BJ333="X"</formula>
    </cfRule>
    <cfRule type="expression" dxfId="28351" priority="38674">
      <formula>$BJ333="OD"</formula>
    </cfRule>
    <cfRule type="expression" dxfId="28350" priority="38675">
      <formula>$BJ333="P"</formula>
    </cfRule>
    <cfRule type="expression" dxfId="28349" priority="38676">
      <formula>$BJ333="D"</formula>
    </cfRule>
    <cfRule type="expression" dxfId="28348" priority="38677">
      <formula>$BJ333="C"</formula>
    </cfRule>
    <cfRule type="expression" dxfId="28347" priority="38678">
      <formula>$BJ333="B"</formula>
    </cfRule>
    <cfRule type="expression" dxfId="28346" priority="38679">
      <formula>$BJ333="A"</formula>
    </cfRule>
  </conditionalFormatting>
  <conditionalFormatting sqref="X335">
    <cfRule type="expression" dxfId="28345" priority="38660">
      <formula>$BJ335="IR"</formula>
    </cfRule>
    <cfRule type="expression" dxfId="28344" priority="38661">
      <formula>$BJ335="SS"</formula>
    </cfRule>
    <cfRule type="expression" dxfId="28343" priority="38662">
      <formula>$BJ335="FI"</formula>
    </cfRule>
    <cfRule type="expression" dxfId="28342" priority="38663">
      <formula>$BJ335="X"</formula>
    </cfRule>
    <cfRule type="expression" dxfId="28341" priority="38664">
      <formula>$BJ335="OD"</formula>
    </cfRule>
    <cfRule type="expression" dxfId="28340" priority="38665">
      <formula>$BJ335="P"</formula>
    </cfRule>
    <cfRule type="expression" dxfId="28339" priority="38666">
      <formula>$BJ335="D"</formula>
    </cfRule>
    <cfRule type="expression" dxfId="28338" priority="38667">
      <formula>$BJ335="C"</formula>
    </cfRule>
    <cfRule type="expression" dxfId="28337" priority="38668">
      <formula>$BJ335="B"</formula>
    </cfRule>
    <cfRule type="expression" dxfId="28336" priority="38669">
      <formula>$BJ335="A"</formula>
    </cfRule>
  </conditionalFormatting>
  <conditionalFormatting sqref="AA335:AB335">
    <cfRule type="expression" dxfId="28335" priority="38650">
      <formula>$BJ335="IR"</formula>
    </cfRule>
    <cfRule type="expression" dxfId="28334" priority="38651">
      <formula>$BJ335="SS"</formula>
    </cfRule>
    <cfRule type="expression" dxfId="28333" priority="38652">
      <formula>$BJ335="FI"</formula>
    </cfRule>
    <cfRule type="expression" dxfId="28332" priority="38653">
      <formula>$BJ335="X"</formula>
    </cfRule>
    <cfRule type="expression" dxfId="28331" priority="38654">
      <formula>$BJ335="OD"</formula>
    </cfRule>
    <cfRule type="expression" dxfId="28330" priority="38655">
      <formula>$BJ335="P"</formula>
    </cfRule>
    <cfRule type="expression" dxfId="28329" priority="38656">
      <formula>$BJ335="D"</formula>
    </cfRule>
    <cfRule type="expression" dxfId="28328" priority="38657">
      <formula>$BJ335="C"</formula>
    </cfRule>
    <cfRule type="expression" dxfId="28327" priority="38658">
      <formula>$BJ335="B"</formula>
    </cfRule>
    <cfRule type="expression" dxfId="28326" priority="38659">
      <formula>$BJ335="A"</formula>
    </cfRule>
  </conditionalFormatting>
  <conditionalFormatting sqref="Z335">
    <cfRule type="expression" dxfId="28325" priority="38640">
      <formula>$BJ335="IR"</formula>
    </cfRule>
    <cfRule type="expression" dxfId="28324" priority="38641">
      <formula>$BJ335="SS"</formula>
    </cfRule>
    <cfRule type="expression" dxfId="28323" priority="38642">
      <formula>$BJ335="FI"</formula>
    </cfRule>
    <cfRule type="expression" dxfId="28322" priority="38643">
      <formula>$BJ335="X"</formula>
    </cfRule>
    <cfRule type="expression" dxfId="28321" priority="38644">
      <formula>$BJ335="OD"</formula>
    </cfRule>
    <cfRule type="expression" dxfId="28320" priority="38645">
      <formula>$BJ335="P"</formula>
    </cfRule>
    <cfRule type="expression" dxfId="28319" priority="38646">
      <formula>$BJ335="D"</formula>
    </cfRule>
    <cfRule type="expression" dxfId="28318" priority="38647">
      <formula>$BJ335="C"</formula>
    </cfRule>
    <cfRule type="expression" dxfId="28317" priority="38648">
      <formula>$BJ335="B"</formula>
    </cfRule>
    <cfRule type="expression" dxfId="28316" priority="38649">
      <formula>$BJ335="A"</formula>
    </cfRule>
  </conditionalFormatting>
  <conditionalFormatting sqref="AC337">
    <cfRule type="expression" dxfId="28315" priority="38630">
      <formula>$BJ337="IR"</formula>
    </cfRule>
    <cfRule type="expression" dxfId="28314" priority="38631">
      <formula>$BJ337="SS"</formula>
    </cfRule>
    <cfRule type="expression" dxfId="28313" priority="38632">
      <formula>$BJ337="FI"</formula>
    </cfRule>
    <cfRule type="expression" dxfId="28312" priority="38633">
      <formula>$BJ337="X"</formula>
    </cfRule>
    <cfRule type="expression" dxfId="28311" priority="38634">
      <formula>$BJ337="OD"</formula>
    </cfRule>
    <cfRule type="expression" dxfId="28310" priority="38635">
      <formula>$BJ337="P"</formula>
    </cfRule>
    <cfRule type="expression" dxfId="28309" priority="38636">
      <formula>$BJ337="D"</formula>
    </cfRule>
    <cfRule type="expression" dxfId="28308" priority="38637">
      <formula>$BJ337="C"</formula>
    </cfRule>
    <cfRule type="expression" dxfId="28307" priority="38638">
      <formula>$BJ337="B"</formula>
    </cfRule>
    <cfRule type="expression" dxfId="28306" priority="38639">
      <formula>$BJ337="A"</formula>
    </cfRule>
  </conditionalFormatting>
  <conditionalFormatting sqref="AF337:AG337">
    <cfRule type="expression" dxfId="28305" priority="38620">
      <formula>$BJ337="IR"</formula>
    </cfRule>
    <cfRule type="expression" dxfId="28304" priority="38621">
      <formula>$BJ337="SS"</formula>
    </cfRule>
    <cfRule type="expression" dxfId="28303" priority="38622">
      <formula>$BJ337="FI"</formula>
    </cfRule>
    <cfRule type="expression" dxfId="28302" priority="38623">
      <formula>$BJ337="X"</formula>
    </cfRule>
    <cfRule type="expression" dxfId="28301" priority="38624">
      <formula>$BJ337="OD"</formula>
    </cfRule>
    <cfRule type="expression" dxfId="28300" priority="38625">
      <formula>$BJ337="P"</formula>
    </cfRule>
    <cfRule type="expression" dxfId="28299" priority="38626">
      <formula>$BJ337="D"</formula>
    </cfRule>
    <cfRule type="expression" dxfId="28298" priority="38627">
      <formula>$BJ337="C"</formula>
    </cfRule>
    <cfRule type="expression" dxfId="28297" priority="38628">
      <formula>$BJ337="B"</formula>
    </cfRule>
    <cfRule type="expression" dxfId="28296" priority="38629">
      <formula>$BJ337="A"</formula>
    </cfRule>
  </conditionalFormatting>
  <conditionalFormatting sqref="AE337">
    <cfRule type="expression" dxfId="28295" priority="38610">
      <formula>$BJ337="IR"</formula>
    </cfRule>
    <cfRule type="expression" dxfId="28294" priority="38611">
      <formula>$BJ337="SS"</formula>
    </cfRule>
    <cfRule type="expression" dxfId="28293" priority="38612">
      <formula>$BJ337="FI"</formula>
    </cfRule>
    <cfRule type="expression" dxfId="28292" priority="38613">
      <formula>$BJ337="X"</formula>
    </cfRule>
    <cfRule type="expression" dxfId="28291" priority="38614">
      <formula>$BJ337="OD"</formula>
    </cfRule>
    <cfRule type="expression" dxfId="28290" priority="38615">
      <formula>$BJ337="P"</formula>
    </cfRule>
    <cfRule type="expression" dxfId="28289" priority="38616">
      <formula>$BJ337="D"</formula>
    </cfRule>
    <cfRule type="expression" dxfId="28288" priority="38617">
      <formula>$BJ337="C"</formula>
    </cfRule>
    <cfRule type="expression" dxfId="28287" priority="38618">
      <formula>$BJ337="B"</formula>
    </cfRule>
    <cfRule type="expression" dxfId="28286" priority="38619">
      <formula>$BJ337="A"</formula>
    </cfRule>
  </conditionalFormatting>
  <conditionalFormatting sqref="Y335">
    <cfRule type="expression" dxfId="28285" priority="38580">
      <formula>$BJ335="IR"</formula>
    </cfRule>
    <cfRule type="expression" dxfId="28284" priority="38581">
      <formula>$BJ335="SS"</formula>
    </cfRule>
    <cfRule type="expression" dxfId="28283" priority="38582">
      <formula>$BJ335="FI"</formula>
    </cfRule>
    <cfRule type="expression" dxfId="28282" priority="38583">
      <formula>$BJ335="X"</formula>
    </cfRule>
    <cfRule type="expression" dxfId="28281" priority="38584">
      <formula>$BJ335="OD"</formula>
    </cfRule>
    <cfRule type="expression" dxfId="28280" priority="38585">
      <formula>$BJ335="P"</formula>
    </cfRule>
    <cfRule type="expression" dxfId="28279" priority="38586">
      <formula>$BJ335="D"</formula>
    </cfRule>
    <cfRule type="expression" dxfId="28278" priority="38587">
      <formula>$BJ335="C"</formula>
    </cfRule>
    <cfRule type="expression" dxfId="28277" priority="38588">
      <formula>$BJ335="B"</formula>
    </cfRule>
    <cfRule type="expression" dxfId="28276" priority="38589">
      <formula>$BJ335="A"</formula>
    </cfRule>
  </conditionalFormatting>
  <conditionalFormatting sqref="AD337">
    <cfRule type="expression" dxfId="28275" priority="38570">
      <formula>$BJ337="IR"</formula>
    </cfRule>
    <cfRule type="expression" dxfId="28274" priority="38571">
      <formula>$BJ337="SS"</formula>
    </cfRule>
    <cfRule type="expression" dxfId="28273" priority="38572">
      <formula>$BJ337="FI"</formula>
    </cfRule>
    <cfRule type="expression" dxfId="28272" priority="38573">
      <formula>$BJ337="X"</formula>
    </cfRule>
    <cfRule type="expression" dxfId="28271" priority="38574">
      <formula>$BJ337="OD"</formula>
    </cfRule>
    <cfRule type="expression" dxfId="28270" priority="38575">
      <formula>$BJ337="P"</formula>
    </cfRule>
    <cfRule type="expression" dxfId="28269" priority="38576">
      <formula>$BJ337="D"</formula>
    </cfRule>
    <cfRule type="expression" dxfId="28268" priority="38577">
      <formula>$BJ337="C"</formula>
    </cfRule>
    <cfRule type="expression" dxfId="28267" priority="38578">
      <formula>$BJ337="B"</formula>
    </cfRule>
    <cfRule type="expression" dxfId="28266" priority="38579">
      <formula>$BJ337="A"</formula>
    </cfRule>
  </conditionalFormatting>
  <conditionalFormatting sqref="P386:R386">
    <cfRule type="expression" dxfId="28265" priority="38560">
      <formula>$BJ386="IR"</formula>
    </cfRule>
    <cfRule type="expression" dxfId="28264" priority="38561">
      <formula>$BJ386="SS"</formula>
    </cfRule>
    <cfRule type="expression" dxfId="28263" priority="38562">
      <formula>$BJ386="FI"</formula>
    </cfRule>
    <cfRule type="expression" dxfId="28262" priority="38563">
      <formula>$BJ386="X"</formula>
    </cfRule>
    <cfRule type="expression" dxfId="28261" priority="38564">
      <formula>$BJ386="OD"</formula>
    </cfRule>
    <cfRule type="expression" dxfId="28260" priority="38565">
      <formula>$BJ386="P"</formula>
    </cfRule>
    <cfRule type="expression" dxfId="28259" priority="38566">
      <formula>$BJ386="D"</formula>
    </cfRule>
    <cfRule type="expression" dxfId="28258" priority="38567">
      <formula>$BJ386="C"</formula>
    </cfRule>
    <cfRule type="expression" dxfId="28257" priority="38568">
      <formula>$BJ386="B"</formula>
    </cfRule>
    <cfRule type="expression" dxfId="28256" priority="38569">
      <formula>$BJ386="A"</formula>
    </cfRule>
  </conditionalFormatting>
  <conditionalFormatting sqref="BJ49">
    <cfRule type="cellIs" dxfId="28255" priority="38549" operator="equal">
      <formula>0</formula>
    </cfRule>
  </conditionalFormatting>
  <conditionalFormatting sqref="BG49:BK49">
    <cfRule type="expression" dxfId="28254" priority="38550">
      <formula>$BJ49="IR"</formula>
    </cfRule>
    <cfRule type="expression" dxfId="28253" priority="38551">
      <formula>$BJ49="SS"</formula>
    </cfRule>
    <cfRule type="expression" dxfId="28252" priority="38552">
      <formula>$BJ49="FI"</formula>
    </cfRule>
    <cfRule type="expression" dxfId="28251" priority="38553">
      <formula>$BJ49="X"</formula>
    </cfRule>
    <cfRule type="expression" dxfId="28250" priority="38554">
      <formula>$BJ49="OD"</formula>
    </cfRule>
    <cfRule type="expression" dxfId="28249" priority="38555">
      <formula>$BJ49="P"</formula>
    </cfRule>
    <cfRule type="expression" dxfId="28248" priority="38556">
      <formula>$BJ49="D"</formula>
    </cfRule>
    <cfRule type="expression" dxfId="28247" priority="38557">
      <formula>$BJ49="C"</formula>
    </cfRule>
    <cfRule type="expression" dxfId="28246" priority="38558">
      <formula>$BJ49="B"</formula>
    </cfRule>
    <cfRule type="expression" dxfId="28245" priority="38559">
      <formula>$BJ49="A"</formula>
    </cfRule>
  </conditionalFormatting>
  <conditionalFormatting sqref="BB49:BF49">
    <cfRule type="expression" dxfId="28244" priority="38539">
      <formula>$BJ49="IR"</formula>
    </cfRule>
    <cfRule type="expression" dxfId="28243" priority="38540">
      <formula>$BJ49="SS"</formula>
    </cfRule>
    <cfRule type="expression" dxfId="28242" priority="38541">
      <formula>$BJ49="FI"</formula>
    </cfRule>
    <cfRule type="expression" dxfId="28241" priority="38542">
      <formula>$BJ49="X"</formula>
    </cfRule>
    <cfRule type="expression" dxfId="28240" priority="38543">
      <formula>$BJ49="OD"</formula>
    </cfRule>
    <cfRule type="expression" dxfId="28239" priority="38544">
      <formula>$BJ49="P"</formula>
    </cfRule>
    <cfRule type="expression" dxfId="28238" priority="38545">
      <formula>$BJ49="D"</formula>
    </cfRule>
    <cfRule type="expression" dxfId="28237" priority="38546">
      <formula>$BJ49="C"</formula>
    </cfRule>
    <cfRule type="expression" dxfId="28236" priority="38547">
      <formula>$BJ49="B"</formula>
    </cfRule>
    <cfRule type="expression" dxfId="28235" priority="38548">
      <formula>$BJ49="A"</formula>
    </cfRule>
  </conditionalFormatting>
  <conditionalFormatting sqref="B50:C50">
    <cfRule type="expression" dxfId="28234" priority="38529">
      <formula>$BJ50="IR"</formula>
    </cfRule>
    <cfRule type="expression" dxfId="28233" priority="38530">
      <formula>$BJ50="SS"</formula>
    </cfRule>
    <cfRule type="expression" dxfId="28232" priority="38531">
      <formula>$BJ50="FI"</formula>
    </cfRule>
    <cfRule type="expression" dxfId="28231" priority="38532">
      <formula>$BJ50="X"</formula>
    </cfRule>
    <cfRule type="expression" dxfId="28230" priority="38533">
      <formula>$BJ50="OD"</formula>
    </cfRule>
    <cfRule type="expression" dxfId="28229" priority="38534">
      <formula>$BJ50="P"</formula>
    </cfRule>
    <cfRule type="expression" dxfId="28228" priority="38535">
      <formula>$BJ50="D"</formula>
    </cfRule>
    <cfRule type="expression" dxfId="28227" priority="38536">
      <formula>$BJ50="C"</formula>
    </cfRule>
    <cfRule type="expression" dxfId="28226" priority="38537">
      <formula>$BJ50="B"</formula>
    </cfRule>
    <cfRule type="expression" dxfId="28225" priority="38538">
      <formula>$BJ50="A"</formula>
    </cfRule>
  </conditionalFormatting>
  <conditionalFormatting sqref="BJ51">
    <cfRule type="cellIs" dxfId="28224" priority="38508" operator="equal">
      <formula>0</formula>
    </cfRule>
  </conditionalFormatting>
  <conditionalFormatting sqref="BG51:BK51">
    <cfRule type="expression" dxfId="28223" priority="38509">
      <formula>$BJ51="IR"</formula>
    </cfRule>
    <cfRule type="expression" dxfId="28222" priority="38510">
      <formula>$BJ51="SS"</formula>
    </cfRule>
    <cfRule type="expression" dxfId="28221" priority="38511">
      <formula>$BJ51="FI"</formula>
    </cfRule>
    <cfRule type="expression" dxfId="28220" priority="38512">
      <formula>$BJ51="X"</formula>
    </cfRule>
    <cfRule type="expression" dxfId="28219" priority="38513">
      <formula>$BJ51="OD"</formula>
    </cfRule>
    <cfRule type="expression" dxfId="28218" priority="38514">
      <formula>$BJ51="P"</formula>
    </cfRule>
    <cfRule type="expression" dxfId="28217" priority="38515">
      <formula>$BJ51="D"</formula>
    </cfRule>
    <cfRule type="expression" dxfId="28216" priority="38516">
      <formula>$BJ51="C"</formula>
    </cfRule>
    <cfRule type="expression" dxfId="28215" priority="38517">
      <formula>$BJ51="B"</formula>
    </cfRule>
    <cfRule type="expression" dxfId="28214" priority="38518">
      <formula>$BJ51="A"</formula>
    </cfRule>
  </conditionalFormatting>
  <conditionalFormatting sqref="BB51:BF51">
    <cfRule type="expression" dxfId="28213" priority="38498">
      <formula>$BJ51="IR"</formula>
    </cfRule>
    <cfRule type="expression" dxfId="28212" priority="38499">
      <formula>$BJ51="SS"</formula>
    </cfRule>
    <cfRule type="expression" dxfId="28211" priority="38500">
      <formula>$BJ51="FI"</formula>
    </cfRule>
    <cfRule type="expression" dxfId="28210" priority="38501">
      <formula>$BJ51="X"</formula>
    </cfRule>
    <cfRule type="expression" dxfId="28209" priority="38502">
      <formula>$BJ51="OD"</formula>
    </cfRule>
    <cfRule type="expression" dxfId="28208" priority="38503">
      <formula>$BJ51="P"</formula>
    </cfRule>
    <cfRule type="expression" dxfId="28207" priority="38504">
      <formula>$BJ51="D"</formula>
    </cfRule>
    <cfRule type="expression" dxfId="28206" priority="38505">
      <formula>$BJ51="C"</formula>
    </cfRule>
    <cfRule type="expression" dxfId="28205" priority="38506">
      <formula>$BJ51="B"</formula>
    </cfRule>
    <cfRule type="expression" dxfId="28204" priority="38507">
      <formula>$BJ51="A"</formula>
    </cfRule>
  </conditionalFormatting>
  <conditionalFormatting sqref="G52">
    <cfRule type="expression" dxfId="28203" priority="38488">
      <formula>$BJ52="IR"</formula>
    </cfRule>
    <cfRule type="expression" dxfId="28202" priority="38489">
      <formula>$BJ52="SS"</formula>
    </cfRule>
    <cfRule type="expression" dxfId="28201" priority="38490">
      <formula>$BJ52="FI"</formula>
    </cfRule>
    <cfRule type="expression" dxfId="28200" priority="38491">
      <formula>$BJ52="X"</formula>
    </cfRule>
    <cfRule type="expression" dxfId="28199" priority="38492">
      <formula>$BJ52="OD"</formula>
    </cfRule>
    <cfRule type="expression" dxfId="28198" priority="38493">
      <formula>$BJ52="P"</formula>
    </cfRule>
    <cfRule type="expression" dxfId="28197" priority="38494">
      <formula>$BJ52="D"</formula>
    </cfRule>
    <cfRule type="expression" dxfId="28196" priority="38495">
      <formula>$BJ52="C"</formula>
    </cfRule>
    <cfRule type="expression" dxfId="28195" priority="38496">
      <formula>$BJ52="B"</formula>
    </cfRule>
    <cfRule type="expression" dxfId="28194" priority="38497">
      <formula>$BJ52="A"</formula>
    </cfRule>
  </conditionalFormatting>
  <conditionalFormatting sqref="G51">
    <cfRule type="expression" dxfId="28193" priority="38478">
      <formula>$BJ51="IR"</formula>
    </cfRule>
    <cfRule type="expression" dxfId="28192" priority="38479">
      <formula>$BJ51="SS"</formula>
    </cfRule>
    <cfRule type="expression" dxfId="28191" priority="38480">
      <formula>$BJ51="FI"</formula>
    </cfRule>
    <cfRule type="expression" dxfId="28190" priority="38481">
      <formula>$BJ51="X"</formula>
    </cfRule>
    <cfRule type="expression" dxfId="28189" priority="38482">
      <formula>$BJ51="OD"</formula>
    </cfRule>
    <cfRule type="expression" dxfId="28188" priority="38483">
      <formula>$BJ51="P"</formula>
    </cfRule>
    <cfRule type="expression" dxfId="28187" priority="38484">
      <formula>$BJ51="D"</formula>
    </cfRule>
    <cfRule type="expression" dxfId="28186" priority="38485">
      <formula>$BJ51="C"</formula>
    </cfRule>
    <cfRule type="expression" dxfId="28185" priority="38486">
      <formula>$BJ51="B"</formula>
    </cfRule>
    <cfRule type="expression" dxfId="28184" priority="38487">
      <formula>$BJ51="A"</formula>
    </cfRule>
  </conditionalFormatting>
  <conditionalFormatting sqref="B52:C54">
    <cfRule type="expression" dxfId="28183" priority="38468">
      <formula>$BJ52="IR"</formula>
    </cfRule>
    <cfRule type="expression" dxfId="28182" priority="38469">
      <formula>$BJ52="SS"</formula>
    </cfRule>
    <cfRule type="expression" dxfId="28181" priority="38470">
      <formula>$BJ52="FI"</formula>
    </cfRule>
    <cfRule type="expression" dxfId="28180" priority="38471">
      <formula>$BJ52="X"</formula>
    </cfRule>
    <cfRule type="expression" dxfId="28179" priority="38472">
      <formula>$BJ52="OD"</formula>
    </cfRule>
    <cfRule type="expression" dxfId="28178" priority="38473">
      <formula>$BJ52="P"</formula>
    </cfRule>
    <cfRule type="expression" dxfId="28177" priority="38474">
      <formula>$BJ52="D"</formula>
    </cfRule>
    <cfRule type="expression" dxfId="28176" priority="38475">
      <formula>$BJ52="C"</formula>
    </cfRule>
    <cfRule type="expression" dxfId="28175" priority="38476">
      <formula>$BJ52="B"</formula>
    </cfRule>
    <cfRule type="expression" dxfId="28174" priority="38477">
      <formula>$BJ52="A"</formula>
    </cfRule>
  </conditionalFormatting>
  <conditionalFormatting sqref="N52:O52">
    <cfRule type="expression" dxfId="28173" priority="38448">
      <formula>$BJ52="IR"</formula>
    </cfRule>
    <cfRule type="expression" dxfId="28172" priority="38449">
      <formula>$BJ52="SS"</formula>
    </cfRule>
    <cfRule type="expression" dxfId="28171" priority="38450">
      <formula>$BJ52="FI"</formula>
    </cfRule>
    <cfRule type="expression" dxfId="28170" priority="38451">
      <formula>$BJ52="X"</formula>
    </cfRule>
    <cfRule type="expression" dxfId="28169" priority="38452">
      <formula>$BJ52="OD"</formula>
    </cfRule>
    <cfRule type="expression" dxfId="28168" priority="38453">
      <formula>$BJ52="P"</formula>
    </cfRule>
    <cfRule type="expression" dxfId="28167" priority="38454">
      <formula>$BJ52="D"</formula>
    </cfRule>
    <cfRule type="expression" dxfId="28166" priority="38455">
      <formula>$BJ52="C"</formula>
    </cfRule>
    <cfRule type="expression" dxfId="28165" priority="38456">
      <formula>$BJ52="B"</formula>
    </cfRule>
    <cfRule type="expression" dxfId="28164" priority="38457">
      <formula>$BJ52="A"</formula>
    </cfRule>
  </conditionalFormatting>
  <conditionalFormatting sqref="S53">
    <cfRule type="expression" dxfId="28163" priority="38328">
      <formula>$BJ53="IR"</formula>
    </cfRule>
    <cfRule type="expression" dxfId="28162" priority="38329">
      <formula>$BJ53="SS"</formula>
    </cfRule>
    <cfRule type="expression" dxfId="28161" priority="38330">
      <formula>$BJ53="FI"</formula>
    </cfRule>
    <cfRule type="expression" dxfId="28160" priority="38331">
      <formula>$BJ53="X"</formula>
    </cfRule>
    <cfRule type="expression" dxfId="28159" priority="38332">
      <formula>$BJ53="OD"</formula>
    </cfRule>
    <cfRule type="expression" dxfId="28158" priority="38333">
      <formula>$BJ53="P"</formula>
    </cfRule>
    <cfRule type="expression" dxfId="28157" priority="38334">
      <formula>$BJ53="D"</formula>
    </cfRule>
    <cfRule type="expression" dxfId="28156" priority="38335">
      <formula>$BJ53="C"</formula>
    </cfRule>
    <cfRule type="expression" dxfId="28155" priority="38336">
      <formula>$BJ53="B"</formula>
    </cfRule>
    <cfRule type="expression" dxfId="28154" priority="38337">
      <formula>$BJ53="A"</formula>
    </cfRule>
  </conditionalFormatting>
  <conditionalFormatting sqref="V49">
    <cfRule type="expression" dxfId="28153" priority="38398">
      <formula>$BJ49="IR"</formula>
    </cfRule>
    <cfRule type="expression" dxfId="28152" priority="38399">
      <formula>$BJ49="SS"</formula>
    </cfRule>
    <cfRule type="expression" dxfId="28151" priority="38400">
      <formula>$BJ49="FI"</formula>
    </cfRule>
    <cfRule type="expression" dxfId="28150" priority="38401">
      <formula>$BJ49="X"</formula>
    </cfRule>
    <cfRule type="expression" dxfId="28149" priority="38402">
      <formula>$BJ49="OD"</formula>
    </cfRule>
    <cfRule type="expression" dxfId="28148" priority="38403">
      <formula>$BJ49="P"</formula>
    </cfRule>
    <cfRule type="expression" dxfId="28147" priority="38404">
      <formula>$BJ49="D"</formula>
    </cfRule>
    <cfRule type="expression" dxfId="28146" priority="38405">
      <formula>$BJ49="C"</formula>
    </cfRule>
    <cfRule type="expression" dxfId="28145" priority="38406">
      <formula>$BJ49="B"</formula>
    </cfRule>
    <cfRule type="expression" dxfId="28144" priority="38407">
      <formula>$BJ49="A"</formula>
    </cfRule>
  </conditionalFormatting>
  <conditionalFormatting sqref="I50">
    <cfRule type="expression" dxfId="28143" priority="38388">
      <formula>$BJ50="IR"</formula>
    </cfRule>
    <cfRule type="expression" dxfId="28142" priority="38389">
      <formula>$BJ50="SS"</formula>
    </cfRule>
    <cfRule type="expression" dxfId="28141" priority="38390">
      <formula>$BJ50="FI"</formula>
    </cfRule>
    <cfRule type="expression" dxfId="28140" priority="38391">
      <formula>$BJ50="X"</formula>
    </cfRule>
    <cfRule type="expression" dxfId="28139" priority="38392">
      <formula>$BJ50="OD"</formula>
    </cfRule>
    <cfRule type="expression" dxfId="28138" priority="38393">
      <formula>$BJ50="P"</formula>
    </cfRule>
    <cfRule type="expression" dxfId="28137" priority="38394">
      <formula>$BJ50="D"</formula>
    </cfRule>
    <cfRule type="expression" dxfId="28136" priority="38395">
      <formula>$BJ50="C"</formula>
    </cfRule>
    <cfRule type="expression" dxfId="28135" priority="38396">
      <formula>$BJ50="B"</formula>
    </cfRule>
    <cfRule type="expression" dxfId="28134" priority="38397">
      <formula>$BJ50="A"</formula>
    </cfRule>
  </conditionalFormatting>
  <conditionalFormatting sqref="L50">
    <cfRule type="expression" dxfId="28133" priority="38378">
      <formula>$BJ50="IR"</formula>
    </cfRule>
    <cfRule type="expression" dxfId="28132" priority="38379">
      <formula>$BJ50="SS"</formula>
    </cfRule>
    <cfRule type="expression" dxfId="28131" priority="38380">
      <formula>$BJ50="FI"</formula>
    </cfRule>
    <cfRule type="expression" dxfId="28130" priority="38381">
      <formula>$BJ50="X"</formula>
    </cfRule>
    <cfRule type="expression" dxfId="28129" priority="38382">
      <formula>$BJ50="OD"</formula>
    </cfRule>
    <cfRule type="expression" dxfId="28128" priority="38383">
      <formula>$BJ50="P"</formula>
    </cfRule>
    <cfRule type="expression" dxfId="28127" priority="38384">
      <formula>$BJ50="D"</formula>
    </cfRule>
    <cfRule type="expression" dxfId="28126" priority="38385">
      <formula>$BJ50="C"</formula>
    </cfRule>
    <cfRule type="expression" dxfId="28125" priority="38386">
      <formula>$BJ50="B"</formula>
    </cfRule>
    <cfRule type="expression" dxfId="28124" priority="38387">
      <formula>$BJ50="A"</formula>
    </cfRule>
  </conditionalFormatting>
  <conditionalFormatting sqref="S51">
    <cfRule type="expression" dxfId="28123" priority="38368">
      <formula>$BJ51="IR"</formula>
    </cfRule>
    <cfRule type="expression" dxfId="28122" priority="38369">
      <formula>$BJ51="SS"</formula>
    </cfRule>
    <cfRule type="expression" dxfId="28121" priority="38370">
      <formula>$BJ51="FI"</formula>
    </cfRule>
    <cfRule type="expression" dxfId="28120" priority="38371">
      <formula>$BJ51="X"</formula>
    </cfRule>
    <cfRule type="expression" dxfId="28119" priority="38372">
      <formula>$BJ51="OD"</formula>
    </cfRule>
    <cfRule type="expression" dxfId="28118" priority="38373">
      <formula>$BJ51="P"</formula>
    </cfRule>
    <cfRule type="expression" dxfId="28117" priority="38374">
      <formula>$BJ51="D"</formula>
    </cfRule>
    <cfRule type="expression" dxfId="28116" priority="38375">
      <formula>$BJ51="C"</formula>
    </cfRule>
    <cfRule type="expression" dxfId="28115" priority="38376">
      <formula>$BJ51="B"</formula>
    </cfRule>
    <cfRule type="expression" dxfId="28114" priority="38377">
      <formula>$BJ51="A"</formula>
    </cfRule>
  </conditionalFormatting>
  <conditionalFormatting sqref="V51">
    <cfRule type="expression" dxfId="28113" priority="38358">
      <formula>$BJ51="IR"</formula>
    </cfRule>
    <cfRule type="expression" dxfId="28112" priority="38359">
      <formula>$BJ51="SS"</formula>
    </cfRule>
    <cfRule type="expression" dxfId="28111" priority="38360">
      <formula>$BJ51="FI"</formula>
    </cfRule>
    <cfRule type="expression" dxfId="28110" priority="38361">
      <formula>$BJ51="X"</formula>
    </cfRule>
    <cfRule type="expression" dxfId="28109" priority="38362">
      <formula>$BJ51="OD"</formula>
    </cfRule>
    <cfRule type="expression" dxfId="28108" priority="38363">
      <formula>$BJ51="P"</formula>
    </cfRule>
    <cfRule type="expression" dxfId="28107" priority="38364">
      <formula>$BJ51="D"</formula>
    </cfRule>
    <cfRule type="expression" dxfId="28106" priority="38365">
      <formula>$BJ51="C"</formula>
    </cfRule>
    <cfRule type="expression" dxfId="28105" priority="38366">
      <formula>$BJ51="B"</formula>
    </cfRule>
    <cfRule type="expression" dxfId="28104" priority="38367">
      <formula>$BJ51="A"</formula>
    </cfRule>
  </conditionalFormatting>
  <conditionalFormatting sqref="I52">
    <cfRule type="expression" dxfId="28103" priority="38348">
      <formula>$BJ52="IR"</formula>
    </cfRule>
    <cfRule type="expression" dxfId="28102" priority="38349">
      <formula>$BJ52="SS"</formula>
    </cfRule>
    <cfRule type="expression" dxfId="28101" priority="38350">
      <formula>$BJ52="FI"</formula>
    </cfRule>
    <cfRule type="expression" dxfId="28100" priority="38351">
      <formula>$BJ52="X"</formula>
    </cfRule>
    <cfRule type="expression" dxfId="28099" priority="38352">
      <formula>$BJ52="OD"</formula>
    </cfRule>
    <cfRule type="expression" dxfId="28098" priority="38353">
      <formula>$BJ52="P"</formula>
    </cfRule>
    <cfRule type="expression" dxfId="28097" priority="38354">
      <formula>$BJ52="D"</formula>
    </cfRule>
    <cfRule type="expression" dxfId="28096" priority="38355">
      <formula>$BJ52="C"</formula>
    </cfRule>
    <cfRule type="expression" dxfId="28095" priority="38356">
      <formula>$BJ52="B"</formula>
    </cfRule>
    <cfRule type="expression" dxfId="28094" priority="38357">
      <formula>$BJ52="A"</formula>
    </cfRule>
  </conditionalFormatting>
  <conditionalFormatting sqref="L52">
    <cfRule type="expression" dxfId="28093" priority="38338">
      <formula>$BJ52="IR"</formula>
    </cfRule>
    <cfRule type="expression" dxfId="28092" priority="38339">
      <formula>$BJ52="SS"</formula>
    </cfRule>
    <cfRule type="expression" dxfId="28091" priority="38340">
      <formula>$BJ52="FI"</formula>
    </cfRule>
    <cfRule type="expression" dxfId="28090" priority="38341">
      <formula>$BJ52="X"</formula>
    </cfRule>
    <cfRule type="expression" dxfId="28089" priority="38342">
      <formula>$BJ52="OD"</formula>
    </cfRule>
    <cfRule type="expression" dxfId="28088" priority="38343">
      <formula>$BJ52="P"</formula>
    </cfRule>
    <cfRule type="expression" dxfId="28087" priority="38344">
      <formula>$BJ52="D"</formula>
    </cfRule>
    <cfRule type="expression" dxfId="28086" priority="38345">
      <formula>$BJ52="C"</formula>
    </cfRule>
    <cfRule type="expression" dxfId="28085" priority="38346">
      <formula>$BJ52="B"</formula>
    </cfRule>
    <cfRule type="expression" dxfId="28084" priority="38347">
      <formula>$BJ52="A"</formula>
    </cfRule>
  </conditionalFormatting>
  <conditionalFormatting sqref="V53">
    <cfRule type="expression" dxfId="28083" priority="38318">
      <formula>$BJ53="IR"</formula>
    </cfRule>
    <cfRule type="expression" dxfId="28082" priority="38319">
      <formula>$BJ53="SS"</formula>
    </cfRule>
    <cfRule type="expression" dxfId="28081" priority="38320">
      <formula>$BJ53="FI"</formula>
    </cfRule>
    <cfRule type="expression" dxfId="28080" priority="38321">
      <formula>$BJ53="X"</formula>
    </cfRule>
    <cfRule type="expression" dxfId="28079" priority="38322">
      <formula>$BJ53="OD"</formula>
    </cfRule>
    <cfRule type="expression" dxfId="28078" priority="38323">
      <formula>$BJ53="P"</formula>
    </cfRule>
    <cfRule type="expression" dxfId="28077" priority="38324">
      <formula>$BJ53="D"</formula>
    </cfRule>
    <cfRule type="expression" dxfId="28076" priority="38325">
      <formula>$BJ53="C"</formula>
    </cfRule>
    <cfRule type="expression" dxfId="28075" priority="38326">
      <formula>$BJ53="B"</formula>
    </cfRule>
    <cfRule type="expression" dxfId="28074" priority="38327">
      <formula>$BJ53="A"</formula>
    </cfRule>
  </conditionalFormatting>
  <conditionalFormatting sqref="S54">
    <cfRule type="expression" dxfId="28073" priority="38308">
      <formula>$BJ54="IR"</formula>
    </cfRule>
    <cfRule type="expression" dxfId="28072" priority="38309">
      <formula>$BJ54="SS"</formula>
    </cfRule>
    <cfRule type="expression" dxfId="28071" priority="38310">
      <formula>$BJ54="FI"</formula>
    </cfRule>
    <cfRule type="expression" dxfId="28070" priority="38311">
      <formula>$BJ54="X"</formula>
    </cfRule>
    <cfRule type="expression" dxfId="28069" priority="38312">
      <formula>$BJ54="OD"</formula>
    </cfRule>
    <cfRule type="expression" dxfId="28068" priority="38313">
      <formula>$BJ54="P"</formula>
    </cfRule>
    <cfRule type="expression" dxfId="28067" priority="38314">
      <formula>$BJ54="D"</formula>
    </cfRule>
    <cfRule type="expression" dxfId="28066" priority="38315">
      <formula>$BJ54="C"</formula>
    </cfRule>
    <cfRule type="expression" dxfId="28065" priority="38316">
      <formula>$BJ54="B"</formula>
    </cfRule>
    <cfRule type="expression" dxfId="28064" priority="38317">
      <formula>$BJ54="A"</formula>
    </cfRule>
  </conditionalFormatting>
  <conditionalFormatting sqref="V54">
    <cfRule type="expression" dxfId="28063" priority="38298">
      <formula>$BJ54="IR"</formula>
    </cfRule>
    <cfRule type="expression" dxfId="28062" priority="38299">
      <formula>$BJ54="SS"</formula>
    </cfRule>
    <cfRule type="expression" dxfId="28061" priority="38300">
      <formula>$BJ54="FI"</formula>
    </cfRule>
    <cfRule type="expression" dxfId="28060" priority="38301">
      <formula>$BJ54="X"</formula>
    </cfRule>
    <cfRule type="expression" dxfId="28059" priority="38302">
      <formula>$BJ54="OD"</formula>
    </cfRule>
    <cfRule type="expression" dxfId="28058" priority="38303">
      <formula>$BJ54="P"</formula>
    </cfRule>
    <cfRule type="expression" dxfId="28057" priority="38304">
      <formula>$BJ54="D"</formula>
    </cfRule>
    <cfRule type="expression" dxfId="28056" priority="38305">
      <formula>$BJ54="C"</formula>
    </cfRule>
    <cfRule type="expression" dxfId="28055" priority="38306">
      <formula>$BJ54="B"</formula>
    </cfRule>
    <cfRule type="expression" dxfId="28054" priority="38307">
      <formula>$BJ54="A"</formula>
    </cfRule>
  </conditionalFormatting>
  <conditionalFormatting sqref="BJ89">
    <cfRule type="cellIs" dxfId="28053" priority="38287" operator="equal">
      <formula>0</formula>
    </cfRule>
  </conditionalFormatting>
  <conditionalFormatting sqref="BG89:BK89">
    <cfRule type="expression" dxfId="28052" priority="38288">
      <formula>$BJ89="IR"</formula>
    </cfRule>
    <cfRule type="expression" dxfId="28051" priority="38289">
      <formula>$BJ89="SS"</formula>
    </cfRule>
    <cfRule type="expression" dxfId="28050" priority="38290">
      <formula>$BJ89="FI"</formula>
    </cfRule>
    <cfRule type="expression" dxfId="28049" priority="38291">
      <formula>$BJ89="X"</formula>
    </cfRule>
    <cfRule type="expression" dxfId="28048" priority="38292">
      <formula>$BJ89="OD"</formula>
    </cfRule>
    <cfRule type="expression" dxfId="28047" priority="38293">
      <formula>$BJ89="P"</formula>
    </cfRule>
    <cfRule type="expression" dxfId="28046" priority="38294">
      <formula>$BJ89="D"</formula>
    </cfRule>
    <cfRule type="expression" dxfId="28045" priority="38295">
      <formula>$BJ89="C"</formula>
    </cfRule>
    <cfRule type="expression" dxfId="28044" priority="38296">
      <formula>$BJ89="B"</formula>
    </cfRule>
    <cfRule type="expression" dxfId="28043" priority="38297">
      <formula>$BJ89="A"</formula>
    </cfRule>
  </conditionalFormatting>
  <conditionalFormatting sqref="BB89:BF89">
    <cfRule type="expression" dxfId="28042" priority="38277">
      <formula>$BJ89="IR"</formula>
    </cfRule>
    <cfRule type="expression" dxfId="28041" priority="38278">
      <formula>$BJ89="SS"</formula>
    </cfRule>
    <cfRule type="expression" dxfId="28040" priority="38279">
      <formula>$BJ89="FI"</formula>
    </cfRule>
    <cfRule type="expression" dxfId="28039" priority="38280">
      <formula>$BJ89="X"</formula>
    </cfRule>
    <cfRule type="expression" dxfId="28038" priority="38281">
      <formula>$BJ89="OD"</formula>
    </cfRule>
    <cfRule type="expression" dxfId="28037" priority="38282">
      <formula>$BJ89="P"</formula>
    </cfRule>
    <cfRule type="expression" dxfId="28036" priority="38283">
      <formula>$BJ89="D"</formula>
    </cfRule>
    <cfRule type="expression" dxfId="28035" priority="38284">
      <formula>$BJ89="C"</formula>
    </cfRule>
    <cfRule type="expression" dxfId="28034" priority="38285">
      <formula>$BJ89="B"</formula>
    </cfRule>
    <cfRule type="expression" dxfId="28033" priority="38286">
      <formula>$BJ89="A"</formula>
    </cfRule>
  </conditionalFormatting>
  <conditionalFormatting sqref="G94">
    <cfRule type="expression" dxfId="28032" priority="38267">
      <formula>$BJ94="IR"</formula>
    </cfRule>
    <cfRule type="expression" dxfId="28031" priority="38268">
      <formula>$BJ94="SS"</formula>
    </cfRule>
    <cfRule type="expression" dxfId="28030" priority="38269">
      <formula>$BJ94="FI"</formula>
    </cfRule>
    <cfRule type="expression" dxfId="28029" priority="38270">
      <formula>$BJ94="X"</formula>
    </cfRule>
    <cfRule type="expression" dxfId="28028" priority="38271">
      <formula>$BJ94="OD"</formula>
    </cfRule>
    <cfRule type="expression" dxfId="28027" priority="38272">
      <formula>$BJ94="P"</formula>
    </cfRule>
    <cfRule type="expression" dxfId="28026" priority="38273">
      <formula>$BJ94="D"</formula>
    </cfRule>
    <cfRule type="expression" dxfId="28025" priority="38274">
      <formula>$BJ94="C"</formula>
    </cfRule>
    <cfRule type="expression" dxfId="28024" priority="38275">
      <formula>$BJ94="B"</formula>
    </cfRule>
    <cfRule type="expression" dxfId="28023" priority="38276">
      <formula>$BJ94="A"</formula>
    </cfRule>
  </conditionalFormatting>
  <conditionalFormatting sqref="S92:S93">
    <cfRule type="expression" dxfId="28022" priority="38247">
      <formula>$BJ92="IR"</formula>
    </cfRule>
    <cfRule type="expression" dxfId="28021" priority="38248">
      <formula>$BJ92="SS"</formula>
    </cfRule>
    <cfRule type="expression" dxfId="28020" priority="38249">
      <formula>$BJ92="FI"</formula>
    </cfRule>
    <cfRule type="expression" dxfId="28019" priority="38250">
      <formula>$BJ92="X"</formula>
    </cfRule>
    <cfRule type="expression" dxfId="28018" priority="38251">
      <formula>$BJ92="OD"</formula>
    </cfRule>
    <cfRule type="expression" dxfId="28017" priority="38252">
      <formula>$BJ92="P"</formula>
    </cfRule>
    <cfRule type="expression" dxfId="28016" priority="38253">
      <formula>$BJ92="D"</formula>
    </cfRule>
    <cfRule type="expression" dxfId="28015" priority="38254">
      <formula>$BJ92="C"</formula>
    </cfRule>
    <cfRule type="expression" dxfId="28014" priority="38255">
      <formula>$BJ92="B"</formula>
    </cfRule>
    <cfRule type="expression" dxfId="28013" priority="38256">
      <formula>$BJ92="A"</formula>
    </cfRule>
  </conditionalFormatting>
  <conditionalFormatting sqref="BJ91">
    <cfRule type="cellIs" dxfId="28012" priority="38236" operator="equal">
      <formula>0</formula>
    </cfRule>
  </conditionalFormatting>
  <conditionalFormatting sqref="H91:R91">
    <cfRule type="expression" dxfId="28011" priority="38237">
      <formula>$BJ91="IR"</formula>
    </cfRule>
    <cfRule type="expression" dxfId="28010" priority="38238">
      <formula>$BJ91="SS"</formula>
    </cfRule>
    <cfRule type="expression" dxfId="28009" priority="38239">
      <formula>$BJ91="FI"</formula>
    </cfRule>
    <cfRule type="expression" dxfId="28008" priority="38240">
      <formula>$BJ91="X"</formula>
    </cfRule>
    <cfRule type="expression" dxfId="28007" priority="38241">
      <formula>$BJ91="OD"</formula>
    </cfRule>
    <cfRule type="expression" dxfId="28006" priority="38242">
      <formula>$BJ91="P"</formula>
    </cfRule>
    <cfRule type="expression" dxfId="28005" priority="38243">
      <formula>$BJ91="D"</formula>
    </cfRule>
    <cfRule type="expression" dxfId="28004" priority="38244">
      <formula>$BJ91="C"</formula>
    </cfRule>
    <cfRule type="expression" dxfId="28003" priority="38245">
      <formula>$BJ91="B"</formula>
    </cfRule>
    <cfRule type="expression" dxfId="28002" priority="38246">
      <formula>$BJ91="A"</formula>
    </cfRule>
  </conditionalFormatting>
  <conditionalFormatting sqref="BB91:BF91">
    <cfRule type="expression" dxfId="28001" priority="38226">
      <formula>$BJ91="IR"</formula>
    </cfRule>
    <cfRule type="expression" dxfId="28000" priority="38227">
      <formula>$BJ91="SS"</formula>
    </cfRule>
    <cfRule type="expression" dxfId="27999" priority="38228">
      <formula>$BJ91="FI"</formula>
    </cfRule>
    <cfRule type="expression" dxfId="27998" priority="38229">
      <formula>$BJ91="X"</formula>
    </cfRule>
    <cfRule type="expression" dxfId="27997" priority="38230">
      <formula>$BJ91="OD"</formula>
    </cfRule>
    <cfRule type="expression" dxfId="27996" priority="38231">
      <formula>$BJ91="P"</formula>
    </cfRule>
    <cfRule type="expression" dxfId="27995" priority="38232">
      <formula>$BJ91="D"</formula>
    </cfRule>
    <cfRule type="expression" dxfId="27994" priority="38233">
      <formula>$BJ91="C"</formula>
    </cfRule>
    <cfRule type="expression" dxfId="27993" priority="38234">
      <formula>$BJ91="B"</formula>
    </cfRule>
    <cfRule type="expression" dxfId="27992" priority="38235">
      <formula>$BJ91="A"</formula>
    </cfRule>
  </conditionalFormatting>
  <conditionalFormatting sqref="B91:C91">
    <cfRule type="expression" dxfId="27991" priority="38196">
      <formula>$BJ91="IR"</formula>
    </cfRule>
    <cfRule type="expression" dxfId="27990" priority="38197">
      <formula>$BJ91="SS"</formula>
    </cfRule>
    <cfRule type="expression" dxfId="27989" priority="38198">
      <formula>$BJ91="FI"</formula>
    </cfRule>
    <cfRule type="expression" dxfId="27988" priority="38199">
      <formula>$BJ91="X"</formula>
    </cfRule>
    <cfRule type="expression" dxfId="27987" priority="38200">
      <formula>$BJ91="OD"</formula>
    </cfRule>
    <cfRule type="expression" dxfId="27986" priority="38201">
      <formula>$BJ91="P"</formula>
    </cfRule>
    <cfRule type="expression" dxfId="27985" priority="38202">
      <formula>$BJ91="D"</formula>
    </cfRule>
    <cfRule type="expression" dxfId="27984" priority="38203">
      <formula>$BJ91="C"</formula>
    </cfRule>
    <cfRule type="expression" dxfId="27983" priority="38204">
      <formula>$BJ91="B"</formula>
    </cfRule>
    <cfRule type="expression" dxfId="27982" priority="38205">
      <formula>$BJ91="A"</formula>
    </cfRule>
  </conditionalFormatting>
  <conditionalFormatting sqref="G91:G93">
    <cfRule type="expression" dxfId="27981" priority="38176">
      <formula>$BJ91="IR"</formula>
    </cfRule>
    <cfRule type="expression" dxfId="27980" priority="38177">
      <formula>$BJ91="SS"</formula>
    </cfRule>
    <cfRule type="expression" dxfId="27979" priority="38178">
      <formula>$BJ91="FI"</formula>
    </cfRule>
    <cfRule type="expression" dxfId="27978" priority="38179">
      <formula>$BJ91="X"</formula>
    </cfRule>
    <cfRule type="expression" dxfId="27977" priority="38180">
      <formula>$BJ91="OD"</formula>
    </cfRule>
    <cfRule type="expression" dxfId="27976" priority="38181">
      <formula>$BJ91="P"</formula>
    </cfRule>
    <cfRule type="expression" dxfId="27975" priority="38182">
      <formula>$BJ91="D"</formula>
    </cfRule>
    <cfRule type="expression" dxfId="27974" priority="38183">
      <formula>$BJ91="C"</formula>
    </cfRule>
    <cfRule type="expression" dxfId="27973" priority="38184">
      <formula>$BJ91="B"</formula>
    </cfRule>
    <cfRule type="expression" dxfId="27972" priority="38185">
      <formula>$BJ91="A"</formula>
    </cfRule>
  </conditionalFormatting>
  <conditionalFormatting sqref="B96:C98">
    <cfRule type="expression" dxfId="27971" priority="38166">
      <formula>$BJ96="IR"</formula>
    </cfRule>
    <cfRule type="expression" dxfId="27970" priority="38167">
      <formula>$BJ96="SS"</formula>
    </cfRule>
    <cfRule type="expression" dxfId="27969" priority="38168">
      <formula>$BJ96="FI"</formula>
    </cfRule>
    <cfRule type="expression" dxfId="27968" priority="38169">
      <formula>$BJ96="X"</formula>
    </cfRule>
    <cfRule type="expression" dxfId="27967" priority="38170">
      <formula>$BJ96="OD"</formula>
    </cfRule>
    <cfRule type="expression" dxfId="27966" priority="38171">
      <formula>$BJ96="P"</formula>
    </cfRule>
    <cfRule type="expression" dxfId="27965" priority="38172">
      <formula>$BJ96="D"</formula>
    </cfRule>
    <cfRule type="expression" dxfId="27964" priority="38173">
      <formula>$BJ96="C"</formula>
    </cfRule>
    <cfRule type="expression" dxfId="27963" priority="38174">
      <formula>$BJ96="B"</formula>
    </cfRule>
    <cfRule type="expression" dxfId="27962" priority="38175">
      <formula>$BJ96="A"</formula>
    </cfRule>
  </conditionalFormatting>
  <conditionalFormatting sqref="BJ67">
    <cfRule type="cellIs" dxfId="27961" priority="38125" operator="equal">
      <formula>0</formula>
    </cfRule>
  </conditionalFormatting>
  <conditionalFormatting sqref="BG67:BK67">
    <cfRule type="expression" dxfId="27960" priority="38126">
      <formula>$BJ67="IR"</formula>
    </cfRule>
    <cfRule type="expression" dxfId="27959" priority="38127">
      <formula>$BJ67="SS"</formula>
    </cfRule>
    <cfRule type="expression" dxfId="27958" priority="38128">
      <formula>$BJ67="FI"</formula>
    </cfRule>
    <cfRule type="expression" dxfId="27957" priority="38129">
      <formula>$BJ67="X"</formula>
    </cfRule>
    <cfRule type="expression" dxfId="27956" priority="38130">
      <formula>$BJ67="OD"</formula>
    </cfRule>
    <cfRule type="expression" dxfId="27955" priority="38131">
      <formula>$BJ67="P"</formula>
    </cfRule>
    <cfRule type="expression" dxfId="27954" priority="38132">
      <formula>$BJ67="D"</formula>
    </cfRule>
    <cfRule type="expression" dxfId="27953" priority="38133">
      <formula>$BJ67="C"</formula>
    </cfRule>
    <cfRule type="expression" dxfId="27952" priority="38134">
      <formula>$BJ67="B"</formula>
    </cfRule>
    <cfRule type="expression" dxfId="27951" priority="38135">
      <formula>$BJ67="A"</formula>
    </cfRule>
  </conditionalFormatting>
  <conditionalFormatting sqref="BB67:BF67">
    <cfRule type="expression" dxfId="27950" priority="38115">
      <formula>$BJ67="IR"</formula>
    </cfRule>
    <cfRule type="expression" dxfId="27949" priority="38116">
      <formula>$BJ67="SS"</formula>
    </cfRule>
    <cfRule type="expression" dxfId="27948" priority="38117">
      <formula>$BJ67="FI"</formula>
    </cfRule>
    <cfRule type="expression" dxfId="27947" priority="38118">
      <formula>$BJ67="X"</formula>
    </cfRule>
    <cfRule type="expression" dxfId="27946" priority="38119">
      <formula>$BJ67="OD"</formula>
    </cfRule>
    <cfRule type="expression" dxfId="27945" priority="38120">
      <formula>$BJ67="P"</formula>
    </cfRule>
    <cfRule type="expression" dxfId="27944" priority="38121">
      <formula>$BJ67="D"</formula>
    </cfRule>
    <cfRule type="expression" dxfId="27943" priority="38122">
      <formula>$BJ67="C"</formula>
    </cfRule>
    <cfRule type="expression" dxfId="27942" priority="38123">
      <formula>$BJ67="B"</formula>
    </cfRule>
    <cfRule type="expression" dxfId="27941" priority="38124">
      <formula>$BJ67="A"</formula>
    </cfRule>
  </conditionalFormatting>
  <conditionalFormatting sqref="B70:C72">
    <cfRule type="expression" dxfId="27940" priority="38105">
      <formula>$BJ70="IR"</formula>
    </cfRule>
    <cfRule type="expression" dxfId="27939" priority="38106">
      <formula>$BJ70="SS"</formula>
    </cfRule>
    <cfRule type="expression" dxfId="27938" priority="38107">
      <formula>$BJ70="FI"</formula>
    </cfRule>
    <cfRule type="expression" dxfId="27937" priority="38108">
      <formula>$BJ70="X"</formula>
    </cfRule>
    <cfRule type="expression" dxfId="27936" priority="38109">
      <formula>$BJ70="OD"</formula>
    </cfRule>
    <cfRule type="expression" dxfId="27935" priority="38110">
      <formula>$BJ70="P"</formula>
    </cfRule>
    <cfRule type="expression" dxfId="27934" priority="38111">
      <formula>$BJ70="D"</formula>
    </cfRule>
    <cfRule type="expression" dxfId="27933" priority="38112">
      <formula>$BJ70="C"</formula>
    </cfRule>
    <cfRule type="expression" dxfId="27932" priority="38113">
      <formula>$BJ70="B"</formula>
    </cfRule>
    <cfRule type="expression" dxfId="27931" priority="38114">
      <formula>$BJ70="A"</formula>
    </cfRule>
  </conditionalFormatting>
  <conditionalFormatting sqref="BJ69">
    <cfRule type="cellIs" dxfId="27930" priority="38084" operator="equal">
      <formula>0</formula>
    </cfRule>
  </conditionalFormatting>
  <conditionalFormatting sqref="D69:F69">
    <cfRule type="expression" dxfId="27929" priority="38085">
      <formula>$BJ69="IR"</formula>
    </cfRule>
    <cfRule type="expression" dxfId="27928" priority="38086">
      <formula>$BJ69="SS"</formula>
    </cfRule>
    <cfRule type="expression" dxfId="27927" priority="38087">
      <formula>$BJ69="FI"</formula>
    </cfRule>
    <cfRule type="expression" dxfId="27926" priority="38088">
      <formula>$BJ69="X"</formula>
    </cfRule>
    <cfRule type="expression" dxfId="27925" priority="38089">
      <formula>$BJ69="OD"</formula>
    </cfRule>
    <cfRule type="expression" dxfId="27924" priority="38090">
      <formula>$BJ69="P"</formula>
    </cfRule>
    <cfRule type="expression" dxfId="27923" priority="38091">
      <formula>$BJ69="D"</formula>
    </cfRule>
    <cfRule type="expression" dxfId="27922" priority="38092">
      <formula>$BJ69="C"</formula>
    </cfRule>
    <cfRule type="expression" dxfId="27921" priority="38093">
      <formula>$BJ69="B"</formula>
    </cfRule>
    <cfRule type="expression" dxfId="27920" priority="38094">
      <formula>$BJ69="A"</formula>
    </cfRule>
  </conditionalFormatting>
  <conditionalFormatting sqref="BB69:BF69">
    <cfRule type="expression" dxfId="27919" priority="38074">
      <formula>$BJ69="IR"</formula>
    </cfRule>
    <cfRule type="expression" dxfId="27918" priority="38075">
      <formula>$BJ69="SS"</formula>
    </cfRule>
    <cfRule type="expression" dxfId="27917" priority="38076">
      <formula>$BJ69="FI"</formula>
    </cfRule>
    <cfRule type="expression" dxfId="27916" priority="38077">
      <formula>$BJ69="X"</formula>
    </cfRule>
    <cfRule type="expression" dxfId="27915" priority="38078">
      <formula>$BJ69="OD"</formula>
    </cfRule>
    <cfRule type="expression" dxfId="27914" priority="38079">
      <formula>$BJ69="P"</formula>
    </cfRule>
    <cfRule type="expression" dxfId="27913" priority="38080">
      <formula>$BJ69="D"</formula>
    </cfRule>
    <cfRule type="expression" dxfId="27912" priority="38081">
      <formula>$BJ69="C"</formula>
    </cfRule>
    <cfRule type="expression" dxfId="27911" priority="38082">
      <formula>$BJ69="B"</formula>
    </cfRule>
    <cfRule type="expression" dxfId="27910" priority="38083">
      <formula>$BJ69="A"</formula>
    </cfRule>
  </conditionalFormatting>
  <conditionalFormatting sqref="B69:C69">
    <cfRule type="expression" dxfId="27909" priority="38064">
      <formula>$BJ69="IR"</formula>
    </cfRule>
    <cfRule type="expression" dxfId="27908" priority="38065">
      <formula>$BJ69="SS"</formula>
    </cfRule>
    <cfRule type="expression" dxfId="27907" priority="38066">
      <formula>$BJ69="FI"</formula>
    </cfRule>
    <cfRule type="expression" dxfId="27906" priority="38067">
      <formula>$BJ69="X"</formula>
    </cfRule>
    <cfRule type="expression" dxfId="27905" priority="38068">
      <formula>$BJ69="OD"</formula>
    </cfRule>
    <cfRule type="expression" dxfId="27904" priority="38069">
      <formula>$BJ69="P"</formula>
    </cfRule>
    <cfRule type="expression" dxfId="27903" priority="38070">
      <formula>$BJ69="D"</formula>
    </cfRule>
    <cfRule type="expression" dxfId="27902" priority="38071">
      <formula>$BJ69="C"</formula>
    </cfRule>
    <cfRule type="expression" dxfId="27901" priority="38072">
      <formula>$BJ69="B"</formula>
    </cfRule>
    <cfRule type="expression" dxfId="27900" priority="38073">
      <formula>$BJ69="A"</formula>
    </cfRule>
  </conditionalFormatting>
  <conditionalFormatting sqref="G70">
    <cfRule type="expression" dxfId="27899" priority="38054">
      <formula>$BJ70="IR"</formula>
    </cfRule>
    <cfRule type="expression" dxfId="27898" priority="38055">
      <formula>$BJ70="SS"</formula>
    </cfRule>
    <cfRule type="expression" dxfId="27897" priority="38056">
      <formula>$BJ70="FI"</formula>
    </cfRule>
    <cfRule type="expression" dxfId="27896" priority="38057">
      <formula>$BJ70="X"</formula>
    </cfRule>
    <cfRule type="expression" dxfId="27895" priority="38058">
      <formula>$BJ70="OD"</formula>
    </cfRule>
    <cfRule type="expression" dxfId="27894" priority="38059">
      <formula>$BJ70="P"</formula>
    </cfRule>
    <cfRule type="expression" dxfId="27893" priority="38060">
      <formula>$BJ70="D"</formula>
    </cfRule>
    <cfRule type="expression" dxfId="27892" priority="38061">
      <formula>$BJ70="C"</formula>
    </cfRule>
    <cfRule type="expression" dxfId="27891" priority="38062">
      <formula>$BJ70="B"</formula>
    </cfRule>
    <cfRule type="expression" dxfId="27890" priority="38063">
      <formula>$BJ70="A"</formula>
    </cfRule>
  </conditionalFormatting>
  <conditionalFormatting sqref="N70:R70">
    <cfRule type="expression" dxfId="27889" priority="38024">
      <formula>$BJ70="IR"</formula>
    </cfRule>
    <cfRule type="expression" dxfId="27888" priority="38025">
      <formula>$BJ70="SS"</formula>
    </cfRule>
    <cfRule type="expression" dxfId="27887" priority="38026">
      <formula>$BJ70="FI"</formula>
    </cfRule>
    <cfRule type="expression" dxfId="27886" priority="38027">
      <formula>$BJ70="X"</formula>
    </cfRule>
    <cfRule type="expression" dxfId="27885" priority="38028">
      <formula>$BJ70="OD"</formula>
    </cfRule>
    <cfRule type="expression" dxfId="27884" priority="38029">
      <formula>$BJ70="P"</formula>
    </cfRule>
    <cfRule type="expression" dxfId="27883" priority="38030">
      <formula>$BJ70="D"</formula>
    </cfRule>
    <cfRule type="expression" dxfId="27882" priority="38031">
      <formula>$BJ70="C"</formula>
    </cfRule>
    <cfRule type="expression" dxfId="27881" priority="38032">
      <formula>$BJ70="B"</formula>
    </cfRule>
    <cfRule type="expression" dxfId="27880" priority="38033">
      <formula>$BJ70="A"</formula>
    </cfRule>
  </conditionalFormatting>
  <conditionalFormatting sqref="BJ30">
    <cfRule type="cellIs" dxfId="27879" priority="37993" operator="equal">
      <formula>0</formula>
    </cfRule>
  </conditionalFormatting>
  <conditionalFormatting sqref="B30:R30">
    <cfRule type="expression" dxfId="27878" priority="37994">
      <formula>$BJ30="IR"</formula>
    </cfRule>
    <cfRule type="expression" dxfId="27877" priority="37995">
      <formula>$BJ30="SS"</formula>
    </cfRule>
    <cfRule type="expression" dxfId="27876" priority="37996">
      <formula>$BJ30="FI"</formula>
    </cfRule>
    <cfRule type="expression" dxfId="27875" priority="37997">
      <formula>$BJ30="X"</formula>
    </cfRule>
    <cfRule type="expression" dxfId="27874" priority="37998">
      <formula>$BJ30="OD"</formula>
    </cfRule>
    <cfRule type="expression" dxfId="27873" priority="37999">
      <formula>$BJ30="P"</formula>
    </cfRule>
    <cfRule type="expression" dxfId="27872" priority="38000">
      <formula>$BJ30="D"</formula>
    </cfRule>
    <cfRule type="expression" dxfId="27871" priority="38001">
      <formula>$BJ30="C"</formula>
    </cfRule>
    <cfRule type="expression" dxfId="27870" priority="38002">
      <formula>$BJ30="B"</formula>
    </cfRule>
    <cfRule type="expression" dxfId="27869" priority="38003">
      <formula>$BJ30="A"</formula>
    </cfRule>
  </conditionalFormatting>
  <conditionalFormatting sqref="BB30:BF30">
    <cfRule type="expression" dxfId="27868" priority="37983">
      <formula>$BJ30="IR"</formula>
    </cfRule>
    <cfRule type="expression" dxfId="27867" priority="37984">
      <formula>$BJ30="SS"</formula>
    </cfRule>
    <cfRule type="expression" dxfId="27866" priority="37985">
      <formula>$BJ30="FI"</formula>
    </cfRule>
    <cfRule type="expression" dxfId="27865" priority="37986">
      <formula>$BJ30="X"</formula>
    </cfRule>
    <cfRule type="expression" dxfId="27864" priority="37987">
      <formula>$BJ30="OD"</formula>
    </cfRule>
    <cfRule type="expression" dxfId="27863" priority="37988">
      <formula>$BJ30="P"</formula>
    </cfRule>
    <cfRule type="expression" dxfId="27862" priority="37989">
      <formula>$BJ30="D"</formula>
    </cfRule>
    <cfRule type="expression" dxfId="27861" priority="37990">
      <formula>$BJ30="C"</formula>
    </cfRule>
    <cfRule type="expression" dxfId="27860" priority="37991">
      <formula>$BJ30="B"</formula>
    </cfRule>
    <cfRule type="expression" dxfId="27859" priority="37992">
      <formula>$BJ30="A"</formula>
    </cfRule>
  </conditionalFormatting>
  <conditionalFormatting sqref="BJ32">
    <cfRule type="cellIs" dxfId="27858" priority="37952" operator="equal">
      <formula>0</formula>
    </cfRule>
  </conditionalFormatting>
  <conditionalFormatting sqref="D32:F32">
    <cfRule type="expression" dxfId="27857" priority="37953">
      <formula>$BJ32="IR"</formula>
    </cfRule>
    <cfRule type="expression" dxfId="27856" priority="37954">
      <formula>$BJ32="SS"</formula>
    </cfRule>
    <cfRule type="expression" dxfId="27855" priority="37955">
      <formula>$BJ32="FI"</formula>
    </cfRule>
    <cfRule type="expression" dxfId="27854" priority="37956">
      <formula>$BJ32="X"</formula>
    </cfRule>
    <cfRule type="expression" dxfId="27853" priority="37957">
      <formula>$BJ32="OD"</formula>
    </cfRule>
    <cfRule type="expression" dxfId="27852" priority="37958">
      <formula>$BJ32="P"</formula>
    </cfRule>
    <cfRule type="expression" dxfId="27851" priority="37959">
      <formula>$BJ32="D"</formula>
    </cfRule>
    <cfRule type="expression" dxfId="27850" priority="37960">
      <formula>$BJ32="C"</formula>
    </cfRule>
    <cfRule type="expression" dxfId="27849" priority="37961">
      <formula>$BJ32="B"</formula>
    </cfRule>
    <cfRule type="expression" dxfId="27848" priority="37962">
      <formula>$BJ32="A"</formula>
    </cfRule>
  </conditionalFormatting>
  <conditionalFormatting sqref="BB32:BF32">
    <cfRule type="expression" dxfId="27847" priority="37942">
      <formula>$BJ32="IR"</formula>
    </cfRule>
    <cfRule type="expression" dxfId="27846" priority="37943">
      <formula>$BJ32="SS"</formula>
    </cfRule>
    <cfRule type="expression" dxfId="27845" priority="37944">
      <formula>$BJ32="FI"</formula>
    </cfRule>
    <cfRule type="expression" dxfId="27844" priority="37945">
      <formula>$BJ32="X"</formula>
    </cfRule>
    <cfRule type="expression" dxfId="27843" priority="37946">
      <formula>$BJ32="OD"</formula>
    </cfRule>
    <cfRule type="expression" dxfId="27842" priority="37947">
      <formula>$BJ32="P"</formula>
    </cfRule>
    <cfRule type="expression" dxfId="27841" priority="37948">
      <formula>$BJ32="D"</formula>
    </cfRule>
    <cfRule type="expression" dxfId="27840" priority="37949">
      <formula>$BJ32="C"</formula>
    </cfRule>
    <cfRule type="expression" dxfId="27839" priority="37950">
      <formula>$BJ32="B"</formula>
    </cfRule>
    <cfRule type="expression" dxfId="27838" priority="37951">
      <formula>$BJ32="A"</formula>
    </cfRule>
  </conditionalFormatting>
  <conditionalFormatting sqref="B32:C32">
    <cfRule type="expression" dxfId="27837" priority="37932">
      <formula>$BJ32="IR"</formula>
    </cfRule>
    <cfRule type="expression" dxfId="27836" priority="37933">
      <formula>$BJ32="SS"</formula>
    </cfRule>
    <cfRule type="expression" dxfId="27835" priority="37934">
      <formula>$BJ32="FI"</formula>
    </cfRule>
    <cfRule type="expression" dxfId="27834" priority="37935">
      <formula>$BJ32="X"</formula>
    </cfRule>
    <cfRule type="expression" dxfId="27833" priority="37936">
      <formula>$BJ32="OD"</formula>
    </cfRule>
    <cfRule type="expression" dxfId="27832" priority="37937">
      <formula>$BJ32="P"</formula>
    </cfRule>
    <cfRule type="expression" dxfId="27831" priority="37938">
      <formula>$BJ32="D"</formula>
    </cfRule>
    <cfRule type="expression" dxfId="27830" priority="37939">
      <formula>$BJ32="C"</formula>
    </cfRule>
    <cfRule type="expression" dxfId="27829" priority="37940">
      <formula>$BJ32="B"</formula>
    </cfRule>
    <cfRule type="expression" dxfId="27828" priority="37941">
      <formula>$BJ32="A"</formula>
    </cfRule>
  </conditionalFormatting>
  <conditionalFormatting sqref="G33">
    <cfRule type="expression" dxfId="27827" priority="37902">
      <formula>$BJ33="IR"</formula>
    </cfRule>
    <cfRule type="expression" dxfId="27826" priority="37903">
      <formula>$BJ33="SS"</formula>
    </cfRule>
    <cfRule type="expression" dxfId="27825" priority="37904">
      <formula>$BJ33="FI"</formula>
    </cfRule>
    <cfRule type="expression" dxfId="27824" priority="37905">
      <formula>$BJ33="X"</formula>
    </cfRule>
    <cfRule type="expression" dxfId="27823" priority="37906">
      <formula>$BJ33="OD"</formula>
    </cfRule>
    <cfRule type="expression" dxfId="27822" priority="37907">
      <formula>$BJ33="P"</formula>
    </cfRule>
    <cfRule type="expression" dxfId="27821" priority="37908">
      <formula>$BJ33="D"</formula>
    </cfRule>
    <cfRule type="expression" dxfId="27820" priority="37909">
      <formula>$BJ33="C"</formula>
    </cfRule>
    <cfRule type="expression" dxfId="27819" priority="37910">
      <formula>$BJ33="B"</formula>
    </cfRule>
    <cfRule type="expression" dxfId="27818" priority="37911">
      <formula>$BJ33="A"</formula>
    </cfRule>
  </conditionalFormatting>
  <conditionalFormatting sqref="G32">
    <cfRule type="expression" dxfId="27817" priority="37892">
      <formula>$BJ32="IR"</formula>
    </cfRule>
    <cfRule type="expression" dxfId="27816" priority="37893">
      <formula>$BJ32="SS"</formula>
    </cfRule>
    <cfRule type="expression" dxfId="27815" priority="37894">
      <formula>$BJ32="FI"</formula>
    </cfRule>
    <cfRule type="expression" dxfId="27814" priority="37895">
      <formula>$BJ32="X"</formula>
    </cfRule>
    <cfRule type="expression" dxfId="27813" priority="37896">
      <formula>$BJ32="OD"</formula>
    </cfRule>
    <cfRule type="expression" dxfId="27812" priority="37897">
      <formula>$BJ32="P"</formula>
    </cfRule>
    <cfRule type="expression" dxfId="27811" priority="37898">
      <formula>$BJ32="D"</formula>
    </cfRule>
    <cfRule type="expression" dxfId="27810" priority="37899">
      <formula>$BJ32="C"</formula>
    </cfRule>
    <cfRule type="expression" dxfId="27809" priority="37900">
      <formula>$BJ32="B"</formula>
    </cfRule>
    <cfRule type="expression" dxfId="27808" priority="37901">
      <formula>$BJ32="A"</formula>
    </cfRule>
  </conditionalFormatting>
  <conditionalFormatting sqref="A30:A35">
    <cfRule type="expression" dxfId="27807" priority="37842">
      <formula>$BJ30="IR"</formula>
    </cfRule>
    <cfRule type="expression" dxfId="27806" priority="37843">
      <formula>$BJ30="SS"</formula>
    </cfRule>
    <cfRule type="expression" dxfId="27805" priority="37844">
      <formula>$BJ30="FI"</formula>
    </cfRule>
    <cfRule type="expression" dxfId="27804" priority="37845">
      <formula>$BJ30="X"</formula>
    </cfRule>
    <cfRule type="expression" dxfId="27803" priority="37846">
      <formula>$BJ30="OD"</formula>
    </cfRule>
    <cfRule type="expression" dxfId="27802" priority="37847">
      <formula>$BJ30="P"</formula>
    </cfRule>
    <cfRule type="expression" dxfId="27801" priority="37848">
      <formula>$BJ30="D"</formula>
    </cfRule>
    <cfRule type="expression" dxfId="27800" priority="37849">
      <formula>$BJ30="C"</formula>
    </cfRule>
    <cfRule type="expression" dxfId="27799" priority="37850">
      <formula>$BJ30="B"</formula>
    </cfRule>
    <cfRule type="expression" dxfId="27798" priority="37851">
      <formula>$BJ30="A"</formula>
    </cfRule>
  </conditionalFormatting>
  <conditionalFormatting sqref="A38:A41">
    <cfRule type="expression" dxfId="27797" priority="37832">
      <formula>$BJ38="IR"</formula>
    </cfRule>
    <cfRule type="expression" dxfId="27796" priority="37833">
      <formula>$BJ38="SS"</formula>
    </cfRule>
    <cfRule type="expression" dxfId="27795" priority="37834">
      <formula>$BJ38="FI"</formula>
    </cfRule>
    <cfRule type="expression" dxfId="27794" priority="37835">
      <formula>$BJ38="X"</formula>
    </cfRule>
    <cfRule type="expression" dxfId="27793" priority="37836">
      <formula>$BJ38="OD"</formula>
    </cfRule>
    <cfRule type="expression" dxfId="27792" priority="37837">
      <formula>$BJ38="P"</formula>
    </cfRule>
    <cfRule type="expression" dxfId="27791" priority="37838">
      <formula>$BJ38="D"</formula>
    </cfRule>
    <cfRule type="expression" dxfId="27790" priority="37839">
      <formula>$BJ38="C"</formula>
    </cfRule>
    <cfRule type="expression" dxfId="27789" priority="37840">
      <formula>$BJ38="B"</formula>
    </cfRule>
    <cfRule type="expression" dxfId="27788" priority="37841">
      <formula>$BJ38="A"</formula>
    </cfRule>
  </conditionalFormatting>
  <conditionalFormatting sqref="A43">
    <cfRule type="expression" dxfId="27787" priority="37822">
      <formula>$BJ43="IR"</formula>
    </cfRule>
    <cfRule type="expression" dxfId="27786" priority="37823">
      <formula>$BJ43="SS"</formula>
    </cfRule>
    <cfRule type="expression" dxfId="27785" priority="37824">
      <formula>$BJ43="FI"</formula>
    </cfRule>
    <cfRule type="expression" dxfId="27784" priority="37825">
      <formula>$BJ43="X"</formula>
    </cfRule>
    <cfRule type="expression" dxfId="27783" priority="37826">
      <formula>$BJ43="OD"</formula>
    </cfRule>
    <cfRule type="expression" dxfId="27782" priority="37827">
      <formula>$BJ43="P"</formula>
    </cfRule>
    <cfRule type="expression" dxfId="27781" priority="37828">
      <formula>$BJ43="D"</formula>
    </cfRule>
    <cfRule type="expression" dxfId="27780" priority="37829">
      <formula>$BJ43="C"</formula>
    </cfRule>
    <cfRule type="expression" dxfId="27779" priority="37830">
      <formula>$BJ43="B"</formula>
    </cfRule>
    <cfRule type="expression" dxfId="27778" priority="37831">
      <formula>$BJ43="A"</formula>
    </cfRule>
  </conditionalFormatting>
  <conditionalFormatting sqref="A44:A47">
    <cfRule type="expression" dxfId="27777" priority="37812">
      <formula>$BJ44="IR"</formula>
    </cfRule>
    <cfRule type="expression" dxfId="27776" priority="37813">
      <formula>$BJ44="SS"</formula>
    </cfRule>
    <cfRule type="expression" dxfId="27775" priority="37814">
      <formula>$BJ44="FI"</formula>
    </cfRule>
    <cfRule type="expression" dxfId="27774" priority="37815">
      <formula>$BJ44="X"</formula>
    </cfRule>
    <cfRule type="expression" dxfId="27773" priority="37816">
      <formula>$BJ44="OD"</formula>
    </cfRule>
    <cfRule type="expression" dxfId="27772" priority="37817">
      <formula>$BJ44="P"</formula>
    </cfRule>
    <cfRule type="expression" dxfId="27771" priority="37818">
      <formula>$BJ44="D"</formula>
    </cfRule>
    <cfRule type="expression" dxfId="27770" priority="37819">
      <formula>$BJ44="C"</formula>
    </cfRule>
    <cfRule type="expression" dxfId="27769" priority="37820">
      <formula>$BJ44="B"</formula>
    </cfRule>
    <cfRule type="expression" dxfId="27768" priority="37821">
      <formula>$BJ44="A"</formula>
    </cfRule>
  </conditionalFormatting>
  <conditionalFormatting sqref="A49">
    <cfRule type="expression" dxfId="27767" priority="37802">
      <formula>$BJ49="IR"</formula>
    </cfRule>
    <cfRule type="expression" dxfId="27766" priority="37803">
      <formula>$BJ49="SS"</formula>
    </cfRule>
    <cfRule type="expression" dxfId="27765" priority="37804">
      <formula>$BJ49="FI"</formula>
    </cfRule>
    <cfRule type="expression" dxfId="27764" priority="37805">
      <formula>$BJ49="X"</formula>
    </cfRule>
    <cfRule type="expression" dxfId="27763" priority="37806">
      <formula>$BJ49="OD"</formula>
    </cfRule>
    <cfRule type="expression" dxfId="27762" priority="37807">
      <formula>$BJ49="P"</formula>
    </cfRule>
    <cfRule type="expression" dxfId="27761" priority="37808">
      <formula>$BJ49="D"</formula>
    </cfRule>
    <cfRule type="expression" dxfId="27760" priority="37809">
      <formula>$BJ49="C"</formula>
    </cfRule>
    <cfRule type="expression" dxfId="27759" priority="37810">
      <formula>$BJ49="B"</formula>
    </cfRule>
    <cfRule type="expression" dxfId="27758" priority="37811">
      <formula>$BJ49="A"</formula>
    </cfRule>
  </conditionalFormatting>
  <conditionalFormatting sqref="A50:A54">
    <cfRule type="expression" dxfId="27757" priority="37792">
      <formula>$BJ50="IR"</formula>
    </cfRule>
    <cfRule type="expression" dxfId="27756" priority="37793">
      <formula>$BJ50="SS"</formula>
    </cfRule>
    <cfRule type="expression" dxfId="27755" priority="37794">
      <formula>$BJ50="FI"</formula>
    </cfRule>
    <cfRule type="expression" dxfId="27754" priority="37795">
      <formula>$BJ50="X"</formula>
    </cfRule>
    <cfRule type="expression" dxfId="27753" priority="37796">
      <formula>$BJ50="OD"</formula>
    </cfRule>
    <cfRule type="expression" dxfId="27752" priority="37797">
      <formula>$BJ50="P"</formula>
    </cfRule>
    <cfRule type="expression" dxfId="27751" priority="37798">
      <formula>$BJ50="D"</formula>
    </cfRule>
    <cfRule type="expression" dxfId="27750" priority="37799">
      <formula>$BJ50="C"</formula>
    </cfRule>
    <cfRule type="expression" dxfId="27749" priority="37800">
      <formula>$BJ50="B"</formula>
    </cfRule>
    <cfRule type="expression" dxfId="27748" priority="37801">
      <formula>$BJ50="A"</formula>
    </cfRule>
  </conditionalFormatting>
  <conditionalFormatting sqref="A56">
    <cfRule type="expression" dxfId="27747" priority="37782">
      <formula>$BJ56="IR"</formula>
    </cfRule>
    <cfRule type="expression" dxfId="27746" priority="37783">
      <formula>$BJ56="SS"</formula>
    </cfRule>
    <cfRule type="expression" dxfId="27745" priority="37784">
      <formula>$BJ56="FI"</formula>
    </cfRule>
    <cfRule type="expression" dxfId="27744" priority="37785">
      <formula>$BJ56="X"</formula>
    </cfRule>
    <cfRule type="expression" dxfId="27743" priority="37786">
      <formula>$BJ56="OD"</formula>
    </cfRule>
    <cfRule type="expression" dxfId="27742" priority="37787">
      <formula>$BJ56="P"</formula>
    </cfRule>
    <cfRule type="expression" dxfId="27741" priority="37788">
      <formula>$BJ56="D"</formula>
    </cfRule>
    <cfRule type="expression" dxfId="27740" priority="37789">
      <formula>$BJ56="C"</formula>
    </cfRule>
    <cfRule type="expression" dxfId="27739" priority="37790">
      <formula>$BJ56="B"</formula>
    </cfRule>
    <cfRule type="expression" dxfId="27738" priority="37791">
      <formula>$BJ56="A"</formula>
    </cfRule>
  </conditionalFormatting>
  <conditionalFormatting sqref="A59:A60">
    <cfRule type="expression" dxfId="27737" priority="37772">
      <formula>$BJ59="IR"</formula>
    </cfRule>
    <cfRule type="expression" dxfId="27736" priority="37773">
      <formula>$BJ59="SS"</formula>
    </cfRule>
    <cfRule type="expression" dxfId="27735" priority="37774">
      <formula>$BJ59="FI"</formula>
    </cfRule>
    <cfRule type="expression" dxfId="27734" priority="37775">
      <formula>$BJ59="X"</formula>
    </cfRule>
    <cfRule type="expression" dxfId="27733" priority="37776">
      <formula>$BJ59="OD"</formula>
    </cfRule>
    <cfRule type="expression" dxfId="27732" priority="37777">
      <formula>$BJ59="P"</formula>
    </cfRule>
    <cfRule type="expression" dxfId="27731" priority="37778">
      <formula>$BJ59="D"</formula>
    </cfRule>
    <cfRule type="expression" dxfId="27730" priority="37779">
      <formula>$BJ59="C"</formula>
    </cfRule>
    <cfRule type="expression" dxfId="27729" priority="37780">
      <formula>$BJ59="B"</formula>
    </cfRule>
    <cfRule type="expression" dxfId="27728" priority="37781">
      <formula>$BJ59="A"</formula>
    </cfRule>
  </conditionalFormatting>
  <conditionalFormatting sqref="A62">
    <cfRule type="expression" dxfId="27727" priority="37762">
      <formula>$BJ62="IR"</formula>
    </cfRule>
    <cfRule type="expression" dxfId="27726" priority="37763">
      <formula>$BJ62="SS"</formula>
    </cfRule>
    <cfRule type="expression" dxfId="27725" priority="37764">
      <formula>$BJ62="FI"</formula>
    </cfRule>
    <cfRule type="expression" dxfId="27724" priority="37765">
      <formula>$BJ62="X"</formula>
    </cfRule>
    <cfRule type="expression" dxfId="27723" priority="37766">
      <formula>$BJ62="OD"</formula>
    </cfRule>
    <cfRule type="expression" dxfId="27722" priority="37767">
      <formula>$BJ62="P"</formula>
    </cfRule>
    <cfRule type="expression" dxfId="27721" priority="37768">
      <formula>$BJ62="D"</formula>
    </cfRule>
    <cfRule type="expression" dxfId="27720" priority="37769">
      <formula>$BJ62="C"</formula>
    </cfRule>
    <cfRule type="expression" dxfId="27719" priority="37770">
      <formula>$BJ62="B"</formula>
    </cfRule>
    <cfRule type="expression" dxfId="27718" priority="37771">
      <formula>$BJ62="A"</formula>
    </cfRule>
  </conditionalFormatting>
  <conditionalFormatting sqref="A63:A65">
    <cfRule type="expression" dxfId="27717" priority="37752">
      <formula>$BJ63="IR"</formula>
    </cfRule>
    <cfRule type="expression" dxfId="27716" priority="37753">
      <formula>$BJ63="SS"</formula>
    </cfRule>
    <cfRule type="expression" dxfId="27715" priority="37754">
      <formula>$BJ63="FI"</formula>
    </cfRule>
    <cfRule type="expression" dxfId="27714" priority="37755">
      <formula>$BJ63="X"</formula>
    </cfRule>
    <cfRule type="expression" dxfId="27713" priority="37756">
      <formula>$BJ63="OD"</formula>
    </cfRule>
    <cfRule type="expression" dxfId="27712" priority="37757">
      <formula>$BJ63="P"</formula>
    </cfRule>
    <cfRule type="expression" dxfId="27711" priority="37758">
      <formula>$BJ63="D"</formula>
    </cfRule>
    <cfRule type="expression" dxfId="27710" priority="37759">
      <formula>$BJ63="C"</formula>
    </cfRule>
    <cfRule type="expression" dxfId="27709" priority="37760">
      <formula>$BJ63="B"</formula>
    </cfRule>
    <cfRule type="expression" dxfId="27708" priority="37761">
      <formula>$BJ63="A"</formula>
    </cfRule>
  </conditionalFormatting>
  <conditionalFormatting sqref="A67">
    <cfRule type="expression" dxfId="27707" priority="37742">
      <formula>$BJ67="IR"</formula>
    </cfRule>
    <cfRule type="expression" dxfId="27706" priority="37743">
      <formula>$BJ67="SS"</formula>
    </cfRule>
    <cfRule type="expression" dxfId="27705" priority="37744">
      <formula>$BJ67="FI"</formula>
    </cfRule>
    <cfRule type="expression" dxfId="27704" priority="37745">
      <formula>$BJ67="X"</formula>
    </cfRule>
    <cfRule type="expression" dxfId="27703" priority="37746">
      <formula>$BJ67="OD"</formula>
    </cfRule>
    <cfRule type="expression" dxfId="27702" priority="37747">
      <formula>$BJ67="P"</formula>
    </cfRule>
    <cfRule type="expression" dxfId="27701" priority="37748">
      <formula>$BJ67="D"</formula>
    </cfRule>
    <cfRule type="expression" dxfId="27700" priority="37749">
      <formula>$BJ67="C"</formula>
    </cfRule>
    <cfRule type="expression" dxfId="27699" priority="37750">
      <formula>$BJ67="B"</formula>
    </cfRule>
    <cfRule type="expression" dxfId="27698" priority="37751">
      <formula>$BJ67="A"</formula>
    </cfRule>
  </conditionalFormatting>
  <conditionalFormatting sqref="A68:A72">
    <cfRule type="expression" dxfId="27697" priority="37732">
      <formula>$BJ68="IR"</formula>
    </cfRule>
    <cfRule type="expression" dxfId="27696" priority="37733">
      <formula>$BJ68="SS"</formula>
    </cfRule>
    <cfRule type="expression" dxfId="27695" priority="37734">
      <formula>$BJ68="FI"</formula>
    </cfRule>
    <cfRule type="expression" dxfId="27694" priority="37735">
      <formula>$BJ68="X"</formula>
    </cfRule>
    <cfRule type="expression" dxfId="27693" priority="37736">
      <formula>$BJ68="OD"</formula>
    </cfRule>
    <cfRule type="expression" dxfId="27692" priority="37737">
      <formula>$BJ68="P"</formula>
    </cfRule>
    <cfRule type="expression" dxfId="27691" priority="37738">
      <formula>$BJ68="D"</formula>
    </cfRule>
    <cfRule type="expression" dxfId="27690" priority="37739">
      <formula>$BJ68="C"</formula>
    </cfRule>
    <cfRule type="expression" dxfId="27689" priority="37740">
      <formula>$BJ68="B"</formula>
    </cfRule>
    <cfRule type="expression" dxfId="27688" priority="37741">
      <formula>$BJ68="A"</formula>
    </cfRule>
  </conditionalFormatting>
  <conditionalFormatting sqref="A74">
    <cfRule type="expression" dxfId="27687" priority="37722">
      <formula>$BJ74="IR"</formula>
    </cfRule>
    <cfRule type="expression" dxfId="27686" priority="37723">
      <formula>$BJ74="SS"</formula>
    </cfRule>
    <cfRule type="expression" dxfId="27685" priority="37724">
      <formula>$BJ74="FI"</formula>
    </cfRule>
    <cfRule type="expression" dxfId="27684" priority="37725">
      <formula>$BJ74="X"</formula>
    </cfRule>
    <cfRule type="expression" dxfId="27683" priority="37726">
      <formula>$BJ74="OD"</formula>
    </cfRule>
    <cfRule type="expression" dxfId="27682" priority="37727">
      <formula>$BJ74="P"</formula>
    </cfRule>
    <cfRule type="expression" dxfId="27681" priority="37728">
      <formula>$BJ74="D"</formula>
    </cfRule>
    <cfRule type="expression" dxfId="27680" priority="37729">
      <formula>$BJ74="C"</formula>
    </cfRule>
    <cfRule type="expression" dxfId="27679" priority="37730">
      <formula>$BJ74="B"</formula>
    </cfRule>
    <cfRule type="expression" dxfId="27678" priority="37731">
      <formula>$BJ74="A"</formula>
    </cfRule>
  </conditionalFormatting>
  <conditionalFormatting sqref="A75:A77">
    <cfRule type="expression" dxfId="27677" priority="37712">
      <formula>$BJ75="IR"</formula>
    </cfRule>
    <cfRule type="expression" dxfId="27676" priority="37713">
      <formula>$BJ75="SS"</formula>
    </cfRule>
    <cfRule type="expression" dxfId="27675" priority="37714">
      <formula>$BJ75="FI"</formula>
    </cfRule>
    <cfRule type="expression" dxfId="27674" priority="37715">
      <formula>$BJ75="X"</formula>
    </cfRule>
    <cfRule type="expression" dxfId="27673" priority="37716">
      <formula>$BJ75="OD"</formula>
    </cfRule>
    <cfRule type="expression" dxfId="27672" priority="37717">
      <formula>$BJ75="P"</formula>
    </cfRule>
    <cfRule type="expression" dxfId="27671" priority="37718">
      <formula>$BJ75="D"</formula>
    </cfRule>
    <cfRule type="expression" dxfId="27670" priority="37719">
      <formula>$BJ75="C"</formula>
    </cfRule>
    <cfRule type="expression" dxfId="27669" priority="37720">
      <formula>$BJ75="B"</formula>
    </cfRule>
    <cfRule type="expression" dxfId="27668" priority="37721">
      <formula>$BJ75="A"</formula>
    </cfRule>
  </conditionalFormatting>
  <conditionalFormatting sqref="A79">
    <cfRule type="expression" dxfId="27667" priority="37702">
      <formula>$BJ79="IR"</formula>
    </cfRule>
    <cfRule type="expression" dxfId="27666" priority="37703">
      <formula>$BJ79="SS"</formula>
    </cfRule>
    <cfRule type="expression" dxfId="27665" priority="37704">
      <formula>$BJ79="FI"</formula>
    </cfRule>
    <cfRule type="expression" dxfId="27664" priority="37705">
      <formula>$BJ79="X"</formula>
    </cfRule>
    <cfRule type="expression" dxfId="27663" priority="37706">
      <formula>$BJ79="OD"</formula>
    </cfRule>
    <cfRule type="expression" dxfId="27662" priority="37707">
      <formula>$BJ79="P"</formula>
    </cfRule>
    <cfRule type="expression" dxfId="27661" priority="37708">
      <formula>$BJ79="D"</formula>
    </cfRule>
    <cfRule type="expression" dxfId="27660" priority="37709">
      <formula>$BJ79="C"</formula>
    </cfRule>
    <cfRule type="expression" dxfId="27659" priority="37710">
      <formula>$BJ79="B"</formula>
    </cfRule>
    <cfRule type="expression" dxfId="27658" priority="37711">
      <formula>$BJ79="A"</formula>
    </cfRule>
  </conditionalFormatting>
  <conditionalFormatting sqref="A81:A87">
    <cfRule type="expression" dxfId="27657" priority="37692">
      <formula>$BJ81="IR"</formula>
    </cfRule>
    <cfRule type="expression" dxfId="27656" priority="37693">
      <formula>$BJ81="SS"</formula>
    </cfRule>
    <cfRule type="expression" dxfId="27655" priority="37694">
      <formula>$BJ81="FI"</formula>
    </cfRule>
    <cfRule type="expression" dxfId="27654" priority="37695">
      <formula>$BJ81="X"</formula>
    </cfRule>
    <cfRule type="expression" dxfId="27653" priority="37696">
      <formula>$BJ81="OD"</formula>
    </cfRule>
    <cfRule type="expression" dxfId="27652" priority="37697">
      <formula>$BJ81="P"</formula>
    </cfRule>
    <cfRule type="expression" dxfId="27651" priority="37698">
      <formula>$BJ81="D"</formula>
    </cfRule>
    <cfRule type="expression" dxfId="27650" priority="37699">
      <formula>$BJ81="C"</formula>
    </cfRule>
    <cfRule type="expression" dxfId="27649" priority="37700">
      <formula>$BJ81="B"</formula>
    </cfRule>
    <cfRule type="expression" dxfId="27648" priority="37701">
      <formula>$BJ81="A"</formula>
    </cfRule>
  </conditionalFormatting>
  <conditionalFormatting sqref="A89">
    <cfRule type="expression" dxfId="27647" priority="37682">
      <formula>$BJ89="IR"</formula>
    </cfRule>
    <cfRule type="expression" dxfId="27646" priority="37683">
      <formula>$BJ89="SS"</formula>
    </cfRule>
    <cfRule type="expression" dxfId="27645" priority="37684">
      <formula>$BJ89="FI"</formula>
    </cfRule>
    <cfRule type="expression" dxfId="27644" priority="37685">
      <formula>$BJ89="X"</formula>
    </cfRule>
    <cfRule type="expression" dxfId="27643" priority="37686">
      <formula>$BJ89="OD"</formula>
    </cfRule>
    <cfRule type="expression" dxfId="27642" priority="37687">
      <formula>$BJ89="P"</formula>
    </cfRule>
    <cfRule type="expression" dxfId="27641" priority="37688">
      <formula>$BJ89="D"</formula>
    </cfRule>
    <cfRule type="expression" dxfId="27640" priority="37689">
      <formula>$BJ89="C"</formula>
    </cfRule>
    <cfRule type="expression" dxfId="27639" priority="37690">
      <formula>$BJ89="B"</formula>
    </cfRule>
    <cfRule type="expression" dxfId="27638" priority="37691">
      <formula>$BJ89="A"</formula>
    </cfRule>
  </conditionalFormatting>
  <conditionalFormatting sqref="A90:A98">
    <cfRule type="expression" dxfId="27637" priority="37672">
      <formula>$BJ90="IR"</formula>
    </cfRule>
    <cfRule type="expression" dxfId="27636" priority="37673">
      <formula>$BJ90="SS"</formula>
    </cfRule>
    <cfRule type="expression" dxfId="27635" priority="37674">
      <formula>$BJ90="FI"</formula>
    </cfRule>
    <cfRule type="expression" dxfId="27634" priority="37675">
      <formula>$BJ90="X"</formula>
    </cfRule>
    <cfRule type="expression" dxfId="27633" priority="37676">
      <formula>$BJ90="OD"</formula>
    </cfRule>
    <cfRule type="expression" dxfId="27632" priority="37677">
      <formula>$BJ90="P"</formula>
    </cfRule>
    <cfRule type="expression" dxfId="27631" priority="37678">
      <formula>$BJ90="D"</formula>
    </cfRule>
    <cfRule type="expression" dxfId="27630" priority="37679">
      <formula>$BJ90="C"</formula>
    </cfRule>
    <cfRule type="expression" dxfId="27629" priority="37680">
      <formula>$BJ90="B"</formula>
    </cfRule>
    <cfRule type="expression" dxfId="27628" priority="37681">
      <formula>$BJ90="A"</formula>
    </cfRule>
  </conditionalFormatting>
  <conditionalFormatting sqref="A100">
    <cfRule type="expression" dxfId="27627" priority="37662">
      <formula>$BJ100="IR"</formula>
    </cfRule>
    <cfRule type="expression" dxfId="27626" priority="37663">
      <formula>$BJ100="SS"</formula>
    </cfRule>
    <cfRule type="expression" dxfId="27625" priority="37664">
      <formula>$BJ100="FI"</formula>
    </cfRule>
    <cfRule type="expression" dxfId="27624" priority="37665">
      <formula>$BJ100="X"</formula>
    </cfRule>
    <cfRule type="expression" dxfId="27623" priority="37666">
      <formula>$BJ100="OD"</formula>
    </cfRule>
    <cfRule type="expression" dxfId="27622" priority="37667">
      <formula>$BJ100="P"</formula>
    </cfRule>
    <cfRule type="expression" dxfId="27621" priority="37668">
      <formula>$BJ100="D"</formula>
    </cfRule>
    <cfRule type="expression" dxfId="27620" priority="37669">
      <formula>$BJ100="C"</formula>
    </cfRule>
    <cfRule type="expression" dxfId="27619" priority="37670">
      <formula>$BJ100="B"</formula>
    </cfRule>
    <cfRule type="expression" dxfId="27618" priority="37671">
      <formula>$BJ100="A"</formula>
    </cfRule>
  </conditionalFormatting>
  <conditionalFormatting sqref="A102">
    <cfRule type="expression" dxfId="27617" priority="37652">
      <formula>$BJ102="IR"</formula>
    </cfRule>
    <cfRule type="expression" dxfId="27616" priority="37653">
      <formula>$BJ102="SS"</formula>
    </cfRule>
    <cfRule type="expression" dxfId="27615" priority="37654">
      <formula>$BJ102="FI"</formula>
    </cfRule>
    <cfRule type="expression" dxfId="27614" priority="37655">
      <formula>$BJ102="X"</formula>
    </cfRule>
    <cfRule type="expression" dxfId="27613" priority="37656">
      <formula>$BJ102="OD"</formula>
    </cfRule>
    <cfRule type="expression" dxfId="27612" priority="37657">
      <formula>$BJ102="P"</formula>
    </cfRule>
    <cfRule type="expression" dxfId="27611" priority="37658">
      <formula>$BJ102="D"</formula>
    </cfRule>
    <cfRule type="expression" dxfId="27610" priority="37659">
      <formula>$BJ102="C"</formula>
    </cfRule>
    <cfRule type="expression" dxfId="27609" priority="37660">
      <formula>$BJ102="B"</formula>
    </cfRule>
    <cfRule type="expression" dxfId="27608" priority="37661">
      <formula>$BJ102="A"</formula>
    </cfRule>
  </conditionalFormatting>
  <conditionalFormatting sqref="A111">
    <cfRule type="expression" dxfId="27607" priority="37642">
      <formula>$BJ111="IR"</formula>
    </cfRule>
    <cfRule type="expression" dxfId="27606" priority="37643">
      <formula>$BJ111="SS"</formula>
    </cfRule>
    <cfRule type="expression" dxfId="27605" priority="37644">
      <formula>$BJ111="FI"</formula>
    </cfRule>
    <cfRule type="expression" dxfId="27604" priority="37645">
      <formula>$BJ111="X"</formula>
    </cfRule>
    <cfRule type="expression" dxfId="27603" priority="37646">
      <formula>$BJ111="OD"</formula>
    </cfRule>
    <cfRule type="expression" dxfId="27602" priority="37647">
      <formula>$BJ111="P"</formula>
    </cfRule>
    <cfRule type="expression" dxfId="27601" priority="37648">
      <formula>$BJ111="D"</formula>
    </cfRule>
    <cfRule type="expression" dxfId="27600" priority="37649">
      <formula>$BJ111="C"</formula>
    </cfRule>
    <cfRule type="expression" dxfId="27599" priority="37650">
      <formula>$BJ111="B"</formula>
    </cfRule>
    <cfRule type="expression" dxfId="27598" priority="37651">
      <formula>$BJ111="A"</formula>
    </cfRule>
  </conditionalFormatting>
  <conditionalFormatting sqref="A113:A120">
    <cfRule type="expression" dxfId="27597" priority="37632">
      <formula>$BJ113="IR"</formula>
    </cfRule>
    <cfRule type="expression" dxfId="27596" priority="37633">
      <formula>$BJ113="SS"</formula>
    </cfRule>
    <cfRule type="expression" dxfId="27595" priority="37634">
      <formula>$BJ113="FI"</formula>
    </cfRule>
    <cfRule type="expression" dxfId="27594" priority="37635">
      <formula>$BJ113="X"</formula>
    </cfRule>
    <cfRule type="expression" dxfId="27593" priority="37636">
      <formula>$BJ113="OD"</formula>
    </cfRule>
    <cfRule type="expression" dxfId="27592" priority="37637">
      <formula>$BJ113="P"</formula>
    </cfRule>
    <cfRule type="expression" dxfId="27591" priority="37638">
      <formula>$BJ113="D"</formula>
    </cfRule>
    <cfRule type="expression" dxfId="27590" priority="37639">
      <formula>$BJ113="C"</formula>
    </cfRule>
    <cfRule type="expression" dxfId="27589" priority="37640">
      <formula>$BJ113="B"</formula>
    </cfRule>
    <cfRule type="expression" dxfId="27588" priority="37641">
      <formula>$BJ113="A"</formula>
    </cfRule>
  </conditionalFormatting>
  <conditionalFormatting sqref="A122">
    <cfRule type="expression" dxfId="27587" priority="37622">
      <formula>$BJ122="IR"</formula>
    </cfRule>
    <cfRule type="expression" dxfId="27586" priority="37623">
      <formula>$BJ122="SS"</formula>
    </cfRule>
    <cfRule type="expression" dxfId="27585" priority="37624">
      <formula>$BJ122="FI"</formula>
    </cfRule>
    <cfRule type="expression" dxfId="27584" priority="37625">
      <formula>$BJ122="X"</formula>
    </cfRule>
    <cfRule type="expression" dxfId="27583" priority="37626">
      <formula>$BJ122="OD"</formula>
    </cfRule>
    <cfRule type="expression" dxfId="27582" priority="37627">
      <formula>$BJ122="P"</formula>
    </cfRule>
    <cfRule type="expression" dxfId="27581" priority="37628">
      <formula>$BJ122="D"</formula>
    </cfRule>
    <cfRule type="expression" dxfId="27580" priority="37629">
      <formula>$BJ122="C"</formula>
    </cfRule>
    <cfRule type="expression" dxfId="27579" priority="37630">
      <formula>$BJ122="B"</formula>
    </cfRule>
    <cfRule type="expression" dxfId="27578" priority="37631">
      <formula>$BJ122="A"</formula>
    </cfRule>
  </conditionalFormatting>
  <conditionalFormatting sqref="A124:A132">
    <cfRule type="expression" dxfId="27577" priority="37612">
      <formula>$BJ124="IR"</formula>
    </cfRule>
    <cfRule type="expression" dxfId="27576" priority="37613">
      <formula>$BJ124="SS"</formula>
    </cfRule>
    <cfRule type="expression" dxfId="27575" priority="37614">
      <formula>$BJ124="FI"</formula>
    </cfRule>
    <cfRule type="expression" dxfId="27574" priority="37615">
      <formula>$BJ124="X"</formula>
    </cfRule>
    <cfRule type="expression" dxfId="27573" priority="37616">
      <formula>$BJ124="OD"</formula>
    </cfRule>
    <cfRule type="expression" dxfId="27572" priority="37617">
      <formula>$BJ124="P"</formula>
    </cfRule>
    <cfRule type="expression" dxfId="27571" priority="37618">
      <formula>$BJ124="D"</formula>
    </cfRule>
    <cfRule type="expression" dxfId="27570" priority="37619">
      <formula>$BJ124="C"</formula>
    </cfRule>
    <cfRule type="expression" dxfId="27569" priority="37620">
      <formula>$BJ124="B"</formula>
    </cfRule>
    <cfRule type="expression" dxfId="27568" priority="37621">
      <formula>$BJ124="A"</formula>
    </cfRule>
  </conditionalFormatting>
  <conditionalFormatting sqref="A134">
    <cfRule type="expression" dxfId="27567" priority="37602">
      <formula>$BJ134="IR"</formula>
    </cfRule>
    <cfRule type="expression" dxfId="27566" priority="37603">
      <formula>$BJ134="SS"</formula>
    </cfRule>
    <cfRule type="expression" dxfId="27565" priority="37604">
      <formula>$BJ134="FI"</formula>
    </cfRule>
    <cfRule type="expression" dxfId="27564" priority="37605">
      <formula>$BJ134="X"</formula>
    </cfRule>
    <cfRule type="expression" dxfId="27563" priority="37606">
      <formula>$BJ134="OD"</formula>
    </cfRule>
    <cfRule type="expression" dxfId="27562" priority="37607">
      <formula>$BJ134="P"</formula>
    </cfRule>
    <cfRule type="expression" dxfId="27561" priority="37608">
      <formula>$BJ134="D"</formula>
    </cfRule>
    <cfRule type="expression" dxfId="27560" priority="37609">
      <formula>$BJ134="C"</formula>
    </cfRule>
    <cfRule type="expression" dxfId="27559" priority="37610">
      <formula>$BJ134="B"</formula>
    </cfRule>
    <cfRule type="expression" dxfId="27558" priority="37611">
      <formula>$BJ134="A"</formula>
    </cfRule>
  </conditionalFormatting>
  <conditionalFormatting sqref="A136:A142">
    <cfRule type="expression" dxfId="27557" priority="37592">
      <formula>$BJ136="IR"</formula>
    </cfRule>
    <cfRule type="expression" dxfId="27556" priority="37593">
      <formula>$BJ136="SS"</formula>
    </cfRule>
    <cfRule type="expression" dxfId="27555" priority="37594">
      <formula>$BJ136="FI"</formula>
    </cfRule>
    <cfRule type="expression" dxfId="27554" priority="37595">
      <formula>$BJ136="X"</formula>
    </cfRule>
    <cfRule type="expression" dxfId="27553" priority="37596">
      <formula>$BJ136="OD"</formula>
    </cfRule>
    <cfRule type="expression" dxfId="27552" priority="37597">
      <formula>$BJ136="P"</formula>
    </cfRule>
    <cfRule type="expression" dxfId="27551" priority="37598">
      <formula>$BJ136="D"</formula>
    </cfRule>
    <cfRule type="expression" dxfId="27550" priority="37599">
      <formula>$BJ136="C"</formula>
    </cfRule>
    <cfRule type="expression" dxfId="27549" priority="37600">
      <formula>$BJ136="B"</formula>
    </cfRule>
    <cfRule type="expression" dxfId="27548" priority="37601">
      <formula>$BJ136="A"</formula>
    </cfRule>
  </conditionalFormatting>
  <conditionalFormatting sqref="A144">
    <cfRule type="expression" dxfId="27547" priority="37582">
      <formula>$BJ144="IR"</formula>
    </cfRule>
    <cfRule type="expression" dxfId="27546" priority="37583">
      <formula>$BJ144="SS"</formula>
    </cfRule>
    <cfRule type="expression" dxfId="27545" priority="37584">
      <formula>$BJ144="FI"</formula>
    </cfRule>
    <cfRule type="expression" dxfId="27544" priority="37585">
      <formula>$BJ144="X"</formula>
    </cfRule>
    <cfRule type="expression" dxfId="27543" priority="37586">
      <formula>$BJ144="OD"</formula>
    </cfRule>
    <cfRule type="expression" dxfId="27542" priority="37587">
      <formula>$BJ144="P"</formula>
    </cfRule>
    <cfRule type="expression" dxfId="27541" priority="37588">
      <formula>$BJ144="D"</formula>
    </cfRule>
    <cfRule type="expression" dxfId="27540" priority="37589">
      <formula>$BJ144="C"</formula>
    </cfRule>
    <cfRule type="expression" dxfId="27539" priority="37590">
      <formula>$BJ144="B"</formula>
    </cfRule>
    <cfRule type="expression" dxfId="27538" priority="37591">
      <formula>$BJ144="A"</formula>
    </cfRule>
  </conditionalFormatting>
  <conditionalFormatting sqref="A147:A148">
    <cfRule type="expression" dxfId="27537" priority="37572">
      <formula>$BJ147="IR"</formula>
    </cfRule>
    <cfRule type="expression" dxfId="27536" priority="37573">
      <formula>$BJ147="SS"</formula>
    </cfRule>
    <cfRule type="expression" dxfId="27535" priority="37574">
      <formula>$BJ147="FI"</formula>
    </cfRule>
    <cfRule type="expression" dxfId="27534" priority="37575">
      <formula>$BJ147="X"</formula>
    </cfRule>
    <cfRule type="expression" dxfId="27533" priority="37576">
      <formula>$BJ147="OD"</formula>
    </cfRule>
    <cfRule type="expression" dxfId="27532" priority="37577">
      <formula>$BJ147="P"</formula>
    </cfRule>
    <cfRule type="expression" dxfId="27531" priority="37578">
      <formula>$BJ147="D"</formula>
    </cfRule>
    <cfRule type="expression" dxfId="27530" priority="37579">
      <formula>$BJ147="C"</formula>
    </cfRule>
    <cfRule type="expression" dxfId="27529" priority="37580">
      <formula>$BJ147="B"</formula>
    </cfRule>
    <cfRule type="expression" dxfId="27528" priority="37581">
      <formula>$BJ147="A"</formula>
    </cfRule>
  </conditionalFormatting>
  <conditionalFormatting sqref="A155">
    <cfRule type="expression" dxfId="27527" priority="37562">
      <formula>$BJ155="IR"</formula>
    </cfRule>
    <cfRule type="expression" dxfId="27526" priority="37563">
      <formula>$BJ155="SS"</formula>
    </cfRule>
    <cfRule type="expression" dxfId="27525" priority="37564">
      <formula>$BJ155="FI"</formula>
    </cfRule>
    <cfRule type="expression" dxfId="27524" priority="37565">
      <formula>$BJ155="X"</formula>
    </cfRule>
    <cfRule type="expression" dxfId="27523" priority="37566">
      <formula>$BJ155="OD"</formula>
    </cfRule>
    <cfRule type="expression" dxfId="27522" priority="37567">
      <formula>$BJ155="P"</formula>
    </cfRule>
    <cfRule type="expression" dxfId="27521" priority="37568">
      <formula>$BJ155="D"</formula>
    </cfRule>
    <cfRule type="expression" dxfId="27520" priority="37569">
      <formula>$BJ155="C"</formula>
    </cfRule>
    <cfRule type="expression" dxfId="27519" priority="37570">
      <formula>$BJ155="B"</formula>
    </cfRule>
    <cfRule type="expression" dxfId="27518" priority="37571">
      <formula>$BJ155="A"</formula>
    </cfRule>
  </conditionalFormatting>
  <conditionalFormatting sqref="A157:A159">
    <cfRule type="expression" dxfId="27517" priority="37552">
      <formula>$BJ157="IR"</formula>
    </cfRule>
    <cfRule type="expression" dxfId="27516" priority="37553">
      <formula>$BJ157="SS"</formula>
    </cfRule>
    <cfRule type="expression" dxfId="27515" priority="37554">
      <formula>$BJ157="FI"</formula>
    </cfRule>
    <cfRule type="expression" dxfId="27514" priority="37555">
      <formula>$BJ157="X"</formula>
    </cfRule>
    <cfRule type="expression" dxfId="27513" priority="37556">
      <formula>$BJ157="OD"</formula>
    </cfRule>
    <cfRule type="expression" dxfId="27512" priority="37557">
      <formula>$BJ157="P"</formula>
    </cfRule>
    <cfRule type="expression" dxfId="27511" priority="37558">
      <formula>$BJ157="D"</formula>
    </cfRule>
    <cfRule type="expression" dxfId="27510" priority="37559">
      <formula>$BJ157="C"</formula>
    </cfRule>
    <cfRule type="expression" dxfId="27509" priority="37560">
      <formula>$BJ157="B"</formula>
    </cfRule>
    <cfRule type="expression" dxfId="27508" priority="37561">
      <formula>$BJ157="A"</formula>
    </cfRule>
  </conditionalFormatting>
  <conditionalFormatting sqref="A161">
    <cfRule type="expression" dxfId="27507" priority="37542">
      <formula>$BJ161="IR"</formula>
    </cfRule>
    <cfRule type="expression" dxfId="27506" priority="37543">
      <formula>$BJ161="SS"</formula>
    </cfRule>
    <cfRule type="expression" dxfId="27505" priority="37544">
      <formula>$BJ161="FI"</formula>
    </cfRule>
    <cfRule type="expression" dxfId="27504" priority="37545">
      <formula>$BJ161="X"</formula>
    </cfRule>
    <cfRule type="expression" dxfId="27503" priority="37546">
      <formula>$BJ161="OD"</formula>
    </cfRule>
    <cfRule type="expression" dxfId="27502" priority="37547">
      <formula>$BJ161="P"</formula>
    </cfRule>
    <cfRule type="expression" dxfId="27501" priority="37548">
      <formula>$BJ161="D"</formula>
    </cfRule>
    <cfRule type="expression" dxfId="27500" priority="37549">
      <formula>$BJ161="C"</formula>
    </cfRule>
    <cfRule type="expression" dxfId="27499" priority="37550">
      <formula>$BJ161="B"</formula>
    </cfRule>
    <cfRule type="expression" dxfId="27498" priority="37551">
      <formula>$BJ161="A"</formula>
    </cfRule>
  </conditionalFormatting>
  <conditionalFormatting sqref="A164:A167">
    <cfRule type="expression" dxfId="27497" priority="37532">
      <formula>$BJ164="IR"</formula>
    </cfRule>
    <cfRule type="expression" dxfId="27496" priority="37533">
      <formula>$BJ164="SS"</formula>
    </cfRule>
    <cfRule type="expression" dxfId="27495" priority="37534">
      <formula>$BJ164="FI"</formula>
    </cfRule>
    <cfRule type="expression" dxfId="27494" priority="37535">
      <formula>$BJ164="X"</formula>
    </cfRule>
    <cfRule type="expression" dxfId="27493" priority="37536">
      <formula>$BJ164="OD"</formula>
    </cfRule>
    <cfRule type="expression" dxfId="27492" priority="37537">
      <formula>$BJ164="P"</formula>
    </cfRule>
    <cfRule type="expression" dxfId="27491" priority="37538">
      <formula>$BJ164="D"</formula>
    </cfRule>
    <cfRule type="expression" dxfId="27490" priority="37539">
      <formula>$BJ164="C"</formula>
    </cfRule>
    <cfRule type="expression" dxfId="27489" priority="37540">
      <formula>$BJ164="B"</formula>
    </cfRule>
    <cfRule type="expression" dxfId="27488" priority="37541">
      <formula>$BJ164="A"</formula>
    </cfRule>
  </conditionalFormatting>
  <conditionalFormatting sqref="A169">
    <cfRule type="expression" dxfId="27487" priority="37522">
      <formula>$BJ169="IR"</formula>
    </cfRule>
    <cfRule type="expression" dxfId="27486" priority="37523">
      <formula>$BJ169="SS"</formula>
    </cfRule>
    <cfRule type="expression" dxfId="27485" priority="37524">
      <formula>$BJ169="FI"</formula>
    </cfRule>
    <cfRule type="expression" dxfId="27484" priority="37525">
      <formula>$BJ169="X"</formula>
    </cfRule>
    <cfRule type="expression" dxfId="27483" priority="37526">
      <formula>$BJ169="OD"</formula>
    </cfRule>
    <cfRule type="expression" dxfId="27482" priority="37527">
      <formula>$BJ169="P"</formula>
    </cfRule>
    <cfRule type="expression" dxfId="27481" priority="37528">
      <formula>$BJ169="D"</formula>
    </cfRule>
    <cfRule type="expression" dxfId="27480" priority="37529">
      <formula>$BJ169="C"</formula>
    </cfRule>
    <cfRule type="expression" dxfId="27479" priority="37530">
      <formula>$BJ169="B"</formula>
    </cfRule>
    <cfRule type="expression" dxfId="27478" priority="37531">
      <formula>$BJ169="A"</formula>
    </cfRule>
  </conditionalFormatting>
  <conditionalFormatting sqref="A175:A176">
    <cfRule type="expression" dxfId="27477" priority="37512">
      <formula>$BJ175="IR"</formula>
    </cfRule>
    <cfRule type="expression" dxfId="27476" priority="37513">
      <formula>$BJ175="SS"</formula>
    </cfRule>
    <cfRule type="expression" dxfId="27475" priority="37514">
      <formula>$BJ175="FI"</formula>
    </cfRule>
    <cfRule type="expression" dxfId="27474" priority="37515">
      <formula>$BJ175="X"</formula>
    </cfRule>
    <cfRule type="expression" dxfId="27473" priority="37516">
      <formula>$BJ175="OD"</formula>
    </cfRule>
    <cfRule type="expression" dxfId="27472" priority="37517">
      <formula>$BJ175="P"</formula>
    </cfRule>
    <cfRule type="expression" dxfId="27471" priority="37518">
      <formula>$BJ175="D"</formula>
    </cfRule>
    <cfRule type="expression" dxfId="27470" priority="37519">
      <formula>$BJ175="C"</formula>
    </cfRule>
    <cfRule type="expression" dxfId="27469" priority="37520">
      <formula>$BJ175="B"</formula>
    </cfRule>
    <cfRule type="expression" dxfId="27468" priority="37521">
      <formula>$BJ175="A"</formula>
    </cfRule>
  </conditionalFormatting>
  <conditionalFormatting sqref="A182">
    <cfRule type="expression" dxfId="27467" priority="37492">
      <formula>$BJ182="IR"</formula>
    </cfRule>
    <cfRule type="expression" dxfId="27466" priority="37493">
      <formula>$BJ182="SS"</formula>
    </cfRule>
    <cfRule type="expression" dxfId="27465" priority="37494">
      <formula>$BJ182="FI"</formula>
    </cfRule>
    <cfRule type="expression" dxfId="27464" priority="37495">
      <formula>$BJ182="X"</formula>
    </cfRule>
    <cfRule type="expression" dxfId="27463" priority="37496">
      <formula>$BJ182="OD"</formula>
    </cfRule>
    <cfRule type="expression" dxfId="27462" priority="37497">
      <formula>$BJ182="P"</formula>
    </cfRule>
    <cfRule type="expression" dxfId="27461" priority="37498">
      <formula>$BJ182="D"</formula>
    </cfRule>
    <cfRule type="expression" dxfId="27460" priority="37499">
      <formula>$BJ182="C"</formula>
    </cfRule>
    <cfRule type="expression" dxfId="27459" priority="37500">
      <formula>$BJ182="B"</formula>
    </cfRule>
    <cfRule type="expression" dxfId="27458" priority="37501">
      <formula>$BJ182="A"</formula>
    </cfRule>
  </conditionalFormatting>
  <conditionalFormatting sqref="A186">
    <cfRule type="expression" dxfId="27457" priority="37472">
      <formula>$BJ186="IR"</formula>
    </cfRule>
    <cfRule type="expression" dxfId="27456" priority="37473">
      <formula>$BJ186="SS"</formula>
    </cfRule>
    <cfRule type="expression" dxfId="27455" priority="37474">
      <formula>$BJ186="FI"</formula>
    </cfRule>
    <cfRule type="expression" dxfId="27454" priority="37475">
      <formula>$BJ186="X"</formula>
    </cfRule>
    <cfRule type="expression" dxfId="27453" priority="37476">
      <formula>$BJ186="OD"</formula>
    </cfRule>
    <cfRule type="expression" dxfId="27452" priority="37477">
      <formula>$BJ186="P"</formula>
    </cfRule>
    <cfRule type="expression" dxfId="27451" priority="37478">
      <formula>$BJ186="D"</formula>
    </cfRule>
    <cfRule type="expression" dxfId="27450" priority="37479">
      <formula>$BJ186="C"</formula>
    </cfRule>
    <cfRule type="expression" dxfId="27449" priority="37480">
      <formula>$BJ186="B"</formula>
    </cfRule>
    <cfRule type="expression" dxfId="27448" priority="37481">
      <formula>$BJ186="A"</formula>
    </cfRule>
  </conditionalFormatting>
  <conditionalFormatting sqref="A187:A188">
    <cfRule type="expression" dxfId="27447" priority="37462">
      <formula>$BJ187="IR"</formula>
    </cfRule>
    <cfRule type="expression" dxfId="27446" priority="37463">
      <formula>$BJ187="SS"</formula>
    </cfRule>
    <cfRule type="expression" dxfId="27445" priority="37464">
      <formula>$BJ187="FI"</formula>
    </cfRule>
    <cfRule type="expression" dxfId="27444" priority="37465">
      <formula>$BJ187="X"</formula>
    </cfRule>
    <cfRule type="expression" dxfId="27443" priority="37466">
      <formula>$BJ187="OD"</formula>
    </cfRule>
    <cfRule type="expression" dxfId="27442" priority="37467">
      <formula>$BJ187="P"</formula>
    </cfRule>
    <cfRule type="expression" dxfId="27441" priority="37468">
      <formula>$BJ187="D"</formula>
    </cfRule>
    <cfRule type="expression" dxfId="27440" priority="37469">
      <formula>$BJ187="C"</formula>
    </cfRule>
    <cfRule type="expression" dxfId="27439" priority="37470">
      <formula>$BJ187="B"</formula>
    </cfRule>
    <cfRule type="expression" dxfId="27438" priority="37471">
      <formula>$BJ187="A"</formula>
    </cfRule>
  </conditionalFormatting>
  <conditionalFormatting sqref="A190">
    <cfRule type="expression" dxfId="27437" priority="37452">
      <formula>$BJ190="IR"</formula>
    </cfRule>
    <cfRule type="expression" dxfId="27436" priority="37453">
      <formula>$BJ190="SS"</formula>
    </cfRule>
    <cfRule type="expression" dxfId="27435" priority="37454">
      <formula>$BJ190="FI"</formula>
    </cfRule>
    <cfRule type="expression" dxfId="27434" priority="37455">
      <formula>$BJ190="X"</formula>
    </cfRule>
    <cfRule type="expression" dxfId="27433" priority="37456">
      <formula>$BJ190="OD"</formula>
    </cfRule>
    <cfRule type="expression" dxfId="27432" priority="37457">
      <formula>$BJ190="P"</formula>
    </cfRule>
    <cfRule type="expression" dxfId="27431" priority="37458">
      <formula>$BJ190="D"</formula>
    </cfRule>
    <cfRule type="expression" dxfId="27430" priority="37459">
      <formula>$BJ190="C"</formula>
    </cfRule>
    <cfRule type="expression" dxfId="27429" priority="37460">
      <formula>$BJ190="B"</formula>
    </cfRule>
    <cfRule type="expression" dxfId="27428" priority="37461">
      <formula>$BJ190="A"</formula>
    </cfRule>
  </conditionalFormatting>
  <conditionalFormatting sqref="A191:A192">
    <cfRule type="expression" dxfId="27427" priority="37442">
      <formula>$BJ191="IR"</formula>
    </cfRule>
    <cfRule type="expression" dxfId="27426" priority="37443">
      <formula>$BJ191="SS"</formula>
    </cfRule>
    <cfRule type="expression" dxfId="27425" priority="37444">
      <formula>$BJ191="FI"</formula>
    </cfRule>
    <cfRule type="expression" dxfId="27424" priority="37445">
      <formula>$BJ191="X"</formula>
    </cfRule>
    <cfRule type="expression" dxfId="27423" priority="37446">
      <formula>$BJ191="OD"</formula>
    </cfRule>
    <cfRule type="expression" dxfId="27422" priority="37447">
      <formula>$BJ191="P"</formula>
    </cfRule>
    <cfRule type="expression" dxfId="27421" priority="37448">
      <formula>$BJ191="D"</formula>
    </cfRule>
    <cfRule type="expression" dxfId="27420" priority="37449">
      <formula>$BJ191="C"</formula>
    </cfRule>
    <cfRule type="expression" dxfId="27419" priority="37450">
      <formula>$BJ191="B"</formula>
    </cfRule>
    <cfRule type="expression" dxfId="27418" priority="37451">
      <formula>$BJ191="A"</formula>
    </cfRule>
  </conditionalFormatting>
  <conditionalFormatting sqref="A194">
    <cfRule type="expression" dxfId="27417" priority="37432">
      <formula>$BJ194="IR"</formula>
    </cfRule>
    <cfRule type="expression" dxfId="27416" priority="37433">
      <formula>$BJ194="SS"</formula>
    </cfRule>
    <cfRule type="expression" dxfId="27415" priority="37434">
      <formula>$BJ194="FI"</formula>
    </cfRule>
    <cfRule type="expression" dxfId="27414" priority="37435">
      <formula>$BJ194="X"</formula>
    </cfRule>
    <cfRule type="expression" dxfId="27413" priority="37436">
      <formula>$BJ194="OD"</formula>
    </cfRule>
    <cfRule type="expression" dxfId="27412" priority="37437">
      <formula>$BJ194="P"</formula>
    </cfRule>
    <cfRule type="expression" dxfId="27411" priority="37438">
      <formula>$BJ194="D"</formula>
    </cfRule>
    <cfRule type="expression" dxfId="27410" priority="37439">
      <formula>$BJ194="C"</formula>
    </cfRule>
    <cfRule type="expression" dxfId="27409" priority="37440">
      <formula>$BJ194="B"</formula>
    </cfRule>
    <cfRule type="expression" dxfId="27408" priority="37441">
      <formula>$BJ194="A"</formula>
    </cfRule>
  </conditionalFormatting>
  <conditionalFormatting sqref="A195:A196">
    <cfRule type="expression" dxfId="27407" priority="37422">
      <formula>$BJ195="IR"</formula>
    </cfRule>
    <cfRule type="expression" dxfId="27406" priority="37423">
      <formula>$BJ195="SS"</formula>
    </cfRule>
    <cfRule type="expression" dxfId="27405" priority="37424">
      <formula>$BJ195="FI"</formula>
    </cfRule>
    <cfRule type="expression" dxfId="27404" priority="37425">
      <formula>$BJ195="X"</formula>
    </cfRule>
    <cfRule type="expression" dxfId="27403" priority="37426">
      <formula>$BJ195="OD"</formula>
    </cfRule>
    <cfRule type="expression" dxfId="27402" priority="37427">
      <formula>$BJ195="P"</formula>
    </cfRule>
    <cfRule type="expression" dxfId="27401" priority="37428">
      <formula>$BJ195="D"</formula>
    </cfRule>
    <cfRule type="expression" dxfId="27400" priority="37429">
      <formula>$BJ195="C"</formula>
    </cfRule>
    <cfRule type="expression" dxfId="27399" priority="37430">
      <formula>$BJ195="B"</formula>
    </cfRule>
    <cfRule type="expression" dxfId="27398" priority="37431">
      <formula>$BJ195="A"</formula>
    </cfRule>
  </conditionalFormatting>
  <conditionalFormatting sqref="A199">
    <cfRule type="expression" dxfId="27397" priority="37402">
      <formula>$BJ199="IR"</formula>
    </cfRule>
    <cfRule type="expression" dxfId="27396" priority="37403">
      <formula>$BJ199="SS"</formula>
    </cfRule>
    <cfRule type="expression" dxfId="27395" priority="37404">
      <formula>$BJ199="FI"</formula>
    </cfRule>
    <cfRule type="expression" dxfId="27394" priority="37405">
      <formula>$BJ199="X"</formula>
    </cfRule>
    <cfRule type="expression" dxfId="27393" priority="37406">
      <formula>$BJ199="OD"</formula>
    </cfRule>
    <cfRule type="expression" dxfId="27392" priority="37407">
      <formula>$BJ199="P"</formula>
    </cfRule>
    <cfRule type="expression" dxfId="27391" priority="37408">
      <formula>$BJ199="D"</formula>
    </cfRule>
    <cfRule type="expression" dxfId="27390" priority="37409">
      <formula>$BJ199="C"</formula>
    </cfRule>
    <cfRule type="expression" dxfId="27389" priority="37410">
      <formula>$BJ199="B"</formula>
    </cfRule>
    <cfRule type="expression" dxfId="27388" priority="37411">
      <formula>$BJ199="A"</formula>
    </cfRule>
  </conditionalFormatting>
  <conditionalFormatting sqref="A203">
    <cfRule type="expression" dxfId="27387" priority="37382">
      <formula>$BJ203="IR"</formula>
    </cfRule>
    <cfRule type="expression" dxfId="27386" priority="37383">
      <formula>$BJ203="SS"</formula>
    </cfRule>
    <cfRule type="expression" dxfId="27385" priority="37384">
      <formula>$BJ203="FI"</formula>
    </cfRule>
    <cfRule type="expression" dxfId="27384" priority="37385">
      <formula>$BJ203="X"</formula>
    </cfRule>
    <cfRule type="expression" dxfId="27383" priority="37386">
      <formula>$BJ203="OD"</formula>
    </cfRule>
    <cfRule type="expression" dxfId="27382" priority="37387">
      <formula>$BJ203="P"</formula>
    </cfRule>
    <cfRule type="expression" dxfId="27381" priority="37388">
      <formula>$BJ203="D"</formula>
    </cfRule>
    <cfRule type="expression" dxfId="27380" priority="37389">
      <formula>$BJ203="C"</formula>
    </cfRule>
    <cfRule type="expression" dxfId="27379" priority="37390">
      <formula>$BJ203="B"</formula>
    </cfRule>
    <cfRule type="expression" dxfId="27378" priority="37391">
      <formula>$BJ203="A"</formula>
    </cfRule>
  </conditionalFormatting>
  <conditionalFormatting sqref="A204:A205">
    <cfRule type="expression" dxfId="27377" priority="37372">
      <formula>$BJ204="IR"</formula>
    </cfRule>
    <cfRule type="expression" dxfId="27376" priority="37373">
      <formula>$BJ204="SS"</formula>
    </cfRule>
    <cfRule type="expression" dxfId="27375" priority="37374">
      <formula>$BJ204="FI"</formula>
    </cfRule>
    <cfRule type="expression" dxfId="27374" priority="37375">
      <formula>$BJ204="X"</formula>
    </cfRule>
    <cfRule type="expression" dxfId="27373" priority="37376">
      <formula>$BJ204="OD"</formula>
    </cfRule>
    <cfRule type="expression" dxfId="27372" priority="37377">
      <formula>$BJ204="P"</formula>
    </cfRule>
    <cfRule type="expression" dxfId="27371" priority="37378">
      <formula>$BJ204="D"</formula>
    </cfRule>
    <cfRule type="expression" dxfId="27370" priority="37379">
      <formula>$BJ204="C"</formula>
    </cfRule>
    <cfRule type="expression" dxfId="27369" priority="37380">
      <formula>$BJ204="B"</formula>
    </cfRule>
    <cfRule type="expression" dxfId="27368" priority="37381">
      <formula>$BJ204="A"</formula>
    </cfRule>
  </conditionalFormatting>
  <conditionalFormatting sqref="A208">
    <cfRule type="expression" dxfId="27367" priority="37362">
      <formula>$BJ208="IR"</formula>
    </cfRule>
    <cfRule type="expression" dxfId="27366" priority="37363">
      <formula>$BJ208="SS"</formula>
    </cfRule>
    <cfRule type="expression" dxfId="27365" priority="37364">
      <formula>$BJ208="FI"</formula>
    </cfRule>
    <cfRule type="expression" dxfId="27364" priority="37365">
      <formula>$BJ208="X"</formula>
    </cfRule>
    <cfRule type="expression" dxfId="27363" priority="37366">
      <formula>$BJ208="OD"</formula>
    </cfRule>
    <cfRule type="expression" dxfId="27362" priority="37367">
      <formula>$BJ208="P"</formula>
    </cfRule>
    <cfRule type="expression" dxfId="27361" priority="37368">
      <formula>$BJ208="D"</formula>
    </cfRule>
    <cfRule type="expression" dxfId="27360" priority="37369">
      <formula>$BJ208="C"</formula>
    </cfRule>
    <cfRule type="expression" dxfId="27359" priority="37370">
      <formula>$BJ208="B"</formula>
    </cfRule>
    <cfRule type="expression" dxfId="27358" priority="37371">
      <formula>$BJ208="A"</formula>
    </cfRule>
  </conditionalFormatting>
  <conditionalFormatting sqref="A209:A216">
    <cfRule type="expression" dxfId="27357" priority="37352">
      <formula>$BJ209="IR"</formula>
    </cfRule>
    <cfRule type="expression" dxfId="27356" priority="37353">
      <formula>$BJ209="SS"</formula>
    </cfRule>
    <cfRule type="expression" dxfId="27355" priority="37354">
      <formula>$BJ209="FI"</formula>
    </cfRule>
    <cfRule type="expression" dxfId="27354" priority="37355">
      <formula>$BJ209="X"</formula>
    </cfRule>
    <cfRule type="expression" dxfId="27353" priority="37356">
      <formula>$BJ209="OD"</formula>
    </cfRule>
    <cfRule type="expression" dxfId="27352" priority="37357">
      <formula>$BJ209="P"</formula>
    </cfRule>
    <cfRule type="expression" dxfId="27351" priority="37358">
      <formula>$BJ209="D"</formula>
    </cfRule>
    <cfRule type="expression" dxfId="27350" priority="37359">
      <formula>$BJ209="C"</formula>
    </cfRule>
    <cfRule type="expression" dxfId="27349" priority="37360">
      <formula>$BJ209="B"</formula>
    </cfRule>
    <cfRule type="expression" dxfId="27348" priority="37361">
      <formula>$BJ209="A"</formula>
    </cfRule>
  </conditionalFormatting>
  <conditionalFormatting sqref="A240">
    <cfRule type="expression" dxfId="27347" priority="37342">
      <formula>$BJ240="IR"</formula>
    </cfRule>
    <cfRule type="expression" dxfId="27346" priority="37343">
      <formula>$BJ240="SS"</formula>
    </cfRule>
    <cfRule type="expression" dxfId="27345" priority="37344">
      <formula>$BJ240="FI"</formula>
    </cfRule>
    <cfRule type="expression" dxfId="27344" priority="37345">
      <formula>$BJ240="X"</formula>
    </cfRule>
    <cfRule type="expression" dxfId="27343" priority="37346">
      <formula>$BJ240="OD"</formula>
    </cfRule>
    <cfRule type="expression" dxfId="27342" priority="37347">
      <formula>$BJ240="P"</formula>
    </cfRule>
    <cfRule type="expression" dxfId="27341" priority="37348">
      <formula>$BJ240="D"</formula>
    </cfRule>
    <cfRule type="expression" dxfId="27340" priority="37349">
      <formula>$BJ240="C"</formula>
    </cfRule>
    <cfRule type="expression" dxfId="27339" priority="37350">
      <formula>$BJ240="B"</formula>
    </cfRule>
    <cfRule type="expression" dxfId="27338" priority="37351">
      <formula>$BJ240="A"</formula>
    </cfRule>
  </conditionalFormatting>
  <conditionalFormatting sqref="A241:A258">
    <cfRule type="expression" dxfId="27337" priority="37332">
      <formula>$BJ241="IR"</formula>
    </cfRule>
    <cfRule type="expression" dxfId="27336" priority="37333">
      <formula>$BJ241="SS"</formula>
    </cfRule>
    <cfRule type="expression" dxfId="27335" priority="37334">
      <formula>$BJ241="FI"</formula>
    </cfRule>
    <cfRule type="expression" dxfId="27334" priority="37335">
      <formula>$BJ241="X"</formula>
    </cfRule>
    <cfRule type="expression" dxfId="27333" priority="37336">
      <formula>$BJ241="OD"</formula>
    </cfRule>
    <cfRule type="expression" dxfId="27332" priority="37337">
      <formula>$BJ241="P"</formula>
    </cfRule>
    <cfRule type="expression" dxfId="27331" priority="37338">
      <formula>$BJ241="D"</formula>
    </cfRule>
    <cfRule type="expression" dxfId="27330" priority="37339">
      <formula>$BJ241="C"</formula>
    </cfRule>
    <cfRule type="expression" dxfId="27329" priority="37340">
      <formula>$BJ241="B"</formula>
    </cfRule>
    <cfRule type="expression" dxfId="27328" priority="37341">
      <formula>$BJ241="A"</formula>
    </cfRule>
  </conditionalFormatting>
  <conditionalFormatting sqref="A275">
    <cfRule type="expression" dxfId="27327" priority="37322">
      <formula>$BJ275="IR"</formula>
    </cfRule>
    <cfRule type="expression" dxfId="27326" priority="37323">
      <formula>$BJ275="SS"</formula>
    </cfRule>
    <cfRule type="expression" dxfId="27325" priority="37324">
      <formula>$BJ275="FI"</formula>
    </cfRule>
    <cfRule type="expression" dxfId="27324" priority="37325">
      <formula>$BJ275="X"</formula>
    </cfRule>
    <cfRule type="expression" dxfId="27323" priority="37326">
      <formula>$BJ275="OD"</formula>
    </cfRule>
    <cfRule type="expression" dxfId="27322" priority="37327">
      <formula>$BJ275="P"</formula>
    </cfRule>
    <cfRule type="expression" dxfId="27321" priority="37328">
      <formula>$BJ275="D"</formula>
    </cfRule>
    <cfRule type="expression" dxfId="27320" priority="37329">
      <formula>$BJ275="C"</formula>
    </cfRule>
    <cfRule type="expression" dxfId="27319" priority="37330">
      <formula>$BJ275="B"</formula>
    </cfRule>
    <cfRule type="expression" dxfId="27318" priority="37331">
      <formula>$BJ275="A"</formula>
    </cfRule>
  </conditionalFormatting>
  <conditionalFormatting sqref="A276:A282">
    <cfRule type="expression" dxfId="27317" priority="37312">
      <formula>$BJ276="IR"</formula>
    </cfRule>
    <cfRule type="expression" dxfId="27316" priority="37313">
      <formula>$BJ276="SS"</formula>
    </cfRule>
    <cfRule type="expression" dxfId="27315" priority="37314">
      <formula>$BJ276="FI"</formula>
    </cfRule>
    <cfRule type="expression" dxfId="27314" priority="37315">
      <formula>$BJ276="X"</formula>
    </cfRule>
    <cfRule type="expression" dxfId="27313" priority="37316">
      <formula>$BJ276="OD"</formula>
    </cfRule>
    <cfRule type="expression" dxfId="27312" priority="37317">
      <formula>$BJ276="P"</formula>
    </cfRule>
    <cfRule type="expression" dxfId="27311" priority="37318">
      <formula>$BJ276="D"</formula>
    </cfRule>
    <cfRule type="expression" dxfId="27310" priority="37319">
      <formula>$BJ276="C"</formula>
    </cfRule>
    <cfRule type="expression" dxfId="27309" priority="37320">
      <formula>$BJ276="B"</formula>
    </cfRule>
    <cfRule type="expression" dxfId="27308" priority="37321">
      <formula>$BJ276="A"</formula>
    </cfRule>
  </conditionalFormatting>
  <conditionalFormatting sqref="A303:A315">
    <cfRule type="expression" dxfId="27307" priority="37292">
      <formula>$BJ303="IR"</formula>
    </cfRule>
    <cfRule type="expression" dxfId="27306" priority="37293">
      <formula>$BJ303="SS"</formula>
    </cfRule>
    <cfRule type="expression" dxfId="27305" priority="37294">
      <formula>$BJ303="FI"</formula>
    </cfRule>
    <cfRule type="expression" dxfId="27304" priority="37295">
      <formula>$BJ303="X"</formula>
    </cfRule>
    <cfRule type="expression" dxfId="27303" priority="37296">
      <formula>$BJ303="OD"</formula>
    </cfRule>
    <cfRule type="expression" dxfId="27302" priority="37297">
      <formula>$BJ303="P"</formula>
    </cfRule>
    <cfRule type="expression" dxfId="27301" priority="37298">
      <formula>$BJ303="D"</formula>
    </cfRule>
    <cfRule type="expression" dxfId="27300" priority="37299">
      <formula>$BJ303="C"</formula>
    </cfRule>
    <cfRule type="expression" dxfId="27299" priority="37300">
      <formula>$BJ303="B"</formula>
    </cfRule>
    <cfRule type="expression" dxfId="27298" priority="37301">
      <formula>$BJ303="A"</formula>
    </cfRule>
  </conditionalFormatting>
  <conditionalFormatting sqref="A329">
    <cfRule type="expression" dxfId="27297" priority="37282">
      <formula>$BJ329="IR"</formula>
    </cfRule>
    <cfRule type="expression" dxfId="27296" priority="37283">
      <formula>$BJ329="SS"</formula>
    </cfRule>
    <cfRule type="expression" dxfId="27295" priority="37284">
      <formula>$BJ329="FI"</formula>
    </cfRule>
    <cfRule type="expression" dxfId="27294" priority="37285">
      <formula>$BJ329="X"</formula>
    </cfRule>
    <cfRule type="expression" dxfId="27293" priority="37286">
      <formula>$BJ329="OD"</formula>
    </cfRule>
    <cfRule type="expression" dxfId="27292" priority="37287">
      <formula>$BJ329="P"</formula>
    </cfRule>
    <cfRule type="expression" dxfId="27291" priority="37288">
      <formula>$BJ329="D"</formula>
    </cfRule>
    <cfRule type="expression" dxfId="27290" priority="37289">
      <formula>$BJ329="C"</formula>
    </cfRule>
    <cfRule type="expression" dxfId="27289" priority="37290">
      <formula>$BJ329="B"</formula>
    </cfRule>
    <cfRule type="expression" dxfId="27288" priority="37291">
      <formula>$BJ329="A"</formula>
    </cfRule>
  </conditionalFormatting>
  <conditionalFormatting sqref="A330:A346">
    <cfRule type="expression" dxfId="27287" priority="37272">
      <formula>$BJ330="IR"</formula>
    </cfRule>
    <cfRule type="expression" dxfId="27286" priority="37273">
      <formula>$BJ330="SS"</formula>
    </cfRule>
    <cfRule type="expression" dxfId="27285" priority="37274">
      <formula>$BJ330="FI"</formula>
    </cfRule>
    <cfRule type="expression" dxfId="27284" priority="37275">
      <formula>$BJ330="X"</formula>
    </cfRule>
    <cfRule type="expression" dxfId="27283" priority="37276">
      <formula>$BJ330="OD"</formula>
    </cfRule>
    <cfRule type="expression" dxfId="27282" priority="37277">
      <formula>$BJ330="P"</formula>
    </cfRule>
    <cfRule type="expression" dxfId="27281" priority="37278">
      <formula>$BJ330="D"</formula>
    </cfRule>
    <cfRule type="expression" dxfId="27280" priority="37279">
      <formula>$BJ330="C"</formula>
    </cfRule>
    <cfRule type="expression" dxfId="27279" priority="37280">
      <formula>$BJ330="B"</formula>
    </cfRule>
    <cfRule type="expression" dxfId="27278" priority="37281">
      <formula>$BJ330="A"</formula>
    </cfRule>
  </conditionalFormatting>
  <conditionalFormatting sqref="A426">
    <cfRule type="expression" dxfId="27277" priority="37262">
      <formula>$BJ426="IR"</formula>
    </cfRule>
    <cfRule type="expression" dxfId="27276" priority="37263">
      <formula>$BJ426="SS"</formula>
    </cfRule>
    <cfRule type="expression" dxfId="27275" priority="37264">
      <formula>$BJ426="FI"</formula>
    </cfRule>
    <cfRule type="expression" dxfId="27274" priority="37265">
      <formula>$BJ426="X"</formula>
    </cfRule>
    <cfRule type="expression" dxfId="27273" priority="37266">
      <formula>$BJ426="OD"</formula>
    </cfRule>
    <cfRule type="expression" dxfId="27272" priority="37267">
      <formula>$BJ426="P"</formula>
    </cfRule>
    <cfRule type="expression" dxfId="27271" priority="37268">
      <formula>$BJ426="D"</formula>
    </cfRule>
    <cfRule type="expression" dxfId="27270" priority="37269">
      <formula>$BJ426="C"</formula>
    </cfRule>
    <cfRule type="expression" dxfId="27269" priority="37270">
      <formula>$BJ426="B"</formula>
    </cfRule>
    <cfRule type="expression" dxfId="27268" priority="37271">
      <formula>$BJ426="A"</formula>
    </cfRule>
  </conditionalFormatting>
  <conditionalFormatting sqref="A464">
    <cfRule type="expression" dxfId="27267" priority="37252">
      <formula>$BJ464="IR"</formula>
    </cfRule>
    <cfRule type="expression" dxfId="27266" priority="37253">
      <formula>$BJ464="SS"</formula>
    </cfRule>
    <cfRule type="expression" dxfId="27265" priority="37254">
      <formula>$BJ464="FI"</formula>
    </cfRule>
    <cfRule type="expression" dxfId="27264" priority="37255">
      <formula>$BJ464="X"</formula>
    </cfRule>
    <cfRule type="expression" dxfId="27263" priority="37256">
      <formula>$BJ464="OD"</formula>
    </cfRule>
    <cfRule type="expression" dxfId="27262" priority="37257">
      <formula>$BJ464="P"</formula>
    </cfRule>
    <cfRule type="expression" dxfId="27261" priority="37258">
      <formula>$BJ464="D"</formula>
    </cfRule>
    <cfRule type="expression" dxfId="27260" priority="37259">
      <formula>$BJ464="C"</formula>
    </cfRule>
    <cfRule type="expression" dxfId="27259" priority="37260">
      <formula>$BJ464="B"</formula>
    </cfRule>
    <cfRule type="expression" dxfId="27258" priority="37261">
      <formula>$BJ464="A"</formula>
    </cfRule>
  </conditionalFormatting>
  <conditionalFormatting sqref="V67">
    <cfRule type="expression" dxfId="27257" priority="37092">
      <formula>$BJ67="IR"</formula>
    </cfRule>
    <cfRule type="expression" dxfId="27256" priority="37093">
      <formula>$BJ67="SS"</formula>
    </cfRule>
    <cfRule type="expression" dxfId="27255" priority="37094">
      <formula>$BJ67="FI"</formula>
    </cfRule>
    <cfRule type="expression" dxfId="27254" priority="37095">
      <formula>$BJ67="X"</formula>
    </cfRule>
    <cfRule type="expression" dxfId="27253" priority="37096">
      <formula>$BJ67="OD"</formula>
    </cfRule>
    <cfRule type="expression" dxfId="27252" priority="37097">
      <formula>$BJ67="P"</formula>
    </cfRule>
    <cfRule type="expression" dxfId="27251" priority="37098">
      <formula>$BJ67="D"</formula>
    </cfRule>
    <cfRule type="expression" dxfId="27250" priority="37099">
      <formula>$BJ67="C"</formula>
    </cfRule>
    <cfRule type="expression" dxfId="27249" priority="37100">
      <formula>$BJ67="B"</formula>
    </cfRule>
    <cfRule type="expression" dxfId="27248" priority="37101">
      <formula>$BJ67="A"</formula>
    </cfRule>
  </conditionalFormatting>
  <conditionalFormatting sqref="I68">
    <cfRule type="expression" dxfId="27247" priority="37082">
      <formula>$BJ68="IR"</formula>
    </cfRule>
    <cfRule type="expression" dxfId="27246" priority="37083">
      <formula>$BJ68="SS"</formula>
    </cfRule>
    <cfRule type="expression" dxfId="27245" priority="37084">
      <formula>$BJ68="FI"</formula>
    </cfRule>
    <cfRule type="expression" dxfId="27244" priority="37085">
      <formula>$BJ68="X"</formula>
    </cfRule>
    <cfRule type="expression" dxfId="27243" priority="37086">
      <formula>$BJ68="OD"</formula>
    </cfRule>
    <cfRule type="expression" dxfId="27242" priority="37087">
      <formula>$BJ68="P"</formula>
    </cfRule>
    <cfRule type="expression" dxfId="27241" priority="37088">
      <formula>$BJ68="D"</formula>
    </cfRule>
    <cfRule type="expression" dxfId="27240" priority="37089">
      <formula>$BJ68="C"</formula>
    </cfRule>
    <cfRule type="expression" dxfId="27239" priority="37090">
      <formula>$BJ68="B"</formula>
    </cfRule>
    <cfRule type="expression" dxfId="27238" priority="37091">
      <formula>$BJ68="A"</formula>
    </cfRule>
  </conditionalFormatting>
  <conditionalFormatting sqref="L68">
    <cfRule type="expression" dxfId="27237" priority="37072">
      <formula>$BJ68="IR"</formula>
    </cfRule>
    <cfRule type="expression" dxfId="27236" priority="37073">
      <formula>$BJ68="SS"</formula>
    </cfRule>
    <cfRule type="expression" dxfId="27235" priority="37074">
      <formula>$BJ68="FI"</formula>
    </cfRule>
    <cfRule type="expression" dxfId="27234" priority="37075">
      <formula>$BJ68="X"</formula>
    </cfRule>
    <cfRule type="expression" dxfId="27233" priority="37076">
      <formula>$BJ68="OD"</formula>
    </cfRule>
    <cfRule type="expression" dxfId="27232" priority="37077">
      <formula>$BJ68="P"</formula>
    </cfRule>
    <cfRule type="expression" dxfId="27231" priority="37078">
      <formula>$BJ68="D"</formula>
    </cfRule>
    <cfRule type="expression" dxfId="27230" priority="37079">
      <formula>$BJ68="C"</formula>
    </cfRule>
    <cfRule type="expression" dxfId="27229" priority="37080">
      <formula>$BJ68="B"</formula>
    </cfRule>
    <cfRule type="expression" dxfId="27228" priority="37081">
      <formula>$BJ68="A"</formula>
    </cfRule>
  </conditionalFormatting>
  <conditionalFormatting sqref="S69">
    <cfRule type="expression" dxfId="27227" priority="37062">
      <formula>$BJ69="IR"</formula>
    </cfRule>
    <cfRule type="expression" dxfId="27226" priority="37063">
      <formula>$BJ69="SS"</formula>
    </cfRule>
    <cfRule type="expression" dxfId="27225" priority="37064">
      <formula>$BJ69="FI"</formula>
    </cfRule>
    <cfRule type="expression" dxfId="27224" priority="37065">
      <formula>$BJ69="X"</formula>
    </cfRule>
    <cfRule type="expression" dxfId="27223" priority="37066">
      <formula>$BJ69="OD"</formula>
    </cfRule>
    <cfRule type="expression" dxfId="27222" priority="37067">
      <formula>$BJ69="P"</formula>
    </cfRule>
    <cfRule type="expression" dxfId="27221" priority="37068">
      <formula>$BJ69="D"</formula>
    </cfRule>
    <cfRule type="expression" dxfId="27220" priority="37069">
      <formula>$BJ69="C"</formula>
    </cfRule>
    <cfRule type="expression" dxfId="27219" priority="37070">
      <formula>$BJ69="B"</formula>
    </cfRule>
    <cfRule type="expression" dxfId="27218" priority="37071">
      <formula>$BJ69="A"</formula>
    </cfRule>
  </conditionalFormatting>
  <conditionalFormatting sqref="V69">
    <cfRule type="expression" dxfId="27217" priority="37052">
      <formula>$BJ69="IR"</formula>
    </cfRule>
    <cfRule type="expression" dxfId="27216" priority="37053">
      <formula>$BJ69="SS"</formula>
    </cfRule>
    <cfRule type="expression" dxfId="27215" priority="37054">
      <formula>$BJ69="FI"</formula>
    </cfRule>
    <cfRule type="expression" dxfId="27214" priority="37055">
      <formula>$BJ69="X"</formula>
    </cfRule>
    <cfRule type="expression" dxfId="27213" priority="37056">
      <formula>$BJ69="OD"</formula>
    </cfRule>
    <cfRule type="expression" dxfId="27212" priority="37057">
      <formula>$BJ69="P"</formula>
    </cfRule>
    <cfRule type="expression" dxfId="27211" priority="37058">
      <formula>$BJ69="D"</formula>
    </cfRule>
    <cfRule type="expression" dxfId="27210" priority="37059">
      <formula>$BJ69="C"</formula>
    </cfRule>
    <cfRule type="expression" dxfId="27209" priority="37060">
      <formula>$BJ69="B"</formula>
    </cfRule>
    <cfRule type="expression" dxfId="27208" priority="37061">
      <formula>$BJ69="A"</formula>
    </cfRule>
  </conditionalFormatting>
  <conditionalFormatting sqref="I70">
    <cfRule type="expression" dxfId="27207" priority="37042">
      <formula>$BJ70="IR"</formula>
    </cfRule>
    <cfRule type="expression" dxfId="27206" priority="37043">
      <formula>$BJ70="SS"</formula>
    </cfRule>
    <cfRule type="expression" dxfId="27205" priority="37044">
      <formula>$BJ70="FI"</formula>
    </cfRule>
    <cfRule type="expression" dxfId="27204" priority="37045">
      <formula>$BJ70="X"</formula>
    </cfRule>
    <cfRule type="expression" dxfId="27203" priority="37046">
      <formula>$BJ70="OD"</formula>
    </cfRule>
    <cfRule type="expression" dxfId="27202" priority="37047">
      <formula>$BJ70="P"</formula>
    </cfRule>
    <cfRule type="expression" dxfId="27201" priority="37048">
      <formula>$BJ70="D"</formula>
    </cfRule>
    <cfRule type="expression" dxfId="27200" priority="37049">
      <formula>$BJ70="C"</formula>
    </cfRule>
    <cfRule type="expression" dxfId="27199" priority="37050">
      <formula>$BJ70="B"</formula>
    </cfRule>
    <cfRule type="expression" dxfId="27198" priority="37051">
      <formula>$BJ70="A"</formula>
    </cfRule>
  </conditionalFormatting>
  <conditionalFormatting sqref="L70">
    <cfRule type="expression" dxfId="27197" priority="37032">
      <formula>$BJ70="IR"</formula>
    </cfRule>
    <cfRule type="expression" dxfId="27196" priority="37033">
      <formula>$BJ70="SS"</formula>
    </cfRule>
    <cfRule type="expression" dxfId="27195" priority="37034">
      <formula>$BJ70="FI"</formula>
    </cfRule>
    <cfRule type="expression" dxfId="27194" priority="37035">
      <formula>$BJ70="X"</formula>
    </cfRule>
    <cfRule type="expression" dxfId="27193" priority="37036">
      <formula>$BJ70="OD"</formula>
    </cfRule>
    <cfRule type="expression" dxfId="27192" priority="37037">
      <formula>$BJ70="P"</formula>
    </cfRule>
    <cfRule type="expression" dxfId="27191" priority="37038">
      <formula>$BJ70="D"</formula>
    </cfRule>
    <cfRule type="expression" dxfId="27190" priority="37039">
      <formula>$BJ70="C"</formula>
    </cfRule>
    <cfRule type="expression" dxfId="27189" priority="37040">
      <formula>$BJ70="B"</formula>
    </cfRule>
    <cfRule type="expression" dxfId="27188" priority="37041">
      <formula>$BJ70="A"</formula>
    </cfRule>
  </conditionalFormatting>
  <conditionalFormatting sqref="S71:S72">
    <cfRule type="expression" dxfId="27187" priority="37022">
      <formula>$BJ71="IR"</formula>
    </cfRule>
    <cfRule type="expression" dxfId="27186" priority="37023">
      <formula>$BJ71="SS"</formula>
    </cfRule>
    <cfRule type="expression" dxfId="27185" priority="37024">
      <formula>$BJ71="FI"</formula>
    </cfRule>
    <cfRule type="expression" dxfId="27184" priority="37025">
      <formula>$BJ71="X"</formula>
    </cfRule>
    <cfRule type="expression" dxfId="27183" priority="37026">
      <formula>$BJ71="OD"</formula>
    </cfRule>
    <cfRule type="expression" dxfId="27182" priority="37027">
      <formula>$BJ71="P"</formula>
    </cfRule>
    <cfRule type="expression" dxfId="27181" priority="37028">
      <formula>$BJ71="D"</formula>
    </cfRule>
    <cfRule type="expression" dxfId="27180" priority="37029">
      <formula>$BJ71="C"</formula>
    </cfRule>
    <cfRule type="expression" dxfId="27179" priority="37030">
      <formula>$BJ71="B"</formula>
    </cfRule>
    <cfRule type="expression" dxfId="27178" priority="37031">
      <formula>$BJ71="A"</formula>
    </cfRule>
  </conditionalFormatting>
  <conditionalFormatting sqref="V71:V72">
    <cfRule type="expression" dxfId="27177" priority="37012">
      <formula>$BJ71="IR"</formula>
    </cfRule>
    <cfRule type="expression" dxfId="27176" priority="37013">
      <formula>$BJ71="SS"</formula>
    </cfRule>
    <cfRule type="expression" dxfId="27175" priority="37014">
      <formula>$BJ71="FI"</formula>
    </cfRule>
    <cfRule type="expression" dxfId="27174" priority="37015">
      <formula>$BJ71="X"</formula>
    </cfRule>
    <cfRule type="expression" dxfId="27173" priority="37016">
      <formula>$BJ71="OD"</formula>
    </cfRule>
    <cfRule type="expression" dxfId="27172" priority="37017">
      <formula>$BJ71="P"</formula>
    </cfRule>
    <cfRule type="expression" dxfId="27171" priority="37018">
      <formula>$BJ71="D"</formula>
    </cfRule>
    <cfRule type="expression" dxfId="27170" priority="37019">
      <formula>$BJ71="C"</formula>
    </cfRule>
    <cfRule type="expression" dxfId="27169" priority="37020">
      <formula>$BJ71="B"</formula>
    </cfRule>
    <cfRule type="expression" dxfId="27168" priority="37021">
      <formula>$BJ71="A"</formula>
    </cfRule>
  </conditionalFormatting>
  <conditionalFormatting sqref="S89:U89">
    <cfRule type="expression" dxfId="27167" priority="37002">
      <formula>$BJ89="IR"</formula>
    </cfRule>
    <cfRule type="expression" dxfId="27166" priority="37003">
      <formula>$BJ89="SS"</formula>
    </cfRule>
    <cfRule type="expression" dxfId="27165" priority="37004">
      <formula>$BJ89="FI"</formula>
    </cfRule>
    <cfRule type="expression" dxfId="27164" priority="37005">
      <formula>$BJ89="X"</formula>
    </cfRule>
    <cfRule type="expression" dxfId="27163" priority="37006">
      <formula>$BJ89="OD"</formula>
    </cfRule>
    <cfRule type="expression" dxfId="27162" priority="37007">
      <formula>$BJ89="P"</formula>
    </cfRule>
    <cfRule type="expression" dxfId="27161" priority="37008">
      <formula>$BJ89="D"</formula>
    </cfRule>
    <cfRule type="expression" dxfId="27160" priority="37009">
      <formula>$BJ89="C"</formula>
    </cfRule>
    <cfRule type="expression" dxfId="27159" priority="37010">
      <formula>$BJ89="B"</formula>
    </cfRule>
    <cfRule type="expression" dxfId="27158" priority="37011">
      <formula>$BJ89="A"</formula>
    </cfRule>
  </conditionalFormatting>
  <conditionalFormatting sqref="V89">
    <cfRule type="expression" dxfId="27157" priority="36992">
      <formula>$BJ89="IR"</formula>
    </cfRule>
    <cfRule type="expression" dxfId="27156" priority="36993">
      <formula>$BJ89="SS"</formula>
    </cfRule>
    <cfRule type="expression" dxfId="27155" priority="36994">
      <formula>$BJ89="FI"</formula>
    </cfRule>
    <cfRule type="expression" dxfId="27154" priority="36995">
      <formula>$BJ89="X"</formula>
    </cfRule>
    <cfRule type="expression" dxfId="27153" priority="36996">
      <formula>$BJ89="OD"</formula>
    </cfRule>
    <cfRule type="expression" dxfId="27152" priority="36997">
      <formula>$BJ89="P"</formula>
    </cfRule>
    <cfRule type="expression" dxfId="27151" priority="36998">
      <formula>$BJ89="D"</formula>
    </cfRule>
    <cfRule type="expression" dxfId="27150" priority="36999">
      <formula>$BJ89="C"</formula>
    </cfRule>
    <cfRule type="expression" dxfId="27149" priority="37000">
      <formula>$BJ89="B"</formula>
    </cfRule>
    <cfRule type="expression" dxfId="27148" priority="37001">
      <formula>$BJ89="A"</formula>
    </cfRule>
  </conditionalFormatting>
  <conditionalFormatting sqref="I90">
    <cfRule type="expression" dxfId="27147" priority="36982">
      <formula>$BJ90="IR"</formula>
    </cfRule>
    <cfRule type="expression" dxfId="27146" priority="36983">
      <formula>$BJ90="SS"</formula>
    </cfRule>
    <cfRule type="expression" dxfId="27145" priority="36984">
      <formula>$BJ90="FI"</formula>
    </cfRule>
    <cfRule type="expression" dxfId="27144" priority="36985">
      <formula>$BJ90="X"</formula>
    </cfRule>
    <cfRule type="expression" dxfId="27143" priority="36986">
      <formula>$BJ90="OD"</formula>
    </cfRule>
    <cfRule type="expression" dxfId="27142" priority="36987">
      <formula>$BJ90="P"</formula>
    </cfRule>
    <cfRule type="expression" dxfId="27141" priority="36988">
      <formula>$BJ90="D"</formula>
    </cfRule>
    <cfRule type="expression" dxfId="27140" priority="36989">
      <formula>$BJ90="C"</formula>
    </cfRule>
    <cfRule type="expression" dxfId="27139" priority="36990">
      <formula>$BJ90="B"</formula>
    </cfRule>
    <cfRule type="expression" dxfId="27138" priority="36991">
      <formula>$BJ90="A"</formula>
    </cfRule>
  </conditionalFormatting>
  <conditionalFormatting sqref="L90">
    <cfRule type="expression" dxfId="27137" priority="36972">
      <formula>$BJ90="IR"</formula>
    </cfRule>
    <cfRule type="expression" dxfId="27136" priority="36973">
      <formula>$BJ90="SS"</formula>
    </cfRule>
    <cfRule type="expression" dxfId="27135" priority="36974">
      <formula>$BJ90="FI"</formula>
    </cfRule>
    <cfRule type="expression" dxfId="27134" priority="36975">
      <formula>$BJ90="X"</formula>
    </cfRule>
    <cfRule type="expression" dxfId="27133" priority="36976">
      <formula>$BJ90="OD"</formula>
    </cfRule>
    <cfRule type="expression" dxfId="27132" priority="36977">
      <formula>$BJ90="P"</formula>
    </cfRule>
    <cfRule type="expression" dxfId="27131" priority="36978">
      <formula>$BJ90="D"</formula>
    </cfRule>
    <cfRule type="expression" dxfId="27130" priority="36979">
      <formula>$BJ90="C"</formula>
    </cfRule>
    <cfRule type="expression" dxfId="27129" priority="36980">
      <formula>$BJ90="B"</formula>
    </cfRule>
    <cfRule type="expression" dxfId="27128" priority="36981">
      <formula>$BJ90="A"</formula>
    </cfRule>
  </conditionalFormatting>
  <conditionalFormatting sqref="S91">
    <cfRule type="expression" dxfId="27127" priority="36962">
      <formula>$BJ91="IR"</formula>
    </cfRule>
    <cfRule type="expression" dxfId="27126" priority="36963">
      <formula>$BJ91="SS"</formula>
    </cfRule>
    <cfRule type="expression" dxfId="27125" priority="36964">
      <formula>$BJ91="FI"</formula>
    </cfRule>
    <cfRule type="expression" dxfId="27124" priority="36965">
      <formula>$BJ91="X"</formula>
    </cfRule>
    <cfRule type="expression" dxfId="27123" priority="36966">
      <formula>$BJ91="OD"</formula>
    </cfRule>
    <cfRule type="expression" dxfId="27122" priority="36967">
      <formula>$BJ91="P"</formula>
    </cfRule>
    <cfRule type="expression" dxfId="27121" priority="36968">
      <formula>$BJ91="D"</formula>
    </cfRule>
    <cfRule type="expression" dxfId="27120" priority="36969">
      <formula>$BJ91="C"</formula>
    </cfRule>
    <cfRule type="expression" dxfId="27119" priority="36970">
      <formula>$BJ91="B"</formula>
    </cfRule>
    <cfRule type="expression" dxfId="27118" priority="36971">
      <formula>$BJ91="A"</formula>
    </cfRule>
  </conditionalFormatting>
  <conditionalFormatting sqref="V91">
    <cfRule type="expression" dxfId="27117" priority="36952">
      <formula>$BJ91="IR"</formula>
    </cfRule>
    <cfRule type="expression" dxfId="27116" priority="36953">
      <formula>$BJ91="SS"</formula>
    </cfRule>
    <cfRule type="expression" dxfId="27115" priority="36954">
      <formula>$BJ91="FI"</formula>
    </cfRule>
    <cfRule type="expression" dxfId="27114" priority="36955">
      <formula>$BJ91="X"</formula>
    </cfRule>
    <cfRule type="expression" dxfId="27113" priority="36956">
      <formula>$BJ91="OD"</formula>
    </cfRule>
    <cfRule type="expression" dxfId="27112" priority="36957">
      <formula>$BJ91="P"</formula>
    </cfRule>
    <cfRule type="expression" dxfId="27111" priority="36958">
      <formula>$BJ91="D"</formula>
    </cfRule>
    <cfRule type="expression" dxfId="27110" priority="36959">
      <formula>$BJ91="C"</formula>
    </cfRule>
    <cfRule type="expression" dxfId="27109" priority="36960">
      <formula>$BJ91="B"</formula>
    </cfRule>
    <cfRule type="expression" dxfId="27108" priority="36961">
      <formula>$BJ91="A"</formula>
    </cfRule>
  </conditionalFormatting>
  <conditionalFormatting sqref="I92">
    <cfRule type="expression" dxfId="27107" priority="36942">
      <formula>$BJ92="IR"</formula>
    </cfRule>
    <cfRule type="expression" dxfId="27106" priority="36943">
      <formula>$BJ92="SS"</formula>
    </cfRule>
    <cfRule type="expression" dxfId="27105" priority="36944">
      <formula>$BJ92="FI"</formula>
    </cfRule>
    <cfRule type="expression" dxfId="27104" priority="36945">
      <formula>$BJ92="X"</formula>
    </cfRule>
    <cfRule type="expression" dxfId="27103" priority="36946">
      <formula>$BJ92="OD"</formula>
    </cfRule>
    <cfRule type="expression" dxfId="27102" priority="36947">
      <formula>$BJ92="P"</formula>
    </cfRule>
    <cfRule type="expression" dxfId="27101" priority="36948">
      <formula>$BJ92="D"</formula>
    </cfRule>
    <cfRule type="expression" dxfId="27100" priority="36949">
      <formula>$BJ92="C"</formula>
    </cfRule>
    <cfRule type="expression" dxfId="27099" priority="36950">
      <formula>$BJ92="B"</formula>
    </cfRule>
    <cfRule type="expression" dxfId="27098" priority="36951">
      <formula>$BJ92="A"</formula>
    </cfRule>
  </conditionalFormatting>
  <conditionalFormatting sqref="L92">
    <cfRule type="expression" dxfId="27097" priority="36932">
      <formula>$BJ92="IR"</formula>
    </cfRule>
    <cfRule type="expression" dxfId="27096" priority="36933">
      <formula>$BJ92="SS"</formula>
    </cfRule>
    <cfRule type="expression" dxfId="27095" priority="36934">
      <formula>$BJ92="FI"</formula>
    </cfRule>
    <cfRule type="expression" dxfId="27094" priority="36935">
      <formula>$BJ92="X"</formula>
    </cfRule>
    <cfRule type="expression" dxfId="27093" priority="36936">
      <formula>$BJ92="OD"</formula>
    </cfRule>
    <cfRule type="expression" dxfId="27092" priority="36937">
      <formula>$BJ92="P"</formula>
    </cfRule>
    <cfRule type="expression" dxfId="27091" priority="36938">
      <formula>$BJ92="D"</formula>
    </cfRule>
    <cfRule type="expression" dxfId="27090" priority="36939">
      <formula>$BJ92="C"</formula>
    </cfRule>
    <cfRule type="expression" dxfId="27089" priority="36940">
      <formula>$BJ92="B"</formula>
    </cfRule>
    <cfRule type="expression" dxfId="27088" priority="36941">
      <formula>$BJ92="A"</formula>
    </cfRule>
  </conditionalFormatting>
  <conditionalFormatting sqref="W96:W98">
    <cfRule type="expression" dxfId="27087" priority="36922">
      <formula>$BJ96="IR"</formula>
    </cfRule>
    <cfRule type="expression" dxfId="27086" priority="36923">
      <formula>$BJ96="SS"</formula>
    </cfRule>
    <cfRule type="expression" dxfId="27085" priority="36924">
      <formula>$BJ96="FI"</formula>
    </cfRule>
    <cfRule type="expression" dxfId="27084" priority="36925">
      <formula>$BJ96="X"</formula>
    </cfRule>
    <cfRule type="expression" dxfId="27083" priority="36926">
      <formula>$BJ96="OD"</formula>
    </cfRule>
    <cfRule type="expression" dxfId="27082" priority="36927">
      <formula>$BJ96="P"</formula>
    </cfRule>
    <cfRule type="expression" dxfId="27081" priority="36928">
      <formula>$BJ96="D"</formula>
    </cfRule>
    <cfRule type="expression" dxfId="27080" priority="36929">
      <formula>$BJ96="C"</formula>
    </cfRule>
    <cfRule type="expression" dxfId="27079" priority="36930">
      <formula>$BJ96="B"</formula>
    </cfRule>
    <cfRule type="expression" dxfId="27078" priority="36931">
      <formula>$BJ96="A"</formula>
    </cfRule>
  </conditionalFormatting>
  <conditionalFormatting sqref="V96:V98">
    <cfRule type="expression" dxfId="27077" priority="36912">
      <formula>$BJ96="IR"</formula>
    </cfRule>
    <cfRule type="expression" dxfId="27076" priority="36913">
      <formula>$BJ96="SS"</formula>
    </cfRule>
    <cfRule type="expression" dxfId="27075" priority="36914">
      <formula>$BJ96="FI"</formula>
    </cfRule>
    <cfRule type="expression" dxfId="27074" priority="36915">
      <formula>$BJ96="X"</formula>
    </cfRule>
    <cfRule type="expression" dxfId="27073" priority="36916">
      <formula>$BJ96="OD"</formula>
    </cfRule>
    <cfRule type="expression" dxfId="27072" priority="36917">
      <formula>$BJ96="P"</formula>
    </cfRule>
    <cfRule type="expression" dxfId="27071" priority="36918">
      <formula>$BJ96="D"</formula>
    </cfRule>
    <cfRule type="expression" dxfId="27070" priority="36919">
      <formula>$BJ96="C"</formula>
    </cfRule>
    <cfRule type="expression" dxfId="27069" priority="36920">
      <formula>$BJ96="B"</formula>
    </cfRule>
    <cfRule type="expression" dxfId="27068" priority="36921">
      <formula>$BJ96="A"</formula>
    </cfRule>
  </conditionalFormatting>
  <conditionalFormatting sqref="S30:U30">
    <cfRule type="expression" dxfId="27067" priority="36902">
      <formula>$BJ30="IR"</formula>
    </cfRule>
    <cfRule type="expression" dxfId="27066" priority="36903">
      <formula>$BJ30="SS"</formula>
    </cfRule>
    <cfRule type="expression" dxfId="27065" priority="36904">
      <formula>$BJ30="FI"</formula>
    </cfRule>
    <cfRule type="expression" dxfId="27064" priority="36905">
      <formula>$BJ30="X"</formula>
    </cfRule>
    <cfRule type="expression" dxfId="27063" priority="36906">
      <formula>$BJ30="OD"</formula>
    </cfRule>
    <cfRule type="expression" dxfId="27062" priority="36907">
      <formula>$BJ30="P"</formula>
    </cfRule>
    <cfRule type="expression" dxfId="27061" priority="36908">
      <formula>$BJ30="D"</formula>
    </cfRule>
    <cfRule type="expression" dxfId="27060" priority="36909">
      <formula>$BJ30="C"</formula>
    </cfRule>
    <cfRule type="expression" dxfId="27059" priority="36910">
      <formula>$BJ30="B"</formula>
    </cfRule>
    <cfRule type="expression" dxfId="27058" priority="36911">
      <formula>$BJ30="A"</formula>
    </cfRule>
  </conditionalFormatting>
  <conditionalFormatting sqref="V30">
    <cfRule type="expression" dxfId="27057" priority="36892">
      <formula>$BJ30="IR"</formula>
    </cfRule>
    <cfRule type="expression" dxfId="27056" priority="36893">
      <formula>$BJ30="SS"</formula>
    </cfRule>
    <cfRule type="expression" dxfId="27055" priority="36894">
      <formula>$BJ30="FI"</formula>
    </cfRule>
    <cfRule type="expression" dxfId="27054" priority="36895">
      <formula>$BJ30="X"</formula>
    </cfRule>
    <cfRule type="expression" dxfId="27053" priority="36896">
      <formula>$BJ30="OD"</formula>
    </cfRule>
    <cfRule type="expression" dxfId="27052" priority="36897">
      <formula>$BJ30="P"</formula>
    </cfRule>
    <cfRule type="expression" dxfId="27051" priority="36898">
      <formula>$BJ30="D"</formula>
    </cfRule>
    <cfRule type="expression" dxfId="27050" priority="36899">
      <formula>$BJ30="C"</formula>
    </cfRule>
    <cfRule type="expression" dxfId="27049" priority="36900">
      <formula>$BJ30="B"</formula>
    </cfRule>
    <cfRule type="expression" dxfId="27048" priority="36901">
      <formula>$BJ30="A"</formula>
    </cfRule>
  </conditionalFormatting>
  <conditionalFormatting sqref="I31">
    <cfRule type="expression" dxfId="27047" priority="36882">
      <formula>$BJ31="IR"</formula>
    </cfRule>
    <cfRule type="expression" dxfId="27046" priority="36883">
      <formula>$BJ31="SS"</formula>
    </cfRule>
    <cfRule type="expression" dxfId="27045" priority="36884">
      <formula>$BJ31="FI"</formula>
    </cfRule>
    <cfRule type="expression" dxfId="27044" priority="36885">
      <formula>$BJ31="X"</formula>
    </cfRule>
    <cfRule type="expression" dxfId="27043" priority="36886">
      <formula>$BJ31="OD"</formula>
    </cfRule>
    <cfRule type="expression" dxfId="27042" priority="36887">
      <formula>$BJ31="P"</formula>
    </cfRule>
    <cfRule type="expression" dxfId="27041" priority="36888">
      <formula>$BJ31="D"</formula>
    </cfRule>
    <cfRule type="expression" dxfId="27040" priority="36889">
      <formula>$BJ31="C"</formula>
    </cfRule>
    <cfRule type="expression" dxfId="27039" priority="36890">
      <formula>$BJ31="B"</formula>
    </cfRule>
    <cfRule type="expression" dxfId="27038" priority="36891">
      <formula>$BJ31="A"</formula>
    </cfRule>
  </conditionalFormatting>
  <conditionalFormatting sqref="L31">
    <cfRule type="expression" dxfId="27037" priority="36872">
      <formula>$BJ31="IR"</formula>
    </cfRule>
    <cfRule type="expression" dxfId="27036" priority="36873">
      <formula>$BJ31="SS"</formula>
    </cfRule>
    <cfRule type="expression" dxfId="27035" priority="36874">
      <formula>$BJ31="FI"</formula>
    </cfRule>
    <cfRule type="expression" dxfId="27034" priority="36875">
      <formula>$BJ31="X"</formula>
    </cfRule>
    <cfRule type="expression" dxfId="27033" priority="36876">
      <formula>$BJ31="OD"</formula>
    </cfRule>
    <cfRule type="expression" dxfId="27032" priority="36877">
      <formula>$BJ31="P"</formula>
    </cfRule>
    <cfRule type="expression" dxfId="27031" priority="36878">
      <formula>$BJ31="D"</formula>
    </cfRule>
    <cfRule type="expression" dxfId="27030" priority="36879">
      <formula>$BJ31="C"</formula>
    </cfRule>
    <cfRule type="expression" dxfId="27029" priority="36880">
      <formula>$BJ31="B"</formula>
    </cfRule>
    <cfRule type="expression" dxfId="27028" priority="36881">
      <formula>$BJ31="A"</formula>
    </cfRule>
  </conditionalFormatting>
  <conditionalFormatting sqref="S32">
    <cfRule type="expression" dxfId="27027" priority="36842">
      <formula>$BJ32="IR"</formula>
    </cfRule>
    <cfRule type="expression" dxfId="27026" priority="36843">
      <formula>$BJ32="SS"</formula>
    </cfRule>
    <cfRule type="expression" dxfId="27025" priority="36844">
      <formula>$BJ32="FI"</formula>
    </cfRule>
    <cfRule type="expression" dxfId="27024" priority="36845">
      <formula>$BJ32="X"</formula>
    </cfRule>
    <cfRule type="expression" dxfId="27023" priority="36846">
      <formula>$BJ32="OD"</formula>
    </cfRule>
    <cfRule type="expression" dxfId="27022" priority="36847">
      <formula>$BJ32="P"</formula>
    </cfRule>
    <cfRule type="expression" dxfId="27021" priority="36848">
      <formula>$BJ32="D"</formula>
    </cfRule>
    <cfRule type="expression" dxfId="27020" priority="36849">
      <formula>$BJ32="C"</formula>
    </cfRule>
    <cfRule type="expression" dxfId="27019" priority="36850">
      <formula>$BJ32="B"</formula>
    </cfRule>
    <cfRule type="expression" dxfId="27018" priority="36851">
      <formula>$BJ32="A"</formula>
    </cfRule>
  </conditionalFormatting>
  <conditionalFormatting sqref="V32">
    <cfRule type="expression" dxfId="27017" priority="36832">
      <formula>$BJ32="IR"</formula>
    </cfRule>
    <cfRule type="expression" dxfId="27016" priority="36833">
      <formula>$BJ32="SS"</formula>
    </cfRule>
    <cfRule type="expression" dxfId="27015" priority="36834">
      <formula>$BJ32="FI"</formula>
    </cfRule>
    <cfRule type="expression" dxfId="27014" priority="36835">
      <formula>$BJ32="X"</formula>
    </cfRule>
    <cfRule type="expression" dxfId="27013" priority="36836">
      <formula>$BJ32="OD"</formula>
    </cfRule>
    <cfRule type="expression" dxfId="27012" priority="36837">
      <formula>$BJ32="P"</formula>
    </cfRule>
    <cfRule type="expression" dxfId="27011" priority="36838">
      <formula>$BJ32="D"</formula>
    </cfRule>
    <cfRule type="expression" dxfId="27010" priority="36839">
      <formula>$BJ32="C"</formula>
    </cfRule>
    <cfRule type="expression" dxfId="27009" priority="36840">
      <formula>$BJ32="B"</formula>
    </cfRule>
    <cfRule type="expression" dxfId="27008" priority="36841">
      <formula>$BJ32="A"</formula>
    </cfRule>
  </conditionalFormatting>
  <conditionalFormatting sqref="I33">
    <cfRule type="expression" dxfId="27007" priority="36822">
      <formula>$BJ33="IR"</formula>
    </cfRule>
    <cfRule type="expression" dxfId="27006" priority="36823">
      <formula>$BJ33="SS"</formula>
    </cfRule>
    <cfRule type="expression" dxfId="27005" priority="36824">
      <formula>$BJ33="FI"</formula>
    </cfRule>
    <cfRule type="expression" dxfId="27004" priority="36825">
      <formula>$BJ33="X"</formula>
    </cfRule>
    <cfRule type="expression" dxfId="27003" priority="36826">
      <formula>$BJ33="OD"</formula>
    </cfRule>
    <cfRule type="expression" dxfId="27002" priority="36827">
      <formula>$BJ33="P"</formula>
    </cfRule>
    <cfRule type="expression" dxfId="27001" priority="36828">
      <formula>$BJ33="D"</formula>
    </cfRule>
    <cfRule type="expression" dxfId="27000" priority="36829">
      <formula>$BJ33="C"</formula>
    </cfRule>
    <cfRule type="expression" dxfId="26999" priority="36830">
      <formula>$BJ33="B"</formula>
    </cfRule>
    <cfRule type="expression" dxfId="26998" priority="36831">
      <formula>$BJ33="A"</formula>
    </cfRule>
  </conditionalFormatting>
  <conditionalFormatting sqref="L33">
    <cfRule type="expression" dxfId="26997" priority="36812">
      <formula>$BJ33="IR"</formula>
    </cfRule>
    <cfRule type="expression" dxfId="26996" priority="36813">
      <formula>$BJ33="SS"</formula>
    </cfRule>
    <cfRule type="expression" dxfId="26995" priority="36814">
      <formula>$BJ33="FI"</formula>
    </cfRule>
    <cfRule type="expression" dxfId="26994" priority="36815">
      <formula>$BJ33="X"</formula>
    </cfRule>
    <cfRule type="expression" dxfId="26993" priority="36816">
      <formula>$BJ33="OD"</formula>
    </cfRule>
    <cfRule type="expression" dxfId="26992" priority="36817">
      <formula>$BJ33="P"</formula>
    </cfRule>
    <cfRule type="expression" dxfId="26991" priority="36818">
      <formula>$BJ33="D"</formula>
    </cfRule>
    <cfRule type="expression" dxfId="26990" priority="36819">
      <formula>$BJ33="C"</formula>
    </cfRule>
    <cfRule type="expression" dxfId="26989" priority="36820">
      <formula>$BJ33="B"</formula>
    </cfRule>
    <cfRule type="expression" dxfId="26988" priority="36821">
      <formula>$BJ33="A"</formula>
    </cfRule>
  </conditionalFormatting>
  <conditionalFormatting sqref="S34:S35">
    <cfRule type="expression" dxfId="26987" priority="36802">
      <formula>$BJ34="IR"</formula>
    </cfRule>
    <cfRule type="expression" dxfId="26986" priority="36803">
      <formula>$BJ34="SS"</formula>
    </cfRule>
    <cfRule type="expression" dxfId="26985" priority="36804">
      <formula>$BJ34="FI"</formula>
    </cfRule>
    <cfRule type="expression" dxfId="26984" priority="36805">
      <formula>$BJ34="X"</formula>
    </cfRule>
    <cfRule type="expression" dxfId="26983" priority="36806">
      <formula>$BJ34="OD"</formula>
    </cfRule>
    <cfRule type="expression" dxfId="26982" priority="36807">
      <formula>$BJ34="P"</formula>
    </cfRule>
    <cfRule type="expression" dxfId="26981" priority="36808">
      <formula>$BJ34="D"</formula>
    </cfRule>
    <cfRule type="expression" dxfId="26980" priority="36809">
      <formula>$BJ34="C"</formula>
    </cfRule>
    <cfRule type="expression" dxfId="26979" priority="36810">
      <formula>$BJ34="B"</formula>
    </cfRule>
    <cfRule type="expression" dxfId="26978" priority="36811">
      <formula>$BJ34="A"</formula>
    </cfRule>
  </conditionalFormatting>
  <conditionalFormatting sqref="V34:V35">
    <cfRule type="expression" dxfId="26977" priority="36792">
      <formula>$BJ34="IR"</formula>
    </cfRule>
    <cfRule type="expression" dxfId="26976" priority="36793">
      <formula>$BJ34="SS"</formula>
    </cfRule>
    <cfRule type="expression" dxfId="26975" priority="36794">
      <formula>$BJ34="FI"</formula>
    </cfRule>
    <cfRule type="expression" dxfId="26974" priority="36795">
      <formula>$BJ34="X"</formula>
    </cfRule>
    <cfRule type="expression" dxfId="26973" priority="36796">
      <formula>$BJ34="OD"</formula>
    </cfRule>
    <cfRule type="expression" dxfId="26972" priority="36797">
      <formula>$BJ34="P"</formula>
    </cfRule>
    <cfRule type="expression" dxfId="26971" priority="36798">
      <formula>$BJ34="D"</formula>
    </cfRule>
    <cfRule type="expression" dxfId="26970" priority="36799">
      <formula>$BJ34="C"</formula>
    </cfRule>
    <cfRule type="expression" dxfId="26969" priority="36800">
      <formula>$BJ34="B"</formula>
    </cfRule>
    <cfRule type="expression" dxfId="26968" priority="36801">
      <formula>$BJ34="A"</formula>
    </cfRule>
  </conditionalFormatting>
  <conditionalFormatting sqref="BJ302">
    <cfRule type="cellIs" dxfId="26967" priority="36721" operator="equal">
      <formula>0</formula>
    </cfRule>
  </conditionalFormatting>
  <conditionalFormatting sqref="R302:BA302">
    <cfRule type="expression" dxfId="26966" priority="36722">
      <formula>$BJ302="IR"</formula>
    </cfRule>
    <cfRule type="expression" dxfId="26965" priority="36723">
      <formula>$BJ302="SS"</formula>
    </cfRule>
    <cfRule type="expression" dxfId="26964" priority="36724">
      <formula>$BJ302="FI"</formula>
    </cfRule>
    <cfRule type="expression" dxfId="26963" priority="36725">
      <formula>$BJ302="X"</formula>
    </cfRule>
    <cfRule type="expression" dxfId="26962" priority="36726">
      <formula>$BJ302="OD"</formula>
    </cfRule>
    <cfRule type="expression" dxfId="26961" priority="36727">
      <formula>$BJ302="P"</formula>
    </cfRule>
    <cfRule type="expression" dxfId="26960" priority="36728">
      <formula>$BJ302="D"</formula>
    </cfRule>
    <cfRule type="expression" dxfId="26959" priority="36729">
      <formula>$BJ302="C"</formula>
    </cfRule>
    <cfRule type="expression" dxfId="26958" priority="36730">
      <formula>$BJ302="B"</formula>
    </cfRule>
    <cfRule type="expression" dxfId="26957" priority="36731">
      <formula>$BJ302="A"</formula>
    </cfRule>
  </conditionalFormatting>
  <conditionalFormatting sqref="BB302:BF302">
    <cfRule type="expression" dxfId="26956" priority="36711">
      <formula>$BJ302="IR"</formula>
    </cfRule>
    <cfRule type="expression" dxfId="26955" priority="36712">
      <formula>$BJ302="SS"</formula>
    </cfRule>
    <cfRule type="expression" dxfId="26954" priority="36713">
      <formula>$BJ302="FI"</formula>
    </cfRule>
    <cfRule type="expression" dxfId="26953" priority="36714">
      <formula>$BJ302="X"</formula>
    </cfRule>
    <cfRule type="expression" dxfId="26952" priority="36715">
      <formula>$BJ302="OD"</formula>
    </cfRule>
    <cfRule type="expression" dxfId="26951" priority="36716">
      <formula>$BJ302="P"</formula>
    </cfRule>
    <cfRule type="expression" dxfId="26950" priority="36717">
      <formula>$BJ302="D"</formula>
    </cfRule>
    <cfRule type="expression" dxfId="26949" priority="36718">
      <formula>$BJ302="C"</formula>
    </cfRule>
    <cfRule type="expression" dxfId="26948" priority="36719">
      <formula>$BJ302="B"</formula>
    </cfRule>
    <cfRule type="expression" dxfId="26947" priority="36720">
      <formula>$BJ302="A"</formula>
    </cfRule>
  </conditionalFormatting>
  <conditionalFormatting sqref="Q302">
    <cfRule type="expression" dxfId="26946" priority="36701">
      <formula>$BJ302="IR"</formula>
    </cfRule>
    <cfRule type="expression" dxfId="26945" priority="36702">
      <formula>$BJ302="SS"</formula>
    </cfRule>
    <cfRule type="expression" dxfId="26944" priority="36703">
      <formula>$BJ302="FI"</formula>
    </cfRule>
    <cfRule type="expression" dxfId="26943" priority="36704">
      <formula>$BJ302="X"</formula>
    </cfRule>
    <cfRule type="expression" dxfId="26942" priority="36705">
      <formula>$BJ302="OD"</formula>
    </cfRule>
    <cfRule type="expression" dxfId="26941" priority="36706">
      <formula>$BJ302="P"</formula>
    </cfRule>
    <cfRule type="expression" dxfId="26940" priority="36707">
      <formula>$BJ302="D"</formula>
    </cfRule>
    <cfRule type="expression" dxfId="26939" priority="36708">
      <formula>$BJ302="C"</formula>
    </cfRule>
    <cfRule type="expression" dxfId="26938" priority="36709">
      <formula>$BJ302="B"</formula>
    </cfRule>
    <cfRule type="expression" dxfId="26937" priority="36710">
      <formula>$BJ302="A"</formula>
    </cfRule>
  </conditionalFormatting>
  <conditionalFormatting sqref="A302">
    <cfRule type="expression" dxfId="26936" priority="36691">
      <formula>$BJ302="IR"</formula>
    </cfRule>
    <cfRule type="expression" dxfId="26935" priority="36692">
      <formula>$BJ302="SS"</formula>
    </cfRule>
    <cfRule type="expression" dxfId="26934" priority="36693">
      <formula>$BJ302="FI"</formula>
    </cfRule>
    <cfRule type="expression" dxfId="26933" priority="36694">
      <formula>$BJ302="X"</formula>
    </cfRule>
    <cfRule type="expression" dxfId="26932" priority="36695">
      <formula>$BJ302="OD"</formula>
    </cfRule>
    <cfRule type="expression" dxfId="26931" priority="36696">
      <formula>$BJ302="P"</formula>
    </cfRule>
    <cfRule type="expression" dxfId="26930" priority="36697">
      <formula>$BJ302="D"</formula>
    </cfRule>
    <cfRule type="expression" dxfId="26929" priority="36698">
      <formula>$BJ302="C"</formula>
    </cfRule>
    <cfRule type="expression" dxfId="26928" priority="36699">
      <formula>$BJ302="B"</formula>
    </cfRule>
    <cfRule type="expression" dxfId="26927" priority="36700">
      <formula>$BJ302="A"</formula>
    </cfRule>
  </conditionalFormatting>
  <conditionalFormatting sqref="S304">
    <cfRule type="expression" dxfId="26926" priority="36661">
      <formula>$BJ304="IR"</formula>
    </cfRule>
    <cfRule type="expression" dxfId="26925" priority="36662">
      <formula>$BJ304="SS"</formula>
    </cfRule>
    <cfRule type="expression" dxfId="26924" priority="36663">
      <formula>$BJ304="FI"</formula>
    </cfRule>
    <cfRule type="expression" dxfId="26923" priority="36664">
      <formula>$BJ304="X"</formula>
    </cfRule>
    <cfRule type="expression" dxfId="26922" priority="36665">
      <formula>$BJ304="OD"</formula>
    </cfRule>
    <cfRule type="expression" dxfId="26921" priority="36666">
      <formula>$BJ304="P"</formula>
    </cfRule>
    <cfRule type="expression" dxfId="26920" priority="36667">
      <formula>$BJ304="D"</formula>
    </cfRule>
    <cfRule type="expression" dxfId="26919" priority="36668">
      <formula>$BJ304="C"</formula>
    </cfRule>
    <cfRule type="expression" dxfId="26918" priority="36669">
      <formula>$BJ304="B"</formula>
    </cfRule>
    <cfRule type="expression" dxfId="26917" priority="36670">
      <formula>$BJ304="A"</formula>
    </cfRule>
  </conditionalFormatting>
  <conditionalFormatting sqref="J50">
    <cfRule type="expression" dxfId="26916" priority="36651">
      <formula>$BJ50="IR"</formula>
    </cfRule>
    <cfRule type="expression" dxfId="26915" priority="36652">
      <formula>$BJ50="SS"</formula>
    </cfRule>
    <cfRule type="expression" dxfId="26914" priority="36653">
      <formula>$BJ50="FI"</formula>
    </cfRule>
    <cfRule type="expression" dxfId="26913" priority="36654">
      <formula>$BJ50="X"</formula>
    </cfRule>
    <cfRule type="expression" dxfId="26912" priority="36655">
      <formula>$BJ50="OD"</formula>
    </cfRule>
    <cfRule type="expression" dxfId="26911" priority="36656">
      <formula>$BJ50="P"</formula>
    </cfRule>
    <cfRule type="expression" dxfId="26910" priority="36657">
      <formula>$BJ50="D"</formula>
    </cfRule>
    <cfRule type="expression" dxfId="26909" priority="36658">
      <formula>$BJ50="C"</formula>
    </cfRule>
    <cfRule type="expression" dxfId="26908" priority="36659">
      <formula>$BJ50="B"</formula>
    </cfRule>
    <cfRule type="expression" dxfId="26907" priority="36660">
      <formula>$BJ50="A"</formula>
    </cfRule>
  </conditionalFormatting>
  <conditionalFormatting sqref="T51">
    <cfRule type="expression" dxfId="26906" priority="36641">
      <formula>$BJ51="IR"</formula>
    </cfRule>
    <cfRule type="expression" dxfId="26905" priority="36642">
      <formula>$BJ51="SS"</formula>
    </cfRule>
    <cfRule type="expression" dxfId="26904" priority="36643">
      <formula>$BJ51="FI"</formula>
    </cfRule>
    <cfRule type="expression" dxfId="26903" priority="36644">
      <formula>$BJ51="X"</formula>
    </cfRule>
    <cfRule type="expression" dxfId="26902" priority="36645">
      <formula>$BJ51="OD"</formula>
    </cfRule>
    <cfRule type="expression" dxfId="26901" priority="36646">
      <formula>$BJ51="P"</formula>
    </cfRule>
    <cfRule type="expression" dxfId="26900" priority="36647">
      <formula>$BJ51="D"</formula>
    </cfRule>
    <cfRule type="expression" dxfId="26899" priority="36648">
      <formula>$BJ51="C"</formula>
    </cfRule>
    <cfRule type="expression" dxfId="26898" priority="36649">
      <formula>$BJ51="B"</formula>
    </cfRule>
    <cfRule type="expression" dxfId="26897" priority="36650">
      <formula>$BJ51="A"</formula>
    </cfRule>
  </conditionalFormatting>
  <conditionalFormatting sqref="J52">
    <cfRule type="expression" dxfId="26896" priority="36631">
      <formula>$BJ52="IR"</formula>
    </cfRule>
    <cfRule type="expression" dxfId="26895" priority="36632">
      <formula>$BJ52="SS"</formula>
    </cfRule>
    <cfRule type="expression" dxfId="26894" priority="36633">
      <formula>$BJ52="FI"</formula>
    </cfRule>
    <cfRule type="expression" dxfId="26893" priority="36634">
      <formula>$BJ52="X"</formula>
    </cfRule>
    <cfRule type="expression" dxfId="26892" priority="36635">
      <formula>$BJ52="OD"</formula>
    </cfRule>
    <cfRule type="expression" dxfId="26891" priority="36636">
      <formula>$BJ52="P"</formula>
    </cfRule>
    <cfRule type="expression" dxfId="26890" priority="36637">
      <formula>$BJ52="D"</formula>
    </cfRule>
    <cfRule type="expression" dxfId="26889" priority="36638">
      <formula>$BJ52="C"</formula>
    </cfRule>
    <cfRule type="expression" dxfId="26888" priority="36639">
      <formula>$BJ52="B"</formula>
    </cfRule>
    <cfRule type="expression" dxfId="26887" priority="36640">
      <formula>$BJ52="A"</formula>
    </cfRule>
  </conditionalFormatting>
  <conditionalFormatting sqref="T53">
    <cfRule type="expression" dxfId="26886" priority="36621">
      <formula>$BJ53="IR"</formula>
    </cfRule>
    <cfRule type="expression" dxfId="26885" priority="36622">
      <formula>$BJ53="SS"</formula>
    </cfRule>
    <cfRule type="expression" dxfId="26884" priority="36623">
      <formula>$BJ53="FI"</formula>
    </cfRule>
    <cfRule type="expression" dxfId="26883" priority="36624">
      <formula>$BJ53="X"</formula>
    </cfRule>
    <cfRule type="expression" dxfId="26882" priority="36625">
      <formula>$BJ53="OD"</formula>
    </cfRule>
    <cfRule type="expression" dxfId="26881" priority="36626">
      <formula>$BJ53="P"</formula>
    </cfRule>
    <cfRule type="expression" dxfId="26880" priority="36627">
      <formula>$BJ53="D"</formula>
    </cfRule>
    <cfRule type="expression" dxfId="26879" priority="36628">
      <formula>$BJ53="C"</formula>
    </cfRule>
    <cfRule type="expression" dxfId="26878" priority="36629">
      <formula>$BJ53="B"</formula>
    </cfRule>
    <cfRule type="expression" dxfId="26877" priority="36630">
      <formula>$BJ53="A"</formula>
    </cfRule>
  </conditionalFormatting>
  <conditionalFormatting sqref="T54">
    <cfRule type="expression" dxfId="26876" priority="36611">
      <formula>$BJ54="IR"</formula>
    </cfRule>
    <cfRule type="expression" dxfId="26875" priority="36612">
      <formula>$BJ54="SS"</formula>
    </cfRule>
    <cfRule type="expression" dxfId="26874" priority="36613">
      <formula>$BJ54="FI"</formula>
    </cfRule>
    <cfRule type="expression" dxfId="26873" priority="36614">
      <formula>$BJ54="X"</formula>
    </cfRule>
    <cfRule type="expression" dxfId="26872" priority="36615">
      <formula>$BJ54="OD"</formula>
    </cfRule>
    <cfRule type="expression" dxfId="26871" priority="36616">
      <formula>$BJ54="P"</formula>
    </cfRule>
    <cfRule type="expression" dxfId="26870" priority="36617">
      <formula>$BJ54="D"</formula>
    </cfRule>
    <cfRule type="expression" dxfId="26869" priority="36618">
      <formula>$BJ54="C"</formula>
    </cfRule>
    <cfRule type="expression" dxfId="26868" priority="36619">
      <formula>$BJ54="B"</formula>
    </cfRule>
    <cfRule type="expression" dxfId="26867" priority="36620">
      <formula>$BJ54="A"</formula>
    </cfRule>
  </conditionalFormatting>
  <conditionalFormatting sqref="BJ316 BJ318">
    <cfRule type="cellIs" dxfId="26866" priority="36600" operator="equal">
      <formula>0</formula>
    </cfRule>
  </conditionalFormatting>
  <conditionalFormatting sqref="A316:BA316">
    <cfRule type="expression" dxfId="26865" priority="36601">
      <formula>$BJ316="IR"</formula>
    </cfRule>
    <cfRule type="expression" dxfId="26864" priority="36602">
      <formula>$BJ316="SS"</formula>
    </cfRule>
    <cfRule type="expression" dxfId="26863" priority="36603">
      <formula>$BJ316="FI"</formula>
    </cfRule>
    <cfRule type="expression" dxfId="26862" priority="36604">
      <formula>$BJ316="X"</formula>
    </cfRule>
    <cfRule type="expression" dxfId="26861" priority="36605">
      <formula>$BJ316="OD"</formula>
    </cfRule>
    <cfRule type="expression" dxfId="26860" priority="36606">
      <formula>$BJ316="P"</formula>
    </cfRule>
    <cfRule type="expression" dxfId="26859" priority="36607">
      <formula>$BJ316="D"</formula>
    </cfRule>
    <cfRule type="expression" dxfId="26858" priority="36608">
      <formula>$BJ316="C"</formula>
    </cfRule>
    <cfRule type="expression" dxfId="26857" priority="36609">
      <formula>$BJ316="B"</formula>
    </cfRule>
    <cfRule type="expression" dxfId="26856" priority="36610">
      <formula>$BJ316="A"</formula>
    </cfRule>
  </conditionalFormatting>
  <conditionalFormatting sqref="BB316:BF316">
    <cfRule type="expression" dxfId="26855" priority="36590">
      <formula>$BJ316="IR"</formula>
    </cfRule>
    <cfRule type="expression" dxfId="26854" priority="36591">
      <formula>$BJ316="SS"</formula>
    </cfRule>
    <cfRule type="expression" dxfId="26853" priority="36592">
      <formula>$BJ316="FI"</formula>
    </cfRule>
    <cfRule type="expression" dxfId="26852" priority="36593">
      <formula>$BJ316="X"</formula>
    </cfRule>
    <cfRule type="expression" dxfId="26851" priority="36594">
      <formula>$BJ316="OD"</formula>
    </cfRule>
    <cfRule type="expression" dxfId="26850" priority="36595">
      <formula>$BJ316="P"</formula>
    </cfRule>
    <cfRule type="expression" dxfId="26849" priority="36596">
      <formula>$BJ316="D"</formula>
    </cfRule>
    <cfRule type="expression" dxfId="26848" priority="36597">
      <formula>$BJ316="C"</formula>
    </cfRule>
    <cfRule type="expression" dxfId="26847" priority="36598">
      <formula>$BJ316="B"</formula>
    </cfRule>
    <cfRule type="expression" dxfId="26846" priority="36599">
      <formula>$BJ316="A"</formula>
    </cfRule>
  </conditionalFormatting>
  <conditionalFormatting sqref="A318">
    <cfRule type="expression" dxfId="26845" priority="36570">
      <formula>$BJ318="IR"</formula>
    </cfRule>
    <cfRule type="expression" dxfId="26844" priority="36571">
      <formula>$BJ318="SS"</formula>
    </cfRule>
    <cfRule type="expression" dxfId="26843" priority="36572">
      <formula>$BJ318="FI"</formula>
    </cfRule>
    <cfRule type="expression" dxfId="26842" priority="36573">
      <formula>$BJ318="X"</formula>
    </cfRule>
    <cfRule type="expression" dxfId="26841" priority="36574">
      <formula>$BJ318="OD"</formula>
    </cfRule>
    <cfRule type="expression" dxfId="26840" priority="36575">
      <formula>$BJ318="P"</formula>
    </cfRule>
    <cfRule type="expression" dxfId="26839" priority="36576">
      <formula>$BJ318="D"</formula>
    </cfRule>
    <cfRule type="expression" dxfId="26838" priority="36577">
      <formula>$BJ318="C"</formula>
    </cfRule>
    <cfRule type="expression" dxfId="26837" priority="36578">
      <formula>$BJ318="B"</formula>
    </cfRule>
    <cfRule type="expression" dxfId="26836" priority="36579">
      <formula>$BJ318="A"</formula>
    </cfRule>
  </conditionalFormatting>
  <conditionalFormatting sqref="BJ317">
    <cfRule type="cellIs" dxfId="26835" priority="36559" operator="equal">
      <formula>0</formula>
    </cfRule>
  </conditionalFormatting>
  <conditionalFormatting sqref="S317:BA317">
    <cfRule type="expression" dxfId="26834" priority="36560">
      <formula>$BJ317="IR"</formula>
    </cfRule>
    <cfRule type="expression" dxfId="26833" priority="36561">
      <formula>$BJ317="SS"</formula>
    </cfRule>
    <cfRule type="expression" dxfId="26832" priority="36562">
      <formula>$BJ317="FI"</formula>
    </cfRule>
    <cfRule type="expression" dxfId="26831" priority="36563">
      <formula>$BJ317="X"</formula>
    </cfRule>
    <cfRule type="expression" dxfId="26830" priority="36564">
      <formula>$BJ317="OD"</formula>
    </cfRule>
    <cfRule type="expression" dxfId="26829" priority="36565">
      <formula>$BJ317="P"</formula>
    </cfRule>
    <cfRule type="expression" dxfId="26828" priority="36566">
      <formula>$BJ317="D"</formula>
    </cfRule>
    <cfRule type="expression" dxfId="26827" priority="36567">
      <formula>$BJ317="C"</formula>
    </cfRule>
    <cfRule type="expression" dxfId="26826" priority="36568">
      <formula>$BJ317="B"</formula>
    </cfRule>
    <cfRule type="expression" dxfId="26825" priority="36569">
      <formula>$BJ317="A"</formula>
    </cfRule>
  </conditionalFormatting>
  <conditionalFormatting sqref="BB317:BF317">
    <cfRule type="expression" dxfId="26824" priority="36549">
      <formula>$BJ317="IR"</formula>
    </cfRule>
    <cfRule type="expression" dxfId="26823" priority="36550">
      <formula>$BJ317="SS"</formula>
    </cfRule>
    <cfRule type="expression" dxfId="26822" priority="36551">
      <formula>$BJ317="FI"</formula>
    </cfRule>
    <cfRule type="expression" dxfId="26821" priority="36552">
      <formula>$BJ317="X"</formula>
    </cfRule>
    <cfRule type="expression" dxfId="26820" priority="36553">
      <formula>$BJ317="OD"</formula>
    </cfRule>
    <cfRule type="expression" dxfId="26819" priority="36554">
      <formula>$BJ317="P"</formula>
    </cfRule>
    <cfRule type="expression" dxfId="26818" priority="36555">
      <formula>$BJ317="D"</formula>
    </cfRule>
    <cfRule type="expression" dxfId="26817" priority="36556">
      <formula>$BJ317="C"</formula>
    </cfRule>
    <cfRule type="expression" dxfId="26816" priority="36557">
      <formula>$BJ317="B"</formula>
    </cfRule>
    <cfRule type="expression" dxfId="26815" priority="36558">
      <formula>$BJ317="A"</formula>
    </cfRule>
  </conditionalFormatting>
  <conditionalFormatting sqref="A317">
    <cfRule type="expression" dxfId="26814" priority="36529">
      <formula>$BJ317="IR"</formula>
    </cfRule>
    <cfRule type="expression" dxfId="26813" priority="36530">
      <formula>$BJ317="SS"</formula>
    </cfRule>
    <cfRule type="expression" dxfId="26812" priority="36531">
      <formula>$BJ317="FI"</formula>
    </cfRule>
    <cfRule type="expression" dxfId="26811" priority="36532">
      <formula>$BJ317="X"</formula>
    </cfRule>
    <cfRule type="expression" dxfId="26810" priority="36533">
      <formula>$BJ317="OD"</formula>
    </cfRule>
    <cfRule type="expression" dxfId="26809" priority="36534">
      <formula>$BJ317="P"</formula>
    </cfRule>
    <cfRule type="expression" dxfId="26808" priority="36535">
      <formula>$BJ317="D"</formula>
    </cfRule>
    <cfRule type="expression" dxfId="26807" priority="36536">
      <formula>$BJ317="C"</formula>
    </cfRule>
    <cfRule type="expression" dxfId="26806" priority="36537">
      <formula>$BJ317="B"</formula>
    </cfRule>
    <cfRule type="expression" dxfId="26805" priority="36538">
      <formula>$BJ317="A"</formula>
    </cfRule>
  </conditionalFormatting>
  <conditionalFormatting sqref="B318:C319">
    <cfRule type="expression" dxfId="26804" priority="36499">
      <formula>$BJ318="IR"</formula>
    </cfRule>
    <cfRule type="expression" dxfId="26803" priority="36500">
      <formula>$BJ318="SS"</formula>
    </cfRule>
    <cfRule type="expression" dxfId="26802" priority="36501">
      <formula>$BJ318="FI"</formula>
    </cfRule>
    <cfRule type="expression" dxfId="26801" priority="36502">
      <formula>$BJ318="X"</formula>
    </cfRule>
    <cfRule type="expression" dxfId="26800" priority="36503">
      <formula>$BJ318="OD"</formula>
    </cfRule>
    <cfRule type="expression" dxfId="26799" priority="36504">
      <formula>$BJ318="P"</formula>
    </cfRule>
    <cfRule type="expression" dxfId="26798" priority="36505">
      <formula>$BJ318="D"</formula>
    </cfRule>
    <cfRule type="expression" dxfId="26797" priority="36506">
      <formula>$BJ318="C"</formula>
    </cfRule>
    <cfRule type="expression" dxfId="26796" priority="36507">
      <formula>$BJ318="B"</formula>
    </cfRule>
    <cfRule type="expression" dxfId="26795" priority="36508">
      <formula>$BJ318="A"</formula>
    </cfRule>
  </conditionalFormatting>
  <conditionalFormatting sqref="I317">
    <cfRule type="expression" dxfId="26794" priority="36489">
      <formula>$BJ317="IR"</formula>
    </cfRule>
    <cfRule type="expression" dxfId="26793" priority="36490">
      <formula>$BJ317="SS"</formula>
    </cfRule>
    <cfRule type="expression" dxfId="26792" priority="36491">
      <formula>$BJ317="FI"</formula>
    </cfRule>
    <cfRule type="expression" dxfId="26791" priority="36492">
      <formula>$BJ317="X"</formula>
    </cfRule>
    <cfRule type="expression" dxfId="26790" priority="36493">
      <formula>$BJ317="OD"</formula>
    </cfRule>
    <cfRule type="expression" dxfId="26789" priority="36494">
      <formula>$BJ317="P"</formula>
    </cfRule>
    <cfRule type="expression" dxfId="26788" priority="36495">
      <formula>$BJ317="D"</formula>
    </cfRule>
    <cfRule type="expression" dxfId="26787" priority="36496">
      <formula>$BJ317="C"</formula>
    </cfRule>
    <cfRule type="expression" dxfId="26786" priority="36497">
      <formula>$BJ317="B"</formula>
    </cfRule>
    <cfRule type="expression" dxfId="26785" priority="36498">
      <formula>$BJ317="A"</formula>
    </cfRule>
  </conditionalFormatting>
  <conditionalFormatting sqref="BJ319">
    <cfRule type="cellIs" dxfId="26784" priority="36468" operator="equal">
      <formula>0</formula>
    </cfRule>
  </conditionalFormatting>
  <conditionalFormatting sqref="X319:BK319">
    <cfRule type="expression" dxfId="26783" priority="36469">
      <formula>$BJ319="IR"</formula>
    </cfRule>
    <cfRule type="expression" dxfId="26782" priority="36470">
      <formula>$BJ319="SS"</formula>
    </cfRule>
    <cfRule type="expression" dxfId="26781" priority="36471">
      <formula>$BJ319="FI"</formula>
    </cfRule>
    <cfRule type="expression" dxfId="26780" priority="36472">
      <formula>$BJ319="X"</formula>
    </cfRule>
    <cfRule type="expression" dxfId="26779" priority="36473">
      <formula>$BJ319="OD"</formula>
    </cfRule>
    <cfRule type="expression" dxfId="26778" priority="36474">
      <formula>$BJ319="P"</formula>
    </cfRule>
    <cfRule type="expression" dxfId="26777" priority="36475">
      <formula>$BJ319="D"</formula>
    </cfRule>
    <cfRule type="expression" dxfId="26776" priority="36476">
      <formula>$BJ319="C"</formula>
    </cfRule>
    <cfRule type="expression" dxfId="26775" priority="36477">
      <formula>$BJ319="B"</formula>
    </cfRule>
    <cfRule type="expression" dxfId="26774" priority="36478">
      <formula>$BJ319="A"</formula>
    </cfRule>
  </conditionalFormatting>
  <conditionalFormatting sqref="D318">
    <cfRule type="expression" dxfId="26773" priority="36398">
      <formula>$BJ318="IR"</formula>
    </cfRule>
    <cfRule type="expression" dxfId="26772" priority="36399">
      <formula>$BJ318="SS"</formula>
    </cfRule>
    <cfRule type="expression" dxfId="26771" priority="36400">
      <formula>$BJ318="FI"</formula>
    </cfRule>
    <cfRule type="expression" dxfId="26770" priority="36401">
      <formula>$BJ318="X"</formula>
    </cfRule>
    <cfRule type="expression" dxfId="26769" priority="36402">
      <formula>$BJ318="OD"</formula>
    </cfRule>
    <cfRule type="expression" dxfId="26768" priority="36403">
      <formula>$BJ318="P"</formula>
    </cfRule>
    <cfRule type="expression" dxfId="26767" priority="36404">
      <formula>$BJ318="D"</formula>
    </cfRule>
    <cfRule type="expression" dxfId="26766" priority="36405">
      <formula>$BJ318="C"</formula>
    </cfRule>
    <cfRule type="expression" dxfId="26765" priority="36406">
      <formula>$BJ318="B"</formula>
    </cfRule>
    <cfRule type="expression" dxfId="26764" priority="36407">
      <formula>$BJ318="A"</formula>
    </cfRule>
  </conditionalFormatting>
  <conditionalFormatting sqref="A319">
    <cfRule type="expression" dxfId="26763" priority="36448">
      <formula>$BJ319="IR"</formula>
    </cfRule>
    <cfRule type="expression" dxfId="26762" priority="36449">
      <formula>$BJ319="SS"</formula>
    </cfRule>
    <cfRule type="expression" dxfId="26761" priority="36450">
      <formula>$BJ319="FI"</formula>
    </cfRule>
    <cfRule type="expression" dxfId="26760" priority="36451">
      <formula>$BJ319="X"</formula>
    </cfRule>
    <cfRule type="expression" dxfId="26759" priority="36452">
      <formula>$BJ319="OD"</formula>
    </cfRule>
    <cfRule type="expression" dxfId="26758" priority="36453">
      <formula>$BJ319="P"</formula>
    </cfRule>
    <cfRule type="expression" dxfId="26757" priority="36454">
      <formula>$BJ319="D"</formula>
    </cfRule>
    <cfRule type="expression" dxfId="26756" priority="36455">
      <formula>$BJ319="C"</formula>
    </cfRule>
    <cfRule type="expression" dxfId="26755" priority="36456">
      <formula>$BJ319="B"</formula>
    </cfRule>
    <cfRule type="expression" dxfId="26754" priority="36457">
      <formula>$BJ319="A"</formula>
    </cfRule>
  </conditionalFormatting>
  <conditionalFormatting sqref="D319:D321">
    <cfRule type="expression" dxfId="26753" priority="36388">
      <formula>$BJ319="IR"</formula>
    </cfRule>
    <cfRule type="expression" dxfId="26752" priority="36389">
      <formula>$BJ319="SS"</formula>
    </cfRule>
    <cfRule type="expression" dxfId="26751" priority="36390">
      <formula>$BJ319="FI"</formula>
    </cfRule>
    <cfRule type="expression" dxfId="26750" priority="36391">
      <formula>$BJ319="X"</formula>
    </cfRule>
    <cfRule type="expression" dxfId="26749" priority="36392">
      <formula>$BJ319="OD"</formula>
    </cfRule>
    <cfRule type="expression" dxfId="26748" priority="36393">
      <formula>$BJ319="P"</formula>
    </cfRule>
    <cfRule type="expression" dxfId="26747" priority="36394">
      <formula>$BJ319="D"</formula>
    </cfRule>
    <cfRule type="expression" dxfId="26746" priority="36395">
      <formula>$BJ319="C"</formula>
    </cfRule>
    <cfRule type="expression" dxfId="26745" priority="36396">
      <formula>$BJ319="B"</formula>
    </cfRule>
    <cfRule type="expression" dxfId="26744" priority="36397">
      <formula>$BJ319="A"</formula>
    </cfRule>
  </conditionalFormatting>
  <conditionalFormatting sqref="B320:C321">
    <cfRule type="expression" dxfId="26743" priority="36378">
      <formula>$BJ320="IR"</formula>
    </cfRule>
    <cfRule type="expression" dxfId="26742" priority="36379">
      <formula>$BJ320="SS"</formula>
    </cfRule>
    <cfRule type="expression" dxfId="26741" priority="36380">
      <formula>$BJ320="FI"</formula>
    </cfRule>
    <cfRule type="expression" dxfId="26740" priority="36381">
      <formula>$BJ320="X"</formula>
    </cfRule>
    <cfRule type="expression" dxfId="26739" priority="36382">
      <formula>$BJ320="OD"</formula>
    </cfRule>
    <cfRule type="expression" dxfId="26738" priority="36383">
      <formula>$BJ320="P"</formula>
    </cfRule>
    <cfRule type="expression" dxfId="26737" priority="36384">
      <formula>$BJ320="D"</formula>
    </cfRule>
    <cfRule type="expression" dxfId="26736" priority="36385">
      <formula>$BJ320="C"</formula>
    </cfRule>
    <cfRule type="expression" dxfId="26735" priority="36386">
      <formula>$BJ320="B"</formula>
    </cfRule>
    <cfRule type="expression" dxfId="26734" priority="36387">
      <formula>$BJ320="A"</formula>
    </cfRule>
  </conditionalFormatting>
  <conditionalFormatting sqref="BJ320:BJ321">
    <cfRule type="cellIs" dxfId="26733" priority="36367" operator="equal">
      <formula>0</formula>
    </cfRule>
  </conditionalFormatting>
  <conditionalFormatting sqref="E320:H321">
    <cfRule type="expression" dxfId="26732" priority="36368">
      <formula>$BJ320="IR"</formula>
    </cfRule>
    <cfRule type="expression" dxfId="26731" priority="36369">
      <formula>$BJ320="SS"</formula>
    </cfRule>
    <cfRule type="expression" dxfId="26730" priority="36370">
      <formula>$BJ320="FI"</formula>
    </cfRule>
    <cfRule type="expression" dxfId="26729" priority="36371">
      <formula>$BJ320="X"</formula>
    </cfRule>
    <cfRule type="expression" dxfId="26728" priority="36372">
      <formula>$BJ320="OD"</formula>
    </cfRule>
    <cfRule type="expression" dxfId="26727" priority="36373">
      <formula>$BJ320="P"</formula>
    </cfRule>
    <cfRule type="expression" dxfId="26726" priority="36374">
      <formula>$BJ320="D"</formula>
    </cfRule>
    <cfRule type="expression" dxfId="26725" priority="36375">
      <formula>$BJ320="C"</formula>
    </cfRule>
    <cfRule type="expression" dxfId="26724" priority="36376">
      <formula>$BJ320="B"</formula>
    </cfRule>
    <cfRule type="expression" dxfId="26723" priority="36377">
      <formula>$BJ320="A"</formula>
    </cfRule>
  </conditionalFormatting>
  <conditionalFormatting sqref="A320:A321">
    <cfRule type="expression" dxfId="26722" priority="36337">
      <formula>$BJ320="IR"</formula>
    </cfRule>
    <cfRule type="expression" dxfId="26721" priority="36338">
      <formula>$BJ320="SS"</formula>
    </cfRule>
    <cfRule type="expression" dxfId="26720" priority="36339">
      <formula>$BJ320="FI"</formula>
    </cfRule>
    <cfRule type="expression" dxfId="26719" priority="36340">
      <formula>$BJ320="X"</formula>
    </cfRule>
    <cfRule type="expression" dxfId="26718" priority="36341">
      <formula>$BJ320="OD"</formula>
    </cfRule>
    <cfRule type="expression" dxfId="26717" priority="36342">
      <formula>$BJ320="P"</formula>
    </cfRule>
    <cfRule type="expression" dxfId="26716" priority="36343">
      <formula>$BJ320="D"</formula>
    </cfRule>
    <cfRule type="expression" dxfId="26715" priority="36344">
      <formula>$BJ320="C"</formula>
    </cfRule>
    <cfRule type="expression" dxfId="26714" priority="36345">
      <formula>$BJ320="B"</formula>
    </cfRule>
    <cfRule type="expression" dxfId="26713" priority="36346">
      <formula>$BJ320="A"</formula>
    </cfRule>
  </conditionalFormatting>
  <conditionalFormatting sqref="BJ217:BJ218">
    <cfRule type="cellIs" dxfId="26712" priority="36306" operator="equal">
      <formula>0</formula>
    </cfRule>
  </conditionalFormatting>
  <conditionalFormatting sqref="A217:BA217">
    <cfRule type="expression" dxfId="26711" priority="36307">
      <formula>$BJ217="IR"</formula>
    </cfRule>
    <cfRule type="expression" dxfId="26710" priority="36308">
      <formula>$BJ217="SS"</formula>
    </cfRule>
    <cfRule type="expression" dxfId="26709" priority="36309">
      <formula>$BJ217="FI"</formula>
    </cfRule>
    <cfRule type="expression" dxfId="26708" priority="36310">
      <formula>$BJ217="X"</formula>
    </cfRule>
    <cfRule type="expression" dxfId="26707" priority="36311">
      <formula>$BJ217="OD"</formula>
    </cfRule>
    <cfRule type="expression" dxfId="26706" priority="36312">
      <formula>$BJ217="P"</formula>
    </cfRule>
    <cfRule type="expression" dxfId="26705" priority="36313">
      <formula>$BJ217="D"</formula>
    </cfRule>
    <cfRule type="expression" dxfId="26704" priority="36314">
      <formula>$BJ217="C"</formula>
    </cfRule>
    <cfRule type="expression" dxfId="26703" priority="36315">
      <formula>$BJ217="B"</formula>
    </cfRule>
    <cfRule type="expression" dxfId="26702" priority="36316">
      <formula>$BJ217="A"</formula>
    </cfRule>
  </conditionalFormatting>
  <conditionalFormatting sqref="BB217:BF218">
    <cfRule type="expression" dxfId="26701" priority="36296">
      <formula>$BJ217="IR"</formula>
    </cfRule>
    <cfRule type="expression" dxfId="26700" priority="36297">
      <formula>$BJ217="SS"</formula>
    </cfRule>
    <cfRule type="expression" dxfId="26699" priority="36298">
      <formula>$BJ217="FI"</formula>
    </cfRule>
    <cfRule type="expression" dxfId="26698" priority="36299">
      <formula>$BJ217="X"</formula>
    </cfRule>
    <cfRule type="expression" dxfId="26697" priority="36300">
      <formula>$BJ217="OD"</formula>
    </cfRule>
    <cfRule type="expression" dxfId="26696" priority="36301">
      <formula>$BJ217="P"</formula>
    </cfRule>
    <cfRule type="expression" dxfId="26695" priority="36302">
      <formula>$BJ217="D"</formula>
    </cfRule>
    <cfRule type="expression" dxfId="26694" priority="36303">
      <formula>$BJ217="C"</formula>
    </cfRule>
    <cfRule type="expression" dxfId="26693" priority="36304">
      <formula>$BJ217="B"</formula>
    </cfRule>
    <cfRule type="expression" dxfId="26692" priority="36305">
      <formula>$BJ217="A"</formula>
    </cfRule>
  </conditionalFormatting>
  <conditionalFormatting sqref="A218">
    <cfRule type="expression" dxfId="26691" priority="36286">
      <formula>$BJ218="IR"</formula>
    </cfRule>
    <cfRule type="expression" dxfId="26690" priority="36287">
      <formula>$BJ218="SS"</formula>
    </cfRule>
    <cfRule type="expression" dxfId="26689" priority="36288">
      <formula>$BJ218="FI"</formula>
    </cfRule>
    <cfRule type="expression" dxfId="26688" priority="36289">
      <formula>$BJ218="X"</formula>
    </cfRule>
    <cfRule type="expression" dxfId="26687" priority="36290">
      <formula>$BJ218="OD"</formula>
    </cfRule>
    <cfRule type="expression" dxfId="26686" priority="36291">
      <formula>$BJ218="P"</formula>
    </cfRule>
    <cfRule type="expression" dxfId="26685" priority="36292">
      <formula>$BJ218="D"</formula>
    </cfRule>
    <cfRule type="expression" dxfId="26684" priority="36293">
      <formula>$BJ218="C"</formula>
    </cfRule>
    <cfRule type="expression" dxfId="26683" priority="36294">
      <formula>$BJ218="B"</formula>
    </cfRule>
    <cfRule type="expression" dxfId="26682" priority="36295">
      <formula>$BJ218="A"</formula>
    </cfRule>
  </conditionalFormatting>
  <conditionalFormatting sqref="BJ229:BJ230 BJ219:BJ227 BJ236 BJ238">
    <cfRule type="cellIs" dxfId="26681" priority="36275" operator="equal">
      <formula>0</formula>
    </cfRule>
  </conditionalFormatting>
  <conditionalFormatting sqref="AM219:BA219">
    <cfRule type="expression" dxfId="26680" priority="36276">
      <formula>$BJ219="IR"</formula>
    </cfRule>
    <cfRule type="expression" dxfId="26679" priority="36277">
      <formula>$BJ219="SS"</formula>
    </cfRule>
    <cfRule type="expression" dxfId="26678" priority="36278">
      <formula>$BJ219="FI"</formula>
    </cfRule>
    <cfRule type="expression" dxfId="26677" priority="36279">
      <formula>$BJ219="X"</formula>
    </cfRule>
    <cfRule type="expression" dxfId="26676" priority="36280">
      <formula>$BJ219="OD"</formula>
    </cfRule>
    <cfRule type="expression" dxfId="26675" priority="36281">
      <formula>$BJ219="P"</formula>
    </cfRule>
    <cfRule type="expression" dxfId="26674" priority="36282">
      <formula>$BJ219="D"</formula>
    </cfRule>
    <cfRule type="expression" dxfId="26673" priority="36283">
      <formula>$BJ219="C"</formula>
    </cfRule>
    <cfRule type="expression" dxfId="26672" priority="36284">
      <formula>$BJ219="B"</formula>
    </cfRule>
    <cfRule type="expression" dxfId="26671" priority="36285">
      <formula>$BJ219="A"</formula>
    </cfRule>
  </conditionalFormatting>
  <conditionalFormatting sqref="S227">
    <cfRule type="expression" dxfId="26670" priority="36265">
      <formula>$BJ227="IR"</formula>
    </cfRule>
    <cfRule type="expression" dxfId="26669" priority="36266">
      <formula>$BJ227="SS"</formula>
    </cfRule>
    <cfRule type="expression" dxfId="26668" priority="36267">
      <formula>$BJ227="FI"</formula>
    </cfRule>
    <cfRule type="expression" dxfId="26667" priority="36268">
      <formula>$BJ227="X"</formula>
    </cfRule>
    <cfRule type="expression" dxfId="26666" priority="36269">
      <formula>$BJ227="OD"</formula>
    </cfRule>
    <cfRule type="expression" dxfId="26665" priority="36270">
      <formula>$BJ227="P"</formula>
    </cfRule>
    <cfRule type="expression" dxfId="26664" priority="36271">
      <formula>$BJ227="D"</formula>
    </cfRule>
    <cfRule type="expression" dxfId="26663" priority="36272">
      <formula>$BJ227="C"</formula>
    </cfRule>
    <cfRule type="expression" dxfId="26662" priority="36273">
      <formula>$BJ227="B"</formula>
    </cfRule>
    <cfRule type="expression" dxfId="26661" priority="36274">
      <formula>$BJ227="A"</formula>
    </cfRule>
  </conditionalFormatting>
  <conditionalFormatting sqref="U227:W227">
    <cfRule type="expression" dxfId="26660" priority="36255">
      <formula>$BJ227="IR"</formula>
    </cfRule>
    <cfRule type="expression" dxfId="26659" priority="36256">
      <formula>$BJ227="SS"</formula>
    </cfRule>
    <cfRule type="expression" dxfId="26658" priority="36257">
      <formula>$BJ227="FI"</formula>
    </cfRule>
    <cfRule type="expression" dxfId="26657" priority="36258">
      <formula>$BJ227="X"</formula>
    </cfRule>
    <cfRule type="expression" dxfId="26656" priority="36259">
      <formula>$BJ227="OD"</formula>
    </cfRule>
    <cfRule type="expression" dxfId="26655" priority="36260">
      <formula>$BJ227="P"</formula>
    </cfRule>
    <cfRule type="expression" dxfId="26654" priority="36261">
      <formula>$BJ227="D"</formula>
    </cfRule>
    <cfRule type="expression" dxfId="26653" priority="36262">
      <formula>$BJ227="C"</formula>
    </cfRule>
    <cfRule type="expression" dxfId="26652" priority="36263">
      <formula>$BJ227="B"</formula>
    </cfRule>
    <cfRule type="expression" dxfId="26651" priority="36264">
      <formula>$BJ227="A"</formula>
    </cfRule>
  </conditionalFormatting>
  <conditionalFormatting sqref="T227">
    <cfRule type="expression" dxfId="26650" priority="36245">
      <formula>$BJ227="IR"</formula>
    </cfRule>
    <cfRule type="expression" dxfId="26649" priority="36246">
      <formula>$BJ227="SS"</formula>
    </cfRule>
    <cfRule type="expression" dxfId="26648" priority="36247">
      <formula>$BJ227="FI"</formula>
    </cfRule>
    <cfRule type="expression" dxfId="26647" priority="36248">
      <formula>$BJ227="X"</formula>
    </cfRule>
    <cfRule type="expression" dxfId="26646" priority="36249">
      <formula>$BJ227="OD"</formula>
    </cfRule>
    <cfRule type="expression" dxfId="26645" priority="36250">
      <formula>$BJ227="P"</formula>
    </cfRule>
    <cfRule type="expression" dxfId="26644" priority="36251">
      <formula>$BJ227="D"</formula>
    </cfRule>
    <cfRule type="expression" dxfId="26643" priority="36252">
      <formula>$BJ227="C"</formula>
    </cfRule>
    <cfRule type="expression" dxfId="26642" priority="36253">
      <formula>$BJ227="B"</formula>
    </cfRule>
    <cfRule type="expression" dxfId="26641" priority="36254">
      <formula>$BJ227="A"</formula>
    </cfRule>
  </conditionalFormatting>
  <conditionalFormatting sqref="S219">
    <cfRule type="expression" dxfId="26640" priority="36235">
      <formula>$BJ219="IR"</formula>
    </cfRule>
    <cfRule type="expression" dxfId="26639" priority="36236">
      <formula>$BJ219="SS"</formula>
    </cfRule>
    <cfRule type="expression" dxfId="26638" priority="36237">
      <formula>$BJ219="FI"</formula>
    </cfRule>
    <cfRule type="expression" dxfId="26637" priority="36238">
      <formula>$BJ219="X"</formula>
    </cfRule>
    <cfRule type="expression" dxfId="26636" priority="36239">
      <formula>$BJ219="OD"</formula>
    </cfRule>
    <cfRule type="expression" dxfId="26635" priority="36240">
      <formula>$BJ219="P"</formula>
    </cfRule>
    <cfRule type="expression" dxfId="26634" priority="36241">
      <formula>$BJ219="D"</formula>
    </cfRule>
    <cfRule type="expression" dxfId="26633" priority="36242">
      <formula>$BJ219="C"</formula>
    </cfRule>
    <cfRule type="expression" dxfId="26632" priority="36243">
      <formula>$BJ219="B"</formula>
    </cfRule>
    <cfRule type="expression" dxfId="26631" priority="36244">
      <formula>$BJ219="A"</formula>
    </cfRule>
  </conditionalFormatting>
  <conditionalFormatting sqref="T219">
    <cfRule type="expression" dxfId="26630" priority="36225">
      <formula>$BJ219="IR"</formula>
    </cfRule>
    <cfRule type="expression" dxfId="26629" priority="36226">
      <formula>$BJ219="SS"</formula>
    </cfRule>
    <cfRule type="expression" dxfId="26628" priority="36227">
      <formula>$BJ219="FI"</formula>
    </cfRule>
    <cfRule type="expression" dxfId="26627" priority="36228">
      <formula>$BJ219="X"</formula>
    </cfRule>
    <cfRule type="expression" dxfId="26626" priority="36229">
      <formula>$BJ219="OD"</formula>
    </cfRule>
    <cfRule type="expression" dxfId="26625" priority="36230">
      <formula>$BJ219="P"</formula>
    </cfRule>
    <cfRule type="expression" dxfId="26624" priority="36231">
      <formula>$BJ219="D"</formula>
    </cfRule>
    <cfRule type="expression" dxfId="26623" priority="36232">
      <formula>$BJ219="C"</formula>
    </cfRule>
    <cfRule type="expression" dxfId="26622" priority="36233">
      <formula>$BJ219="B"</formula>
    </cfRule>
    <cfRule type="expression" dxfId="26621" priority="36234">
      <formula>$BJ219="A"</formula>
    </cfRule>
  </conditionalFormatting>
  <conditionalFormatting sqref="U219:W219">
    <cfRule type="expression" dxfId="26620" priority="36215">
      <formula>$BJ219="IR"</formula>
    </cfRule>
    <cfRule type="expression" dxfId="26619" priority="36216">
      <formula>$BJ219="SS"</formula>
    </cfRule>
    <cfRule type="expression" dxfId="26618" priority="36217">
      <formula>$BJ219="FI"</formula>
    </cfRule>
    <cfRule type="expression" dxfId="26617" priority="36218">
      <formula>$BJ219="X"</formula>
    </cfRule>
    <cfRule type="expression" dxfId="26616" priority="36219">
      <formula>$BJ219="OD"</formula>
    </cfRule>
    <cfRule type="expression" dxfId="26615" priority="36220">
      <formula>$BJ219="P"</formula>
    </cfRule>
    <cfRule type="expression" dxfId="26614" priority="36221">
      <formula>$BJ219="D"</formula>
    </cfRule>
    <cfRule type="expression" dxfId="26613" priority="36222">
      <formula>$BJ219="C"</formula>
    </cfRule>
    <cfRule type="expression" dxfId="26612" priority="36223">
      <formula>$BJ219="B"</formula>
    </cfRule>
    <cfRule type="expression" dxfId="26611" priority="36224">
      <formula>$BJ219="A"</formula>
    </cfRule>
  </conditionalFormatting>
  <conditionalFormatting sqref="X219">
    <cfRule type="expression" dxfId="26610" priority="36205">
      <formula>$BJ219="IR"</formula>
    </cfRule>
    <cfRule type="expression" dxfId="26609" priority="36206">
      <formula>$BJ219="SS"</formula>
    </cfRule>
    <cfRule type="expression" dxfId="26608" priority="36207">
      <formula>$BJ219="FI"</formula>
    </cfRule>
    <cfRule type="expression" dxfId="26607" priority="36208">
      <formula>$BJ219="X"</formula>
    </cfRule>
    <cfRule type="expression" dxfId="26606" priority="36209">
      <formula>$BJ219="OD"</formula>
    </cfRule>
    <cfRule type="expression" dxfId="26605" priority="36210">
      <formula>$BJ219="P"</formula>
    </cfRule>
    <cfRule type="expression" dxfId="26604" priority="36211">
      <formula>$BJ219="D"</formula>
    </cfRule>
    <cfRule type="expression" dxfId="26603" priority="36212">
      <formula>$BJ219="C"</formula>
    </cfRule>
    <cfRule type="expression" dxfId="26602" priority="36213">
      <formula>$BJ219="B"</formula>
    </cfRule>
    <cfRule type="expression" dxfId="26601" priority="36214">
      <formula>$BJ219="A"</formula>
    </cfRule>
  </conditionalFormatting>
  <conditionalFormatting sqref="Y219">
    <cfRule type="expression" dxfId="26600" priority="36195">
      <formula>$BJ219="IR"</formula>
    </cfRule>
    <cfRule type="expression" dxfId="26599" priority="36196">
      <formula>$BJ219="SS"</formula>
    </cfRule>
    <cfRule type="expression" dxfId="26598" priority="36197">
      <formula>$BJ219="FI"</formula>
    </cfRule>
    <cfRule type="expression" dxfId="26597" priority="36198">
      <formula>$BJ219="X"</formula>
    </cfRule>
    <cfRule type="expression" dxfId="26596" priority="36199">
      <formula>$BJ219="OD"</formula>
    </cfRule>
    <cfRule type="expression" dxfId="26595" priority="36200">
      <formula>$BJ219="P"</formula>
    </cfRule>
    <cfRule type="expression" dxfId="26594" priority="36201">
      <formula>$BJ219="D"</formula>
    </cfRule>
    <cfRule type="expression" dxfId="26593" priority="36202">
      <formula>$BJ219="C"</formula>
    </cfRule>
    <cfRule type="expression" dxfId="26592" priority="36203">
      <formula>$BJ219="B"</formula>
    </cfRule>
    <cfRule type="expression" dxfId="26591" priority="36204">
      <formula>$BJ219="A"</formula>
    </cfRule>
  </conditionalFormatting>
  <conditionalFormatting sqref="Z219:AB219">
    <cfRule type="expression" dxfId="26590" priority="36185">
      <formula>$BJ219="IR"</formula>
    </cfRule>
    <cfRule type="expression" dxfId="26589" priority="36186">
      <formula>$BJ219="SS"</formula>
    </cfRule>
    <cfRule type="expression" dxfId="26588" priority="36187">
      <formula>$BJ219="FI"</formula>
    </cfRule>
    <cfRule type="expression" dxfId="26587" priority="36188">
      <formula>$BJ219="X"</formula>
    </cfRule>
    <cfRule type="expression" dxfId="26586" priority="36189">
      <formula>$BJ219="OD"</formula>
    </cfRule>
    <cfRule type="expression" dxfId="26585" priority="36190">
      <formula>$BJ219="P"</formula>
    </cfRule>
    <cfRule type="expression" dxfId="26584" priority="36191">
      <formula>$BJ219="D"</formula>
    </cfRule>
    <cfRule type="expression" dxfId="26583" priority="36192">
      <formula>$BJ219="C"</formula>
    </cfRule>
    <cfRule type="expression" dxfId="26582" priority="36193">
      <formula>$BJ219="B"</formula>
    </cfRule>
    <cfRule type="expression" dxfId="26581" priority="36194">
      <formula>$BJ219="A"</formula>
    </cfRule>
  </conditionalFormatting>
  <conditionalFormatting sqref="S220">
    <cfRule type="expression" dxfId="26580" priority="36175">
      <formula>$BJ220="IR"</formula>
    </cfRule>
    <cfRule type="expression" dxfId="26579" priority="36176">
      <formula>$BJ220="SS"</formula>
    </cfRule>
    <cfRule type="expression" dxfId="26578" priority="36177">
      <formula>$BJ220="FI"</formula>
    </cfRule>
    <cfRule type="expression" dxfId="26577" priority="36178">
      <formula>$BJ220="X"</formula>
    </cfRule>
    <cfRule type="expression" dxfId="26576" priority="36179">
      <formula>$BJ220="OD"</formula>
    </cfRule>
    <cfRule type="expression" dxfId="26575" priority="36180">
      <formula>$BJ220="P"</formula>
    </cfRule>
    <cfRule type="expression" dxfId="26574" priority="36181">
      <formula>$BJ220="D"</formula>
    </cfRule>
    <cfRule type="expression" dxfId="26573" priority="36182">
      <formula>$BJ220="C"</formula>
    </cfRule>
    <cfRule type="expression" dxfId="26572" priority="36183">
      <formula>$BJ220="B"</formula>
    </cfRule>
    <cfRule type="expression" dxfId="26571" priority="36184">
      <formula>$BJ220="A"</formula>
    </cfRule>
  </conditionalFormatting>
  <conditionalFormatting sqref="X227">
    <cfRule type="expression" dxfId="26570" priority="36165">
      <formula>$BJ227="IR"</formula>
    </cfRule>
    <cfRule type="expression" dxfId="26569" priority="36166">
      <formula>$BJ227="SS"</formula>
    </cfRule>
    <cfRule type="expression" dxfId="26568" priority="36167">
      <formula>$BJ227="FI"</formula>
    </cfRule>
    <cfRule type="expression" dxfId="26567" priority="36168">
      <formula>$BJ227="X"</formula>
    </cfRule>
    <cfRule type="expression" dxfId="26566" priority="36169">
      <formula>$BJ227="OD"</formula>
    </cfRule>
    <cfRule type="expression" dxfId="26565" priority="36170">
      <formula>$BJ227="P"</formula>
    </cfRule>
    <cfRule type="expression" dxfId="26564" priority="36171">
      <formula>$BJ227="D"</formula>
    </cfRule>
    <cfRule type="expression" dxfId="26563" priority="36172">
      <formula>$BJ227="C"</formula>
    </cfRule>
    <cfRule type="expression" dxfId="26562" priority="36173">
      <formula>$BJ227="B"</formula>
    </cfRule>
    <cfRule type="expression" dxfId="26561" priority="36174">
      <formula>$BJ227="A"</formula>
    </cfRule>
  </conditionalFormatting>
  <conditionalFormatting sqref="T220">
    <cfRule type="expression" dxfId="26560" priority="36155">
      <formula>$BJ220="IR"</formula>
    </cfRule>
    <cfRule type="expression" dxfId="26559" priority="36156">
      <formula>$BJ220="SS"</formula>
    </cfRule>
    <cfRule type="expression" dxfId="26558" priority="36157">
      <formula>$BJ220="FI"</formula>
    </cfRule>
    <cfRule type="expression" dxfId="26557" priority="36158">
      <formula>$BJ220="X"</formula>
    </cfRule>
    <cfRule type="expression" dxfId="26556" priority="36159">
      <formula>$BJ220="OD"</formula>
    </cfRule>
    <cfRule type="expression" dxfId="26555" priority="36160">
      <formula>$BJ220="P"</formula>
    </cfRule>
    <cfRule type="expression" dxfId="26554" priority="36161">
      <formula>$BJ220="D"</formula>
    </cfRule>
    <cfRule type="expression" dxfId="26553" priority="36162">
      <formula>$BJ220="C"</formula>
    </cfRule>
    <cfRule type="expression" dxfId="26552" priority="36163">
      <formula>$BJ220="B"</formula>
    </cfRule>
    <cfRule type="expression" dxfId="26551" priority="36164">
      <formula>$BJ220="A"</formula>
    </cfRule>
  </conditionalFormatting>
  <conditionalFormatting sqref="U220:W220">
    <cfRule type="expression" dxfId="26550" priority="36145">
      <formula>$BJ220="IR"</formula>
    </cfRule>
    <cfRule type="expression" dxfId="26549" priority="36146">
      <formula>$BJ220="SS"</formula>
    </cfRule>
    <cfRule type="expression" dxfId="26548" priority="36147">
      <formula>$BJ220="FI"</formula>
    </cfRule>
    <cfRule type="expression" dxfId="26547" priority="36148">
      <formula>$BJ220="X"</formula>
    </cfRule>
    <cfRule type="expression" dxfId="26546" priority="36149">
      <formula>$BJ220="OD"</formula>
    </cfRule>
    <cfRule type="expression" dxfId="26545" priority="36150">
      <formula>$BJ220="P"</formula>
    </cfRule>
    <cfRule type="expression" dxfId="26544" priority="36151">
      <formula>$BJ220="D"</formula>
    </cfRule>
    <cfRule type="expression" dxfId="26543" priority="36152">
      <formula>$BJ220="C"</formula>
    </cfRule>
    <cfRule type="expression" dxfId="26542" priority="36153">
      <formula>$BJ220="B"</formula>
    </cfRule>
    <cfRule type="expression" dxfId="26541" priority="36154">
      <formula>$BJ220="A"</formula>
    </cfRule>
  </conditionalFormatting>
  <conditionalFormatting sqref="Y227">
    <cfRule type="expression" dxfId="26540" priority="36135">
      <formula>$BJ227="IR"</formula>
    </cfRule>
    <cfRule type="expression" dxfId="26539" priority="36136">
      <formula>$BJ227="SS"</formula>
    </cfRule>
    <cfRule type="expression" dxfId="26538" priority="36137">
      <formula>$BJ227="FI"</formula>
    </cfRule>
    <cfRule type="expression" dxfId="26537" priority="36138">
      <formula>$BJ227="X"</formula>
    </cfRule>
    <cfRule type="expression" dxfId="26536" priority="36139">
      <formula>$BJ227="OD"</formula>
    </cfRule>
    <cfRule type="expression" dxfId="26535" priority="36140">
      <formula>$BJ227="P"</formula>
    </cfRule>
    <cfRule type="expression" dxfId="26534" priority="36141">
      <formula>$BJ227="D"</formula>
    </cfRule>
    <cfRule type="expression" dxfId="26533" priority="36142">
      <formula>$BJ227="C"</formula>
    </cfRule>
    <cfRule type="expression" dxfId="26532" priority="36143">
      <formula>$BJ227="B"</formula>
    </cfRule>
    <cfRule type="expression" dxfId="26531" priority="36144">
      <formula>$BJ227="A"</formula>
    </cfRule>
  </conditionalFormatting>
  <conditionalFormatting sqref="Z227:AB227">
    <cfRule type="expression" dxfId="26530" priority="36125">
      <formula>$BJ227="IR"</formula>
    </cfRule>
    <cfRule type="expression" dxfId="26529" priority="36126">
      <formula>$BJ227="SS"</formula>
    </cfRule>
    <cfRule type="expression" dxfId="26528" priority="36127">
      <formula>$BJ227="FI"</formula>
    </cfRule>
    <cfRule type="expression" dxfId="26527" priority="36128">
      <formula>$BJ227="X"</formula>
    </cfRule>
    <cfRule type="expression" dxfId="26526" priority="36129">
      <formula>$BJ227="OD"</formula>
    </cfRule>
    <cfRule type="expression" dxfId="26525" priority="36130">
      <formula>$BJ227="P"</formula>
    </cfRule>
    <cfRule type="expression" dxfId="26524" priority="36131">
      <formula>$BJ227="D"</formula>
    </cfRule>
    <cfRule type="expression" dxfId="26523" priority="36132">
      <formula>$BJ227="C"</formula>
    </cfRule>
    <cfRule type="expression" dxfId="26522" priority="36133">
      <formula>$BJ227="B"</formula>
    </cfRule>
    <cfRule type="expression" dxfId="26521" priority="36134">
      <formula>$BJ227="A"</formula>
    </cfRule>
  </conditionalFormatting>
  <conditionalFormatting sqref="AC219">
    <cfRule type="expression" dxfId="26520" priority="36115">
      <formula>$BJ219="IR"</formula>
    </cfRule>
    <cfRule type="expression" dxfId="26519" priority="36116">
      <formula>$BJ219="SS"</formula>
    </cfRule>
    <cfRule type="expression" dxfId="26518" priority="36117">
      <formula>$BJ219="FI"</formula>
    </cfRule>
    <cfRule type="expression" dxfId="26517" priority="36118">
      <formula>$BJ219="X"</formula>
    </cfRule>
    <cfRule type="expression" dxfId="26516" priority="36119">
      <formula>$BJ219="OD"</formula>
    </cfRule>
    <cfRule type="expression" dxfId="26515" priority="36120">
      <formula>$BJ219="P"</formula>
    </cfRule>
    <cfRule type="expression" dxfId="26514" priority="36121">
      <formula>$BJ219="D"</formula>
    </cfRule>
    <cfRule type="expression" dxfId="26513" priority="36122">
      <formula>$BJ219="C"</formula>
    </cfRule>
    <cfRule type="expression" dxfId="26512" priority="36123">
      <formula>$BJ219="B"</formula>
    </cfRule>
    <cfRule type="expression" dxfId="26511" priority="36124">
      <formula>$BJ219="A"</formula>
    </cfRule>
  </conditionalFormatting>
  <conditionalFormatting sqref="AD219">
    <cfRule type="expression" dxfId="26510" priority="36105">
      <formula>$BJ219="IR"</formula>
    </cfRule>
    <cfRule type="expression" dxfId="26509" priority="36106">
      <formula>$BJ219="SS"</formula>
    </cfRule>
    <cfRule type="expression" dxfId="26508" priority="36107">
      <formula>$BJ219="FI"</formula>
    </cfRule>
    <cfRule type="expression" dxfId="26507" priority="36108">
      <formula>$BJ219="X"</formula>
    </cfRule>
    <cfRule type="expression" dxfId="26506" priority="36109">
      <formula>$BJ219="OD"</formula>
    </cfRule>
    <cfRule type="expression" dxfId="26505" priority="36110">
      <formula>$BJ219="P"</formula>
    </cfRule>
    <cfRule type="expression" dxfId="26504" priority="36111">
      <formula>$BJ219="D"</formula>
    </cfRule>
    <cfRule type="expression" dxfId="26503" priority="36112">
      <formula>$BJ219="C"</formula>
    </cfRule>
    <cfRule type="expression" dxfId="26502" priority="36113">
      <formula>$BJ219="B"</formula>
    </cfRule>
    <cfRule type="expression" dxfId="26501" priority="36114">
      <formula>$BJ219="A"</formula>
    </cfRule>
  </conditionalFormatting>
  <conditionalFormatting sqref="AE219:AG219">
    <cfRule type="expression" dxfId="26500" priority="36095">
      <formula>$BJ219="IR"</formula>
    </cfRule>
    <cfRule type="expression" dxfId="26499" priority="36096">
      <formula>$BJ219="SS"</formula>
    </cfRule>
    <cfRule type="expression" dxfId="26498" priority="36097">
      <formula>$BJ219="FI"</formula>
    </cfRule>
    <cfRule type="expression" dxfId="26497" priority="36098">
      <formula>$BJ219="X"</formula>
    </cfRule>
    <cfRule type="expression" dxfId="26496" priority="36099">
      <formula>$BJ219="OD"</formula>
    </cfRule>
    <cfRule type="expression" dxfId="26495" priority="36100">
      <formula>$BJ219="P"</formula>
    </cfRule>
    <cfRule type="expression" dxfId="26494" priority="36101">
      <formula>$BJ219="D"</formula>
    </cfRule>
    <cfRule type="expression" dxfId="26493" priority="36102">
      <formula>$BJ219="C"</formula>
    </cfRule>
    <cfRule type="expression" dxfId="26492" priority="36103">
      <formula>$BJ219="B"</formula>
    </cfRule>
    <cfRule type="expression" dxfId="26491" priority="36104">
      <formula>$BJ219="A"</formula>
    </cfRule>
  </conditionalFormatting>
  <conditionalFormatting sqref="X220:X222">
    <cfRule type="expression" dxfId="26490" priority="36085">
      <formula>$BJ220="IR"</formula>
    </cfRule>
    <cfRule type="expression" dxfId="26489" priority="36086">
      <formula>$BJ220="SS"</formula>
    </cfRule>
    <cfRule type="expression" dxfId="26488" priority="36087">
      <formula>$BJ220="FI"</formula>
    </cfRule>
    <cfRule type="expression" dxfId="26487" priority="36088">
      <formula>$BJ220="X"</formula>
    </cfRule>
    <cfRule type="expression" dxfId="26486" priority="36089">
      <formula>$BJ220="OD"</formula>
    </cfRule>
    <cfRule type="expression" dxfId="26485" priority="36090">
      <formula>$BJ220="P"</formula>
    </cfRule>
    <cfRule type="expression" dxfId="26484" priority="36091">
      <formula>$BJ220="D"</formula>
    </cfRule>
    <cfRule type="expression" dxfId="26483" priority="36092">
      <formula>$BJ220="C"</formula>
    </cfRule>
    <cfRule type="expression" dxfId="26482" priority="36093">
      <formula>$BJ220="B"</formula>
    </cfRule>
    <cfRule type="expression" dxfId="26481" priority="36094">
      <formula>$BJ220="A"</formula>
    </cfRule>
  </conditionalFormatting>
  <conditionalFormatting sqref="Y220:Y222">
    <cfRule type="expression" dxfId="26480" priority="36075">
      <formula>$BJ220="IR"</formula>
    </cfRule>
    <cfRule type="expression" dxfId="26479" priority="36076">
      <formula>$BJ220="SS"</formula>
    </cfRule>
    <cfRule type="expression" dxfId="26478" priority="36077">
      <formula>$BJ220="FI"</formula>
    </cfRule>
    <cfRule type="expression" dxfId="26477" priority="36078">
      <formula>$BJ220="X"</formula>
    </cfRule>
    <cfRule type="expression" dxfId="26476" priority="36079">
      <formula>$BJ220="OD"</formula>
    </cfRule>
    <cfRule type="expression" dxfId="26475" priority="36080">
      <formula>$BJ220="P"</formula>
    </cfRule>
    <cfRule type="expression" dxfId="26474" priority="36081">
      <formula>$BJ220="D"</formula>
    </cfRule>
    <cfRule type="expression" dxfId="26473" priority="36082">
      <formula>$BJ220="C"</formula>
    </cfRule>
    <cfRule type="expression" dxfId="26472" priority="36083">
      <formula>$BJ220="B"</formula>
    </cfRule>
    <cfRule type="expression" dxfId="26471" priority="36084">
      <formula>$BJ220="A"</formula>
    </cfRule>
  </conditionalFormatting>
  <conditionalFormatting sqref="Z220:AB222">
    <cfRule type="expression" dxfId="26470" priority="36065">
      <formula>$BJ220="IR"</formula>
    </cfRule>
    <cfRule type="expression" dxfId="26469" priority="36066">
      <formula>$BJ220="SS"</formula>
    </cfRule>
    <cfRule type="expression" dxfId="26468" priority="36067">
      <formula>$BJ220="FI"</formula>
    </cfRule>
    <cfRule type="expression" dxfId="26467" priority="36068">
      <formula>$BJ220="X"</formula>
    </cfRule>
    <cfRule type="expression" dxfId="26466" priority="36069">
      <formula>$BJ220="OD"</formula>
    </cfRule>
    <cfRule type="expression" dxfId="26465" priority="36070">
      <formula>$BJ220="P"</formula>
    </cfRule>
    <cfRule type="expression" dxfId="26464" priority="36071">
      <formula>$BJ220="D"</formula>
    </cfRule>
    <cfRule type="expression" dxfId="26463" priority="36072">
      <formula>$BJ220="C"</formula>
    </cfRule>
    <cfRule type="expression" dxfId="26462" priority="36073">
      <formula>$BJ220="B"</formula>
    </cfRule>
    <cfRule type="expression" dxfId="26461" priority="36074">
      <formula>$BJ220="A"</formula>
    </cfRule>
  </conditionalFormatting>
  <conditionalFormatting sqref="AC227">
    <cfRule type="expression" dxfId="26460" priority="36055">
      <formula>$BJ227="IR"</formula>
    </cfRule>
    <cfRule type="expression" dxfId="26459" priority="36056">
      <formula>$BJ227="SS"</formula>
    </cfRule>
    <cfRule type="expression" dxfId="26458" priority="36057">
      <formula>$BJ227="FI"</formula>
    </cfRule>
    <cfRule type="expression" dxfId="26457" priority="36058">
      <formula>$BJ227="X"</formula>
    </cfRule>
    <cfRule type="expression" dxfId="26456" priority="36059">
      <formula>$BJ227="OD"</formula>
    </cfRule>
    <cfRule type="expression" dxfId="26455" priority="36060">
      <formula>$BJ227="P"</formula>
    </cfRule>
    <cfRule type="expression" dxfId="26454" priority="36061">
      <formula>$BJ227="D"</formula>
    </cfRule>
    <cfRule type="expression" dxfId="26453" priority="36062">
      <formula>$BJ227="C"</formula>
    </cfRule>
    <cfRule type="expression" dxfId="26452" priority="36063">
      <formula>$BJ227="B"</formula>
    </cfRule>
    <cfRule type="expression" dxfId="26451" priority="36064">
      <formula>$BJ227="A"</formula>
    </cfRule>
  </conditionalFormatting>
  <conditionalFormatting sqref="AD227">
    <cfRule type="expression" dxfId="26450" priority="36045">
      <formula>$BJ227="IR"</formula>
    </cfRule>
    <cfRule type="expression" dxfId="26449" priority="36046">
      <formula>$BJ227="SS"</formula>
    </cfRule>
    <cfRule type="expression" dxfId="26448" priority="36047">
      <formula>$BJ227="FI"</formula>
    </cfRule>
    <cfRule type="expression" dxfId="26447" priority="36048">
      <formula>$BJ227="X"</formula>
    </cfRule>
    <cfRule type="expression" dxfId="26446" priority="36049">
      <formula>$BJ227="OD"</formula>
    </cfRule>
    <cfRule type="expression" dxfId="26445" priority="36050">
      <formula>$BJ227="P"</formula>
    </cfRule>
    <cfRule type="expression" dxfId="26444" priority="36051">
      <formula>$BJ227="D"</formula>
    </cfRule>
    <cfRule type="expression" dxfId="26443" priority="36052">
      <formula>$BJ227="C"</formula>
    </cfRule>
    <cfRule type="expression" dxfId="26442" priority="36053">
      <formula>$BJ227="B"</formula>
    </cfRule>
    <cfRule type="expression" dxfId="26441" priority="36054">
      <formula>$BJ227="A"</formula>
    </cfRule>
  </conditionalFormatting>
  <conditionalFormatting sqref="AE227:AG227">
    <cfRule type="expression" dxfId="26440" priority="36035">
      <formula>$BJ227="IR"</formula>
    </cfRule>
    <cfRule type="expression" dxfId="26439" priority="36036">
      <formula>$BJ227="SS"</formula>
    </cfRule>
    <cfRule type="expression" dxfId="26438" priority="36037">
      <formula>$BJ227="FI"</formula>
    </cfRule>
    <cfRule type="expression" dxfId="26437" priority="36038">
      <formula>$BJ227="X"</formula>
    </cfRule>
    <cfRule type="expression" dxfId="26436" priority="36039">
      <formula>$BJ227="OD"</formula>
    </cfRule>
    <cfRule type="expression" dxfId="26435" priority="36040">
      <formula>$BJ227="P"</formula>
    </cfRule>
    <cfRule type="expression" dxfId="26434" priority="36041">
      <formula>$BJ227="D"</formula>
    </cfRule>
    <cfRule type="expression" dxfId="26433" priority="36042">
      <formula>$BJ227="C"</formula>
    </cfRule>
    <cfRule type="expression" dxfId="26432" priority="36043">
      <formula>$BJ227="B"</formula>
    </cfRule>
    <cfRule type="expression" dxfId="26431" priority="36044">
      <formula>$BJ227="A"</formula>
    </cfRule>
  </conditionalFormatting>
  <conditionalFormatting sqref="BB220:BF226">
    <cfRule type="expression" dxfId="26430" priority="36025">
      <formula>$BJ220="IR"</formula>
    </cfRule>
    <cfRule type="expression" dxfId="26429" priority="36026">
      <formula>$BJ220="SS"</formula>
    </cfRule>
    <cfRule type="expression" dxfId="26428" priority="36027">
      <formula>$BJ220="FI"</formula>
    </cfRule>
    <cfRule type="expression" dxfId="26427" priority="36028">
      <formula>$BJ220="X"</formula>
    </cfRule>
    <cfRule type="expression" dxfId="26426" priority="36029">
      <formula>$BJ220="OD"</formula>
    </cfRule>
    <cfRule type="expression" dxfId="26425" priority="36030">
      <formula>$BJ220="P"</formula>
    </cfRule>
    <cfRule type="expression" dxfId="26424" priority="36031">
      <formula>$BJ220="D"</formula>
    </cfRule>
    <cfRule type="expression" dxfId="26423" priority="36032">
      <formula>$BJ220="C"</formula>
    </cfRule>
    <cfRule type="expression" dxfId="26422" priority="36033">
      <formula>$BJ220="B"</formula>
    </cfRule>
    <cfRule type="expression" dxfId="26421" priority="36034">
      <formula>$BJ220="A"</formula>
    </cfRule>
  </conditionalFormatting>
  <conditionalFormatting sqref="BB227">
    <cfRule type="expression" dxfId="26420" priority="36015">
      <formula>$BJ227="IR"</formula>
    </cfRule>
    <cfRule type="expression" dxfId="26419" priority="36016">
      <formula>$BJ227="SS"</formula>
    </cfRule>
    <cfRule type="expression" dxfId="26418" priority="36017">
      <formula>$BJ227="FI"</formula>
    </cfRule>
    <cfRule type="expression" dxfId="26417" priority="36018">
      <formula>$BJ227="X"</formula>
    </cfRule>
    <cfRule type="expression" dxfId="26416" priority="36019">
      <formula>$BJ227="OD"</formula>
    </cfRule>
    <cfRule type="expression" dxfId="26415" priority="36020">
      <formula>$BJ227="P"</formula>
    </cfRule>
    <cfRule type="expression" dxfId="26414" priority="36021">
      <formula>$BJ227="D"</formula>
    </cfRule>
    <cfRule type="expression" dxfId="26413" priority="36022">
      <formula>$BJ227="C"</formula>
    </cfRule>
    <cfRule type="expression" dxfId="26412" priority="36023">
      <formula>$BJ227="B"</formula>
    </cfRule>
    <cfRule type="expression" dxfId="26411" priority="36024">
      <formula>$BJ227="A"</formula>
    </cfRule>
  </conditionalFormatting>
  <conditionalFormatting sqref="BC227">
    <cfRule type="expression" dxfId="26410" priority="36005">
      <formula>$BJ227="IR"</formula>
    </cfRule>
    <cfRule type="expression" dxfId="26409" priority="36006">
      <formula>$BJ227="SS"</formula>
    </cfRule>
    <cfRule type="expression" dxfId="26408" priority="36007">
      <formula>$BJ227="FI"</formula>
    </cfRule>
    <cfRule type="expression" dxfId="26407" priority="36008">
      <formula>$BJ227="X"</formula>
    </cfRule>
    <cfRule type="expression" dxfId="26406" priority="36009">
      <formula>$BJ227="OD"</formula>
    </cfRule>
    <cfRule type="expression" dxfId="26405" priority="36010">
      <formula>$BJ227="P"</formula>
    </cfRule>
    <cfRule type="expression" dxfId="26404" priority="36011">
      <formula>$BJ227="D"</formula>
    </cfRule>
    <cfRule type="expression" dxfId="26403" priority="36012">
      <formula>$BJ227="C"</formula>
    </cfRule>
    <cfRule type="expression" dxfId="26402" priority="36013">
      <formula>$BJ227="B"</formula>
    </cfRule>
    <cfRule type="expression" dxfId="26401" priority="36014">
      <formula>$BJ227="A"</formula>
    </cfRule>
  </conditionalFormatting>
  <conditionalFormatting sqref="BD227:BF227">
    <cfRule type="expression" dxfId="26400" priority="35995">
      <formula>$BJ227="IR"</formula>
    </cfRule>
    <cfRule type="expression" dxfId="26399" priority="35996">
      <formula>$BJ227="SS"</formula>
    </cfRule>
    <cfRule type="expression" dxfId="26398" priority="35997">
      <formula>$BJ227="FI"</formula>
    </cfRule>
    <cfRule type="expression" dxfId="26397" priority="35998">
      <formula>$BJ227="X"</formula>
    </cfRule>
    <cfRule type="expression" dxfId="26396" priority="35999">
      <formula>$BJ227="OD"</formula>
    </cfRule>
    <cfRule type="expression" dxfId="26395" priority="36000">
      <formula>$BJ227="P"</formula>
    </cfRule>
    <cfRule type="expression" dxfId="26394" priority="36001">
      <formula>$BJ227="D"</formula>
    </cfRule>
    <cfRule type="expression" dxfId="26393" priority="36002">
      <formula>$BJ227="C"</formula>
    </cfRule>
    <cfRule type="expression" dxfId="26392" priority="36003">
      <formula>$BJ227="B"</formula>
    </cfRule>
    <cfRule type="expression" dxfId="26391" priority="36004">
      <formula>$BJ227="A"</formula>
    </cfRule>
  </conditionalFormatting>
  <conditionalFormatting sqref="BB219">
    <cfRule type="expression" dxfId="26390" priority="35985">
      <formula>$BJ219="IR"</formula>
    </cfRule>
    <cfRule type="expression" dxfId="26389" priority="35986">
      <formula>$BJ219="SS"</formula>
    </cfRule>
    <cfRule type="expression" dxfId="26388" priority="35987">
      <formula>$BJ219="FI"</formula>
    </cfRule>
    <cfRule type="expression" dxfId="26387" priority="35988">
      <formula>$BJ219="X"</formula>
    </cfRule>
    <cfRule type="expression" dxfId="26386" priority="35989">
      <formula>$BJ219="OD"</formula>
    </cfRule>
    <cfRule type="expression" dxfId="26385" priority="35990">
      <formula>$BJ219="P"</formula>
    </cfRule>
    <cfRule type="expression" dxfId="26384" priority="35991">
      <formula>$BJ219="D"</formula>
    </cfRule>
    <cfRule type="expression" dxfId="26383" priority="35992">
      <formula>$BJ219="C"</formula>
    </cfRule>
    <cfRule type="expression" dxfId="26382" priority="35993">
      <formula>$BJ219="B"</formula>
    </cfRule>
    <cfRule type="expression" dxfId="26381" priority="35994">
      <formula>$BJ219="A"</formula>
    </cfRule>
  </conditionalFormatting>
  <conditionalFormatting sqref="BC219">
    <cfRule type="expression" dxfId="26380" priority="35975">
      <formula>$BJ219="IR"</formula>
    </cfRule>
    <cfRule type="expression" dxfId="26379" priority="35976">
      <formula>$BJ219="SS"</formula>
    </cfRule>
    <cfRule type="expression" dxfId="26378" priority="35977">
      <formula>$BJ219="FI"</formula>
    </cfRule>
    <cfRule type="expression" dxfId="26377" priority="35978">
      <formula>$BJ219="X"</formula>
    </cfRule>
    <cfRule type="expression" dxfId="26376" priority="35979">
      <formula>$BJ219="OD"</formula>
    </cfRule>
    <cfRule type="expression" dxfId="26375" priority="35980">
      <formula>$BJ219="P"</formula>
    </cfRule>
    <cfRule type="expression" dxfId="26374" priority="35981">
      <formula>$BJ219="D"</formula>
    </cfRule>
    <cfRule type="expression" dxfId="26373" priority="35982">
      <formula>$BJ219="C"</formula>
    </cfRule>
    <cfRule type="expression" dxfId="26372" priority="35983">
      <formula>$BJ219="B"</formula>
    </cfRule>
    <cfRule type="expression" dxfId="26371" priority="35984">
      <formula>$BJ219="A"</formula>
    </cfRule>
  </conditionalFormatting>
  <conditionalFormatting sqref="BD219:BF219">
    <cfRule type="expression" dxfId="26370" priority="35965">
      <formula>$BJ219="IR"</formula>
    </cfRule>
    <cfRule type="expression" dxfId="26369" priority="35966">
      <formula>$BJ219="SS"</formula>
    </cfRule>
    <cfRule type="expression" dxfId="26368" priority="35967">
      <formula>$BJ219="FI"</formula>
    </cfRule>
    <cfRule type="expression" dxfId="26367" priority="35968">
      <formula>$BJ219="X"</formula>
    </cfRule>
    <cfRule type="expression" dxfId="26366" priority="35969">
      <formula>$BJ219="OD"</formula>
    </cfRule>
    <cfRule type="expression" dxfId="26365" priority="35970">
      <formula>$BJ219="P"</formula>
    </cfRule>
    <cfRule type="expression" dxfId="26364" priority="35971">
      <formula>$BJ219="D"</formula>
    </cfRule>
    <cfRule type="expression" dxfId="26363" priority="35972">
      <formula>$BJ219="C"</formula>
    </cfRule>
    <cfRule type="expression" dxfId="26362" priority="35973">
      <formula>$BJ219="B"</formula>
    </cfRule>
    <cfRule type="expression" dxfId="26361" priority="35974">
      <formula>$BJ219="A"</formula>
    </cfRule>
  </conditionalFormatting>
  <conditionalFormatting sqref="AH219">
    <cfRule type="expression" dxfId="26360" priority="35955">
      <formula>$BJ219="IR"</formula>
    </cfRule>
    <cfRule type="expression" dxfId="26359" priority="35956">
      <formula>$BJ219="SS"</formula>
    </cfRule>
    <cfRule type="expression" dxfId="26358" priority="35957">
      <formula>$BJ219="FI"</formula>
    </cfRule>
    <cfRule type="expression" dxfId="26357" priority="35958">
      <formula>$BJ219="X"</formula>
    </cfRule>
    <cfRule type="expression" dxfId="26356" priority="35959">
      <formula>$BJ219="OD"</formula>
    </cfRule>
    <cfRule type="expression" dxfId="26355" priority="35960">
      <formula>$BJ219="P"</formula>
    </cfRule>
    <cfRule type="expression" dxfId="26354" priority="35961">
      <formula>$BJ219="D"</formula>
    </cfRule>
    <cfRule type="expression" dxfId="26353" priority="35962">
      <formula>$BJ219="C"</formula>
    </cfRule>
    <cfRule type="expression" dxfId="26352" priority="35963">
      <formula>$BJ219="B"</formula>
    </cfRule>
    <cfRule type="expression" dxfId="26351" priority="35964">
      <formula>$BJ219="A"</formula>
    </cfRule>
  </conditionalFormatting>
  <conditionalFormatting sqref="AI219">
    <cfRule type="expression" dxfId="26350" priority="35945">
      <formula>$BJ219="IR"</formula>
    </cfRule>
    <cfRule type="expression" dxfId="26349" priority="35946">
      <formula>$BJ219="SS"</formula>
    </cfRule>
    <cfRule type="expression" dxfId="26348" priority="35947">
      <formula>$BJ219="FI"</formula>
    </cfRule>
    <cfRule type="expression" dxfId="26347" priority="35948">
      <formula>$BJ219="X"</formula>
    </cfRule>
    <cfRule type="expression" dxfId="26346" priority="35949">
      <formula>$BJ219="OD"</formula>
    </cfRule>
    <cfRule type="expression" dxfId="26345" priority="35950">
      <formula>$BJ219="P"</formula>
    </cfRule>
    <cfRule type="expression" dxfId="26344" priority="35951">
      <formula>$BJ219="D"</formula>
    </cfRule>
    <cfRule type="expression" dxfId="26343" priority="35952">
      <formula>$BJ219="C"</formula>
    </cfRule>
    <cfRule type="expression" dxfId="26342" priority="35953">
      <formula>$BJ219="B"</formula>
    </cfRule>
    <cfRule type="expression" dxfId="26341" priority="35954">
      <formula>$BJ219="A"</formula>
    </cfRule>
  </conditionalFormatting>
  <conditionalFormatting sqref="AJ219:AL219">
    <cfRule type="expression" dxfId="26340" priority="35935">
      <formula>$BJ219="IR"</formula>
    </cfRule>
    <cfRule type="expression" dxfId="26339" priority="35936">
      <formula>$BJ219="SS"</formula>
    </cfRule>
    <cfRule type="expression" dxfId="26338" priority="35937">
      <formula>$BJ219="FI"</formula>
    </cfRule>
    <cfRule type="expression" dxfId="26337" priority="35938">
      <formula>$BJ219="X"</formula>
    </cfRule>
    <cfRule type="expression" dxfId="26336" priority="35939">
      <formula>$BJ219="OD"</formula>
    </cfRule>
    <cfRule type="expression" dxfId="26335" priority="35940">
      <formula>$BJ219="P"</formula>
    </cfRule>
    <cfRule type="expression" dxfId="26334" priority="35941">
      <formula>$BJ219="D"</formula>
    </cfRule>
    <cfRule type="expression" dxfId="26333" priority="35942">
      <formula>$BJ219="C"</formula>
    </cfRule>
    <cfRule type="expression" dxfId="26332" priority="35943">
      <formula>$BJ219="B"</formula>
    </cfRule>
    <cfRule type="expression" dxfId="26331" priority="35944">
      <formula>$BJ219="A"</formula>
    </cfRule>
  </conditionalFormatting>
  <conditionalFormatting sqref="AC225:AC226">
    <cfRule type="expression" dxfId="26330" priority="35925">
      <formula>$BJ225="IR"</formula>
    </cfRule>
    <cfRule type="expression" dxfId="26329" priority="35926">
      <formula>$BJ225="SS"</formula>
    </cfRule>
    <cfRule type="expression" dxfId="26328" priority="35927">
      <formula>$BJ225="FI"</formula>
    </cfRule>
    <cfRule type="expression" dxfId="26327" priority="35928">
      <formula>$BJ225="X"</formula>
    </cfRule>
    <cfRule type="expression" dxfId="26326" priority="35929">
      <formula>$BJ225="OD"</formula>
    </cfRule>
    <cfRule type="expression" dxfId="26325" priority="35930">
      <formula>$BJ225="P"</formula>
    </cfRule>
    <cfRule type="expression" dxfId="26324" priority="35931">
      <formula>$BJ225="D"</formula>
    </cfRule>
    <cfRule type="expression" dxfId="26323" priority="35932">
      <formula>$BJ225="C"</formula>
    </cfRule>
    <cfRule type="expression" dxfId="26322" priority="35933">
      <formula>$BJ225="B"</formula>
    </cfRule>
    <cfRule type="expression" dxfId="26321" priority="35934">
      <formula>$BJ225="A"</formula>
    </cfRule>
  </conditionalFormatting>
  <conditionalFormatting sqref="AD225:AD226">
    <cfRule type="expression" dxfId="26320" priority="35915">
      <formula>$BJ225="IR"</formula>
    </cfRule>
    <cfRule type="expression" dxfId="26319" priority="35916">
      <formula>$BJ225="SS"</formula>
    </cfRule>
    <cfRule type="expression" dxfId="26318" priority="35917">
      <formula>$BJ225="FI"</formula>
    </cfRule>
    <cfRule type="expression" dxfId="26317" priority="35918">
      <formula>$BJ225="X"</formula>
    </cfRule>
    <cfRule type="expression" dxfId="26316" priority="35919">
      <formula>$BJ225="OD"</formula>
    </cfRule>
    <cfRule type="expression" dxfId="26315" priority="35920">
      <formula>$BJ225="P"</formula>
    </cfRule>
    <cfRule type="expression" dxfId="26314" priority="35921">
      <formula>$BJ225="D"</formula>
    </cfRule>
    <cfRule type="expression" dxfId="26313" priority="35922">
      <formula>$BJ225="C"</formula>
    </cfRule>
    <cfRule type="expression" dxfId="26312" priority="35923">
      <formula>$BJ225="B"</formula>
    </cfRule>
    <cfRule type="expression" dxfId="26311" priority="35924">
      <formula>$BJ225="A"</formula>
    </cfRule>
  </conditionalFormatting>
  <conditionalFormatting sqref="AE225:AG226">
    <cfRule type="expression" dxfId="26310" priority="35905">
      <formula>$BJ225="IR"</formula>
    </cfRule>
    <cfRule type="expression" dxfId="26309" priority="35906">
      <formula>$BJ225="SS"</formula>
    </cfRule>
    <cfRule type="expression" dxfId="26308" priority="35907">
      <formula>$BJ225="FI"</formula>
    </cfRule>
    <cfRule type="expression" dxfId="26307" priority="35908">
      <formula>$BJ225="X"</formula>
    </cfRule>
    <cfRule type="expression" dxfId="26306" priority="35909">
      <formula>$BJ225="OD"</formula>
    </cfRule>
    <cfRule type="expression" dxfId="26305" priority="35910">
      <formula>$BJ225="P"</formula>
    </cfRule>
    <cfRule type="expression" dxfId="26304" priority="35911">
      <formula>$BJ225="D"</formula>
    </cfRule>
    <cfRule type="expression" dxfId="26303" priority="35912">
      <formula>$BJ225="C"</formula>
    </cfRule>
    <cfRule type="expression" dxfId="26302" priority="35913">
      <formula>$BJ225="B"</formula>
    </cfRule>
    <cfRule type="expression" dxfId="26301" priority="35914">
      <formula>$BJ225="A"</formula>
    </cfRule>
  </conditionalFormatting>
  <conditionalFormatting sqref="A229:A230">
    <cfRule type="expression" dxfId="26300" priority="35895">
      <formula>$BJ229="IR"</formula>
    </cfRule>
    <cfRule type="expression" dxfId="26299" priority="35896">
      <formula>$BJ229="SS"</formula>
    </cfRule>
    <cfRule type="expression" dxfId="26298" priority="35897">
      <formula>$BJ229="FI"</formula>
    </cfRule>
    <cfRule type="expression" dxfId="26297" priority="35898">
      <formula>$BJ229="X"</formula>
    </cfRule>
    <cfRule type="expression" dxfId="26296" priority="35899">
      <formula>$BJ229="OD"</formula>
    </cfRule>
    <cfRule type="expression" dxfId="26295" priority="35900">
      <formula>$BJ229="P"</formula>
    </cfRule>
    <cfRule type="expression" dxfId="26294" priority="35901">
      <formula>$BJ229="D"</formula>
    </cfRule>
    <cfRule type="expression" dxfId="26293" priority="35902">
      <formula>$BJ229="C"</formula>
    </cfRule>
    <cfRule type="expression" dxfId="26292" priority="35903">
      <formula>$BJ229="B"</formula>
    </cfRule>
    <cfRule type="expression" dxfId="26291" priority="35904">
      <formula>$BJ229="A"</formula>
    </cfRule>
  </conditionalFormatting>
  <conditionalFormatting sqref="B229:C230">
    <cfRule type="expression" dxfId="26290" priority="35885">
      <formula>$BJ229="IR"</formula>
    </cfRule>
    <cfRule type="expression" dxfId="26289" priority="35886">
      <formula>$BJ229="SS"</formula>
    </cfRule>
    <cfRule type="expression" dxfId="26288" priority="35887">
      <formula>$BJ229="FI"</formula>
    </cfRule>
    <cfRule type="expression" dxfId="26287" priority="35888">
      <formula>$BJ229="X"</formula>
    </cfRule>
    <cfRule type="expression" dxfId="26286" priority="35889">
      <formula>$BJ229="OD"</formula>
    </cfRule>
    <cfRule type="expression" dxfId="26285" priority="35890">
      <formula>$BJ229="P"</formula>
    </cfRule>
    <cfRule type="expression" dxfId="26284" priority="35891">
      <formula>$BJ229="D"</formula>
    </cfRule>
    <cfRule type="expression" dxfId="26283" priority="35892">
      <formula>$BJ229="C"</formula>
    </cfRule>
    <cfRule type="expression" dxfId="26282" priority="35893">
      <formula>$BJ229="B"</formula>
    </cfRule>
    <cfRule type="expression" dxfId="26281" priority="35894">
      <formula>$BJ229="A"</formula>
    </cfRule>
  </conditionalFormatting>
  <conditionalFormatting sqref="BJ290:BJ291">
    <cfRule type="cellIs" dxfId="26280" priority="35864" operator="equal">
      <formula>0</formula>
    </cfRule>
  </conditionalFormatting>
  <conditionalFormatting sqref="A290:BA290">
    <cfRule type="expression" dxfId="26279" priority="35865">
      <formula>$BJ290="IR"</formula>
    </cfRule>
    <cfRule type="expression" dxfId="26278" priority="35866">
      <formula>$BJ290="SS"</formula>
    </cfRule>
    <cfRule type="expression" dxfId="26277" priority="35867">
      <formula>$BJ290="FI"</formula>
    </cfRule>
    <cfRule type="expression" dxfId="26276" priority="35868">
      <formula>$BJ290="X"</formula>
    </cfRule>
    <cfRule type="expression" dxfId="26275" priority="35869">
      <formula>$BJ290="OD"</formula>
    </cfRule>
    <cfRule type="expression" dxfId="26274" priority="35870">
      <formula>$BJ290="P"</formula>
    </cfRule>
    <cfRule type="expression" dxfId="26273" priority="35871">
      <formula>$BJ290="D"</formula>
    </cfRule>
    <cfRule type="expression" dxfId="26272" priority="35872">
      <formula>$BJ290="C"</formula>
    </cfRule>
    <cfRule type="expression" dxfId="26271" priority="35873">
      <formula>$BJ290="B"</formula>
    </cfRule>
    <cfRule type="expression" dxfId="26270" priority="35874">
      <formula>$BJ290="A"</formula>
    </cfRule>
  </conditionalFormatting>
  <conditionalFormatting sqref="BB290:BF291">
    <cfRule type="expression" dxfId="26269" priority="35854">
      <formula>$BJ290="IR"</formula>
    </cfRule>
    <cfRule type="expression" dxfId="26268" priority="35855">
      <formula>$BJ290="SS"</formula>
    </cfRule>
    <cfRule type="expression" dxfId="26267" priority="35856">
      <formula>$BJ290="FI"</formula>
    </cfRule>
    <cfRule type="expression" dxfId="26266" priority="35857">
      <formula>$BJ290="X"</formula>
    </cfRule>
    <cfRule type="expression" dxfId="26265" priority="35858">
      <formula>$BJ290="OD"</formula>
    </cfRule>
    <cfRule type="expression" dxfId="26264" priority="35859">
      <formula>$BJ290="P"</formula>
    </cfRule>
    <cfRule type="expression" dxfId="26263" priority="35860">
      <formula>$BJ290="D"</formula>
    </cfRule>
    <cfRule type="expression" dxfId="26262" priority="35861">
      <formula>$BJ290="C"</formula>
    </cfRule>
    <cfRule type="expression" dxfId="26261" priority="35862">
      <formula>$BJ290="B"</formula>
    </cfRule>
    <cfRule type="expression" dxfId="26260" priority="35863">
      <formula>$BJ290="A"</formula>
    </cfRule>
  </conditionalFormatting>
  <conditionalFormatting sqref="A291">
    <cfRule type="expression" dxfId="26259" priority="35844">
      <formula>$BJ291="IR"</formula>
    </cfRule>
    <cfRule type="expression" dxfId="26258" priority="35845">
      <formula>$BJ291="SS"</formula>
    </cfRule>
    <cfRule type="expression" dxfId="26257" priority="35846">
      <formula>$BJ291="FI"</formula>
    </cfRule>
    <cfRule type="expression" dxfId="26256" priority="35847">
      <formula>$BJ291="X"</formula>
    </cfRule>
    <cfRule type="expression" dxfId="26255" priority="35848">
      <formula>$BJ291="OD"</formula>
    </cfRule>
    <cfRule type="expression" dxfId="26254" priority="35849">
      <formula>$BJ291="P"</formula>
    </cfRule>
    <cfRule type="expression" dxfId="26253" priority="35850">
      <formula>$BJ291="D"</formula>
    </cfRule>
    <cfRule type="expression" dxfId="26252" priority="35851">
      <formula>$BJ291="C"</formula>
    </cfRule>
    <cfRule type="expression" dxfId="26251" priority="35852">
      <formula>$BJ291="B"</formula>
    </cfRule>
    <cfRule type="expression" dxfId="26250" priority="35853">
      <formula>$BJ291="A"</formula>
    </cfRule>
  </conditionalFormatting>
  <conditionalFormatting sqref="BJ292">
    <cfRule type="cellIs" dxfId="26249" priority="35833" operator="equal">
      <formula>0</formula>
    </cfRule>
  </conditionalFormatting>
  <conditionalFormatting sqref="X292:BA292">
    <cfRule type="expression" dxfId="26248" priority="35834">
      <formula>$BJ292="IR"</formula>
    </cfRule>
    <cfRule type="expression" dxfId="26247" priority="35835">
      <formula>$BJ292="SS"</formula>
    </cfRule>
    <cfRule type="expression" dxfId="26246" priority="35836">
      <formula>$BJ292="FI"</formula>
    </cfRule>
    <cfRule type="expression" dxfId="26245" priority="35837">
      <formula>$BJ292="X"</formula>
    </cfRule>
    <cfRule type="expression" dxfId="26244" priority="35838">
      <formula>$BJ292="OD"</formula>
    </cfRule>
    <cfRule type="expression" dxfId="26243" priority="35839">
      <formula>$BJ292="P"</formula>
    </cfRule>
    <cfRule type="expression" dxfId="26242" priority="35840">
      <formula>$BJ292="D"</formula>
    </cfRule>
    <cfRule type="expression" dxfId="26241" priority="35841">
      <formula>$BJ292="C"</formula>
    </cfRule>
    <cfRule type="expression" dxfId="26240" priority="35842">
      <formula>$BJ292="B"</formula>
    </cfRule>
    <cfRule type="expression" dxfId="26239" priority="35843">
      <formula>$BJ292="A"</formula>
    </cfRule>
  </conditionalFormatting>
  <conditionalFormatting sqref="O292">
    <cfRule type="expression" dxfId="26238" priority="35823">
      <formula>$BJ292="IR"</formula>
    </cfRule>
    <cfRule type="expression" dxfId="26237" priority="35824">
      <formula>$BJ292="SS"</formula>
    </cfRule>
    <cfRule type="expression" dxfId="26236" priority="35825">
      <formula>$BJ292="FI"</formula>
    </cfRule>
    <cfRule type="expression" dxfId="26235" priority="35826">
      <formula>$BJ292="X"</formula>
    </cfRule>
    <cfRule type="expression" dxfId="26234" priority="35827">
      <formula>$BJ292="OD"</formula>
    </cfRule>
    <cfRule type="expression" dxfId="26233" priority="35828">
      <formula>$BJ292="P"</formula>
    </cfRule>
    <cfRule type="expression" dxfId="26232" priority="35829">
      <formula>$BJ292="D"</formula>
    </cfRule>
    <cfRule type="expression" dxfId="26231" priority="35830">
      <formula>$BJ292="C"</formula>
    </cfRule>
    <cfRule type="expression" dxfId="26230" priority="35831">
      <formula>$BJ292="B"</formula>
    </cfRule>
    <cfRule type="expression" dxfId="26229" priority="35832">
      <formula>$BJ292="A"</formula>
    </cfRule>
  </conditionalFormatting>
  <conditionalFormatting sqref="BB292:BF292">
    <cfRule type="expression" dxfId="26228" priority="35803">
      <formula>$BJ292="IR"</formula>
    </cfRule>
    <cfRule type="expression" dxfId="26227" priority="35804">
      <formula>$BJ292="SS"</formula>
    </cfRule>
    <cfRule type="expression" dxfId="26226" priority="35805">
      <formula>$BJ292="FI"</formula>
    </cfRule>
    <cfRule type="expression" dxfId="26225" priority="35806">
      <formula>$BJ292="X"</formula>
    </cfRule>
    <cfRule type="expression" dxfId="26224" priority="35807">
      <formula>$BJ292="OD"</formula>
    </cfRule>
    <cfRule type="expression" dxfId="26223" priority="35808">
      <formula>$BJ292="P"</formula>
    </cfRule>
    <cfRule type="expression" dxfId="26222" priority="35809">
      <formula>$BJ292="D"</formula>
    </cfRule>
    <cfRule type="expression" dxfId="26221" priority="35810">
      <formula>$BJ292="C"</formula>
    </cfRule>
    <cfRule type="expression" dxfId="26220" priority="35811">
      <formula>$BJ292="B"</formula>
    </cfRule>
    <cfRule type="expression" dxfId="26219" priority="35812">
      <formula>$BJ292="A"</formula>
    </cfRule>
  </conditionalFormatting>
  <conditionalFormatting sqref="A292">
    <cfRule type="expression" dxfId="26218" priority="35793">
      <formula>$BJ292="IR"</formula>
    </cfRule>
    <cfRule type="expression" dxfId="26217" priority="35794">
      <formula>$BJ292="SS"</formula>
    </cfRule>
    <cfRule type="expression" dxfId="26216" priority="35795">
      <formula>$BJ292="FI"</formula>
    </cfRule>
    <cfRule type="expression" dxfId="26215" priority="35796">
      <formula>$BJ292="X"</formula>
    </cfRule>
    <cfRule type="expression" dxfId="26214" priority="35797">
      <formula>$BJ292="OD"</formula>
    </cfRule>
    <cfRule type="expression" dxfId="26213" priority="35798">
      <formula>$BJ292="P"</formula>
    </cfRule>
    <cfRule type="expression" dxfId="26212" priority="35799">
      <formula>$BJ292="D"</formula>
    </cfRule>
    <cfRule type="expression" dxfId="26211" priority="35800">
      <formula>$BJ292="C"</formula>
    </cfRule>
    <cfRule type="expression" dxfId="26210" priority="35801">
      <formula>$BJ292="B"</formula>
    </cfRule>
    <cfRule type="expression" dxfId="26209" priority="35802">
      <formula>$BJ292="A"</formula>
    </cfRule>
  </conditionalFormatting>
  <conditionalFormatting sqref="BJ293">
    <cfRule type="cellIs" dxfId="26208" priority="35782" operator="equal">
      <formula>0</formula>
    </cfRule>
  </conditionalFormatting>
  <conditionalFormatting sqref="N293:O293">
    <cfRule type="expression" dxfId="26207" priority="35783">
      <formula>$BJ293="IR"</formula>
    </cfRule>
    <cfRule type="expression" dxfId="26206" priority="35784">
      <formula>$BJ293="SS"</formula>
    </cfRule>
    <cfRule type="expression" dxfId="26205" priority="35785">
      <formula>$BJ293="FI"</formula>
    </cfRule>
    <cfRule type="expression" dxfId="26204" priority="35786">
      <formula>$BJ293="X"</formula>
    </cfRule>
    <cfRule type="expression" dxfId="26203" priority="35787">
      <formula>$BJ293="OD"</formula>
    </cfRule>
    <cfRule type="expression" dxfId="26202" priority="35788">
      <formula>$BJ293="P"</formula>
    </cfRule>
    <cfRule type="expression" dxfId="26201" priority="35789">
      <formula>$BJ293="D"</formula>
    </cfRule>
    <cfRule type="expression" dxfId="26200" priority="35790">
      <formula>$BJ293="C"</formula>
    </cfRule>
    <cfRule type="expression" dxfId="26199" priority="35791">
      <formula>$BJ293="B"</formula>
    </cfRule>
    <cfRule type="expression" dxfId="26198" priority="35792">
      <formula>$BJ293="A"</formula>
    </cfRule>
  </conditionalFormatting>
  <conditionalFormatting sqref="G293:H293">
    <cfRule type="expression" dxfId="26197" priority="35772">
      <formula>$BJ293="IR"</formula>
    </cfRule>
    <cfRule type="expression" dxfId="26196" priority="35773">
      <formula>$BJ293="SS"</formula>
    </cfRule>
    <cfRule type="expression" dxfId="26195" priority="35774">
      <formula>$BJ293="FI"</formula>
    </cfRule>
    <cfRule type="expression" dxfId="26194" priority="35775">
      <formula>$BJ293="X"</formula>
    </cfRule>
    <cfRule type="expression" dxfId="26193" priority="35776">
      <formula>$BJ293="OD"</formula>
    </cfRule>
    <cfRule type="expression" dxfId="26192" priority="35777">
      <formula>$BJ293="P"</formula>
    </cfRule>
    <cfRule type="expression" dxfId="26191" priority="35778">
      <formula>$BJ293="D"</formula>
    </cfRule>
    <cfRule type="expression" dxfId="26190" priority="35779">
      <formula>$BJ293="C"</formula>
    </cfRule>
    <cfRule type="expression" dxfId="26189" priority="35780">
      <formula>$BJ293="B"</formula>
    </cfRule>
    <cfRule type="expression" dxfId="26188" priority="35781">
      <formula>$BJ293="A"</formula>
    </cfRule>
  </conditionalFormatting>
  <conditionalFormatting sqref="F293">
    <cfRule type="expression" dxfId="26187" priority="35762">
      <formula>$BJ293="IR"</formula>
    </cfRule>
    <cfRule type="expression" dxfId="26186" priority="35763">
      <formula>$BJ293="SS"</formula>
    </cfRule>
    <cfRule type="expression" dxfId="26185" priority="35764">
      <formula>$BJ293="FI"</formula>
    </cfRule>
    <cfRule type="expression" dxfId="26184" priority="35765">
      <formula>$BJ293="X"</formula>
    </cfRule>
    <cfRule type="expression" dxfId="26183" priority="35766">
      <formula>$BJ293="OD"</formula>
    </cfRule>
    <cfRule type="expression" dxfId="26182" priority="35767">
      <formula>$BJ293="P"</formula>
    </cfRule>
    <cfRule type="expression" dxfId="26181" priority="35768">
      <formula>$BJ293="D"</formula>
    </cfRule>
    <cfRule type="expression" dxfId="26180" priority="35769">
      <formula>$BJ293="C"</formula>
    </cfRule>
    <cfRule type="expression" dxfId="26179" priority="35770">
      <formula>$BJ293="B"</formula>
    </cfRule>
    <cfRule type="expression" dxfId="26178" priority="35771">
      <formula>$BJ293="A"</formula>
    </cfRule>
  </conditionalFormatting>
  <conditionalFormatting sqref="BB293:BF293">
    <cfRule type="expression" dxfId="26177" priority="35752">
      <formula>$BJ293="IR"</formula>
    </cfRule>
    <cfRule type="expression" dxfId="26176" priority="35753">
      <formula>$BJ293="SS"</formula>
    </cfRule>
    <cfRule type="expression" dxfId="26175" priority="35754">
      <formula>$BJ293="FI"</formula>
    </cfRule>
    <cfRule type="expression" dxfId="26174" priority="35755">
      <formula>$BJ293="X"</formula>
    </cfRule>
    <cfRule type="expression" dxfId="26173" priority="35756">
      <formula>$BJ293="OD"</formula>
    </cfRule>
    <cfRule type="expression" dxfId="26172" priority="35757">
      <formula>$BJ293="P"</formula>
    </cfRule>
    <cfRule type="expression" dxfId="26171" priority="35758">
      <formula>$BJ293="D"</formula>
    </cfRule>
    <cfRule type="expression" dxfId="26170" priority="35759">
      <formula>$BJ293="C"</formula>
    </cfRule>
    <cfRule type="expression" dxfId="26169" priority="35760">
      <formula>$BJ293="B"</formula>
    </cfRule>
    <cfRule type="expression" dxfId="26168" priority="35761">
      <formula>$BJ293="A"</formula>
    </cfRule>
  </conditionalFormatting>
  <conditionalFormatting sqref="A293">
    <cfRule type="expression" dxfId="26167" priority="35712">
      <formula>$BJ293="IR"</formula>
    </cfRule>
    <cfRule type="expression" dxfId="26166" priority="35713">
      <formula>$BJ293="SS"</formula>
    </cfRule>
    <cfRule type="expression" dxfId="26165" priority="35714">
      <formula>$BJ293="FI"</formula>
    </cfRule>
    <cfRule type="expression" dxfId="26164" priority="35715">
      <formula>$BJ293="X"</formula>
    </cfRule>
    <cfRule type="expression" dxfId="26163" priority="35716">
      <formula>$BJ293="OD"</formula>
    </cfRule>
    <cfRule type="expression" dxfId="26162" priority="35717">
      <formula>$BJ293="P"</formula>
    </cfRule>
    <cfRule type="expression" dxfId="26161" priority="35718">
      <formula>$BJ293="D"</formula>
    </cfRule>
    <cfRule type="expression" dxfId="26160" priority="35719">
      <formula>$BJ293="C"</formula>
    </cfRule>
    <cfRule type="expression" dxfId="26159" priority="35720">
      <formula>$BJ293="B"</formula>
    </cfRule>
    <cfRule type="expression" dxfId="26158" priority="35721">
      <formula>$BJ293="A"</formula>
    </cfRule>
  </conditionalFormatting>
  <conditionalFormatting sqref="D292:D293">
    <cfRule type="expression" dxfId="26157" priority="35702">
      <formula>$BJ292="IR"</formula>
    </cfRule>
    <cfRule type="expression" dxfId="26156" priority="35703">
      <formula>$BJ292="SS"</formula>
    </cfRule>
    <cfRule type="expression" dxfId="26155" priority="35704">
      <formula>$BJ292="FI"</formula>
    </cfRule>
    <cfRule type="expression" dxfId="26154" priority="35705">
      <formula>$BJ292="X"</formula>
    </cfRule>
    <cfRule type="expression" dxfId="26153" priority="35706">
      <formula>$BJ292="OD"</formula>
    </cfRule>
    <cfRule type="expression" dxfId="26152" priority="35707">
      <formula>$BJ292="P"</formula>
    </cfRule>
    <cfRule type="expression" dxfId="26151" priority="35708">
      <formula>$BJ292="D"</formula>
    </cfRule>
    <cfRule type="expression" dxfId="26150" priority="35709">
      <formula>$BJ292="C"</formula>
    </cfRule>
    <cfRule type="expression" dxfId="26149" priority="35710">
      <formula>$BJ292="B"</formula>
    </cfRule>
    <cfRule type="expression" dxfId="26148" priority="35711">
      <formula>$BJ292="A"</formula>
    </cfRule>
  </conditionalFormatting>
  <conditionalFormatting sqref="H295">
    <cfRule type="expression" dxfId="26147" priority="35682">
      <formula>$BJ295="IR"</formula>
    </cfRule>
    <cfRule type="expression" dxfId="26146" priority="35683">
      <formula>$BJ295="SS"</formula>
    </cfRule>
    <cfRule type="expression" dxfId="26145" priority="35684">
      <formula>$BJ295="FI"</formula>
    </cfRule>
    <cfRule type="expression" dxfId="26144" priority="35685">
      <formula>$BJ295="X"</formula>
    </cfRule>
    <cfRule type="expression" dxfId="26143" priority="35686">
      <formula>$BJ295="OD"</formula>
    </cfRule>
    <cfRule type="expression" dxfId="26142" priority="35687">
      <formula>$BJ295="P"</formula>
    </cfRule>
    <cfRule type="expression" dxfId="26141" priority="35688">
      <formula>$BJ295="D"</formula>
    </cfRule>
    <cfRule type="expression" dxfId="26140" priority="35689">
      <formula>$BJ295="C"</formula>
    </cfRule>
    <cfRule type="expression" dxfId="26139" priority="35690">
      <formula>$BJ295="B"</formula>
    </cfRule>
    <cfRule type="expression" dxfId="26138" priority="35691">
      <formula>$BJ295="A"</formula>
    </cfRule>
  </conditionalFormatting>
  <conditionalFormatting sqref="BJ295">
    <cfRule type="cellIs" dxfId="26137" priority="35681" operator="equal">
      <formula>0</formula>
    </cfRule>
  </conditionalFormatting>
  <conditionalFormatting sqref="BB295:BF295">
    <cfRule type="expression" dxfId="26136" priority="35671">
      <formula>$BJ295="IR"</formula>
    </cfRule>
    <cfRule type="expression" dxfId="26135" priority="35672">
      <formula>$BJ295="SS"</formula>
    </cfRule>
    <cfRule type="expression" dxfId="26134" priority="35673">
      <formula>$BJ295="FI"</formula>
    </cfRule>
    <cfRule type="expression" dxfId="26133" priority="35674">
      <formula>$BJ295="X"</formula>
    </cfRule>
    <cfRule type="expression" dxfId="26132" priority="35675">
      <formula>$BJ295="OD"</formula>
    </cfRule>
    <cfRule type="expression" dxfId="26131" priority="35676">
      <formula>$BJ295="P"</formula>
    </cfRule>
    <cfRule type="expression" dxfId="26130" priority="35677">
      <formula>$BJ295="D"</formula>
    </cfRule>
    <cfRule type="expression" dxfId="26129" priority="35678">
      <formula>$BJ295="C"</formula>
    </cfRule>
    <cfRule type="expression" dxfId="26128" priority="35679">
      <formula>$BJ295="B"</formula>
    </cfRule>
    <cfRule type="expression" dxfId="26127" priority="35680">
      <formula>$BJ295="A"</formula>
    </cfRule>
  </conditionalFormatting>
  <conditionalFormatting sqref="E295:F295">
    <cfRule type="expression" dxfId="26126" priority="35641">
      <formula>$BJ295="IR"</formula>
    </cfRule>
    <cfRule type="expression" dxfId="26125" priority="35642">
      <formula>$BJ295="SS"</formula>
    </cfRule>
    <cfRule type="expression" dxfId="26124" priority="35643">
      <formula>$BJ295="FI"</formula>
    </cfRule>
    <cfRule type="expression" dxfId="26123" priority="35644">
      <formula>$BJ295="X"</formula>
    </cfRule>
    <cfRule type="expression" dxfId="26122" priority="35645">
      <formula>$BJ295="OD"</formula>
    </cfRule>
    <cfRule type="expression" dxfId="26121" priority="35646">
      <formula>$BJ295="P"</formula>
    </cfRule>
    <cfRule type="expression" dxfId="26120" priority="35647">
      <formula>$BJ295="D"</formula>
    </cfRule>
    <cfRule type="expression" dxfId="26119" priority="35648">
      <formula>$BJ295="C"</formula>
    </cfRule>
    <cfRule type="expression" dxfId="26118" priority="35649">
      <formula>$BJ295="B"</formula>
    </cfRule>
    <cfRule type="expression" dxfId="26117" priority="35650">
      <formula>$BJ295="A"</formula>
    </cfRule>
  </conditionalFormatting>
  <conditionalFormatting sqref="A295">
    <cfRule type="expression" dxfId="26116" priority="35631">
      <formula>$BJ295="IR"</formula>
    </cfRule>
    <cfRule type="expression" dxfId="26115" priority="35632">
      <formula>$BJ295="SS"</formula>
    </cfRule>
    <cfRule type="expression" dxfId="26114" priority="35633">
      <formula>$BJ295="FI"</formula>
    </cfRule>
    <cfRule type="expression" dxfId="26113" priority="35634">
      <formula>$BJ295="X"</formula>
    </cfRule>
    <cfRule type="expression" dxfId="26112" priority="35635">
      <formula>$BJ295="OD"</formula>
    </cfRule>
    <cfRule type="expression" dxfId="26111" priority="35636">
      <formula>$BJ295="P"</formula>
    </cfRule>
    <cfRule type="expression" dxfId="26110" priority="35637">
      <formula>$BJ295="D"</formula>
    </cfRule>
    <cfRule type="expression" dxfId="26109" priority="35638">
      <formula>$BJ295="C"</formula>
    </cfRule>
    <cfRule type="expression" dxfId="26108" priority="35639">
      <formula>$BJ295="B"</formula>
    </cfRule>
    <cfRule type="expression" dxfId="26107" priority="35640">
      <formula>$BJ295="A"</formula>
    </cfRule>
  </conditionalFormatting>
  <conditionalFormatting sqref="B292:C293">
    <cfRule type="expression" dxfId="26106" priority="35581">
      <formula>$BJ292="IR"</formula>
    </cfRule>
    <cfRule type="expression" dxfId="26105" priority="35582">
      <formula>$BJ292="SS"</formula>
    </cfRule>
    <cfRule type="expression" dxfId="26104" priority="35583">
      <formula>$BJ292="FI"</formula>
    </cfRule>
    <cfRule type="expression" dxfId="26103" priority="35584">
      <formula>$BJ292="X"</formula>
    </cfRule>
    <cfRule type="expression" dxfId="26102" priority="35585">
      <formula>$BJ292="OD"</formula>
    </cfRule>
    <cfRule type="expression" dxfId="26101" priority="35586">
      <formula>$BJ292="P"</formula>
    </cfRule>
    <cfRule type="expression" dxfId="26100" priority="35587">
      <formula>$BJ292="D"</formula>
    </cfRule>
    <cfRule type="expression" dxfId="26099" priority="35588">
      <formula>$BJ292="C"</formula>
    </cfRule>
    <cfRule type="expression" dxfId="26098" priority="35589">
      <formula>$BJ292="B"</formula>
    </cfRule>
    <cfRule type="expression" dxfId="26097" priority="35590">
      <formula>$BJ292="A"</formula>
    </cfRule>
  </conditionalFormatting>
  <conditionalFormatting sqref="H294">
    <cfRule type="expression" dxfId="26096" priority="35571">
      <formula>$BJ294="IR"</formula>
    </cfRule>
    <cfRule type="expression" dxfId="26095" priority="35572">
      <formula>$BJ294="SS"</formula>
    </cfRule>
    <cfRule type="expression" dxfId="26094" priority="35573">
      <formula>$BJ294="FI"</formula>
    </cfRule>
    <cfRule type="expression" dxfId="26093" priority="35574">
      <formula>$BJ294="X"</formula>
    </cfRule>
    <cfRule type="expression" dxfId="26092" priority="35575">
      <formula>$BJ294="OD"</formula>
    </cfRule>
    <cfRule type="expression" dxfId="26091" priority="35576">
      <formula>$BJ294="P"</formula>
    </cfRule>
    <cfRule type="expression" dxfId="26090" priority="35577">
      <formula>$BJ294="D"</formula>
    </cfRule>
    <cfRule type="expression" dxfId="26089" priority="35578">
      <formula>$BJ294="C"</formula>
    </cfRule>
    <cfRule type="expression" dxfId="26088" priority="35579">
      <formula>$BJ294="B"</formula>
    </cfRule>
    <cfRule type="expression" dxfId="26087" priority="35580">
      <formula>$BJ294="A"</formula>
    </cfRule>
  </conditionalFormatting>
  <conditionalFormatting sqref="BJ294">
    <cfRule type="cellIs" dxfId="26086" priority="35570" operator="equal">
      <formula>0</formula>
    </cfRule>
  </conditionalFormatting>
  <conditionalFormatting sqref="BB294:BF294">
    <cfRule type="expression" dxfId="26085" priority="35560">
      <formula>$BJ294="IR"</formula>
    </cfRule>
    <cfRule type="expression" dxfId="26084" priority="35561">
      <formula>$BJ294="SS"</formula>
    </cfRule>
    <cfRule type="expression" dxfId="26083" priority="35562">
      <formula>$BJ294="FI"</formula>
    </cfRule>
    <cfRule type="expression" dxfId="26082" priority="35563">
      <formula>$BJ294="X"</formula>
    </cfRule>
    <cfRule type="expression" dxfId="26081" priority="35564">
      <formula>$BJ294="OD"</formula>
    </cfRule>
    <cfRule type="expression" dxfId="26080" priority="35565">
      <formula>$BJ294="P"</formula>
    </cfRule>
    <cfRule type="expression" dxfId="26079" priority="35566">
      <formula>$BJ294="D"</formula>
    </cfRule>
    <cfRule type="expression" dxfId="26078" priority="35567">
      <formula>$BJ294="C"</formula>
    </cfRule>
    <cfRule type="expression" dxfId="26077" priority="35568">
      <formula>$BJ294="B"</formula>
    </cfRule>
    <cfRule type="expression" dxfId="26076" priority="35569">
      <formula>$BJ294="A"</formula>
    </cfRule>
  </conditionalFormatting>
  <conditionalFormatting sqref="F294">
    <cfRule type="expression" dxfId="26075" priority="35550">
      <formula>$BJ294="IR"</formula>
    </cfRule>
    <cfRule type="expression" dxfId="26074" priority="35551">
      <formula>$BJ294="SS"</formula>
    </cfRule>
    <cfRule type="expression" dxfId="26073" priority="35552">
      <formula>$BJ294="FI"</formula>
    </cfRule>
    <cfRule type="expression" dxfId="26072" priority="35553">
      <formula>$BJ294="X"</formula>
    </cfRule>
    <cfRule type="expression" dxfId="26071" priority="35554">
      <formula>$BJ294="OD"</formula>
    </cfRule>
    <cfRule type="expression" dxfId="26070" priority="35555">
      <formula>$BJ294="P"</formula>
    </cfRule>
    <cfRule type="expression" dxfId="26069" priority="35556">
      <formula>$BJ294="D"</formula>
    </cfRule>
    <cfRule type="expression" dxfId="26068" priority="35557">
      <formula>$BJ294="C"</formula>
    </cfRule>
    <cfRule type="expression" dxfId="26067" priority="35558">
      <formula>$BJ294="B"</formula>
    </cfRule>
    <cfRule type="expression" dxfId="26066" priority="35559">
      <formula>$BJ294="A"</formula>
    </cfRule>
  </conditionalFormatting>
  <conditionalFormatting sqref="A294">
    <cfRule type="expression" dxfId="26065" priority="35540">
      <formula>$BJ294="IR"</formula>
    </cfRule>
    <cfRule type="expression" dxfId="26064" priority="35541">
      <formula>$BJ294="SS"</formula>
    </cfRule>
    <cfRule type="expression" dxfId="26063" priority="35542">
      <formula>$BJ294="FI"</formula>
    </cfRule>
    <cfRule type="expression" dxfId="26062" priority="35543">
      <formula>$BJ294="X"</formula>
    </cfRule>
    <cfRule type="expression" dxfId="26061" priority="35544">
      <formula>$BJ294="OD"</formula>
    </cfRule>
    <cfRule type="expression" dxfId="26060" priority="35545">
      <formula>$BJ294="P"</formula>
    </cfRule>
    <cfRule type="expression" dxfId="26059" priority="35546">
      <formula>$BJ294="D"</formula>
    </cfRule>
    <cfRule type="expression" dxfId="26058" priority="35547">
      <formula>$BJ294="C"</formula>
    </cfRule>
    <cfRule type="expression" dxfId="26057" priority="35548">
      <formula>$BJ294="B"</formula>
    </cfRule>
    <cfRule type="expression" dxfId="26056" priority="35549">
      <formula>$BJ294="A"</formula>
    </cfRule>
  </conditionalFormatting>
  <conditionalFormatting sqref="B294:C294">
    <cfRule type="expression" dxfId="26055" priority="35490">
      <formula>$BJ294="IR"</formula>
    </cfRule>
    <cfRule type="expression" dxfId="26054" priority="35491">
      <formula>$BJ294="SS"</formula>
    </cfRule>
    <cfRule type="expression" dxfId="26053" priority="35492">
      <formula>$BJ294="FI"</formula>
    </cfRule>
    <cfRule type="expression" dxfId="26052" priority="35493">
      <formula>$BJ294="X"</formula>
    </cfRule>
    <cfRule type="expression" dxfId="26051" priority="35494">
      <formula>$BJ294="OD"</formula>
    </cfRule>
    <cfRule type="expression" dxfId="26050" priority="35495">
      <formula>$BJ294="P"</formula>
    </cfRule>
    <cfRule type="expression" dxfId="26049" priority="35496">
      <formula>$BJ294="D"</formula>
    </cfRule>
    <cfRule type="expression" dxfId="26048" priority="35497">
      <formula>$BJ294="C"</formula>
    </cfRule>
    <cfRule type="expression" dxfId="26047" priority="35498">
      <formula>$BJ294="B"</formula>
    </cfRule>
    <cfRule type="expression" dxfId="26046" priority="35499">
      <formula>$BJ294="A"</formula>
    </cfRule>
  </conditionalFormatting>
  <conditionalFormatting sqref="G294">
    <cfRule type="expression" dxfId="26045" priority="35480">
      <formula>$BJ294="IR"</formula>
    </cfRule>
    <cfRule type="expression" dxfId="26044" priority="35481">
      <formula>$BJ294="SS"</formula>
    </cfRule>
    <cfRule type="expression" dxfId="26043" priority="35482">
      <formula>$BJ294="FI"</formula>
    </cfRule>
    <cfRule type="expression" dxfId="26042" priority="35483">
      <formula>$BJ294="X"</formula>
    </cfRule>
    <cfRule type="expression" dxfId="26041" priority="35484">
      <formula>$BJ294="OD"</formula>
    </cfRule>
    <cfRule type="expression" dxfId="26040" priority="35485">
      <formula>$BJ294="P"</formula>
    </cfRule>
    <cfRule type="expression" dxfId="26039" priority="35486">
      <formula>$BJ294="D"</formula>
    </cfRule>
    <cfRule type="expression" dxfId="26038" priority="35487">
      <formula>$BJ294="C"</formula>
    </cfRule>
    <cfRule type="expression" dxfId="26037" priority="35488">
      <formula>$BJ294="B"</formula>
    </cfRule>
    <cfRule type="expression" dxfId="26036" priority="35489">
      <formula>$BJ294="A"</formula>
    </cfRule>
  </conditionalFormatting>
  <conditionalFormatting sqref="G295">
    <cfRule type="expression" dxfId="26035" priority="35470">
      <formula>$BJ295="IR"</formula>
    </cfRule>
    <cfRule type="expression" dxfId="26034" priority="35471">
      <formula>$BJ295="SS"</formula>
    </cfRule>
    <cfRule type="expression" dxfId="26033" priority="35472">
      <formula>$BJ295="FI"</formula>
    </cfRule>
    <cfRule type="expression" dxfId="26032" priority="35473">
      <formula>$BJ295="X"</formula>
    </cfRule>
    <cfRule type="expression" dxfId="26031" priority="35474">
      <formula>$BJ295="OD"</formula>
    </cfRule>
    <cfRule type="expression" dxfId="26030" priority="35475">
      <formula>$BJ295="P"</formula>
    </cfRule>
    <cfRule type="expression" dxfId="26029" priority="35476">
      <formula>$BJ295="D"</formula>
    </cfRule>
    <cfRule type="expression" dxfId="26028" priority="35477">
      <formula>$BJ295="C"</formula>
    </cfRule>
    <cfRule type="expression" dxfId="26027" priority="35478">
      <formula>$BJ295="B"</formula>
    </cfRule>
    <cfRule type="expression" dxfId="26026" priority="35479">
      <formula>$BJ295="A"</formula>
    </cfRule>
  </conditionalFormatting>
  <conditionalFormatting sqref="D294:D295">
    <cfRule type="expression" dxfId="26025" priority="35460">
      <formula>$BJ294="IR"</formula>
    </cfRule>
    <cfRule type="expression" dxfId="26024" priority="35461">
      <formula>$BJ294="SS"</formula>
    </cfRule>
    <cfRule type="expression" dxfId="26023" priority="35462">
      <formula>$BJ294="FI"</formula>
    </cfRule>
    <cfRule type="expression" dxfId="26022" priority="35463">
      <formula>$BJ294="X"</formula>
    </cfRule>
    <cfRule type="expression" dxfId="26021" priority="35464">
      <formula>$BJ294="OD"</formula>
    </cfRule>
    <cfRule type="expression" dxfId="26020" priority="35465">
      <formula>$BJ294="P"</formula>
    </cfRule>
    <cfRule type="expression" dxfId="26019" priority="35466">
      <formula>$BJ294="D"</formula>
    </cfRule>
    <cfRule type="expression" dxfId="26018" priority="35467">
      <formula>$BJ294="C"</formula>
    </cfRule>
    <cfRule type="expression" dxfId="26017" priority="35468">
      <formula>$BJ294="B"</formula>
    </cfRule>
    <cfRule type="expression" dxfId="26016" priority="35469">
      <formula>$BJ294="A"</formula>
    </cfRule>
  </conditionalFormatting>
  <conditionalFormatting sqref="BJ265:BJ266">
    <cfRule type="cellIs" dxfId="26015" priority="35449" operator="equal">
      <formula>0</formula>
    </cfRule>
  </conditionalFormatting>
  <conditionalFormatting sqref="A265:BA265">
    <cfRule type="expression" dxfId="26014" priority="35450">
      <formula>$BJ265="IR"</formula>
    </cfRule>
    <cfRule type="expression" dxfId="26013" priority="35451">
      <formula>$BJ265="SS"</formula>
    </cfRule>
    <cfRule type="expression" dxfId="26012" priority="35452">
      <formula>$BJ265="FI"</formula>
    </cfRule>
    <cfRule type="expression" dxfId="26011" priority="35453">
      <formula>$BJ265="X"</formula>
    </cfRule>
    <cfRule type="expression" dxfId="26010" priority="35454">
      <formula>$BJ265="OD"</formula>
    </cfRule>
    <cfRule type="expression" dxfId="26009" priority="35455">
      <formula>$BJ265="P"</formula>
    </cfRule>
    <cfRule type="expression" dxfId="26008" priority="35456">
      <formula>$BJ265="D"</formula>
    </cfRule>
    <cfRule type="expression" dxfId="26007" priority="35457">
      <formula>$BJ265="C"</formula>
    </cfRule>
    <cfRule type="expression" dxfId="26006" priority="35458">
      <formula>$BJ265="B"</formula>
    </cfRule>
    <cfRule type="expression" dxfId="26005" priority="35459">
      <formula>$BJ265="A"</formula>
    </cfRule>
  </conditionalFormatting>
  <conditionalFormatting sqref="A266">
    <cfRule type="expression" dxfId="26004" priority="35429">
      <formula>$BJ266="IR"</formula>
    </cfRule>
    <cfRule type="expression" dxfId="26003" priority="35430">
      <formula>$BJ266="SS"</formula>
    </cfRule>
    <cfRule type="expression" dxfId="26002" priority="35431">
      <formula>$BJ266="FI"</formula>
    </cfRule>
    <cfRule type="expression" dxfId="26001" priority="35432">
      <formula>$BJ266="X"</formula>
    </cfRule>
    <cfRule type="expression" dxfId="26000" priority="35433">
      <formula>$BJ266="OD"</formula>
    </cfRule>
    <cfRule type="expression" dxfId="25999" priority="35434">
      <formula>$BJ266="P"</formula>
    </cfRule>
    <cfRule type="expression" dxfId="25998" priority="35435">
      <formula>$BJ266="D"</formula>
    </cfRule>
    <cfRule type="expression" dxfId="25997" priority="35436">
      <formula>$BJ266="C"</formula>
    </cfRule>
    <cfRule type="expression" dxfId="25996" priority="35437">
      <formula>$BJ266="B"</formula>
    </cfRule>
    <cfRule type="expression" dxfId="25995" priority="35438">
      <formula>$BJ266="A"</formula>
    </cfRule>
  </conditionalFormatting>
  <conditionalFormatting sqref="H268:H269">
    <cfRule type="expression" dxfId="25994" priority="35409">
      <formula>$BJ268="IR"</formula>
    </cfRule>
    <cfRule type="expression" dxfId="25993" priority="35410">
      <formula>$BJ268="SS"</formula>
    </cfRule>
    <cfRule type="expression" dxfId="25992" priority="35411">
      <formula>$BJ268="FI"</formula>
    </cfRule>
    <cfRule type="expression" dxfId="25991" priority="35412">
      <formula>$BJ268="X"</formula>
    </cfRule>
    <cfRule type="expression" dxfId="25990" priority="35413">
      <formula>$BJ268="OD"</formula>
    </cfRule>
    <cfRule type="expression" dxfId="25989" priority="35414">
      <formula>$BJ268="P"</formula>
    </cfRule>
    <cfRule type="expression" dxfId="25988" priority="35415">
      <formula>$BJ268="D"</formula>
    </cfRule>
    <cfRule type="expression" dxfId="25987" priority="35416">
      <formula>$BJ268="C"</formula>
    </cfRule>
    <cfRule type="expression" dxfId="25986" priority="35417">
      <formula>$BJ268="B"</formula>
    </cfRule>
    <cfRule type="expression" dxfId="25985" priority="35418">
      <formula>$BJ268="A"</formula>
    </cfRule>
  </conditionalFormatting>
  <conditionalFormatting sqref="BJ268:BJ269">
    <cfRule type="cellIs" dxfId="25984" priority="35408" operator="equal">
      <formula>0</formula>
    </cfRule>
  </conditionalFormatting>
  <conditionalFormatting sqref="BB268:BF269">
    <cfRule type="expression" dxfId="25983" priority="35398">
      <formula>$BJ268="IR"</formula>
    </cfRule>
    <cfRule type="expression" dxfId="25982" priority="35399">
      <formula>$BJ268="SS"</formula>
    </cfRule>
    <cfRule type="expression" dxfId="25981" priority="35400">
      <formula>$BJ268="FI"</formula>
    </cfRule>
    <cfRule type="expression" dxfId="25980" priority="35401">
      <formula>$BJ268="X"</formula>
    </cfRule>
    <cfRule type="expression" dxfId="25979" priority="35402">
      <formula>$BJ268="OD"</formula>
    </cfRule>
    <cfRule type="expression" dxfId="25978" priority="35403">
      <formula>$BJ268="P"</formula>
    </cfRule>
    <cfRule type="expression" dxfId="25977" priority="35404">
      <formula>$BJ268="D"</formula>
    </cfRule>
    <cfRule type="expression" dxfId="25976" priority="35405">
      <formula>$BJ268="C"</formula>
    </cfRule>
    <cfRule type="expression" dxfId="25975" priority="35406">
      <formula>$BJ268="B"</formula>
    </cfRule>
    <cfRule type="expression" dxfId="25974" priority="35407">
      <formula>$BJ268="A"</formula>
    </cfRule>
  </conditionalFormatting>
  <conditionalFormatting sqref="D269:G269 D268 F268:G268">
    <cfRule type="expression" dxfId="25973" priority="35388">
      <formula>$BJ268="IR"</formula>
    </cfRule>
    <cfRule type="expression" dxfId="25972" priority="35389">
      <formula>$BJ268="SS"</formula>
    </cfRule>
    <cfRule type="expression" dxfId="25971" priority="35390">
      <formula>$BJ268="FI"</formula>
    </cfRule>
    <cfRule type="expression" dxfId="25970" priority="35391">
      <formula>$BJ268="X"</formula>
    </cfRule>
    <cfRule type="expression" dxfId="25969" priority="35392">
      <formula>$BJ268="OD"</formula>
    </cfRule>
    <cfRule type="expression" dxfId="25968" priority="35393">
      <formula>$BJ268="P"</formula>
    </cfRule>
    <cfRule type="expression" dxfId="25967" priority="35394">
      <formula>$BJ268="D"</formula>
    </cfRule>
    <cfRule type="expression" dxfId="25966" priority="35395">
      <formula>$BJ268="C"</formula>
    </cfRule>
    <cfRule type="expression" dxfId="25965" priority="35396">
      <formula>$BJ268="B"</formula>
    </cfRule>
    <cfRule type="expression" dxfId="25964" priority="35397">
      <formula>$BJ268="A"</formula>
    </cfRule>
  </conditionalFormatting>
  <conditionalFormatting sqref="H267">
    <cfRule type="expression" dxfId="25963" priority="35358">
      <formula>$BJ267="IR"</formula>
    </cfRule>
    <cfRule type="expression" dxfId="25962" priority="35359">
      <formula>$BJ267="SS"</formula>
    </cfRule>
    <cfRule type="expression" dxfId="25961" priority="35360">
      <formula>$BJ267="FI"</formula>
    </cfRule>
    <cfRule type="expression" dxfId="25960" priority="35361">
      <formula>$BJ267="X"</formula>
    </cfRule>
    <cfRule type="expression" dxfId="25959" priority="35362">
      <formula>$BJ267="OD"</formula>
    </cfRule>
    <cfRule type="expression" dxfId="25958" priority="35363">
      <formula>$BJ267="P"</formula>
    </cfRule>
    <cfRule type="expression" dxfId="25957" priority="35364">
      <formula>$BJ267="D"</formula>
    </cfRule>
    <cfRule type="expression" dxfId="25956" priority="35365">
      <formula>$BJ267="C"</formula>
    </cfRule>
    <cfRule type="expression" dxfId="25955" priority="35366">
      <formula>$BJ267="B"</formula>
    </cfRule>
    <cfRule type="expression" dxfId="25954" priority="35367">
      <formula>$BJ267="A"</formula>
    </cfRule>
  </conditionalFormatting>
  <conditionalFormatting sqref="BJ267">
    <cfRule type="cellIs" dxfId="25953" priority="35357" operator="equal">
      <formula>0</formula>
    </cfRule>
  </conditionalFormatting>
  <conditionalFormatting sqref="BB267:BF267">
    <cfRule type="expression" dxfId="25952" priority="35347">
      <formula>$BJ267="IR"</formula>
    </cfRule>
    <cfRule type="expression" dxfId="25951" priority="35348">
      <formula>$BJ267="SS"</formula>
    </cfRule>
    <cfRule type="expression" dxfId="25950" priority="35349">
      <formula>$BJ267="FI"</formula>
    </cfRule>
    <cfRule type="expression" dxfId="25949" priority="35350">
      <formula>$BJ267="X"</formula>
    </cfRule>
    <cfRule type="expression" dxfId="25948" priority="35351">
      <formula>$BJ267="OD"</formula>
    </cfRule>
    <cfRule type="expression" dxfId="25947" priority="35352">
      <formula>$BJ267="P"</formula>
    </cfRule>
    <cfRule type="expression" dxfId="25946" priority="35353">
      <formula>$BJ267="D"</formula>
    </cfRule>
    <cfRule type="expression" dxfId="25945" priority="35354">
      <formula>$BJ267="C"</formula>
    </cfRule>
    <cfRule type="expression" dxfId="25944" priority="35355">
      <formula>$BJ267="B"</formula>
    </cfRule>
    <cfRule type="expression" dxfId="25943" priority="35356">
      <formula>$BJ267="A"</formula>
    </cfRule>
  </conditionalFormatting>
  <conditionalFormatting sqref="D267:G267">
    <cfRule type="expression" dxfId="25942" priority="35337">
      <formula>$BJ267="IR"</formula>
    </cfRule>
    <cfRule type="expression" dxfId="25941" priority="35338">
      <formula>$BJ267="SS"</formula>
    </cfRule>
    <cfRule type="expression" dxfId="25940" priority="35339">
      <formula>$BJ267="FI"</formula>
    </cfRule>
    <cfRule type="expression" dxfId="25939" priority="35340">
      <formula>$BJ267="X"</formula>
    </cfRule>
    <cfRule type="expression" dxfId="25938" priority="35341">
      <formula>$BJ267="OD"</formula>
    </cfRule>
    <cfRule type="expression" dxfId="25937" priority="35342">
      <formula>$BJ267="P"</formula>
    </cfRule>
    <cfRule type="expression" dxfId="25936" priority="35343">
      <formula>$BJ267="D"</formula>
    </cfRule>
    <cfRule type="expression" dxfId="25935" priority="35344">
      <formula>$BJ267="C"</formula>
    </cfRule>
    <cfRule type="expression" dxfId="25934" priority="35345">
      <formula>$BJ267="B"</formula>
    </cfRule>
    <cfRule type="expression" dxfId="25933" priority="35346">
      <formula>$BJ267="A"</formula>
    </cfRule>
  </conditionalFormatting>
  <conditionalFormatting sqref="A267:A269">
    <cfRule type="expression" dxfId="25932" priority="35287">
      <formula>$BJ267="IR"</formula>
    </cfRule>
    <cfRule type="expression" dxfId="25931" priority="35288">
      <formula>$BJ267="SS"</formula>
    </cfRule>
    <cfRule type="expression" dxfId="25930" priority="35289">
      <formula>$BJ267="FI"</formula>
    </cfRule>
    <cfRule type="expression" dxfId="25929" priority="35290">
      <formula>$BJ267="X"</formula>
    </cfRule>
    <cfRule type="expression" dxfId="25928" priority="35291">
      <formula>$BJ267="OD"</formula>
    </cfRule>
    <cfRule type="expression" dxfId="25927" priority="35292">
      <formula>$BJ267="P"</formula>
    </cfRule>
    <cfRule type="expression" dxfId="25926" priority="35293">
      <formula>$BJ267="D"</formula>
    </cfRule>
    <cfRule type="expression" dxfId="25925" priority="35294">
      <formula>$BJ267="C"</formula>
    </cfRule>
    <cfRule type="expression" dxfId="25924" priority="35295">
      <formula>$BJ267="B"</formula>
    </cfRule>
    <cfRule type="expression" dxfId="25923" priority="35296">
      <formula>$BJ267="A"</formula>
    </cfRule>
  </conditionalFormatting>
  <conditionalFormatting sqref="BG444:BK444">
    <cfRule type="expression" dxfId="25922" priority="35257">
      <formula>$BJ444="IR"</formula>
    </cfRule>
    <cfRule type="expression" dxfId="25921" priority="35258">
      <formula>$BJ444="SS"</formula>
    </cfRule>
    <cfRule type="expression" dxfId="25920" priority="35259">
      <formula>$BJ444="FI"</formula>
    </cfRule>
    <cfRule type="expression" dxfId="25919" priority="35260">
      <formula>$BJ444="X"</formula>
    </cfRule>
    <cfRule type="expression" dxfId="25918" priority="35261">
      <formula>$BJ444="OD"</formula>
    </cfRule>
    <cfRule type="expression" dxfId="25917" priority="35262">
      <formula>$BJ444="P"</formula>
    </cfRule>
    <cfRule type="expression" dxfId="25916" priority="35263">
      <formula>$BJ444="D"</formula>
    </cfRule>
    <cfRule type="expression" dxfId="25915" priority="35264">
      <formula>$BJ444="C"</formula>
    </cfRule>
    <cfRule type="expression" dxfId="25914" priority="35265">
      <formula>$BJ444="B"</formula>
    </cfRule>
    <cfRule type="expression" dxfId="25913" priority="35266">
      <formula>$BJ444="A"</formula>
    </cfRule>
  </conditionalFormatting>
  <conditionalFormatting sqref="BJ444">
    <cfRule type="cellIs" dxfId="25912" priority="35256" operator="equal">
      <formula>0</formula>
    </cfRule>
  </conditionalFormatting>
  <conditionalFormatting sqref="BB444:BF444">
    <cfRule type="expression" dxfId="25911" priority="35246">
      <formula>$BJ444="IR"</formula>
    </cfRule>
    <cfRule type="expression" dxfId="25910" priority="35247">
      <formula>$BJ444="SS"</formula>
    </cfRule>
    <cfRule type="expression" dxfId="25909" priority="35248">
      <formula>$BJ444="FI"</formula>
    </cfRule>
    <cfRule type="expression" dxfId="25908" priority="35249">
      <formula>$BJ444="X"</formula>
    </cfRule>
    <cfRule type="expression" dxfId="25907" priority="35250">
      <formula>$BJ444="OD"</formula>
    </cfRule>
    <cfRule type="expression" dxfId="25906" priority="35251">
      <formula>$BJ444="P"</formula>
    </cfRule>
    <cfRule type="expression" dxfId="25905" priority="35252">
      <formula>$BJ444="D"</formula>
    </cfRule>
    <cfRule type="expression" dxfId="25904" priority="35253">
      <formula>$BJ444="C"</formula>
    </cfRule>
    <cfRule type="expression" dxfId="25903" priority="35254">
      <formula>$BJ444="B"</formula>
    </cfRule>
    <cfRule type="expression" dxfId="25902" priority="35255">
      <formula>$BJ444="A"</formula>
    </cfRule>
  </conditionalFormatting>
  <conditionalFormatting sqref="G445">
    <cfRule type="expression" dxfId="25901" priority="35216">
      <formula>$BJ445="IR"</formula>
    </cfRule>
    <cfRule type="expression" dxfId="25900" priority="35217">
      <formula>$BJ445="SS"</formula>
    </cfRule>
    <cfRule type="expression" dxfId="25899" priority="35218">
      <formula>$BJ445="FI"</formula>
    </cfRule>
    <cfRule type="expression" dxfId="25898" priority="35219">
      <formula>$BJ445="X"</formula>
    </cfRule>
    <cfRule type="expression" dxfId="25897" priority="35220">
      <formula>$BJ445="OD"</formula>
    </cfRule>
    <cfRule type="expression" dxfId="25896" priority="35221">
      <formula>$BJ445="P"</formula>
    </cfRule>
    <cfRule type="expression" dxfId="25895" priority="35222">
      <formula>$BJ445="D"</formula>
    </cfRule>
    <cfRule type="expression" dxfId="25894" priority="35223">
      <formula>$BJ445="C"</formula>
    </cfRule>
    <cfRule type="expression" dxfId="25893" priority="35224">
      <formula>$BJ445="B"</formula>
    </cfRule>
    <cfRule type="expression" dxfId="25892" priority="35225">
      <formula>$BJ445="A"</formula>
    </cfRule>
  </conditionalFormatting>
  <conditionalFormatting sqref="S444">
    <cfRule type="expression" dxfId="25891" priority="35206">
      <formula>$BJ444="IR"</formula>
    </cfRule>
    <cfRule type="expression" dxfId="25890" priority="35207">
      <formula>$BJ444="SS"</formula>
    </cfRule>
    <cfRule type="expression" dxfId="25889" priority="35208">
      <formula>$BJ444="FI"</formula>
    </cfRule>
    <cfRule type="expression" dxfId="25888" priority="35209">
      <formula>$BJ444="X"</formula>
    </cfRule>
    <cfRule type="expression" dxfId="25887" priority="35210">
      <formula>$BJ444="OD"</formula>
    </cfRule>
    <cfRule type="expression" dxfId="25886" priority="35211">
      <formula>$BJ444="P"</formula>
    </cfRule>
    <cfRule type="expression" dxfId="25885" priority="35212">
      <formula>$BJ444="D"</formula>
    </cfRule>
    <cfRule type="expression" dxfId="25884" priority="35213">
      <formula>$BJ444="C"</formula>
    </cfRule>
    <cfRule type="expression" dxfId="25883" priority="35214">
      <formula>$BJ444="B"</formula>
    </cfRule>
    <cfRule type="expression" dxfId="25882" priority="35215">
      <formula>$BJ444="A"</formula>
    </cfRule>
  </conditionalFormatting>
  <conditionalFormatting sqref="S384:T384">
    <cfRule type="expression" dxfId="25881" priority="35196">
      <formula>$BJ384="IR"</formula>
    </cfRule>
    <cfRule type="expression" dxfId="25880" priority="35197">
      <formula>$BJ384="SS"</formula>
    </cfRule>
    <cfRule type="expression" dxfId="25879" priority="35198">
      <formula>$BJ384="FI"</formula>
    </cfRule>
    <cfRule type="expression" dxfId="25878" priority="35199">
      <formula>$BJ384="X"</formula>
    </cfRule>
    <cfRule type="expression" dxfId="25877" priority="35200">
      <formula>$BJ384="OD"</formula>
    </cfRule>
    <cfRule type="expression" dxfId="25876" priority="35201">
      <formula>$BJ384="P"</formula>
    </cfRule>
    <cfRule type="expression" dxfId="25875" priority="35202">
      <formula>$BJ384="D"</formula>
    </cfRule>
    <cfRule type="expression" dxfId="25874" priority="35203">
      <formula>$BJ384="C"</formula>
    </cfRule>
    <cfRule type="expression" dxfId="25873" priority="35204">
      <formula>$BJ384="B"</formula>
    </cfRule>
    <cfRule type="expression" dxfId="25872" priority="35205">
      <formula>$BJ384="A"</formula>
    </cfRule>
  </conditionalFormatting>
  <conditionalFormatting sqref="BJ384">
    <cfRule type="cellIs" dxfId="25871" priority="35195" operator="equal">
      <formula>0</formula>
    </cfRule>
  </conditionalFormatting>
  <conditionalFormatting sqref="BB384:BF384">
    <cfRule type="expression" dxfId="25870" priority="35185">
      <formula>$BJ384="IR"</formula>
    </cfRule>
    <cfRule type="expression" dxfId="25869" priority="35186">
      <formula>$BJ384="SS"</formula>
    </cfRule>
    <cfRule type="expression" dxfId="25868" priority="35187">
      <formula>$BJ384="FI"</formula>
    </cfRule>
    <cfRule type="expression" dxfId="25867" priority="35188">
      <formula>$BJ384="X"</formula>
    </cfRule>
    <cfRule type="expression" dxfId="25866" priority="35189">
      <formula>$BJ384="OD"</formula>
    </cfRule>
    <cfRule type="expression" dxfId="25865" priority="35190">
      <formula>$BJ384="P"</formula>
    </cfRule>
    <cfRule type="expression" dxfId="25864" priority="35191">
      <formula>$BJ384="D"</formula>
    </cfRule>
    <cfRule type="expression" dxfId="25863" priority="35192">
      <formula>$BJ384="C"</formula>
    </cfRule>
    <cfRule type="expression" dxfId="25862" priority="35193">
      <formula>$BJ384="B"</formula>
    </cfRule>
    <cfRule type="expression" dxfId="25861" priority="35194">
      <formula>$BJ384="A"</formula>
    </cfRule>
  </conditionalFormatting>
  <conditionalFormatting sqref="D384:G384">
    <cfRule type="expression" dxfId="25860" priority="35175">
      <formula>$BJ384="IR"</formula>
    </cfRule>
    <cfRule type="expression" dxfId="25859" priority="35176">
      <formula>$BJ384="SS"</formula>
    </cfRule>
    <cfRule type="expression" dxfId="25858" priority="35177">
      <formula>$BJ384="FI"</formula>
    </cfRule>
    <cfRule type="expression" dxfId="25857" priority="35178">
      <formula>$BJ384="X"</formula>
    </cfRule>
    <cfRule type="expression" dxfId="25856" priority="35179">
      <formula>$BJ384="OD"</formula>
    </cfRule>
    <cfRule type="expression" dxfId="25855" priority="35180">
      <formula>$BJ384="P"</formula>
    </cfRule>
    <cfRule type="expression" dxfId="25854" priority="35181">
      <formula>$BJ384="D"</formula>
    </cfRule>
    <cfRule type="expression" dxfId="25853" priority="35182">
      <formula>$BJ384="C"</formula>
    </cfRule>
    <cfRule type="expression" dxfId="25852" priority="35183">
      <formula>$BJ384="B"</formula>
    </cfRule>
    <cfRule type="expression" dxfId="25851" priority="35184">
      <formula>$BJ384="A"</formula>
    </cfRule>
  </conditionalFormatting>
  <conditionalFormatting sqref="B384:C385">
    <cfRule type="expression" dxfId="25850" priority="35165">
      <formula>$BJ384="IR"</formula>
    </cfRule>
    <cfRule type="expression" dxfId="25849" priority="35166">
      <formula>$BJ384="SS"</formula>
    </cfRule>
    <cfRule type="expression" dxfId="25848" priority="35167">
      <formula>$BJ384="FI"</formula>
    </cfRule>
    <cfRule type="expression" dxfId="25847" priority="35168">
      <formula>$BJ384="X"</formula>
    </cfRule>
    <cfRule type="expression" dxfId="25846" priority="35169">
      <formula>$BJ384="OD"</formula>
    </cfRule>
    <cfRule type="expression" dxfId="25845" priority="35170">
      <formula>$BJ384="P"</formula>
    </cfRule>
    <cfRule type="expression" dxfId="25844" priority="35171">
      <formula>$BJ384="D"</formula>
    </cfRule>
    <cfRule type="expression" dxfId="25843" priority="35172">
      <formula>$BJ384="C"</formula>
    </cfRule>
    <cfRule type="expression" dxfId="25842" priority="35173">
      <formula>$BJ384="B"</formula>
    </cfRule>
    <cfRule type="expression" dxfId="25841" priority="35174">
      <formula>$BJ384="A"</formula>
    </cfRule>
  </conditionalFormatting>
  <conditionalFormatting sqref="I384">
    <cfRule type="expression" dxfId="25840" priority="35155">
      <formula>$BJ384="IR"</formula>
    </cfRule>
    <cfRule type="expression" dxfId="25839" priority="35156">
      <formula>$BJ384="SS"</formula>
    </cfRule>
    <cfRule type="expression" dxfId="25838" priority="35157">
      <formula>$BJ384="FI"</formula>
    </cfRule>
    <cfRule type="expression" dxfId="25837" priority="35158">
      <formula>$BJ384="X"</formula>
    </cfRule>
    <cfRule type="expression" dxfId="25836" priority="35159">
      <formula>$BJ384="OD"</formula>
    </cfRule>
    <cfRule type="expression" dxfId="25835" priority="35160">
      <formula>$BJ384="P"</formula>
    </cfRule>
    <cfRule type="expression" dxfId="25834" priority="35161">
      <formula>$BJ384="D"</formula>
    </cfRule>
    <cfRule type="expression" dxfId="25833" priority="35162">
      <formula>$BJ384="C"</formula>
    </cfRule>
    <cfRule type="expression" dxfId="25832" priority="35163">
      <formula>$BJ384="B"</formula>
    </cfRule>
    <cfRule type="expression" dxfId="25831" priority="35164">
      <formula>$BJ384="A"</formula>
    </cfRule>
  </conditionalFormatting>
  <conditionalFormatting sqref="K384">
    <cfRule type="expression" dxfId="25830" priority="35145">
      <formula>$BJ384="IR"</formula>
    </cfRule>
    <cfRule type="expression" dxfId="25829" priority="35146">
      <formula>$BJ384="SS"</formula>
    </cfRule>
    <cfRule type="expression" dxfId="25828" priority="35147">
      <formula>$BJ384="FI"</formula>
    </cfRule>
    <cfRule type="expression" dxfId="25827" priority="35148">
      <formula>$BJ384="X"</formula>
    </cfRule>
    <cfRule type="expression" dxfId="25826" priority="35149">
      <formula>$BJ384="OD"</formula>
    </cfRule>
    <cfRule type="expression" dxfId="25825" priority="35150">
      <formula>$BJ384="P"</formula>
    </cfRule>
    <cfRule type="expression" dxfId="25824" priority="35151">
      <formula>$BJ384="D"</formula>
    </cfRule>
    <cfRule type="expression" dxfId="25823" priority="35152">
      <formula>$BJ384="C"</formula>
    </cfRule>
    <cfRule type="expression" dxfId="25822" priority="35153">
      <formula>$BJ384="B"</formula>
    </cfRule>
    <cfRule type="expression" dxfId="25821" priority="35154">
      <formula>$BJ384="A"</formula>
    </cfRule>
  </conditionalFormatting>
  <conditionalFormatting sqref="L384">
    <cfRule type="expression" dxfId="25820" priority="35115">
      <formula>$BJ384="IR"</formula>
    </cfRule>
    <cfRule type="expression" dxfId="25819" priority="35116">
      <formula>$BJ384="SS"</formula>
    </cfRule>
    <cfRule type="expression" dxfId="25818" priority="35117">
      <formula>$BJ384="FI"</formula>
    </cfRule>
    <cfRule type="expression" dxfId="25817" priority="35118">
      <formula>$BJ384="X"</formula>
    </cfRule>
    <cfRule type="expression" dxfId="25816" priority="35119">
      <formula>$BJ384="OD"</formula>
    </cfRule>
    <cfRule type="expression" dxfId="25815" priority="35120">
      <formula>$BJ384="P"</formula>
    </cfRule>
    <cfRule type="expression" dxfId="25814" priority="35121">
      <formula>$BJ384="D"</formula>
    </cfRule>
    <cfRule type="expression" dxfId="25813" priority="35122">
      <formula>$BJ384="C"</formula>
    </cfRule>
    <cfRule type="expression" dxfId="25812" priority="35123">
      <formula>$BJ384="B"</formula>
    </cfRule>
    <cfRule type="expression" dxfId="25811" priority="35124">
      <formula>$BJ384="A"</formula>
    </cfRule>
  </conditionalFormatting>
  <conditionalFormatting sqref="M384">
    <cfRule type="expression" dxfId="25810" priority="35105">
      <formula>$BJ384="IR"</formula>
    </cfRule>
    <cfRule type="expression" dxfId="25809" priority="35106">
      <formula>$BJ384="SS"</formula>
    </cfRule>
    <cfRule type="expression" dxfId="25808" priority="35107">
      <formula>$BJ384="FI"</formula>
    </cfRule>
    <cfRule type="expression" dxfId="25807" priority="35108">
      <formula>$BJ384="X"</formula>
    </cfRule>
    <cfRule type="expression" dxfId="25806" priority="35109">
      <formula>$BJ384="OD"</formula>
    </cfRule>
    <cfRule type="expression" dxfId="25805" priority="35110">
      <formula>$BJ384="P"</formula>
    </cfRule>
    <cfRule type="expression" dxfId="25804" priority="35111">
      <formula>$BJ384="D"</formula>
    </cfRule>
    <cfRule type="expression" dxfId="25803" priority="35112">
      <formula>$BJ384="C"</formula>
    </cfRule>
    <cfRule type="expression" dxfId="25802" priority="35113">
      <formula>$BJ384="B"</formula>
    </cfRule>
    <cfRule type="expression" dxfId="25801" priority="35114">
      <formula>$BJ384="A"</formula>
    </cfRule>
  </conditionalFormatting>
  <conditionalFormatting sqref="J384">
    <cfRule type="expression" dxfId="25800" priority="35075">
      <formula>$BJ384="IR"</formula>
    </cfRule>
    <cfRule type="expression" dxfId="25799" priority="35076">
      <formula>$BJ384="SS"</formula>
    </cfRule>
    <cfRule type="expression" dxfId="25798" priority="35077">
      <formula>$BJ384="FI"</formula>
    </cfRule>
    <cfRule type="expression" dxfId="25797" priority="35078">
      <formula>$BJ384="X"</formula>
    </cfRule>
    <cfRule type="expression" dxfId="25796" priority="35079">
      <formula>$BJ384="OD"</formula>
    </cfRule>
    <cfRule type="expression" dxfId="25795" priority="35080">
      <formula>$BJ384="P"</formula>
    </cfRule>
    <cfRule type="expression" dxfId="25794" priority="35081">
      <formula>$BJ384="D"</formula>
    </cfRule>
    <cfRule type="expression" dxfId="25793" priority="35082">
      <formula>$BJ384="C"</formula>
    </cfRule>
    <cfRule type="expression" dxfId="25792" priority="35083">
      <formula>$BJ384="B"</formula>
    </cfRule>
    <cfRule type="expression" dxfId="25791" priority="35084">
      <formula>$BJ384="A"</formula>
    </cfRule>
  </conditionalFormatting>
  <conditionalFormatting sqref="B386:C386">
    <cfRule type="expression" dxfId="25790" priority="35035">
      <formula>$BJ386="IR"</formula>
    </cfRule>
    <cfRule type="expression" dxfId="25789" priority="35036">
      <formula>$BJ386="SS"</formula>
    </cfRule>
    <cfRule type="expression" dxfId="25788" priority="35037">
      <formula>$BJ386="FI"</formula>
    </cfRule>
    <cfRule type="expression" dxfId="25787" priority="35038">
      <formula>$BJ386="X"</formula>
    </cfRule>
    <cfRule type="expression" dxfId="25786" priority="35039">
      <formula>$BJ386="OD"</formula>
    </cfRule>
    <cfRule type="expression" dxfId="25785" priority="35040">
      <formula>$BJ386="P"</formula>
    </cfRule>
    <cfRule type="expression" dxfId="25784" priority="35041">
      <formula>$BJ386="D"</formula>
    </cfRule>
    <cfRule type="expression" dxfId="25783" priority="35042">
      <formula>$BJ386="C"</formula>
    </cfRule>
    <cfRule type="expression" dxfId="25782" priority="35043">
      <formula>$BJ386="B"</formula>
    </cfRule>
    <cfRule type="expression" dxfId="25781" priority="35044">
      <formula>$BJ386="A"</formula>
    </cfRule>
  </conditionalFormatting>
  <conditionalFormatting sqref="S385:BA385">
    <cfRule type="expression" dxfId="25780" priority="35025">
      <formula>$BJ385="IR"</formula>
    </cfRule>
    <cfRule type="expression" dxfId="25779" priority="35026">
      <formula>$BJ385="SS"</formula>
    </cfRule>
    <cfRule type="expression" dxfId="25778" priority="35027">
      <formula>$BJ385="FI"</formula>
    </cfRule>
    <cfRule type="expression" dxfId="25777" priority="35028">
      <formula>$BJ385="X"</formula>
    </cfRule>
    <cfRule type="expression" dxfId="25776" priority="35029">
      <formula>$BJ385="OD"</formula>
    </cfRule>
    <cfRule type="expression" dxfId="25775" priority="35030">
      <formula>$BJ385="P"</formula>
    </cfRule>
    <cfRule type="expression" dxfId="25774" priority="35031">
      <formula>$BJ385="D"</formula>
    </cfRule>
    <cfRule type="expression" dxfId="25773" priority="35032">
      <formula>$BJ385="C"</formula>
    </cfRule>
    <cfRule type="expression" dxfId="25772" priority="35033">
      <formula>$BJ385="B"</formula>
    </cfRule>
    <cfRule type="expression" dxfId="25771" priority="35034">
      <formula>$BJ385="A"</formula>
    </cfRule>
  </conditionalFormatting>
  <conditionalFormatting sqref="BJ385">
    <cfRule type="cellIs" dxfId="25770" priority="35024" operator="equal">
      <formula>0</formula>
    </cfRule>
  </conditionalFormatting>
  <conditionalFormatting sqref="BB385:BF385">
    <cfRule type="expression" dxfId="25769" priority="35014">
      <formula>$BJ385="IR"</formula>
    </cfRule>
    <cfRule type="expression" dxfId="25768" priority="35015">
      <formula>$BJ385="SS"</formula>
    </cfRule>
    <cfRule type="expression" dxfId="25767" priority="35016">
      <formula>$BJ385="FI"</formula>
    </cfRule>
    <cfRule type="expression" dxfId="25766" priority="35017">
      <formula>$BJ385="X"</formula>
    </cfRule>
    <cfRule type="expression" dxfId="25765" priority="35018">
      <formula>$BJ385="OD"</formula>
    </cfRule>
    <cfRule type="expression" dxfId="25764" priority="35019">
      <formula>$BJ385="P"</formula>
    </cfRule>
    <cfRule type="expression" dxfId="25763" priority="35020">
      <formula>$BJ385="D"</formula>
    </cfRule>
    <cfRule type="expression" dxfId="25762" priority="35021">
      <formula>$BJ385="C"</formula>
    </cfRule>
    <cfRule type="expression" dxfId="25761" priority="35022">
      <formula>$BJ385="B"</formula>
    </cfRule>
    <cfRule type="expression" dxfId="25760" priority="35023">
      <formula>$BJ385="A"</formula>
    </cfRule>
  </conditionalFormatting>
  <conditionalFormatting sqref="D385:G385">
    <cfRule type="expression" dxfId="25759" priority="35004">
      <formula>$BJ385="IR"</formula>
    </cfRule>
    <cfRule type="expression" dxfId="25758" priority="35005">
      <formula>$BJ385="SS"</formula>
    </cfRule>
    <cfRule type="expression" dxfId="25757" priority="35006">
      <formula>$BJ385="FI"</formula>
    </cfRule>
    <cfRule type="expression" dxfId="25756" priority="35007">
      <formula>$BJ385="X"</formula>
    </cfRule>
    <cfRule type="expression" dxfId="25755" priority="35008">
      <formula>$BJ385="OD"</formula>
    </cfRule>
    <cfRule type="expression" dxfId="25754" priority="35009">
      <formula>$BJ385="P"</formula>
    </cfRule>
    <cfRule type="expression" dxfId="25753" priority="35010">
      <formula>$BJ385="D"</formula>
    </cfRule>
    <cfRule type="expression" dxfId="25752" priority="35011">
      <formula>$BJ385="C"</formula>
    </cfRule>
    <cfRule type="expression" dxfId="25751" priority="35012">
      <formula>$BJ385="B"</formula>
    </cfRule>
    <cfRule type="expression" dxfId="25750" priority="35013">
      <formula>$BJ385="A"</formula>
    </cfRule>
  </conditionalFormatting>
  <conditionalFormatting sqref="N385">
    <cfRule type="expression" dxfId="25749" priority="34984">
      <formula>$BJ385="IR"</formula>
    </cfRule>
    <cfRule type="expression" dxfId="25748" priority="34985">
      <formula>$BJ385="SS"</formula>
    </cfRule>
    <cfRule type="expression" dxfId="25747" priority="34986">
      <formula>$BJ385="FI"</formula>
    </cfRule>
    <cfRule type="expression" dxfId="25746" priority="34987">
      <formula>$BJ385="X"</formula>
    </cfRule>
    <cfRule type="expression" dxfId="25745" priority="34988">
      <formula>$BJ385="OD"</formula>
    </cfRule>
    <cfRule type="expression" dxfId="25744" priority="34989">
      <formula>$BJ385="P"</formula>
    </cfRule>
    <cfRule type="expression" dxfId="25743" priority="34990">
      <formula>$BJ385="D"</formula>
    </cfRule>
    <cfRule type="expression" dxfId="25742" priority="34991">
      <formula>$BJ385="C"</formula>
    </cfRule>
    <cfRule type="expression" dxfId="25741" priority="34992">
      <formula>$BJ385="B"</formula>
    </cfRule>
    <cfRule type="expression" dxfId="25740" priority="34993">
      <formula>$BJ385="A"</formula>
    </cfRule>
  </conditionalFormatting>
  <conditionalFormatting sqref="O385">
    <cfRule type="expression" dxfId="25739" priority="34974">
      <formula>$BJ385="IR"</formula>
    </cfRule>
    <cfRule type="expression" dxfId="25738" priority="34975">
      <formula>$BJ385="SS"</formula>
    </cfRule>
    <cfRule type="expression" dxfId="25737" priority="34976">
      <formula>$BJ385="FI"</formula>
    </cfRule>
    <cfRule type="expression" dxfId="25736" priority="34977">
      <formula>$BJ385="X"</formula>
    </cfRule>
    <cfRule type="expression" dxfId="25735" priority="34978">
      <formula>$BJ385="OD"</formula>
    </cfRule>
    <cfRule type="expression" dxfId="25734" priority="34979">
      <formula>$BJ385="P"</formula>
    </cfRule>
    <cfRule type="expression" dxfId="25733" priority="34980">
      <formula>$BJ385="D"</formula>
    </cfRule>
    <cfRule type="expression" dxfId="25732" priority="34981">
      <formula>$BJ385="C"</formula>
    </cfRule>
    <cfRule type="expression" dxfId="25731" priority="34982">
      <formula>$BJ385="B"</formula>
    </cfRule>
    <cfRule type="expression" dxfId="25730" priority="34983">
      <formula>$BJ385="A"</formula>
    </cfRule>
  </conditionalFormatting>
  <conditionalFormatting sqref="P385:R385">
    <cfRule type="expression" dxfId="25729" priority="34944">
      <formula>$BJ385="IR"</formula>
    </cfRule>
    <cfRule type="expression" dxfId="25728" priority="34945">
      <formula>$BJ385="SS"</formula>
    </cfRule>
    <cfRule type="expression" dxfId="25727" priority="34946">
      <formula>$BJ385="FI"</formula>
    </cfRule>
    <cfRule type="expression" dxfId="25726" priority="34947">
      <formula>$BJ385="X"</formula>
    </cfRule>
    <cfRule type="expression" dxfId="25725" priority="34948">
      <formula>$BJ385="OD"</formula>
    </cfRule>
    <cfRule type="expression" dxfId="25724" priority="34949">
      <formula>$BJ385="P"</formula>
    </cfRule>
    <cfRule type="expression" dxfId="25723" priority="34950">
      <formula>$BJ385="D"</formula>
    </cfRule>
    <cfRule type="expression" dxfId="25722" priority="34951">
      <formula>$BJ385="C"</formula>
    </cfRule>
    <cfRule type="expression" dxfId="25721" priority="34952">
      <formula>$BJ385="B"</formula>
    </cfRule>
    <cfRule type="expression" dxfId="25720" priority="34953">
      <formula>$BJ385="A"</formula>
    </cfRule>
  </conditionalFormatting>
  <conditionalFormatting sqref="U444">
    <cfRule type="expression" dxfId="25719" priority="34894">
      <formula>$BJ444="IR"</formula>
    </cfRule>
    <cfRule type="expression" dxfId="25718" priority="34895">
      <formula>$BJ444="SS"</formula>
    </cfRule>
    <cfRule type="expression" dxfId="25717" priority="34896">
      <formula>$BJ444="FI"</formula>
    </cfRule>
    <cfRule type="expression" dxfId="25716" priority="34897">
      <formula>$BJ444="X"</formula>
    </cfRule>
    <cfRule type="expression" dxfId="25715" priority="34898">
      <formula>$BJ444="OD"</formula>
    </cfRule>
    <cfRule type="expression" dxfId="25714" priority="34899">
      <formula>$BJ444="P"</formula>
    </cfRule>
    <cfRule type="expression" dxfId="25713" priority="34900">
      <formula>$BJ444="D"</formula>
    </cfRule>
    <cfRule type="expression" dxfId="25712" priority="34901">
      <formula>$BJ444="C"</formula>
    </cfRule>
    <cfRule type="expression" dxfId="25711" priority="34902">
      <formula>$BJ444="B"</formula>
    </cfRule>
    <cfRule type="expression" dxfId="25710" priority="34903">
      <formula>$BJ444="A"</formula>
    </cfRule>
  </conditionalFormatting>
  <conditionalFormatting sqref="V444">
    <cfRule type="expression" dxfId="25709" priority="34874">
      <formula>$BJ444="IR"</formula>
    </cfRule>
    <cfRule type="expression" dxfId="25708" priority="34875">
      <formula>$BJ444="SS"</formula>
    </cfRule>
    <cfRule type="expression" dxfId="25707" priority="34876">
      <formula>$BJ444="FI"</formula>
    </cfRule>
    <cfRule type="expression" dxfId="25706" priority="34877">
      <formula>$BJ444="X"</formula>
    </cfRule>
    <cfRule type="expression" dxfId="25705" priority="34878">
      <formula>$BJ444="OD"</formula>
    </cfRule>
    <cfRule type="expression" dxfId="25704" priority="34879">
      <formula>$BJ444="P"</formula>
    </cfRule>
    <cfRule type="expression" dxfId="25703" priority="34880">
      <formula>$BJ444="D"</formula>
    </cfRule>
    <cfRule type="expression" dxfId="25702" priority="34881">
      <formula>$BJ444="C"</formula>
    </cfRule>
    <cfRule type="expression" dxfId="25701" priority="34882">
      <formula>$BJ444="B"</formula>
    </cfRule>
    <cfRule type="expression" dxfId="25700" priority="34883">
      <formula>$BJ444="A"</formula>
    </cfRule>
  </conditionalFormatting>
  <conditionalFormatting sqref="I445">
    <cfRule type="expression" dxfId="25699" priority="34854">
      <formula>$BJ445="IR"</formula>
    </cfRule>
    <cfRule type="expression" dxfId="25698" priority="34855">
      <formula>$BJ445="SS"</formula>
    </cfRule>
    <cfRule type="expression" dxfId="25697" priority="34856">
      <formula>$BJ445="FI"</formula>
    </cfRule>
    <cfRule type="expression" dxfId="25696" priority="34857">
      <formula>$BJ445="X"</formula>
    </cfRule>
    <cfRule type="expression" dxfId="25695" priority="34858">
      <formula>$BJ445="OD"</formula>
    </cfRule>
    <cfRule type="expression" dxfId="25694" priority="34859">
      <formula>$BJ445="P"</formula>
    </cfRule>
    <cfRule type="expression" dxfId="25693" priority="34860">
      <formula>$BJ445="D"</formula>
    </cfRule>
    <cfRule type="expression" dxfId="25692" priority="34861">
      <formula>$BJ445="C"</formula>
    </cfRule>
    <cfRule type="expression" dxfId="25691" priority="34862">
      <formula>$BJ445="B"</formula>
    </cfRule>
    <cfRule type="expression" dxfId="25690" priority="34863">
      <formula>$BJ445="A"</formula>
    </cfRule>
  </conditionalFormatting>
  <conditionalFormatting sqref="M317">
    <cfRule type="expression" dxfId="25689" priority="34814">
      <formula>$BJ317="IR"</formula>
    </cfRule>
    <cfRule type="expression" dxfId="25688" priority="34815">
      <formula>$BJ317="SS"</formula>
    </cfRule>
    <cfRule type="expression" dxfId="25687" priority="34816">
      <formula>$BJ317="FI"</formula>
    </cfRule>
    <cfRule type="expression" dxfId="25686" priority="34817">
      <formula>$BJ317="X"</formula>
    </cfRule>
    <cfRule type="expression" dxfId="25685" priority="34818">
      <formula>$BJ317="OD"</formula>
    </cfRule>
    <cfRule type="expression" dxfId="25684" priority="34819">
      <formula>$BJ317="P"</formula>
    </cfRule>
    <cfRule type="expression" dxfId="25683" priority="34820">
      <formula>$BJ317="D"</formula>
    </cfRule>
    <cfRule type="expression" dxfId="25682" priority="34821">
      <formula>$BJ317="C"</formula>
    </cfRule>
    <cfRule type="expression" dxfId="25681" priority="34822">
      <formula>$BJ317="B"</formula>
    </cfRule>
    <cfRule type="expression" dxfId="25680" priority="34823">
      <formula>$BJ317="A"</formula>
    </cfRule>
  </conditionalFormatting>
  <conditionalFormatting sqref="K317">
    <cfRule type="expression" dxfId="25679" priority="34804">
      <formula>$BJ317="IR"</formula>
    </cfRule>
    <cfRule type="expression" dxfId="25678" priority="34805">
      <formula>$BJ317="SS"</formula>
    </cfRule>
    <cfRule type="expression" dxfId="25677" priority="34806">
      <formula>$BJ317="FI"</formula>
    </cfRule>
    <cfRule type="expression" dxfId="25676" priority="34807">
      <formula>$BJ317="X"</formula>
    </cfRule>
    <cfRule type="expression" dxfId="25675" priority="34808">
      <formula>$BJ317="OD"</formula>
    </cfRule>
    <cfRule type="expression" dxfId="25674" priority="34809">
      <formula>$BJ317="P"</formula>
    </cfRule>
    <cfRule type="expression" dxfId="25673" priority="34810">
      <formula>$BJ317="D"</formula>
    </cfRule>
    <cfRule type="expression" dxfId="25672" priority="34811">
      <formula>$BJ317="C"</formula>
    </cfRule>
    <cfRule type="expression" dxfId="25671" priority="34812">
      <formula>$BJ317="B"</formula>
    </cfRule>
    <cfRule type="expression" dxfId="25670" priority="34813">
      <formula>$BJ317="A"</formula>
    </cfRule>
  </conditionalFormatting>
  <conditionalFormatting sqref="L317">
    <cfRule type="expression" dxfId="25669" priority="34794">
      <formula>$BJ317="IR"</formula>
    </cfRule>
    <cfRule type="expression" dxfId="25668" priority="34795">
      <formula>$BJ317="SS"</formula>
    </cfRule>
    <cfRule type="expression" dxfId="25667" priority="34796">
      <formula>$BJ317="FI"</formula>
    </cfRule>
    <cfRule type="expression" dxfId="25666" priority="34797">
      <formula>$BJ317="X"</formula>
    </cfRule>
    <cfRule type="expression" dxfId="25665" priority="34798">
      <formula>$BJ317="OD"</formula>
    </cfRule>
    <cfRule type="expression" dxfId="25664" priority="34799">
      <formula>$BJ317="P"</formula>
    </cfRule>
    <cfRule type="expression" dxfId="25663" priority="34800">
      <formula>$BJ317="D"</formula>
    </cfRule>
    <cfRule type="expression" dxfId="25662" priority="34801">
      <formula>$BJ317="C"</formula>
    </cfRule>
    <cfRule type="expression" dxfId="25661" priority="34802">
      <formula>$BJ317="B"</formula>
    </cfRule>
    <cfRule type="expression" dxfId="25660" priority="34803">
      <formula>$BJ317="A"</formula>
    </cfRule>
  </conditionalFormatting>
  <conditionalFormatting sqref="I318:I321">
    <cfRule type="expression" dxfId="25659" priority="34774">
      <formula>$BJ318="IR"</formula>
    </cfRule>
    <cfRule type="expression" dxfId="25658" priority="34775">
      <formula>$BJ318="SS"</formula>
    </cfRule>
    <cfRule type="expression" dxfId="25657" priority="34776">
      <formula>$BJ318="FI"</formula>
    </cfRule>
    <cfRule type="expression" dxfId="25656" priority="34777">
      <formula>$BJ318="X"</formula>
    </cfRule>
    <cfRule type="expression" dxfId="25655" priority="34778">
      <formula>$BJ318="OD"</formula>
    </cfRule>
    <cfRule type="expression" dxfId="25654" priority="34779">
      <formula>$BJ318="P"</formula>
    </cfRule>
    <cfRule type="expression" dxfId="25653" priority="34780">
      <formula>$BJ318="D"</formula>
    </cfRule>
    <cfRule type="expression" dxfId="25652" priority="34781">
      <formula>$BJ318="C"</formula>
    </cfRule>
    <cfRule type="expression" dxfId="25651" priority="34782">
      <formula>$BJ318="B"</formula>
    </cfRule>
    <cfRule type="expression" dxfId="25650" priority="34783">
      <formula>$BJ318="A"</formula>
    </cfRule>
  </conditionalFormatting>
  <conditionalFormatting sqref="M318:M321">
    <cfRule type="expression" dxfId="25649" priority="34764">
      <formula>$BJ318="IR"</formula>
    </cfRule>
    <cfRule type="expression" dxfId="25648" priority="34765">
      <formula>$BJ318="SS"</formula>
    </cfRule>
    <cfRule type="expression" dxfId="25647" priority="34766">
      <formula>$BJ318="FI"</formula>
    </cfRule>
    <cfRule type="expression" dxfId="25646" priority="34767">
      <formula>$BJ318="X"</formula>
    </cfRule>
    <cfRule type="expression" dxfId="25645" priority="34768">
      <formula>$BJ318="OD"</formula>
    </cfRule>
    <cfRule type="expression" dxfId="25644" priority="34769">
      <formula>$BJ318="P"</formula>
    </cfRule>
    <cfRule type="expression" dxfId="25643" priority="34770">
      <formula>$BJ318="D"</formula>
    </cfRule>
    <cfRule type="expression" dxfId="25642" priority="34771">
      <formula>$BJ318="C"</formula>
    </cfRule>
    <cfRule type="expression" dxfId="25641" priority="34772">
      <formula>$BJ318="B"</formula>
    </cfRule>
    <cfRule type="expression" dxfId="25640" priority="34773">
      <formula>$BJ318="A"</formula>
    </cfRule>
  </conditionalFormatting>
  <conditionalFormatting sqref="K318:K321">
    <cfRule type="expression" dxfId="25639" priority="34754">
      <formula>$BJ318="IR"</formula>
    </cfRule>
    <cfRule type="expression" dxfId="25638" priority="34755">
      <formula>$BJ318="SS"</formula>
    </cfRule>
    <cfRule type="expression" dxfId="25637" priority="34756">
      <formula>$BJ318="FI"</formula>
    </cfRule>
    <cfRule type="expression" dxfId="25636" priority="34757">
      <formula>$BJ318="X"</formula>
    </cfRule>
    <cfRule type="expression" dxfId="25635" priority="34758">
      <formula>$BJ318="OD"</formula>
    </cfRule>
    <cfRule type="expression" dxfId="25634" priority="34759">
      <formula>$BJ318="P"</formula>
    </cfRule>
    <cfRule type="expression" dxfId="25633" priority="34760">
      <formula>$BJ318="D"</formula>
    </cfRule>
    <cfRule type="expression" dxfId="25632" priority="34761">
      <formula>$BJ318="C"</formula>
    </cfRule>
    <cfRule type="expression" dxfId="25631" priority="34762">
      <formula>$BJ318="B"</formula>
    </cfRule>
    <cfRule type="expression" dxfId="25630" priority="34763">
      <formula>$BJ318="A"</formula>
    </cfRule>
  </conditionalFormatting>
  <conditionalFormatting sqref="J291">
    <cfRule type="expression" dxfId="25629" priority="34734">
      <formula>$BJ291="IR"</formula>
    </cfRule>
    <cfRule type="expression" dxfId="25628" priority="34735">
      <formula>$BJ291="SS"</formula>
    </cfRule>
    <cfRule type="expression" dxfId="25627" priority="34736">
      <formula>$BJ291="FI"</formula>
    </cfRule>
    <cfRule type="expression" dxfId="25626" priority="34737">
      <formula>$BJ291="X"</formula>
    </cfRule>
    <cfRule type="expression" dxfId="25625" priority="34738">
      <formula>$BJ291="OD"</formula>
    </cfRule>
    <cfRule type="expression" dxfId="25624" priority="34739">
      <formula>$BJ291="P"</formula>
    </cfRule>
    <cfRule type="expression" dxfId="25623" priority="34740">
      <formula>$BJ291="D"</formula>
    </cfRule>
    <cfRule type="expression" dxfId="25622" priority="34741">
      <formula>$BJ291="C"</formula>
    </cfRule>
    <cfRule type="expression" dxfId="25621" priority="34742">
      <formula>$BJ291="B"</formula>
    </cfRule>
    <cfRule type="expression" dxfId="25620" priority="34743">
      <formula>$BJ291="A"</formula>
    </cfRule>
  </conditionalFormatting>
  <conditionalFormatting sqref="I291">
    <cfRule type="expression" dxfId="25619" priority="34724">
      <formula>$BJ291="IR"</formula>
    </cfRule>
    <cfRule type="expression" dxfId="25618" priority="34725">
      <formula>$BJ291="SS"</formula>
    </cfRule>
    <cfRule type="expression" dxfId="25617" priority="34726">
      <formula>$BJ291="FI"</formula>
    </cfRule>
    <cfRule type="expression" dxfId="25616" priority="34727">
      <formula>$BJ291="X"</formula>
    </cfRule>
    <cfRule type="expression" dxfId="25615" priority="34728">
      <formula>$BJ291="OD"</formula>
    </cfRule>
    <cfRule type="expression" dxfId="25614" priority="34729">
      <formula>$BJ291="P"</formula>
    </cfRule>
    <cfRule type="expression" dxfId="25613" priority="34730">
      <formula>$BJ291="D"</formula>
    </cfRule>
    <cfRule type="expression" dxfId="25612" priority="34731">
      <formula>$BJ291="C"</formula>
    </cfRule>
    <cfRule type="expression" dxfId="25611" priority="34732">
      <formula>$BJ291="B"</formula>
    </cfRule>
    <cfRule type="expression" dxfId="25610" priority="34733">
      <formula>$BJ291="A"</formula>
    </cfRule>
  </conditionalFormatting>
  <conditionalFormatting sqref="M291">
    <cfRule type="expression" dxfId="25609" priority="34714">
      <formula>$BJ291="IR"</formula>
    </cfRule>
    <cfRule type="expression" dxfId="25608" priority="34715">
      <formula>$BJ291="SS"</formula>
    </cfRule>
    <cfRule type="expression" dxfId="25607" priority="34716">
      <formula>$BJ291="FI"</formula>
    </cfRule>
    <cfRule type="expression" dxfId="25606" priority="34717">
      <formula>$BJ291="X"</formula>
    </cfRule>
    <cfRule type="expression" dxfId="25605" priority="34718">
      <formula>$BJ291="OD"</formula>
    </cfRule>
    <cfRule type="expression" dxfId="25604" priority="34719">
      <formula>$BJ291="P"</formula>
    </cfRule>
    <cfRule type="expression" dxfId="25603" priority="34720">
      <formula>$BJ291="D"</formula>
    </cfRule>
    <cfRule type="expression" dxfId="25602" priority="34721">
      <formula>$BJ291="C"</formula>
    </cfRule>
    <cfRule type="expression" dxfId="25601" priority="34722">
      <formula>$BJ291="B"</formula>
    </cfRule>
    <cfRule type="expression" dxfId="25600" priority="34723">
      <formula>$BJ291="A"</formula>
    </cfRule>
  </conditionalFormatting>
  <conditionalFormatting sqref="K291">
    <cfRule type="expression" dxfId="25599" priority="34704">
      <formula>$BJ291="IR"</formula>
    </cfRule>
    <cfRule type="expression" dxfId="25598" priority="34705">
      <formula>$BJ291="SS"</formula>
    </cfRule>
    <cfRule type="expression" dxfId="25597" priority="34706">
      <formula>$BJ291="FI"</formula>
    </cfRule>
    <cfRule type="expression" dxfId="25596" priority="34707">
      <formula>$BJ291="X"</formula>
    </cfRule>
    <cfRule type="expression" dxfId="25595" priority="34708">
      <formula>$BJ291="OD"</formula>
    </cfRule>
    <cfRule type="expression" dxfId="25594" priority="34709">
      <formula>$BJ291="P"</formula>
    </cfRule>
    <cfRule type="expression" dxfId="25593" priority="34710">
      <formula>$BJ291="D"</formula>
    </cfRule>
    <cfRule type="expression" dxfId="25592" priority="34711">
      <formula>$BJ291="C"</formula>
    </cfRule>
    <cfRule type="expression" dxfId="25591" priority="34712">
      <formula>$BJ291="B"</formula>
    </cfRule>
    <cfRule type="expression" dxfId="25590" priority="34713">
      <formula>$BJ291="A"</formula>
    </cfRule>
  </conditionalFormatting>
  <conditionalFormatting sqref="L291">
    <cfRule type="expression" dxfId="25589" priority="34694">
      <formula>$BJ291="IR"</formula>
    </cfRule>
    <cfRule type="expression" dxfId="25588" priority="34695">
      <formula>$BJ291="SS"</formula>
    </cfRule>
    <cfRule type="expression" dxfId="25587" priority="34696">
      <formula>$BJ291="FI"</formula>
    </cfRule>
    <cfRule type="expression" dxfId="25586" priority="34697">
      <formula>$BJ291="X"</formula>
    </cfRule>
    <cfRule type="expression" dxfId="25585" priority="34698">
      <formula>$BJ291="OD"</formula>
    </cfRule>
    <cfRule type="expression" dxfId="25584" priority="34699">
      <formula>$BJ291="P"</formula>
    </cfRule>
    <cfRule type="expression" dxfId="25583" priority="34700">
      <formula>$BJ291="D"</formula>
    </cfRule>
    <cfRule type="expression" dxfId="25582" priority="34701">
      <formula>$BJ291="C"</formula>
    </cfRule>
    <cfRule type="expression" dxfId="25581" priority="34702">
      <formula>$BJ291="B"</formula>
    </cfRule>
    <cfRule type="expression" dxfId="25580" priority="34703">
      <formula>$BJ291="A"</formula>
    </cfRule>
  </conditionalFormatting>
  <conditionalFormatting sqref="I292:I293">
    <cfRule type="expression" dxfId="25579" priority="34674">
      <formula>$BJ292="IR"</formula>
    </cfRule>
    <cfRule type="expression" dxfId="25578" priority="34675">
      <formula>$BJ292="SS"</formula>
    </cfRule>
    <cfRule type="expression" dxfId="25577" priority="34676">
      <formula>$BJ292="FI"</formula>
    </cfRule>
    <cfRule type="expression" dxfId="25576" priority="34677">
      <formula>$BJ292="X"</formula>
    </cfRule>
    <cfRule type="expression" dxfId="25575" priority="34678">
      <formula>$BJ292="OD"</formula>
    </cfRule>
    <cfRule type="expression" dxfId="25574" priority="34679">
      <formula>$BJ292="P"</formula>
    </cfRule>
    <cfRule type="expression" dxfId="25573" priority="34680">
      <formula>$BJ292="D"</formula>
    </cfRule>
    <cfRule type="expression" dxfId="25572" priority="34681">
      <formula>$BJ292="C"</formula>
    </cfRule>
    <cfRule type="expression" dxfId="25571" priority="34682">
      <formula>$BJ292="B"</formula>
    </cfRule>
    <cfRule type="expression" dxfId="25570" priority="34683">
      <formula>$BJ292="A"</formula>
    </cfRule>
  </conditionalFormatting>
  <conditionalFormatting sqref="M292:M293">
    <cfRule type="expression" dxfId="25569" priority="34664">
      <formula>$BJ292="IR"</formula>
    </cfRule>
    <cfRule type="expression" dxfId="25568" priority="34665">
      <formula>$BJ292="SS"</formula>
    </cfRule>
    <cfRule type="expression" dxfId="25567" priority="34666">
      <formula>$BJ292="FI"</formula>
    </cfRule>
    <cfRule type="expression" dxfId="25566" priority="34667">
      <formula>$BJ292="X"</formula>
    </cfRule>
    <cfRule type="expression" dxfId="25565" priority="34668">
      <formula>$BJ292="OD"</formula>
    </cfRule>
    <cfRule type="expression" dxfId="25564" priority="34669">
      <formula>$BJ292="P"</formula>
    </cfRule>
    <cfRule type="expression" dxfId="25563" priority="34670">
      <formula>$BJ292="D"</formula>
    </cfRule>
    <cfRule type="expression" dxfId="25562" priority="34671">
      <formula>$BJ292="C"</formula>
    </cfRule>
    <cfRule type="expression" dxfId="25561" priority="34672">
      <formula>$BJ292="B"</formula>
    </cfRule>
    <cfRule type="expression" dxfId="25560" priority="34673">
      <formula>$BJ292="A"</formula>
    </cfRule>
  </conditionalFormatting>
  <conditionalFormatting sqref="K292:K293">
    <cfRule type="expression" dxfId="25559" priority="34654">
      <formula>$BJ292="IR"</formula>
    </cfRule>
    <cfRule type="expression" dxfId="25558" priority="34655">
      <formula>$BJ292="SS"</formula>
    </cfRule>
    <cfRule type="expression" dxfId="25557" priority="34656">
      <formula>$BJ292="FI"</formula>
    </cfRule>
    <cfRule type="expression" dxfId="25556" priority="34657">
      <formula>$BJ292="X"</formula>
    </cfRule>
    <cfRule type="expression" dxfId="25555" priority="34658">
      <formula>$BJ292="OD"</formula>
    </cfRule>
    <cfRule type="expression" dxfId="25554" priority="34659">
      <formula>$BJ292="P"</formula>
    </cfRule>
    <cfRule type="expression" dxfId="25553" priority="34660">
      <formula>$BJ292="D"</formula>
    </cfRule>
    <cfRule type="expression" dxfId="25552" priority="34661">
      <formula>$BJ292="C"</formula>
    </cfRule>
    <cfRule type="expression" dxfId="25551" priority="34662">
      <formula>$BJ292="B"</formula>
    </cfRule>
    <cfRule type="expression" dxfId="25550" priority="34663">
      <formula>$BJ292="A"</formula>
    </cfRule>
  </conditionalFormatting>
  <conditionalFormatting sqref="L292:L293">
    <cfRule type="expression" dxfId="25549" priority="34644">
      <formula>$BJ292="IR"</formula>
    </cfRule>
    <cfRule type="expression" dxfId="25548" priority="34645">
      <formula>$BJ292="SS"</formula>
    </cfRule>
    <cfRule type="expression" dxfId="25547" priority="34646">
      <formula>$BJ292="FI"</formula>
    </cfRule>
    <cfRule type="expression" dxfId="25546" priority="34647">
      <formula>$BJ292="X"</formula>
    </cfRule>
    <cfRule type="expression" dxfId="25545" priority="34648">
      <formula>$BJ292="OD"</formula>
    </cfRule>
    <cfRule type="expression" dxfId="25544" priority="34649">
      <formula>$BJ292="P"</formula>
    </cfRule>
    <cfRule type="expression" dxfId="25543" priority="34650">
      <formula>$BJ292="D"</formula>
    </cfRule>
    <cfRule type="expression" dxfId="25542" priority="34651">
      <formula>$BJ292="C"</formula>
    </cfRule>
    <cfRule type="expression" dxfId="25541" priority="34652">
      <formula>$BJ292="B"</formula>
    </cfRule>
    <cfRule type="expression" dxfId="25540" priority="34653">
      <formula>$BJ292="A"</formula>
    </cfRule>
  </conditionalFormatting>
  <conditionalFormatting sqref="I294:I295">
    <cfRule type="expression" dxfId="25539" priority="34624">
      <formula>$BJ294="IR"</formula>
    </cfRule>
    <cfRule type="expression" dxfId="25538" priority="34625">
      <formula>$BJ294="SS"</formula>
    </cfRule>
    <cfRule type="expression" dxfId="25537" priority="34626">
      <formula>$BJ294="FI"</formula>
    </cfRule>
    <cfRule type="expression" dxfId="25536" priority="34627">
      <formula>$BJ294="X"</formula>
    </cfRule>
    <cfRule type="expression" dxfId="25535" priority="34628">
      <formula>$BJ294="OD"</formula>
    </cfRule>
    <cfRule type="expression" dxfId="25534" priority="34629">
      <formula>$BJ294="P"</formula>
    </cfRule>
    <cfRule type="expression" dxfId="25533" priority="34630">
      <formula>$BJ294="D"</formula>
    </cfRule>
    <cfRule type="expression" dxfId="25532" priority="34631">
      <formula>$BJ294="C"</formula>
    </cfRule>
    <cfRule type="expression" dxfId="25531" priority="34632">
      <formula>$BJ294="B"</formula>
    </cfRule>
    <cfRule type="expression" dxfId="25530" priority="34633">
      <formula>$BJ294="A"</formula>
    </cfRule>
  </conditionalFormatting>
  <conditionalFormatting sqref="M294:M295">
    <cfRule type="expression" dxfId="25529" priority="34614">
      <formula>$BJ294="IR"</formula>
    </cfRule>
    <cfRule type="expression" dxfId="25528" priority="34615">
      <formula>$BJ294="SS"</formula>
    </cfRule>
    <cfRule type="expression" dxfId="25527" priority="34616">
      <formula>$BJ294="FI"</formula>
    </cfRule>
    <cfRule type="expression" dxfId="25526" priority="34617">
      <formula>$BJ294="X"</formula>
    </cfRule>
    <cfRule type="expression" dxfId="25525" priority="34618">
      <formula>$BJ294="OD"</formula>
    </cfRule>
    <cfRule type="expression" dxfId="25524" priority="34619">
      <formula>$BJ294="P"</formula>
    </cfRule>
    <cfRule type="expression" dxfId="25523" priority="34620">
      <formula>$BJ294="D"</formula>
    </cfRule>
    <cfRule type="expression" dxfId="25522" priority="34621">
      <formula>$BJ294="C"</formula>
    </cfRule>
    <cfRule type="expression" dxfId="25521" priority="34622">
      <formula>$BJ294="B"</formula>
    </cfRule>
    <cfRule type="expression" dxfId="25520" priority="34623">
      <formula>$BJ294="A"</formula>
    </cfRule>
  </conditionalFormatting>
  <conditionalFormatting sqref="K294:K295">
    <cfRule type="expression" dxfId="25519" priority="34604">
      <formula>$BJ294="IR"</formula>
    </cfRule>
    <cfRule type="expression" dxfId="25518" priority="34605">
      <formula>$BJ294="SS"</formula>
    </cfRule>
    <cfRule type="expression" dxfId="25517" priority="34606">
      <formula>$BJ294="FI"</formula>
    </cfRule>
    <cfRule type="expression" dxfId="25516" priority="34607">
      <formula>$BJ294="X"</formula>
    </cfRule>
    <cfRule type="expression" dxfId="25515" priority="34608">
      <formula>$BJ294="OD"</formula>
    </cfRule>
    <cfRule type="expression" dxfId="25514" priority="34609">
      <formula>$BJ294="P"</formula>
    </cfRule>
    <cfRule type="expression" dxfId="25513" priority="34610">
      <formula>$BJ294="D"</formula>
    </cfRule>
    <cfRule type="expression" dxfId="25512" priority="34611">
      <formula>$BJ294="C"</formula>
    </cfRule>
    <cfRule type="expression" dxfId="25511" priority="34612">
      <formula>$BJ294="B"</formula>
    </cfRule>
    <cfRule type="expression" dxfId="25510" priority="34613">
      <formula>$BJ294="A"</formula>
    </cfRule>
  </conditionalFormatting>
  <conditionalFormatting sqref="L294:L295">
    <cfRule type="expression" dxfId="25509" priority="34594">
      <formula>$BJ294="IR"</formula>
    </cfRule>
    <cfRule type="expression" dxfId="25508" priority="34595">
      <formula>$BJ294="SS"</formula>
    </cfRule>
    <cfRule type="expression" dxfId="25507" priority="34596">
      <formula>$BJ294="FI"</formula>
    </cfRule>
    <cfRule type="expression" dxfId="25506" priority="34597">
      <formula>$BJ294="X"</formula>
    </cfRule>
    <cfRule type="expression" dxfId="25505" priority="34598">
      <formula>$BJ294="OD"</formula>
    </cfRule>
    <cfRule type="expression" dxfId="25504" priority="34599">
      <formula>$BJ294="P"</formula>
    </cfRule>
    <cfRule type="expression" dxfId="25503" priority="34600">
      <formula>$BJ294="D"</formula>
    </cfRule>
    <cfRule type="expression" dxfId="25502" priority="34601">
      <formula>$BJ294="C"</formula>
    </cfRule>
    <cfRule type="expression" dxfId="25501" priority="34602">
      <formula>$BJ294="B"</formula>
    </cfRule>
    <cfRule type="expression" dxfId="25500" priority="34603">
      <formula>$BJ294="A"</formula>
    </cfRule>
  </conditionalFormatting>
  <conditionalFormatting sqref="J218">
    <cfRule type="expression" dxfId="25499" priority="34584">
      <formula>$BJ218="IR"</formula>
    </cfRule>
    <cfRule type="expression" dxfId="25498" priority="34585">
      <formula>$BJ218="SS"</formula>
    </cfRule>
    <cfRule type="expression" dxfId="25497" priority="34586">
      <formula>$BJ218="FI"</formula>
    </cfRule>
    <cfRule type="expression" dxfId="25496" priority="34587">
      <formula>$BJ218="X"</formula>
    </cfRule>
    <cfRule type="expression" dxfId="25495" priority="34588">
      <formula>$BJ218="OD"</formula>
    </cfRule>
    <cfRule type="expression" dxfId="25494" priority="34589">
      <formula>$BJ218="P"</formula>
    </cfRule>
    <cfRule type="expression" dxfId="25493" priority="34590">
      <formula>$BJ218="D"</formula>
    </cfRule>
    <cfRule type="expression" dxfId="25492" priority="34591">
      <formula>$BJ218="C"</formula>
    </cfRule>
    <cfRule type="expression" dxfId="25491" priority="34592">
      <formula>$BJ218="B"</formula>
    </cfRule>
    <cfRule type="expression" dxfId="25490" priority="34593">
      <formula>$BJ218="A"</formula>
    </cfRule>
  </conditionalFormatting>
  <conditionalFormatting sqref="I218">
    <cfRule type="expression" dxfId="25489" priority="34574">
      <formula>$BJ218="IR"</formula>
    </cfRule>
    <cfRule type="expression" dxfId="25488" priority="34575">
      <formula>$BJ218="SS"</formula>
    </cfRule>
    <cfRule type="expression" dxfId="25487" priority="34576">
      <formula>$BJ218="FI"</formula>
    </cfRule>
    <cfRule type="expression" dxfId="25486" priority="34577">
      <formula>$BJ218="X"</formula>
    </cfRule>
    <cfRule type="expression" dxfId="25485" priority="34578">
      <formula>$BJ218="OD"</formula>
    </cfRule>
    <cfRule type="expression" dxfId="25484" priority="34579">
      <formula>$BJ218="P"</formula>
    </cfRule>
    <cfRule type="expression" dxfId="25483" priority="34580">
      <formula>$BJ218="D"</formula>
    </cfRule>
    <cfRule type="expression" dxfId="25482" priority="34581">
      <formula>$BJ218="C"</formula>
    </cfRule>
    <cfRule type="expression" dxfId="25481" priority="34582">
      <formula>$BJ218="B"</formula>
    </cfRule>
    <cfRule type="expression" dxfId="25480" priority="34583">
      <formula>$BJ218="A"</formula>
    </cfRule>
  </conditionalFormatting>
  <conditionalFormatting sqref="M218">
    <cfRule type="expression" dxfId="25479" priority="34564">
      <formula>$BJ218="IR"</formula>
    </cfRule>
    <cfRule type="expression" dxfId="25478" priority="34565">
      <formula>$BJ218="SS"</formula>
    </cfRule>
    <cfRule type="expression" dxfId="25477" priority="34566">
      <formula>$BJ218="FI"</formula>
    </cfRule>
    <cfRule type="expression" dxfId="25476" priority="34567">
      <formula>$BJ218="X"</formula>
    </cfRule>
    <cfRule type="expression" dxfId="25475" priority="34568">
      <formula>$BJ218="OD"</formula>
    </cfRule>
    <cfRule type="expression" dxfId="25474" priority="34569">
      <formula>$BJ218="P"</formula>
    </cfRule>
    <cfRule type="expression" dxfId="25473" priority="34570">
      <formula>$BJ218="D"</formula>
    </cfRule>
    <cfRule type="expression" dxfId="25472" priority="34571">
      <formula>$BJ218="C"</formula>
    </cfRule>
    <cfRule type="expression" dxfId="25471" priority="34572">
      <formula>$BJ218="B"</formula>
    </cfRule>
    <cfRule type="expression" dxfId="25470" priority="34573">
      <formula>$BJ218="A"</formula>
    </cfRule>
  </conditionalFormatting>
  <conditionalFormatting sqref="K218">
    <cfRule type="expression" dxfId="25469" priority="34554">
      <formula>$BJ218="IR"</formula>
    </cfRule>
    <cfRule type="expression" dxfId="25468" priority="34555">
      <formula>$BJ218="SS"</formula>
    </cfRule>
    <cfRule type="expression" dxfId="25467" priority="34556">
      <formula>$BJ218="FI"</formula>
    </cfRule>
    <cfRule type="expression" dxfId="25466" priority="34557">
      <formula>$BJ218="X"</formula>
    </cfRule>
    <cfRule type="expression" dxfId="25465" priority="34558">
      <formula>$BJ218="OD"</formula>
    </cfRule>
    <cfRule type="expression" dxfId="25464" priority="34559">
      <formula>$BJ218="P"</formula>
    </cfRule>
    <cfRule type="expression" dxfId="25463" priority="34560">
      <formula>$BJ218="D"</formula>
    </cfRule>
    <cfRule type="expression" dxfId="25462" priority="34561">
      <formula>$BJ218="C"</formula>
    </cfRule>
    <cfRule type="expression" dxfId="25461" priority="34562">
      <formula>$BJ218="B"</formula>
    </cfRule>
    <cfRule type="expression" dxfId="25460" priority="34563">
      <formula>$BJ218="A"</formula>
    </cfRule>
  </conditionalFormatting>
  <conditionalFormatting sqref="L218">
    <cfRule type="expression" dxfId="25459" priority="34544">
      <formula>$BJ218="IR"</formula>
    </cfRule>
    <cfRule type="expression" dxfId="25458" priority="34545">
      <formula>$BJ218="SS"</formula>
    </cfRule>
    <cfRule type="expression" dxfId="25457" priority="34546">
      <formula>$BJ218="FI"</formula>
    </cfRule>
    <cfRule type="expression" dxfId="25456" priority="34547">
      <formula>$BJ218="X"</formula>
    </cfRule>
    <cfRule type="expression" dxfId="25455" priority="34548">
      <formula>$BJ218="OD"</formula>
    </cfRule>
    <cfRule type="expression" dxfId="25454" priority="34549">
      <formula>$BJ218="P"</formula>
    </cfRule>
    <cfRule type="expression" dxfId="25453" priority="34550">
      <formula>$BJ218="D"</formula>
    </cfRule>
    <cfRule type="expression" dxfId="25452" priority="34551">
      <formula>$BJ218="C"</formula>
    </cfRule>
    <cfRule type="expression" dxfId="25451" priority="34552">
      <formula>$BJ218="B"</formula>
    </cfRule>
    <cfRule type="expression" dxfId="25450" priority="34553">
      <formula>$BJ218="A"</formula>
    </cfRule>
  </conditionalFormatting>
  <conditionalFormatting sqref="I219:I221">
    <cfRule type="expression" dxfId="25449" priority="34524">
      <formula>$BJ219="IR"</formula>
    </cfRule>
    <cfRule type="expression" dxfId="25448" priority="34525">
      <formula>$BJ219="SS"</formula>
    </cfRule>
    <cfRule type="expression" dxfId="25447" priority="34526">
      <formula>$BJ219="FI"</formula>
    </cfRule>
    <cfRule type="expression" dxfId="25446" priority="34527">
      <formula>$BJ219="X"</formula>
    </cfRule>
    <cfRule type="expression" dxfId="25445" priority="34528">
      <formula>$BJ219="OD"</formula>
    </cfRule>
    <cfRule type="expression" dxfId="25444" priority="34529">
      <formula>$BJ219="P"</formula>
    </cfRule>
    <cfRule type="expression" dxfId="25443" priority="34530">
      <formula>$BJ219="D"</formula>
    </cfRule>
    <cfRule type="expression" dxfId="25442" priority="34531">
      <formula>$BJ219="C"</formula>
    </cfRule>
    <cfRule type="expression" dxfId="25441" priority="34532">
      <formula>$BJ219="B"</formula>
    </cfRule>
    <cfRule type="expression" dxfId="25440" priority="34533">
      <formula>$BJ219="A"</formula>
    </cfRule>
  </conditionalFormatting>
  <conditionalFormatting sqref="M219:M221">
    <cfRule type="expression" dxfId="25439" priority="34514">
      <formula>$BJ219="IR"</formula>
    </cfRule>
    <cfRule type="expression" dxfId="25438" priority="34515">
      <formula>$BJ219="SS"</formula>
    </cfRule>
    <cfRule type="expression" dxfId="25437" priority="34516">
      <formula>$BJ219="FI"</formula>
    </cfRule>
    <cfRule type="expression" dxfId="25436" priority="34517">
      <formula>$BJ219="X"</formula>
    </cfRule>
    <cfRule type="expression" dxfId="25435" priority="34518">
      <formula>$BJ219="OD"</formula>
    </cfRule>
    <cfRule type="expression" dxfId="25434" priority="34519">
      <formula>$BJ219="P"</formula>
    </cfRule>
    <cfRule type="expression" dxfId="25433" priority="34520">
      <formula>$BJ219="D"</formula>
    </cfRule>
    <cfRule type="expression" dxfId="25432" priority="34521">
      <formula>$BJ219="C"</formula>
    </cfRule>
    <cfRule type="expression" dxfId="25431" priority="34522">
      <formula>$BJ219="B"</formula>
    </cfRule>
    <cfRule type="expression" dxfId="25430" priority="34523">
      <formula>$BJ219="A"</formula>
    </cfRule>
  </conditionalFormatting>
  <conditionalFormatting sqref="K219:K221">
    <cfRule type="expression" dxfId="25429" priority="34504">
      <formula>$BJ219="IR"</formula>
    </cfRule>
    <cfRule type="expression" dxfId="25428" priority="34505">
      <formula>$BJ219="SS"</formula>
    </cfRule>
    <cfRule type="expression" dxfId="25427" priority="34506">
      <formula>$BJ219="FI"</formula>
    </cfRule>
    <cfRule type="expression" dxfId="25426" priority="34507">
      <formula>$BJ219="X"</formula>
    </cfRule>
    <cfRule type="expression" dxfId="25425" priority="34508">
      <formula>$BJ219="OD"</formula>
    </cfRule>
    <cfRule type="expression" dxfId="25424" priority="34509">
      <formula>$BJ219="P"</formula>
    </cfRule>
    <cfRule type="expression" dxfId="25423" priority="34510">
      <formula>$BJ219="D"</formula>
    </cfRule>
    <cfRule type="expression" dxfId="25422" priority="34511">
      <formula>$BJ219="C"</formula>
    </cfRule>
    <cfRule type="expression" dxfId="25421" priority="34512">
      <formula>$BJ219="B"</formula>
    </cfRule>
    <cfRule type="expression" dxfId="25420" priority="34513">
      <formula>$BJ219="A"</formula>
    </cfRule>
  </conditionalFormatting>
  <conditionalFormatting sqref="L219:L221">
    <cfRule type="expression" dxfId="25419" priority="34494">
      <formula>$BJ219="IR"</formula>
    </cfRule>
    <cfRule type="expression" dxfId="25418" priority="34495">
      <formula>$BJ219="SS"</formula>
    </cfRule>
    <cfRule type="expression" dxfId="25417" priority="34496">
      <formula>$BJ219="FI"</formula>
    </cfRule>
    <cfRule type="expression" dxfId="25416" priority="34497">
      <formula>$BJ219="X"</formula>
    </cfRule>
    <cfRule type="expression" dxfId="25415" priority="34498">
      <formula>$BJ219="OD"</formula>
    </cfRule>
    <cfRule type="expression" dxfId="25414" priority="34499">
      <formula>$BJ219="P"</formula>
    </cfRule>
    <cfRule type="expression" dxfId="25413" priority="34500">
      <formula>$BJ219="D"</formula>
    </cfRule>
    <cfRule type="expression" dxfId="25412" priority="34501">
      <formula>$BJ219="C"</formula>
    </cfRule>
    <cfRule type="expression" dxfId="25411" priority="34502">
      <formula>$BJ219="B"</formula>
    </cfRule>
    <cfRule type="expression" dxfId="25410" priority="34503">
      <formula>$BJ219="A"</formula>
    </cfRule>
  </conditionalFormatting>
  <conditionalFormatting sqref="J386">
    <cfRule type="expression" dxfId="25409" priority="34484">
      <formula>$BJ386="IR"</formula>
    </cfRule>
    <cfRule type="expression" dxfId="25408" priority="34485">
      <formula>$BJ386="SS"</formula>
    </cfRule>
    <cfRule type="expression" dxfId="25407" priority="34486">
      <formula>$BJ386="FI"</formula>
    </cfRule>
    <cfRule type="expression" dxfId="25406" priority="34487">
      <formula>$BJ386="X"</formula>
    </cfRule>
    <cfRule type="expression" dxfId="25405" priority="34488">
      <formula>$BJ386="OD"</formula>
    </cfRule>
    <cfRule type="expression" dxfId="25404" priority="34489">
      <formula>$BJ386="P"</formula>
    </cfRule>
    <cfRule type="expression" dxfId="25403" priority="34490">
      <formula>$BJ386="D"</formula>
    </cfRule>
    <cfRule type="expression" dxfId="25402" priority="34491">
      <formula>$BJ386="C"</formula>
    </cfRule>
    <cfRule type="expression" dxfId="25401" priority="34492">
      <formula>$BJ386="B"</formula>
    </cfRule>
    <cfRule type="expression" dxfId="25400" priority="34493">
      <formula>$BJ386="A"</formula>
    </cfRule>
  </conditionalFormatting>
  <conditionalFormatting sqref="I386">
    <cfRule type="expression" dxfId="25399" priority="34474">
      <formula>$BJ386="IR"</formula>
    </cfRule>
    <cfRule type="expression" dxfId="25398" priority="34475">
      <formula>$BJ386="SS"</formula>
    </cfRule>
    <cfRule type="expression" dxfId="25397" priority="34476">
      <formula>$BJ386="FI"</formula>
    </cfRule>
    <cfRule type="expression" dxfId="25396" priority="34477">
      <formula>$BJ386="X"</formula>
    </cfRule>
    <cfRule type="expression" dxfId="25395" priority="34478">
      <formula>$BJ386="OD"</formula>
    </cfRule>
    <cfRule type="expression" dxfId="25394" priority="34479">
      <formula>$BJ386="P"</formula>
    </cfRule>
    <cfRule type="expression" dxfId="25393" priority="34480">
      <formula>$BJ386="D"</formula>
    </cfRule>
    <cfRule type="expression" dxfId="25392" priority="34481">
      <formula>$BJ386="C"</formula>
    </cfRule>
    <cfRule type="expression" dxfId="25391" priority="34482">
      <formula>$BJ386="B"</formula>
    </cfRule>
    <cfRule type="expression" dxfId="25390" priority="34483">
      <formula>$BJ386="A"</formula>
    </cfRule>
  </conditionalFormatting>
  <conditionalFormatting sqref="M386">
    <cfRule type="expression" dxfId="25389" priority="34464">
      <formula>$BJ386="IR"</formula>
    </cfRule>
    <cfRule type="expression" dxfId="25388" priority="34465">
      <formula>$BJ386="SS"</formula>
    </cfRule>
    <cfRule type="expression" dxfId="25387" priority="34466">
      <formula>$BJ386="FI"</formula>
    </cfRule>
    <cfRule type="expression" dxfId="25386" priority="34467">
      <formula>$BJ386="X"</formula>
    </cfRule>
    <cfRule type="expression" dxfId="25385" priority="34468">
      <formula>$BJ386="OD"</formula>
    </cfRule>
    <cfRule type="expression" dxfId="25384" priority="34469">
      <formula>$BJ386="P"</formula>
    </cfRule>
    <cfRule type="expression" dxfId="25383" priority="34470">
      <formula>$BJ386="D"</formula>
    </cfRule>
    <cfRule type="expression" dxfId="25382" priority="34471">
      <formula>$BJ386="C"</formula>
    </cfRule>
    <cfRule type="expression" dxfId="25381" priority="34472">
      <formula>$BJ386="B"</formula>
    </cfRule>
    <cfRule type="expression" dxfId="25380" priority="34473">
      <formula>$BJ386="A"</formula>
    </cfRule>
  </conditionalFormatting>
  <conditionalFormatting sqref="K386">
    <cfRule type="expression" dxfId="25379" priority="34454">
      <formula>$BJ386="IR"</formula>
    </cfRule>
    <cfRule type="expression" dxfId="25378" priority="34455">
      <formula>$BJ386="SS"</formula>
    </cfRule>
    <cfRule type="expression" dxfId="25377" priority="34456">
      <formula>$BJ386="FI"</formula>
    </cfRule>
    <cfRule type="expression" dxfId="25376" priority="34457">
      <formula>$BJ386="X"</formula>
    </cfRule>
    <cfRule type="expression" dxfId="25375" priority="34458">
      <formula>$BJ386="OD"</formula>
    </cfRule>
    <cfRule type="expression" dxfId="25374" priority="34459">
      <formula>$BJ386="P"</formula>
    </cfRule>
    <cfRule type="expression" dxfId="25373" priority="34460">
      <formula>$BJ386="D"</formula>
    </cfRule>
    <cfRule type="expression" dxfId="25372" priority="34461">
      <formula>$BJ386="C"</formula>
    </cfRule>
    <cfRule type="expression" dxfId="25371" priority="34462">
      <formula>$BJ386="B"</formula>
    </cfRule>
    <cfRule type="expression" dxfId="25370" priority="34463">
      <formula>$BJ386="A"</formula>
    </cfRule>
  </conditionalFormatting>
  <conditionalFormatting sqref="L386">
    <cfRule type="expression" dxfId="25369" priority="34444">
      <formula>$BJ386="IR"</formula>
    </cfRule>
    <cfRule type="expression" dxfId="25368" priority="34445">
      <formula>$BJ386="SS"</formula>
    </cfRule>
    <cfRule type="expression" dxfId="25367" priority="34446">
      <formula>$BJ386="FI"</formula>
    </cfRule>
    <cfRule type="expression" dxfId="25366" priority="34447">
      <formula>$BJ386="X"</formula>
    </cfRule>
    <cfRule type="expression" dxfId="25365" priority="34448">
      <formula>$BJ386="OD"</formula>
    </cfRule>
    <cfRule type="expression" dxfId="25364" priority="34449">
      <formula>$BJ386="P"</formula>
    </cfRule>
    <cfRule type="expression" dxfId="25363" priority="34450">
      <formula>$BJ386="D"</formula>
    </cfRule>
    <cfRule type="expression" dxfId="25362" priority="34451">
      <formula>$BJ386="C"</formula>
    </cfRule>
    <cfRule type="expression" dxfId="25361" priority="34452">
      <formula>$BJ386="B"</formula>
    </cfRule>
    <cfRule type="expression" dxfId="25360" priority="34453">
      <formula>$BJ386="A"</formula>
    </cfRule>
  </conditionalFormatting>
  <conditionalFormatting sqref="O384">
    <cfRule type="expression" dxfId="25359" priority="34434">
      <formula>$BJ384="IR"</formula>
    </cfRule>
    <cfRule type="expression" dxfId="25358" priority="34435">
      <formula>$BJ384="SS"</formula>
    </cfRule>
    <cfRule type="expression" dxfId="25357" priority="34436">
      <formula>$BJ384="FI"</formula>
    </cfRule>
    <cfRule type="expression" dxfId="25356" priority="34437">
      <formula>$BJ384="X"</formula>
    </cfRule>
    <cfRule type="expression" dxfId="25355" priority="34438">
      <formula>$BJ384="OD"</formula>
    </cfRule>
    <cfRule type="expression" dxfId="25354" priority="34439">
      <formula>$BJ384="P"</formula>
    </cfRule>
    <cfRule type="expression" dxfId="25353" priority="34440">
      <formula>$BJ384="D"</formula>
    </cfRule>
    <cfRule type="expression" dxfId="25352" priority="34441">
      <formula>$BJ384="C"</formula>
    </cfRule>
    <cfRule type="expression" dxfId="25351" priority="34442">
      <formula>$BJ384="B"</formula>
    </cfRule>
    <cfRule type="expression" dxfId="25350" priority="34443">
      <formula>$BJ384="A"</formula>
    </cfRule>
  </conditionalFormatting>
  <conditionalFormatting sqref="N384">
    <cfRule type="expression" dxfId="25349" priority="34424">
      <formula>$BJ384="IR"</formula>
    </cfRule>
    <cfRule type="expression" dxfId="25348" priority="34425">
      <formula>$BJ384="SS"</formula>
    </cfRule>
    <cfRule type="expression" dxfId="25347" priority="34426">
      <formula>$BJ384="FI"</formula>
    </cfRule>
    <cfRule type="expression" dxfId="25346" priority="34427">
      <formula>$BJ384="X"</formula>
    </cfRule>
    <cfRule type="expression" dxfId="25345" priority="34428">
      <formula>$BJ384="OD"</formula>
    </cfRule>
    <cfRule type="expression" dxfId="25344" priority="34429">
      <formula>$BJ384="P"</formula>
    </cfRule>
    <cfRule type="expression" dxfId="25343" priority="34430">
      <formula>$BJ384="D"</formula>
    </cfRule>
    <cfRule type="expression" dxfId="25342" priority="34431">
      <formula>$BJ384="C"</formula>
    </cfRule>
    <cfRule type="expression" dxfId="25341" priority="34432">
      <formula>$BJ384="B"</formula>
    </cfRule>
    <cfRule type="expression" dxfId="25340" priority="34433">
      <formula>$BJ384="A"</formula>
    </cfRule>
  </conditionalFormatting>
  <conditionalFormatting sqref="R384">
    <cfRule type="expression" dxfId="25339" priority="34414">
      <formula>$BJ384="IR"</formula>
    </cfRule>
    <cfRule type="expression" dxfId="25338" priority="34415">
      <formula>$BJ384="SS"</formula>
    </cfRule>
    <cfRule type="expression" dxfId="25337" priority="34416">
      <formula>$BJ384="FI"</formula>
    </cfRule>
    <cfRule type="expression" dxfId="25336" priority="34417">
      <formula>$BJ384="X"</formula>
    </cfRule>
    <cfRule type="expression" dxfId="25335" priority="34418">
      <formula>$BJ384="OD"</formula>
    </cfRule>
    <cfRule type="expression" dxfId="25334" priority="34419">
      <formula>$BJ384="P"</formula>
    </cfRule>
    <cfRule type="expression" dxfId="25333" priority="34420">
      <formula>$BJ384="D"</formula>
    </cfRule>
    <cfRule type="expression" dxfId="25332" priority="34421">
      <formula>$BJ384="C"</formula>
    </cfRule>
    <cfRule type="expression" dxfId="25331" priority="34422">
      <formula>$BJ384="B"</formula>
    </cfRule>
    <cfRule type="expression" dxfId="25330" priority="34423">
      <formula>$BJ384="A"</formula>
    </cfRule>
  </conditionalFormatting>
  <conditionalFormatting sqref="P384">
    <cfRule type="expression" dxfId="25329" priority="34404">
      <formula>$BJ384="IR"</formula>
    </cfRule>
    <cfRule type="expression" dxfId="25328" priority="34405">
      <formula>$BJ384="SS"</formula>
    </cfRule>
    <cfRule type="expression" dxfId="25327" priority="34406">
      <formula>$BJ384="FI"</formula>
    </cfRule>
    <cfRule type="expression" dxfId="25326" priority="34407">
      <formula>$BJ384="X"</formula>
    </cfRule>
    <cfRule type="expression" dxfId="25325" priority="34408">
      <formula>$BJ384="OD"</formula>
    </cfRule>
    <cfRule type="expression" dxfId="25324" priority="34409">
      <formula>$BJ384="P"</formula>
    </cfRule>
    <cfRule type="expression" dxfId="25323" priority="34410">
      <formula>$BJ384="D"</formula>
    </cfRule>
    <cfRule type="expression" dxfId="25322" priority="34411">
      <formula>$BJ384="C"</formula>
    </cfRule>
    <cfRule type="expression" dxfId="25321" priority="34412">
      <formula>$BJ384="B"</formula>
    </cfRule>
    <cfRule type="expression" dxfId="25320" priority="34413">
      <formula>$BJ384="A"</formula>
    </cfRule>
  </conditionalFormatting>
  <conditionalFormatting sqref="Q384">
    <cfRule type="expression" dxfId="25319" priority="34394">
      <formula>$BJ384="IR"</formula>
    </cfRule>
    <cfRule type="expression" dxfId="25318" priority="34395">
      <formula>$BJ384="SS"</formula>
    </cfRule>
    <cfRule type="expression" dxfId="25317" priority="34396">
      <formula>$BJ384="FI"</formula>
    </cfRule>
    <cfRule type="expression" dxfId="25316" priority="34397">
      <formula>$BJ384="X"</formula>
    </cfRule>
    <cfRule type="expression" dxfId="25315" priority="34398">
      <formula>$BJ384="OD"</formula>
    </cfRule>
    <cfRule type="expression" dxfId="25314" priority="34399">
      <formula>$BJ384="P"</formula>
    </cfRule>
    <cfRule type="expression" dxfId="25313" priority="34400">
      <formula>$BJ384="D"</formula>
    </cfRule>
    <cfRule type="expression" dxfId="25312" priority="34401">
      <formula>$BJ384="C"</formula>
    </cfRule>
    <cfRule type="expression" dxfId="25311" priority="34402">
      <formula>$BJ384="B"</formula>
    </cfRule>
    <cfRule type="expression" dxfId="25310" priority="34403">
      <formula>$BJ384="A"</formula>
    </cfRule>
  </conditionalFormatting>
  <conditionalFormatting sqref="I385">
    <cfRule type="expression" dxfId="25309" priority="34374">
      <formula>$BJ385="IR"</formula>
    </cfRule>
    <cfRule type="expression" dxfId="25308" priority="34375">
      <formula>$BJ385="SS"</formula>
    </cfRule>
    <cfRule type="expression" dxfId="25307" priority="34376">
      <formula>$BJ385="FI"</formula>
    </cfRule>
    <cfRule type="expression" dxfId="25306" priority="34377">
      <formula>$BJ385="X"</formula>
    </cfRule>
    <cfRule type="expression" dxfId="25305" priority="34378">
      <formula>$BJ385="OD"</formula>
    </cfRule>
    <cfRule type="expression" dxfId="25304" priority="34379">
      <formula>$BJ385="P"</formula>
    </cfRule>
    <cfRule type="expression" dxfId="25303" priority="34380">
      <formula>$BJ385="D"</formula>
    </cfRule>
    <cfRule type="expression" dxfId="25302" priority="34381">
      <formula>$BJ385="C"</formula>
    </cfRule>
    <cfRule type="expression" dxfId="25301" priority="34382">
      <formula>$BJ385="B"</formula>
    </cfRule>
    <cfRule type="expression" dxfId="25300" priority="34383">
      <formula>$BJ385="A"</formula>
    </cfRule>
  </conditionalFormatting>
  <conditionalFormatting sqref="M385">
    <cfRule type="expression" dxfId="25299" priority="34364">
      <formula>$BJ385="IR"</formula>
    </cfRule>
    <cfRule type="expression" dxfId="25298" priority="34365">
      <formula>$BJ385="SS"</formula>
    </cfRule>
    <cfRule type="expression" dxfId="25297" priority="34366">
      <formula>$BJ385="FI"</formula>
    </cfRule>
    <cfRule type="expression" dxfId="25296" priority="34367">
      <formula>$BJ385="X"</formula>
    </cfRule>
    <cfRule type="expression" dxfId="25295" priority="34368">
      <formula>$BJ385="OD"</formula>
    </cfRule>
    <cfRule type="expression" dxfId="25294" priority="34369">
      <formula>$BJ385="P"</formula>
    </cfRule>
    <cfRule type="expression" dxfId="25293" priority="34370">
      <formula>$BJ385="D"</formula>
    </cfRule>
    <cfRule type="expression" dxfId="25292" priority="34371">
      <formula>$BJ385="C"</formula>
    </cfRule>
    <cfRule type="expression" dxfId="25291" priority="34372">
      <formula>$BJ385="B"</formula>
    </cfRule>
    <cfRule type="expression" dxfId="25290" priority="34373">
      <formula>$BJ385="A"</formula>
    </cfRule>
  </conditionalFormatting>
  <conditionalFormatting sqref="K385">
    <cfRule type="expression" dxfId="25289" priority="34354">
      <formula>$BJ385="IR"</formula>
    </cfRule>
    <cfRule type="expression" dxfId="25288" priority="34355">
      <formula>$BJ385="SS"</formula>
    </cfRule>
    <cfRule type="expression" dxfId="25287" priority="34356">
      <formula>$BJ385="FI"</formula>
    </cfRule>
    <cfRule type="expression" dxfId="25286" priority="34357">
      <formula>$BJ385="X"</formula>
    </cfRule>
    <cfRule type="expression" dxfId="25285" priority="34358">
      <formula>$BJ385="OD"</formula>
    </cfRule>
    <cfRule type="expression" dxfId="25284" priority="34359">
      <formula>$BJ385="P"</formula>
    </cfRule>
    <cfRule type="expression" dxfId="25283" priority="34360">
      <formula>$BJ385="D"</formula>
    </cfRule>
    <cfRule type="expression" dxfId="25282" priority="34361">
      <formula>$BJ385="C"</formula>
    </cfRule>
    <cfRule type="expression" dxfId="25281" priority="34362">
      <formula>$BJ385="B"</formula>
    </cfRule>
    <cfRule type="expression" dxfId="25280" priority="34363">
      <formula>$BJ385="A"</formula>
    </cfRule>
  </conditionalFormatting>
  <conditionalFormatting sqref="L385">
    <cfRule type="expression" dxfId="25279" priority="34344">
      <formula>$BJ385="IR"</formula>
    </cfRule>
    <cfRule type="expression" dxfId="25278" priority="34345">
      <formula>$BJ385="SS"</formula>
    </cfRule>
    <cfRule type="expression" dxfId="25277" priority="34346">
      <formula>$BJ385="FI"</formula>
    </cfRule>
    <cfRule type="expression" dxfId="25276" priority="34347">
      <formula>$BJ385="X"</formula>
    </cfRule>
    <cfRule type="expression" dxfId="25275" priority="34348">
      <formula>$BJ385="OD"</formula>
    </cfRule>
    <cfRule type="expression" dxfId="25274" priority="34349">
      <formula>$BJ385="P"</formula>
    </cfRule>
    <cfRule type="expression" dxfId="25273" priority="34350">
      <formula>$BJ385="D"</formula>
    </cfRule>
    <cfRule type="expression" dxfId="25272" priority="34351">
      <formula>$BJ385="C"</formula>
    </cfRule>
    <cfRule type="expression" dxfId="25271" priority="34352">
      <formula>$BJ385="B"</formula>
    </cfRule>
    <cfRule type="expression" dxfId="25270" priority="34353">
      <formula>$BJ385="A"</formula>
    </cfRule>
  </conditionalFormatting>
  <conditionalFormatting sqref="J266">
    <cfRule type="expression" dxfId="25269" priority="34334">
      <formula>$BJ266="IR"</formula>
    </cfRule>
    <cfRule type="expression" dxfId="25268" priority="34335">
      <formula>$BJ266="SS"</formula>
    </cfRule>
    <cfRule type="expression" dxfId="25267" priority="34336">
      <formula>$BJ266="FI"</formula>
    </cfRule>
    <cfRule type="expression" dxfId="25266" priority="34337">
      <formula>$BJ266="X"</formula>
    </cfRule>
    <cfRule type="expression" dxfId="25265" priority="34338">
      <formula>$BJ266="OD"</formula>
    </cfRule>
    <cfRule type="expression" dxfId="25264" priority="34339">
      <formula>$BJ266="P"</formula>
    </cfRule>
    <cfRule type="expression" dxfId="25263" priority="34340">
      <formula>$BJ266="D"</formula>
    </cfRule>
    <cfRule type="expression" dxfId="25262" priority="34341">
      <formula>$BJ266="C"</formula>
    </cfRule>
    <cfRule type="expression" dxfId="25261" priority="34342">
      <formula>$BJ266="B"</formula>
    </cfRule>
    <cfRule type="expression" dxfId="25260" priority="34343">
      <formula>$BJ266="A"</formula>
    </cfRule>
  </conditionalFormatting>
  <conditionalFormatting sqref="I266">
    <cfRule type="expression" dxfId="25259" priority="34324">
      <formula>$BJ266="IR"</formula>
    </cfRule>
    <cfRule type="expression" dxfId="25258" priority="34325">
      <formula>$BJ266="SS"</formula>
    </cfRule>
    <cfRule type="expression" dxfId="25257" priority="34326">
      <formula>$BJ266="FI"</formula>
    </cfRule>
    <cfRule type="expression" dxfId="25256" priority="34327">
      <formula>$BJ266="X"</formula>
    </cfRule>
    <cfRule type="expression" dxfId="25255" priority="34328">
      <formula>$BJ266="OD"</formula>
    </cfRule>
    <cfRule type="expression" dxfId="25254" priority="34329">
      <formula>$BJ266="P"</formula>
    </cfRule>
    <cfRule type="expression" dxfId="25253" priority="34330">
      <formula>$BJ266="D"</formula>
    </cfRule>
    <cfRule type="expression" dxfId="25252" priority="34331">
      <formula>$BJ266="C"</formula>
    </cfRule>
    <cfRule type="expression" dxfId="25251" priority="34332">
      <formula>$BJ266="B"</formula>
    </cfRule>
    <cfRule type="expression" dxfId="25250" priority="34333">
      <formula>$BJ266="A"</formula>
    </cfRule>
  </conditionalFormatting>
  <conditionalFormatting sqref="M266">
    <cfRule type="expression" dxfId="25249" priority="34314">
      <formula>$BJ266="IR"</formula>
    </cfRule>
    <cfRule type="expression" dxfId="25248" priority="34315">
      <formula>$BJ266="SS"</formula>
    </cfRule>
    <cfRule type="expression" dxfId="25247" priority="34316">
      <formula>$BJ266="FI"</formula>
    </cfRule>
    <cfRule type="expression" dxfId="25246" priority="34317">
      <formula>$BJ266="X"</formula>
    </cfRule>
    <cfRule type="expression" dxfId="25245" priority="34318">
      <formula>$BJ266="OD"</formula>
    </cfRule>
    <cfRule type="expression" dxfId="25244" priority="34319">
      <formula>$BJ266="P"</formula>
    </cfRule>
    <cfRule type="expression" dxfId="25243" priority="34320">
      <formula>$BJ266="D"</formula>
    </cfRule>
    <cfRule type="expression" dxfId="25242" priority="34321">
      <formula>$BJ266="C"</formula>
    </cfRule>
    <cfRule type="expression" dxfId="25241" priority="34322">
      <formula>$BJ266="B"</formula>
    </cfRule>
    <cfRule type="expression" dxfId="25240" priority="34323">
      <formula>$BJ266="A"</formula>
    </cfRule>
  </conditionalFormatting>
  <conditionalFormatting sqref="K266">
    <cfRule type="expression" dxfId="25239" priority="34304">
      <formula>$BJ266="IR"</formula>
    </cfRule>
    <cfRule type="expression" dxfId="25238" priority="34305">
      <formula>$BJ266="SS"</formula>
    </cfRule>
    <cfRule type="expression" dxfId="25237" priority="34306">
      <formula>$BJ266="FI"</formula>
    </cfRule>
    <cfRule type="expression" dxfId="25236" priority="34307">
      <formula>$BJ266="X"</formula>
    </cfRule>
    <cfRule type="expression" dxfId="25235" priority="34308">
      <formula>$BJ266="OD"</formula>
    </cfRule>
    <cfRule type="expression" dxfId="25234" priority="34309">
      <formula>$BJ266="P"</formula>
    </cfRule>
    <cfRule type="expression" dxfId="25233" priority="34310">
      <formula>$BJ266="D"</formula>
    </cfRule>
    <cfRule type="expression" dxfId="25232" priority="34311">
      <formula>$BJ266="C"</formula>
    </cfRule>
    <cfRule type="expression" dxfId="25231" priority="34312">
      <formula>$BJ266="B"</formula>
    </cfRule>
    <cfRule type="expression" dxfId="25230" priority="34313">
      <formula>$BJ266="A"</formula>
    </cfRule>
  </conditionalFormatting>
  <conditionalFormatting sqref="L266">
    <cfRule type="expression" dxfId="25229" priority="34294">
      <formula>$BJ266="IR"</formula>
    </cfRule>
    <cfRule type="expression" dxfId="25228" priority="34295">
      <formula>$BJ266="SS"</formula>
    </cfRule>
    <cfRule type="expression" dxfId="25227" priority="34296">
      <formula>$BJ266="FI"</formula>
    </cfRule>
    <cfRule type="expression" dxfId="25226" priority="34297">
      <formula>$BJ266="X"</formula>
    </cfRule>
    <cfRule type="expression" dxfId="25225" priority="34298">
      <formula>$BJ266="OD"</formula>
    </cfRule>
    <cfRule type="expression" dxfId="25224" priority="34299">
      <formula>$BJ266="P"</formula>
    </cfRule>
    <cfRule type="expression" dxfId="25223" priority="34300">
      <formula>$BJ266="D"</formula>
    </cfRule>
    <cfRule type="expression" dxfId="25222" priority="34301">
      <formula>$BJ266="C"</formula>
    </cfRule>
    <cfRule type="expression" dxfId="25221" priority="34302">
      <formula>$BJ266="B"</formula>
    </cfRule>
    <cfRule type="expression" dxfId="25220" priority="34303">
      <formula>$BJ266="A"</formula>
    </cfRule>
  </conditionalFormatting>
  <conditionalFormatting sqref="I267:I269">
    <cfRule type="expression" dxfId="25219" priority="34274">
      <formula>$BJ267="IR"</formula>
    </cfRule>
    <cfRule type="expression" dxfId="25218" priority="34275">
      <formula>$BJ267="SS"</formula>
    </cfRule>
    <cfRule type="expression" dxfId="25217" priority="34276">
      <formula>$BJ267="FI"</formula>
    </cfRule>
    <cfRule type="expression" dxfId="25216" priority="34277">
      <formula>$BJ267="X"</formula>
    </cfRule>
    <cfRule type="expression" dxfId="25215" priority="34278">
      <formula>$BJ267="OD"</formula>
    </cfRule>
    <cfRule type="expression" dxfId="25214" priority="34279">
      <formula>$BJ267="P"</formula>
    </cfRule>
    <cfRule type="expression" dxfId="25213" priority="34280">
      <formula>$BJ267="D"</formula>
    </cfRule>
    <cfRule type="expression" dxfId="25212" priority="34281">
      <formula>$BJ267="C"</formula>
    </cfRule>
    <cfRule type="expression" dxfId="25211" priority="34282">
      <formula>$BJ267="B"</formula>
    </cfRule>
    <cfRule type="expression" dxfId="25210" priority="34283">
      <formula>$BJ267="A"</formula>
    </cfRule>
  </conditionalFormatting>
  <conditionalFormatting sqref="M267:M269">
    <cfRule type="expression" dxfId="25209" priority="34264">
      <formula>$BJ267="IR"</formula>
    </cfRule>
    <cfRule type="expression" dxfId="25208" priority="34265">
      <formula>$BJ267="SS"</formula>
    </cfRule>
    <cfRule type="expression" dxfId="25207" priority="34266">
      <formula>$BJ267="FI"</formula>
    </cfRule>
    <cfRule type="expression" dxfId="25206" priority="34267">
      <formula>$BJ267="X"</formula>
    </cfRule>
    <cfRule type="expression" dxfId="25205" priority="34268">
      <formula>$BJ267="OD"</formula>
    </cfRule>
    <cfRule type="expression" dxfId="25204" priority="34269">
      <formula>$BJ267="P"</formula>
    </cfRule>
    <cfRule type="expression" dxfId="25203" priority="34270">
      <formula>$BJ267="D"</formula>
    </cfRule>
    <cfRule type="expression" dxfId="25202" priority="34271">
      <formula>$BJ267="C"</formula>
    </cfRule>
    <cfRule type="expression" dxfId="25201" priority="34272">
      <formula>$BJ267="B"</formula>
    </cfRule>
    <cfRule type="expression" dxfId="25200" priority="34273">
      <formula>$BJ267="A"</formula>
    </cfRule>
  </conditionalFormatting>
  <conditionalFormatting sqref="K267:K269">
    <cfRule type="expression" dxfId="25199" priority="34254">
      <formula>$BJ267="IR"</formula>
    </cfRule>
    <cfRule type="expression" dxfId="25198" priority="34255">
      <formula>$BJ267="SS"</formula>
    </cfRule>
    <cfRule type="expression" dxfId="25197" priority="34256">
      <formula>$BJ267="FI"</formula>
    </cfRule>
    <cfRule type="expression" dxfId="25196" priority="34257">
      <formula>$BJ267="X"</formula>
    </cfRule>
    <cfRule type="expression" dxfId="25195" priority="34258">
      <formula>$BJ267="OD"</formula>
    </cfRule>
    <cfRule type="expression" dxfId="25194" priority="34259">
      <formula>$BJ267="P"</formula>
    </cfRule>
    <cfRule type="expression" dxfId="25193" priority="34260">
      <formula>$BJ267="D"</formula>
    </cfRule>
    <cfRule type="expression" dxfId="25192" priority="34261">
      <formula>$BJ267="C"</formula>
    </cfRule>
    <cfRule type="expression" dxfId="25191" priority="34262">
      <formula>$BJ267="B"</formula>
    </cfRule>
    <cfRule type="expression" dxfId="25190" priority="34263">
      <formula>$BJ267="A"</formula>
    </cfRule>
  </conditionalFormatting>
  <conditionalFormatting sqref="L267:L269">
    <cfRule type="expression" dxfId="25189" priority="34244">
      <formula>$BJ267="IR"</formula>
    </cfRule>
    <cfRule type="expression" dxfId="25188" priority="34245">
      <formula>$BJ267="SS"</formula>
    </cfRule>
    <cfRule type="expression" dxfId="25187" priority="34246">
      <formula>$BJ267="FI"</formula>
    </cfRule>
    <cfRule type="expression" dxfId="25186" priority="34247">
      <formula>$BJ267="X"</formula>
    </cfRule>
    <cfRule type="expression" dxfId="25185" priority="34248">
      <formula>$BJ267="OD"</formula>
    </cfRule>
    <cfRule type="expression" dxfId="25184" priority="34249">
      <formula>$BJ267="P"</formula>
    </cfRule>
    <cfRule type="expression" dxfId="25183" priority="34250">
      <formula>$BJ267="D"</formula>
    </cfRule>
    <cfRule type="expression" dxfId="25182" priority="34251">
      <formula>$BJ267="C"</formula>
    </cfRule>
    <cfRule type="expression" dxfId="25181" priority="34252">
      <formula>$BJ267="B"</formula>
    </cfRule>
    <cfRule type="expression" dxfId="25180" priority="34253">
      <formula>$BJ267="A"</formula>
    </cfRule>
  </conditionalFormatting>
  <conditionalFormatting sqref="J90">
    <cfRule type="expression" dxfId="25179" priority="34234">
      <formula>$BJ90="IR"</formula>
    </cfRule>
    <cfRule type="expression" dxfId="25178" priority="34235">
      <formula>$BJ90="SS"</formula>
    </cfRule>
    <cfRule type="expression" dxfId="25177" priority="34236">
      <formula>$BJ90="FI"</formula>
    </cfRule>
    <cfRule type="expression" dxfId="25176" priority="34237">
      <formula>$BJ90="X"</formula>
    </cfRule>
    <cfRule type="expression" dxfId="25175" priority="34238">
      <formula>$BJ90="OD"</formula>
    </cfRule>
    <cfRule type="expression" dxfId="25174" priority="34239">
      <formula>$BJ90="P"</formula>
    </cfRule>
    <cfRule type="expression" dxfId="25173" priority="34240">
      <formula>$BJ90="D"</formula>
    </cfRule>
    <cfRule type="expression" dxfId="25172" priority="34241">
      <formula>$BJ90="C"</formula>
    </cfRule>
    <cfRule type="expression" dxfId="25171" priority="34242">
      <formula>$BJ90="B"</formula>
    </cfRule>
    <cfRule type="expression" dxfId="25170" priority="34243">
      <formula>$BJ90="A"</formula>
    </cfRule>
  </conditionalFormatting>
  <conditionalFormatting sqref="T91">
    <cfRule type="expression" dxfId="25169" priority="34224">
      <formula>$BJ91="IR"</formula>
    </cfRule>
    <cfRule type="expression" dxfId="25168" priority="34225">
      <formula>$BJ91="SS"</formula>
    </cfRule>
    <cfRule type="expression" dxfId="25167" priority="34226">
      <formula>$BJ91="FI"</formula>
    </cfRule>
    <cfRule type="expression" dxfId="25166" priority="34227">
      <formula>$BJ91="X"</formula>
    </cfRule>
    <cfRule type="expression" dxfId="25165" priority="34228">
      <formula>$BJ91="OD"</formula>
    </cfRule>
    <cfRule type="expression" dxfId="25164" priority="34229">
      <formula>$BJ91="P"</formula>
    </cfRule>
    <cfRule type="expression" dxfId="25163" priority="34230">
      <formula>$BJ91="D"</formula>
    </cfRule>
    <cfRule type="expression" dxfId="25162" priority="34231">
      <formula>$BJ91="C"</formula>
    </cfRule>
    <cfRule type="expression" dxfId="25161" priority="34232">
      <formula>$BJ91="B"</formula>
    </cfRule>
    <cfRule type="expression" dxfId="25160" priority="34233">
      <formula>$BJ91="A"</formula>
    </cfRule>
  </conditionalFormatting>
  <conditionalFormatting sqref="J92">
    <cfRule type="expression" dxfId="25159" priority="34214">
      <formula>$BJ92="IR"</formula>
    </cfRule>
    <cfRule type="expression" dxfId="25158" priority="34215">
      <formula>$BJ92="SS"</formula>
    </cfRule>
    <cfRule type="expression" dxfId="25157" priority="34216">
      <formula>$BJ92="FI"</formula>
    </cfRule>
    <cfRule type="expression" dxfId="25156" priority="34217">
      <formula>$BJ92="X"</formula>
    </cfRule>
    <cfRule type="expression" dxfId="25155" priority="34218">
      <formula>$BJ92="OD"</formula>
    </cfRule>
    <cfRule type="expression" dxfId="25154" priority="34219">
      <formula>$BJ92="P"</formula>
    </cfRule>
    <cfRule type="expression" dxfId="25153" priority="34220">
      <formula>$BJ92="D"</formula>
    </cfRule>
    <cfRule type="expression" dxfId="25152" priority="34221">
      <formula>$BJ92="C"</formula>
    </cfRule>
    <cfRule type="expression" dxfId="25151" priority="34222">
      <formula>$BJ92="B"</formula>
    </cfRule>
    <cfRule type="expression" dxfId="25150" priority="34223">
      <formula>$BJ92="A"</formula>
    </cfRule>
  </conditionalFormatting>
  <conditionalFormatting sqref="T96">
    <cfRule type="expression" dxfId="25149" priority="34204">
      <formula>$BJ96="IR"</formula>
    </cfRule>
    <cfRule type="expression" dxfId="25148" priority="34205">
      <formula>$BJ96="SS"</formula>
    </cfRule>
    <cfRule type="expression" dxfId="25147" priority="34206">
      <formula>$BJ96="FI"</formula>
    </cfRule>
    <cfRule type="expression" dxfId="25146" priority="34207">
      <formula>$BJ96="X"</formula>
    </cfRule>
    <cfRule type="expression" dxfId="25145" priority="34208">
      <formula>$BJ96="OD"</formula>
    </cfRule>
    <cfRule type="expression" dxfId="25144" priority="34209">
      <formula>$BJ96="P"</formula>
    </cfRule>
    <cfRule type="expression" dxfId="25143" priority="34210">
      <formula>$BJ96="D"</formula>
    </cfRule>
    <cfRule type="expression" dxfId="25142" priority="34211">
      <formula>$BJ96="C"</formula>
    </cfRule>
    <cfRule type="expression" dxfId="25141" priority="34212">
      <formula>$BJ96="B"</formula>
    </cfRule>
    <cfRule type="expression" dxfId="25140" priority="34213">
      <formula>$BJ96="A"</formula>
    </cfRule>
  </conditionalFormatting>
  <conditionalFormatting sqref="T97:T98">
    <cfRule type="expression" dxfId="25139" priority="34194">
      <formula>$BJ97="IR"</formula>
    </cfRule>
    <cfRule type="expression" dxfId="25138" priority="34195">
      <formula>$BJ97="SS"</formula>
    </cfRule>
    <cfRule type="expression" dxfId="25137" priority="34196">
      <formula>$BJ97="FI"</formula>
    </cfRule>
    <cfRule type="expression" dxfId="25136" priority="34197">
      <formula>$BJ97="X"</formula>
    </cfRule>
    <cfRule type="expression" dxfId="25135" priority="34198">
      <formula>$BJ97="OD"</formula>
    </cfRule>
    <cfRule type="expression" dxfId="25134" priority="34199">
      <formula>$BJ97="P"</formula>
    </cfRule>
    <cfRule type="expression" dxfId="25133" priority="34200">
      <formula>$BJ97="D"</formula>
    </cfRule>
    <cfRule type="expression" dxfId="25132" priority="34201">
      <formula>$BJ97="C"</formula>
    </cfRule>
    <cfRule type="expression" dxfId="25131" priority="34202">
      <formula>$BJ97="B"</formula>
    </cfRule>
    <cfRule type="expression" dxfId="25130" priority="34203">
      <formula>$BJ97="A"</formula>
    </cfRule>
  </conditionalFormatting>
  <conditionalFormatting sqref="M375">
    <cfRule type="expression" dxfId="25129" priority="34184">
      <formula>$BJ375="IR"</formula>
    </cfRule>
    <cfRule type="expression" dxfId="25128" priority="34185">
      <formula>$BJ375="SS"</formula>
    </cfRule>
    <cfRule type="expression" dxfId="25127" priority="34186">
      <formula>$BJ375="FI"</formula>
    </cfRule>
    <cfRule type="expression" dxfId="25126" priority="34187">
      <formula>$BJ375="X"</formula>
    </cfRule>
    <cfRule type="expression" dxfId="25125" priority="34188">
      <formula>$BJ375="OD"</formula>
    </cfRule>
    <cfRule type="expression" dxfId="25124" priority="34189">
      <formula>$BJ375="P"</formula>
    </cfRule>
    <cfRule type="expression" dxfId="25123" priority="34190">
      <formula>$BJ375="D"</formula>
    </cfRule>
    <cfRule type="expression" dxfId="25122" priority="34191">
      <formula>$BJ375="C"</formula>
    </cfRule>
    <cfRule type="expression" dxfId="25121" priority="34192">
      <formula>$BJ375="B"</formula>
    </cfRule>
    <cfRule type="expression" dxfId="25120" priority="34193">
      <formula>$BJ375="A"</formula>
    </cfRule>
  </conditionalFormatting>
  <conditionalFormatting sqref="K375">
    <cfRule type="expression" dxfId="25119" priority="34174">
      <formula>$BJ375="IR"</formula>
    </cfRule>
    <cfRule type="expression" dxfId="25118" priority="34175">
      <formula>$BJ375="SS"</formula>
    </cfRule>
    <cfRule type="expression" dxfId="25117" priority="34176">
      <formula>$BJ375="FI"</formula>
    </cfRule>
    <cfRule type="expression" dxfId="25116" priority="34177">
      <formula>$BJ375="X"</formula>
    </cfRule>
    <cfRule type="expression" dxfId="25115" priority="34178">
      <formula>$BJ375="OD"</formula>
    </cfRule>
    <cfRule type="expression" dxfId="25114" priority="34179">
      <formula>$BJ375="P"</formula>
    </cfRule>
    <cfRule type="expression" dxfId="25113" priority="34180">
      <formula>$BJ375="D"</formula>
    </cfRule>
    <cfRule type="expression" dxfId="25112" priority="34181">
      <formula>$BJ375="C"</formula>
    </cfRule>
    <cfRule type="expression" dxfId="25111" priority="34182">
      <formula>$BJ375="B"</formula>
    </cfRule>
    <cfRule type="expression" dxfId="25110" priority="34183">
      <formula>$BJ375="A"</formula>
    </cfRule>
  </conditionalFormatting>
  <conditionalFormatting sqref="L375">
    <cfRule type="expression" dxfId="25109" priority="34164">
      <formula>$BJ375="IR"</formula>
    </cfRule>
    <cfRule type="expression" dxfId="25108" priority="34165">
      <formula>$BJ375="SS"</formula>
    </cfRule>
    <cfRule type="expression" dxfId="25107" priority="34166">
      <formula>$BJ375="FI"</formula>
    </cfRule>
    <cfRule type="expression" dxfId="25106" priority="34167">
      <formula>$BJ375="X"</formula>
    </cfRule>
    <cfRule type="expression" dxfId="25105" priority="34168">
      <formula>$BJ375="OD"</formula>
    </cfRule>
    <cfRule type="expression" dxfId="25104" priority="34169">
      <formula>$BJ375="P"</formula>
    </cfRule>
    <cfRule type="expression" dxfId="25103" priority="34170">
      <formula>$BJ375="D"</formula>
    </cfRule>
    <cfRule type="expression" dxfId="25102" priority="34171">
      <formula>$BJ375="C"</formula>
    </cfRule>
    <cfRule type="expression" dxfId="25101" priority="34172">
      <formula>$BJ375="B"</formula>
    </cfRule>
    <cfRule type="expression" dxfId="25100" priority="34173">
      <formula>$BJ375="A"</formula>
    </cfRule>
  </conditionalFormatting>
  <conditionalFormatting sqref="AG254">
    <cfRule type="expression" dxfId="25099" priority="34154">
      <formula>$BJ254="IR"</formula>
    </cfRule>
    <cfRule type="expression" dxfId="25098" priority="34155">
      <formula>$BJ254="SS"</formula>
    </cfRule>
    <cfRule type="expression" dxfId="25097" priority="34156">
      <formula>$BJ254="FI"</formula>
    </cfRule>
    <cfRule type="expression" dxfId="25096" priority="34157">
      <formula>$BJ254="X"</formula>
    </cfRule>
    <cfRule type="expression" dxfId="25095" priority="34158">
      <formula>$BJ254="OD"</formula>
    </cfRule>
    <cfRule type="expression" dxfId="25094" priority="34159">
      <formula>$BJ254="P"</formula>
    </cfRule>
    <cfRule type="expression" dxfId="25093" priority="34160">
      <formula>$BJ254="D"</formula>
    </cfRule>
    <cfRule type="expression" dxfId="25092" priority="34161">
      <formula>$BJ254="C"</formula>
    </cfRule>
    <cfRule type="expression" dxfId="25091" priority="34162">
      <formula>$BJ254="B"</formula>
    </cfRule>
    <cfRule type="expression" dxfId="25090" priority="34163">
      <formula>$BJ254="A"</formula>
    </cfRule>
  </conditionalFormatting>
  <conditionalFormatting sqref="AE254">
    <cfRule type="expression" dxfId="25089" priority="34144">
      <formula>$BJ254="IR"</formula>
    </cfRule>
    <cfRule type="expression" dxfId="25088" priority="34145">
      <formula>$BJ254="SS"</formula>
    </cfRule>
    <cfRule type="expression" dxfId="25087" priority="34146">
      <formula>$BJ254="FI"</formula>
    </cfRule>
    <cfRule type="expression" dxfId="25086" priority="34147">
      <formula>$BJ254="X"</formula>
    </cfRule>
    <cfRule type="expression" dxfId="25085" priority="34148">
      <formula>$BJ254="OD"</formula>
    </cfRule>
    <cfRule type="expression" dxfId="25084" priority="34149">
      <formula>$BJ254="P"</formula>
    </cfRule>
    <cfRule type="expression" dxfId="25083" priority="34150">
      <formula>$BJ254="D"</formula>
    </cfRule>
    <cfRule type="expression" dxfId="25082" priority="34151">
      <formula>$BJ254="C"</formula>
    </cfRule>
    <cfRule type="expression" dxfId="25081" priority="34152">
      <formula>$BJ254="B"</formula>
    </cfRule>
    <cfRule type="expression" dxfId="25080" priority="34153">
      <formula>$BJ254="A"</formula>
    </cfRule>
  </conditionalFormatting>
  <conditionalFormatting sqref="AF254">
    <cfRule type="expression" dxfId="25079" priority="34134">
      <formula>$BJ254="IR"</formula>
    </cfRule>
    <cfRule type="expression" dxfId="25078" priority="34135">
      <formula>$BJ254="SS"</formula>
    </cfRule>
    <cfRule type="expression" dxfId="25077" priority="34136">
      <formula>$BJ254="FI"</formula>
    </cfRule>
    <cfRule type="expression" dxfId="25076" priority="34137">
      <formula>$BJ254="X"</formula>
    </cfRule>
    <cfRule type="expression" dxfId="25075" priority="34138">
      <formula>$BJ254="OD"</formula>
    </cfRule>
    <cfRule type="expression" dxfId="25074" priority="34139">
      <formula>$BJ254="P"</formula>
    </cfRule>
    <cfRule type="expression" dxfId="25073" priority="34140">
      <formula>$BJ254="D"</formula>
    </cfRule>
    <cfRule type="expression" dxfId="25072" priority="34141">
      <formula>$BJ254="C"</formula>
    </cfRule>
    <cfRule type="expression" dxfId="25071" priority="34142">
      <formula>$BJ254="B"</formula>
    </cfRule>
    <cfRule type="expression" dxfId="25070" priority="34143">
      <formula>$BJ254="A"</formula>
    </cfRule>
  </conditionalFormatting>
  <conditionalFormatting sqref="AG255">
    <cfRule type="expression" dxfId="25069" priority="34124">
      <formula>$BJ255="IR"</formula>
    </cfRule>
    <cfRule type="expression" dxfId="25068" priority="34125">
      <formula>$BJ255="SS"</formula>
    </cfRule>
    <cfRule type="expression" dxfId="25067" priority="34126">
      <formula>$BJ255="FI"</formula>
    </cfRule>
    <cfRule type="expression" dxfId="25066" priority="34127">
      <formula>$BJ255="X"</formula>
    </cfRule>
    <cfRule type="expression" dxfId="25065" priority="34128">
      <formula>$BJ255="OD"</formula>
    </cfRule>
    <cfRule type="expression" dxfId="25064" priority="34129">
      <formula>$BJ255="P"</formula>
    </cfRule>
    <cfRule type="expression" dxfId="25063" priority="34130">
      <formula>$BJ255="D"</formula>
    </cfRule>
    <cfRule type="expression" dxfId="25062" priority="34131">
      <formula>$BJ255="C"</formula>
    </cfRule>
    <cfRule type="expression" dxfId="25061" priority="34132">
      <formula>$BJ255="B"</formula>
    </cfRule>
    <cfRule type="expression" dxfId="25060" priority="34133">
      <formula>$BJ255="A"</formula>
    </cfRule>
  </conditionalFormatting>
  <conditionalFormatting sqref="AE255">
    <cfRule type="expression" dxfId="25059" priority="34114">
      <formula>$BJ255="IR"</formula>
    </cfRule>
    <cfRule type="expression" dxfId="25058" priority="34115">
      <formula>$BJ255="SS"</formula>
    </cfRule>
    <cfRule type="expression" dxfId="25057" priority="34116">
      <formula>$BJ255="FI"</formula>
    </cfRule>
    <cfRule type="expression" dxfId="25056" priority="34117">
      <formula>$BJ255="X"</formula>
    </cfRule>
    <cfRule type="expression" dxfId="25055" priority="34118">
      <formula>$BJ255="OD"</formula>
    </cfRule>
    <cfRule type="expression" dxfId="25054" priority="34119">
      <formula>$BJ255="P"</formula>
    </cfRule>
    <cfRule type="expression" dxfId="25053" priority="34120">
      <formula>$BJ255="D"</formula>
    </cfRule>
    <cfRule type="expression" dxfId="25052" priority="34121">
      <formula>$BJ255="C"</formula>
    </cfRule>
    <cfRule type="expression" dxfId="25051" priority="34122">
      <formula>$BJ255="B"</formula>
    </cfRule>
    <cfRule type="expression" dxfId="25050" priority="34123">
      <formula>$BJ255="A"</formula>
    </cfRule>
  </conditionalFormatting>
  <conditionalFormatting sqref="AF255">
    <cfRule type="expression" dxfId="25049" priority="34104">
      <formula>$BJ255="IR"</formula>
    </cfRule>
    <cfRule type="expression" dxfId="25048" priority="34105">
      <formula>$BJ255="SS"</formula>
    </cfRule>
    <cfRule type="expression" dxfId="25047" priority="34106">
      <formula>$BJ255="FI"</formula>
    </cfRule>
    <cfRule type="expression" dxfId="25046" priority="34107">
      <formula>$BJ255="X"</formula>
    </cfRule>
    <cfRule type="expression" dxfId="25045" priority="34108">
      <formula>$BJ255="OD"</formula>
    </cfRule>
    <cfRule type="expression" dxfId="25044" priority="34109">
      <formula>$BJ255="P"</formula>
    </cfRule>
    <cfRule type="expression" dxfId="25043" priority="34110">
      <formula>$BJ255="D"</formula>
    </cfRule>
    <cfRule type="expression" dxfId="25042" priority="34111">
      <formula>$BJ255="C"</formula>
    </cfRule>
    <cfRule type="expression" dxfId="25041" priority="34112">
      <formula>$BJ255="B"</formula>
    </cfRule>
    <cfRule type="expression" dxfId="25040" priority="34113">
      <formula>$BJ255="A"</formula>
    </cfRule>
  </conditionalFormatting>
  <conditionalFormatting sqref="BJ162">
    <cfRule type="cellIs" dxfId="25039" priority="34093" operator="equal">
      <formula>0</formula>
    </cfRule>
  </conditionalFormatting>
  <conditionalFormatting sqref="BG162:BK162">
    <cfRule type="expression" dxfId="25038" priority="34094">
      <formula>$BJ162="IR"</formula>
    </cfRule>
    <cfRule type="expression" dxfId="25037" priority="34095">
      <formula>$BJ162="SS"</formula>
    </cfRule>
    <cfRule type="expression" dxfId="25036" priority="34096">
      <formula>$BJ162="FI"</formula>
    </cfRule>
    <cfRule type="expression" dxfId="25035" priority="34097">
      <formula>$BJ162="X"</formula>
    </cfRule>
    <cfRule type="expression" dxfId="25034" priority="34098">
      <formula>$BJ162="OD"</formula>
    </cfRule>
    <cfRule type="expression" dxfId="25033" priority="34099">
      <formula>$BJ162="P"</formula>
    </cfRule>
    <cfRule type="expression" dxfId="25032" priority="34100">
      <formula>$BJ162="D"</formula>
    </cfRule>
    <cfRule type="expression" dxfId="25031" priority="34101">
      <formula>$BJ162="C"</formula>
    </cfRule>
    <cfRule type="expression" dxfId="25030" priority="34102">
      <formula>$BJ162="B"</formula>
    </cfRule>
    <cfRule type="expression" dxfId="25029" priority="34103">
      <formula>$BJ162="A"</formula>
    </cfRule>
  </conditionalFormatting>
  <conditionalFormatting sqref="BB162:BF162">
    <cfRule type="expression" dxfId="25028" priority="34083">
      <formula>$BJ162="IR"</formula>
    </cfRule>
    <cfRule type="expression" dxfId="25027" priority="34084">
      <formula>$BJ162="SS"</formula>
    </cfRule>
    <cfRule type="expression" dxfId="25026" priority="34085">
      <formula>$BJ162="FI"</formula>
    </cfRule>
    <cfRule type="expression" dxfId="25025" priority="34086">
      <formula>$BJ162="X"</formula>
    </cfRule>
    <cfRule type="expression" dxfId="25024" priority="34087">
      <formula>$BJ162="OD"</formula>
    </cfRule>
    <cfRule type="expression" dxfId="25023" priority="34088">
      <formula>$BJ162="P"</formula>
    </cfRule>
    <cfRule type="expression" dxfId="25022" priority="34089">
      <formula>$BJ162="D"</formula>
    </cfRule>
    <cfRule type="expression" dxfId="25021" priority="34090">
      <formula>$BJ162="C"</formula>
    </cfRule>
    <cfRule type="expression" dxfId="25020" priority="34091">
      <formula>$BJ162="B"</formula>
    </cfRule>
    <cfRule type="expression" dxfId="25019" priority="34092">
      <formula>$BJ162="A"</formula>
    </cfRule>
  </conditionalFormatting>
  <conditionalFormatting sqref="A162">
    <cfRule type="expression" dxfId="25018" priority="34073">
      <formula>$BJ162="IR"</formula>
    </cfRule>
    <cfRule type="expression" dxfId="25017" priority="34074">
      <formula>$BJ162="SS"</formula>
    </cfRule>
    <cfRule type="expression" dxfId="25016" priority="34075">
      <formula>$BJ162="FI"</formula>
    </cfRule>
    <cfRule type="expression" dxfId="25015" priority="34076">
      <formula>$BJ162="X"</formula>
    </cfRule>
    <cfRule type="expression" dxfId="25014" priority="34077">
      <formula>$BJ162="OD"</formula>
    </cfRule>
    <cfRule type="expression" dxfId="25013" priority="34078">
      <formula>$BJ162="P"</formula>
    </cfRule>
    <cfRule type="expression" dxfId="25012" priority="34079">
      <formula>$BJ162="D"</formula>
    </cfRule>
    <cfRule type="expression" dxfId="25011" priority="34080">
      <formula>$BJ162="C"</formula>
    </cfRule>
    <cfRule type="expression" dxfId="25010" priority="34081">
      <formula>$BJ162="B"</formula>
    </cfRule>
    <cfRule type="expression" dxfId="25009" priority="34082">
      <formula>$BJ162="A"</formula>
    </cfRule>
  </conditionalFormatting>
  <conditionalFormatting sqref="BJ163">
    <cfRule type="cellIs" dxfId="25008" priority="34052" operator="equal">
      <formula>0</formula>
    </cfRule>
  </conditionalFormatting>
  <conditionalFormatting sqref="E163:F163">
    <cfRule type="expression" dxfId="25007" priority="34053">
      <formula>$BJ163="IR"</formula>
    </cfRule>
    <cfRule type="expression" dxfId="25006" priority="34054">
      <formula>$BJ163="SS"</formula>
    </cfRule>
    <cfRule type="expression" dxfId="25005" priority="34055">
      <formula>$BJ163="FI"</formula>
    </cfRule>
    <cfRule type="expression" dxfId="25004" priority="34056">
      <formula>$BJ163="X"</formula>
    </cfRule>
    <cfRule type="expression" dxfId="25003" priority="34057">
      <formula>$BJ163="OD"</formula>
    </cfRule>
    <cfRule type="expression" dxfId="25002" priority="34058">
      <formula>$BJ163="P"</formula>
    </cfRule>
    <cfRule type="expression" dxfId="25001" priority="34059">
      <formula>$BJ163="D"</formula>
    </cfRule>
    <cfRule type="expression" dxfId="25000" priority="34060">
      <formula>$BJ163="C"</formula>
    </cfRule>
    <cfRule type="expression" dxfId="24999" priority="34061">
      <formula>$BJ163="B"</formula>
    </cfRule>
    <cfRule type="expression" dxfId="24998" priority="34062">
      <formula>$BJ163="A"</formula>
    </cfRule>
  </conditionalFormatting>
  <conditionalFormatting sqref="BB163:BF163">
    <cfRule type="expression" dxfId="24997" priority="34042">
      <formula>$BJ163="IR"</formula>
    </cfRule>
    <cfRule type="expression" dxfId="24996" priority="34043">
      <formula>$BJ163="SS"</formula>
    </cfRule>
    <cfRule type="expression" dxfId="24995" priority="34044">
      <formula>$BJ163="FI"</formula>
    </cfRule>
    <cfRule type="expression" dxfId="24994" priority="34045">
      <formula>$BJ163="X"</formula>
    </cfRule>
    <cfRule type="expression" dxfId="24993" priority="34046">
      <formula>$BJ163="OD"</formula>
    </cfRule>
    <cfRule type="expression" dxfId="24992" priority="34047">
      <formula>$BJ163="P"</formula>
    </cfRule>
    <cfRule type="expression" dxfId="24991" priority="34048">
      <formula>$BJ163="D"</formula>
    </cfRule>
    <cfRule type="expression" dxfId="24990" priority="34049">
      <formula>$BJ163="C"</formula>
    </cfRule>
    <cfRule type="expression" dxfId="24989" priority="34050">
      <formula>$BJ163="B"</formula>
    </cfRule>
    <cfRule type="expression" dxfId="24988" priority="34051">
      <formula>$BJ163="A"</formula>
    </cfRule>
  </conditionalFormatting>
  <conditionalFormatting sqref="G163">
    <cfRule type="expression" dxfId="24987" priority="34022">
      <formula>$BJ163="IR"</formula>
    </cfRule>
    <cfRule type="expression" dxfId="24986" priority="34023">
      <formula>$BJ163="SS"</formula>
    </cfRule>
    <cfRule type="expression" dxfId="24985" priority="34024">
      <formula>$BJ163="FI"</formula>
    </cfRule>
    <cfRule type="expression" dxfId="24984" priority="34025">
      <formula>$BJ163="X"</formula>
    </cfRule>
    <cfRule type="expression" dxfId="24983" priority="34026">
      <formula>$BJ163="OD"</formula>
    </cfRule>
    <cfRule type="expression" dxfId="24982" priority="34027">
      <formula>$BJ163="P"</formula>
    </cfRule>
    <cfRule type="expression" dxfId="24981" priority="34028">
      <formula>$BJ163="D"</formula>
    </cfRule>
    <cfRule type="expression" dxfId="24980" priority="34029">
      <formula>$BJ163="C"</formula>
    </cfRule>
    <cfRule type="expression" dxfId="24979" priority="34030">
      <formula>$BJ163="B"</formula>
    </cfRule>
    <cfRule type="expression" dxfId="24978" priority="34031">
      <formula>$BJ163="A"</formula>
    </cfRule>
  </conditionalFormatting>
  <conditionalFormatting sqref="G164">
    <cfRule type="expression" dxfId="24977" priority="34012">
      <formula>$BJ164="IR"</formula>
    </cfRule>
    <cfRule type="expression" dxfId="24976" priority="34013">
      <formula>$BJ164="SS"</formula>
    </cfRule>
    <cfRule type="expression" dxfId="24975" priority="34014">
      <formula>$BJ164="FI"</formula>
    </cfRule>
    <cfRule type="expression" dxfId="24974" priority="34015">
      <formula>$BJ164="X"</formula>
    </cfRule>
    <cfRule type="expression" dxfId="24973" priority="34016">
      <formula>$BJ164="OD"</formula>
    </cfRule>
    <cfRule type="expression" dxfId="24972" priority="34017">
      <formula>$BJ164="P"</formula>
    </cfRule>
    <cfRule type="expression" dxfId="24971" priority="34018">
      <formula>$BJ164="D"</formula>
    </cfRule>
    <cfRule type="expression" dxfId="24970" priority="34019">
      <formula>$BJ164="C"</formula>
    </cfRule>
    <cfRule type="expression" dxfId="24969" priority="34020">
      <formula>$BJ164="B"</formula>
    </cfRule>
    <cfRule type="expression" dxfId="24968" priority="34021">
      <formula>$BJ164="A"</formula>
    </cfRule>
  </conditionalFormatting>
  <conditionalFormatting sqref="A163">
    <cfRule type="expression" dxfId="24967" priority="34002">
      <formula>$BJ163="IR"</formula>
    </cfRule>
    <cfRule type="expression" dxfId="24966" priority="34003">
      <formula>$BJ163="SS"</formula>
    </cfRule>
    <cfRule type="expression" dxfId="24965" priority="34004">
      <formula>$BJ163="FI"</formula>
    </cfRule>
    <cfRule type="expression" dxfId="24964" priority="34005">
      <formula>$BJ163="X"</formula>
    </cfRule>
    <cfRule type="expression" dxfId="24963" priority="34006">
      <formula>$BJ163="OD"</formula>
    </cfRule>
    <cfRule type="expression" dxfId="24962" priority="34007">
      <formula>$BJ163="P"</formula>
    </cfRule>
    <cfRule type="expression" dxfId="24961" priority="34008">
      <formula>$BJ163="D"</formula>
    </cfRule>
    <cfRule type="expression" dxfId="24960" priority="34009">
      <formula>$BJ163="C"</formula>
    </cfRule>
    <cfRule type="expression" dxfId="24959" priority="34010">
      <formula>$BJ163="B"</formula>
    </cfRule>
    <cfRule type="expression" dxfId="24958" priority="34011">
      <formula>$BJ163="A"</formula>
    </cfRule>
  </conditionalFormatting>
  <conditionalFormatting sqref="B165:C166">
    <cfRule type="expression" dxfId="24957" priority="33992">
      <formula>$BJ165="IR"</formula>
    </cfRule>
    <cfRule type="expression" dxfId="24956" priority="33993">
      <formula>$BJ165="SS"</formula>
    </cfRule>
    <cfRule type="expression" dxfId="24955" priority="33994">
      <formula>$BJ165="FI"</formula>
    </cfRule>
    <cfRule type="expression" dxfId="24954" priority="33995">
      <formula>$BJ165="X"</formula>
    </cfRule>
    <cfRule type="expression" dxfId="24953" priority="33996">
      <formula>$BJ165="OD"</formula>
    </cfRule>
    <cfRule type="expression" dxfId="24952" priority="33997">
      <formula>$BJ165="P"</formula>
    </cfRule>
    <cfRule type="expression" dxfId="24951" priority="33998">
      <formula>$BJ165="D"</formula>
    </cfRule>
    <cfRule type="expression" dxfId="24950" priority="33999">
      <formula>$BJ165="C"</formula>
    </cfRule>
    <cfRule type="expression" dxfId="24949" priority="34000">
      <formula>$BJ165="B"</formula>
    </cfRule>
    <cfRule type="expression" dxfId="24948" priority="34001">
      <formula>$BJ165="A"</formula>
    </cfRule>
  </conditionalFormatting>
  <conditionalFormatting sqref="BJ145">
    <cfRule type="cellIs" dxfId="24947" priority="33931" operator="equal">
      <formula>0</formula>
    </cfRule>
  </conditionalFormatting>
  <conditionalFormatting sqref="BG145:BK145">
    <cfRule type="expression" dxfId="24946" priority="33932">
      <formula>$BJ145="IR"</formula>
    </cfRule>
    <cfRule type="expression" dxfId="24945" priority="33933">
      <formula>$BJ145="SS"</formula>
    </cfRule>
    <cfRule type="expression" dxfId="24944" priority="33934">
      <formula>$BJ145="FI"</formula>
    </cfRule>
    <cfRule type="expression" dxfId="24943" priority="33935">
      <formula>$BJ145="X"</formula>
    </cfRule>
    <cfRule type="expression" dxfId="24942" priority="33936">
      <formula>$BJ145="OD"</formula>
    </cfRule>
    <cfRule type="expression" dxfId="24941" priority="33937">
      <formula>$BJ145="P"</formula>
    </cfRule>
    <cfRule type="expression" dxfId="24940" priority="33938">
      <formula>$BJ145="D"</formula>
    </cfRule>
    <cfRule type="expression" dxfId="24939" priority="33939">
      <formula>$BJ145="C"</formula>
    </cfRule>
    <cfRule type="expression" dxfId="24938" priority="33940">
      <formula>$BJ145="B"</formula>
    </cfRule>
    <cfRule type="expression" dxfId="24937" priority="33941">
      <formula>$BJ145="A"</formula>
    </cfRule>
  </conditionalFormatting>
  <conditionalFormatting sqref="BB145:BF145">
    <cfRule type="expression" dxfId="24936" priority="33921">
      <formula>$BJ145="IR"</formula>
    </cfRule>
    <cfRule type="expression" dxfId="24935" priority="33922">
      <formula>$BJ145="SS"</formula>
    </cfRule>
    <cfRule type="expression" dxfId="24934" priority="33923">
      <formula>$BJ145="FI"</formula>
    </cfRule>
    <cfRule type="expression" dxfId="24933" priority="33924">
      <formula>$BJ145="X"</formula>
    </cfRule>
    <cfRule type="expression" dxfId="24932" priority="33925">
      <formula>$BJ145="OD"</formula>
    </cfRule>
    <cfRule type="expression" dxfId="24931" priority="33926">
      <formula>$BJ145="P"</formula>
    </cfRule>
    <cfRule type="expression" dxfId="24930" priority="33927">
      <formula>$BJ145="D"</formula>
    </cfRule>
    <cfRule type="expression" dxfId="24929" priority="33928">
      <formula>$BJ145="C"</formula>
    </cfRule>
    <cfRule type="expression" dxfId="24928" priority="33929">
      <formula>$BJ145="B"</formula>
    </cfRule>
    <cfRule type="expression" dxfId="24927" priority="33930">
      <formula>$BJ145="A"</formula>
    </cfRule>
  </conditionalFormatting>
  <conditionalFormatting sqref="A145">
    <cfRule type="expression" dxfId="24926" priority="33911">
      <formula>$BJ145="IR"</formula>
    </cfRule>
    <cfRule type="expression" dxfId="24925" priority="33912">
      <formula>$BJ145="SS"</formula>
    </cfRule>
    <cfRule type="expression" dxfId="24924" priority="33913">
      <formula>$BJ145="FI"</formula>
    </cfRule>
    <cfRule type="expression" dxfId="24923" priority="33914">
      <formula>$BJ145="X"</formula>
    </cfRule>
    <cfRule type="expression" dxfId="24922" priority="33915">
      <formula>$BJ145="OD"</formula>
    </cfRule>
    <cfRule type="expression" dxfId="24921" priority="33916">
      <formula>$BJ145="P"</formula>
    </cfRule>
    <cfRule type="expression" dxfId="24920" priority="33917">
      <formula>$BJ145="D"</formula>
    </cfRule>
    <cfRule type="expression" dxfId="24919" priority="33918">
      <formula>$BJ145="C"</formula>
    </cfRule>
    <cfRule type="expression" dxfId="24918" priority="33919">
      <formula>$BJ145="B"</formula>
    </cfRule>
    <cfRule type="expression" dxfId="24917" priority="33920">
      <formula>$BJ145="A"</formula>
    </cfRule>
  </conditionalFormatting>
  <conditionalFormatting sqref="BJ146">
    <cfRule type="cellIs" dxfId="24916" priority="33890" operator="equal">
      <formula>0</formula>
    </cfRule>
  </conditionalFormatting>
  <conditionalFormatting sqref="D146:F146">
    <cfRule type="expression" dxfId="24915" priority="33891">
      <formula>$BJ146="IR"</formula>
    </cfRule>
    <cfRule type="expression" dxfId="24914" priority="33892">
      <formula>$BJ146="SS"</formula>
    </cfRule>
    <cfRule type="expression" dxfId="24913" priority="33893">
      <formula>$BJ146="FI"</formula>
    </cfRule>
    <cfRule type="expression" dxfId="24912" priority="33894">
      <formula>$BJ146="X"</formula>
    </cfRule>
    <cfRule type="expression" dxfId="24911" priority="33895">
      <formula>$BJ146="OD"</formula>
    </cfRule>
    <cfRule type="expression" dxfId="24910" priority="33896">
      <formula>$BJ146="P"</formula>
    </cfRule>
    <cfRule type="expression" dxfId="24909" priority="33897">
      <formula>$BJ146="D"</formula>
    </cfRule>
    <cfRule type="expression" dxfId="24908" priority="33898">
      <formula>$BJ146="C"</formula>
    </cfRule>
    <cfRule type="expression" dxfId="24907" priority="33899">
      <formula>$BJ146="B"</formula>
    </cfRule>
    <cfRule type="expression" dxfId="24906" priority="33900">
      <formula>$BJ146="A"</formula>
    </cfRule>
  </conditionalFormatting>
  <conditionalFormatting sqref="BB146:BF146">
    <cfRule type="expression" dxfId="24905" priority="33880">
      <formula>$BJ146="IR"</formula>
    </cfRule>
    <cfRule type="expression" dxfId="24904" priority="33881">
      <formula>$BJ146="SS"</formula>
    </cfRule>
    <cfRule type="expression" dxfId="24903" priority="33882">
      <formula>$BJ146="FI"</formula>
    </cfRule>
    <cfRule type="expression" dxfId="24902" priority="33883">
      <formula>$BJ146="X"</formula>
    </cfRule>
    <cfRule type="expression" dxfId="24901" priority="33884">
      <formula>$BJ146="OD"</formula>
    </cfRule>
    <cfRule type="expression" dxfId="24900" priority="33885">
      <formula>$BJ146="P"</formula>
    </cfRule>
    <cfRule type="expression" dxfId="24899" priority="33886">
      <formula>$BJ146="D"</formula>
    </cfRule>
    <cfRule type="expression" dxfId="24898" priority="33887">
      <formula>$BJ146="C"</formula>
    </cfRule>
    <cfRule type="expression" dxfId="24897" priority="33888">
      <formula>$BJ146="B"</formula>
    </cfRule>
    <cfRule type="expression" dxfId="24896" priority="33889">
      <formula>$BJ146="A"</formula>
    </cfRule>
  </conditionalFormatting>
  <conditionalFormatting sqref="A146">
    <cfRule type="expression" dxfId="24895" priority="33870">
      <formula>$BJ146="IR"</formula>
    </cfRule>
    <cfRule type="expression" dxfId="24894" priority="33871">
      <formula>$BJ146="SS"</formula>
    </cfRule>
    <cfRule type="expression" dxfId="24893" priority="33872">
      <formula>$BJ146="FI"</formula>
    </cfRule>
    <cfRule type="expression" dxfId="24892" priority="33873">
      <formula>$BJ146="X"</formula>
    </cfRule>
    <cfRule type="expression" dxfId="24891" priority="33874">
      <formula>$BJ146="OD"</formula>
    </cfRule>
    <cfRule type="expression" dxfId="24890" priority="33875">
      <formula>$BJ146="P"</formula>
    </cfRule>
    <cfRule type="expression" dxfId="24889" priority="33876">
      <formula>$BJ146="D"</formula>
    </cfRule>
    <cfRule type="expression" dxfId="24888" priority="33877">
      <formula>$BJ146="C"</formula>
    </cfRule>
    <cfRule type="expression" dxfId="24887" priority="33878">
      <formula>$BJ146="B"</formula>
    </cfRule>
    <cfRule type="expression" dxfId="24886" priority="33879">
      <formula>$BJ146="A"</formula>
    </cfRule>
  </conditionalFormatting>
  <conditionalFormatting sqref="G146">
    <cfRule type="expression" dxfId="24885" priority="33840">
      <formula>$BJ146="IR"</formula>
    </cfRule>
    <cfRule type="expression" dxfId="24884" priority="33841">
      <formula>$BJ146="SS"</formula>
    </cfRule>
    <cfRule type="expression" dxfId="24883" priority="33842">
      <formula>$BJ146="FI"</formula>
    </cfRule>
    <cfRule type="expression" dxfId="24882" priority="33843">
      <formula>$BJ146="X"</formula>
    </cfRule>
    <cfRule type="expression" dxfId="24881" priority="33844">
      <formula>$BJ146="OD"</formula>
    </cfRule>
    <cfRule type="expression" dxfId="24880" priority="33845">
      <formula>$BJ146="P"</formula>
    </cfRule>
    <cfRule type="expression" dxfId="24879" priority="33846">
      <formula>$BJ146="D"</formula>
    </cfRule>
    <cfRule type="expression" dxfId="24878" priority="33847">
      <formula>$BJ146="C"</formula>
    </cfRule>
    <cfRule type="expression" dxfId="24877" priority="33848">
      <formula>$BJ146="B"</formula>
    </cfRule>
    <cfRule type="expression" dxfId="24876" priority="33849">
      <formula>$BJ146="A"</formula>
    </cfRule>
  </conditionalFormatting>
  <conditionalFormatting sqref="G147">
    <cfRule type="expression" dxfId="24875" priority="33830">
      <formula>$BJ147="IR"</formula>
    </cfRule>
    <cfRule type="expression" dxfId="24874" priority="33831">
      <formula>$BJ147="SS"</formula>
    </cfRule>
    <cfRule type="expression" dxfId="24873" priority="33832">
      <formula>$BJ147="FI"</formula>
    </cfRule>
    <cfRule type="expression" dxfId="24872" priority="33833">
      <formula>$BJ147="X"</formula>
    </cfRule>
    <cfRule type="expression" dxfId="24871" priority="33834">
      <formula>$BJ147="OD"</formula>
    </cfRule>
    <cfRule type="expression" dxfId="24870" priority="33835">
      <formula>$BJ147="P"</formula>
    </cfRule>
    <cfRule type="expression" dxfId="24869" priority="33836">
      <formula>$BJ147="D"</formula>
    </cfRule>
    <cfRule type="expression" dxfId="24868" priority="33837">
      <formula>$BJ147="C"</formula>
    </cfRule>
    <cfRule type="expression" dxfId="24867" priority="33838">
      <formula>$BJ147="B"</formula>
    </cfRule>
    <cfRule type="expression" dxfId="24866" priority="33839">
      <formula>$BJ147="A"</formula>
    </cfRule>
  </conditionalFormatting>
  <conditionalFormatting sqref="J318:J321">
    <cfRule type="expression" dxfId="24865" priority="33810">
      <formula>$BJ318="IR"</formula>
    </cfRule>
    <cfRule type="expression" dxfId="24864" priority="33811">
      <formula>$BJ318="SS"</formula>
    </cfRule>
    <cfRule type="expression" dxfId="24863" priority="33812">
      <formula>$BJ318="FI"</formula>
    </cfRule>
    <cfRule type="expression" dxfId="24862" priority="33813">
      <formula>$BJ318="X"</formula>
    </cfRule>
    <cfRule type="expression" dxfId="24861" priority="33814">
      <formula>$BJ318="OD"</formula>
    </cfRule>
    <cfRule type="expression" dxfId="24860" priority="33815">
      <formula>$BJ318="P"</formula>
    </cfRule>
    <cfRule type="expression" dxfId="24859" priority="33816">
      <formula>$BJ318="D"</formula>
    </cfRule>
    <cfRule type="expression" dxfId="24858" priority="33817">
      <formula>$BJ318="C"</formula>
    </cfRule>
    <cfRule type="expression" dxfId="24857" priority="33818">
      <formula>$BJ318="B"</formula>
    </cfRule>
    <cfRule type="expression" dxfId="24856" priority="33819">
      <formula>$BJ318="A"</formula>
    </cfRule>
  </conditionalFormatting>
  <conditionalFormatting sqref="L318:L321">
    <cfRule type="expression" dxfId="24855" priority="33800">
      <formula>$BJ318="IR"</formula>
    </cfRule>
    <cfRule type="expression" dxfId="24854" priority="33801">
      <formula>$BJ318="SS"</formula>
    </cfRule>
    <cfRule type="expression" dxfId="24853" priority="33802">
      <formula>$BJ318="FI"</formula>
    </cfRule>
    <cfRule type="expression" dxfId="24852" priority="33803">
      <formula>$BJ318="X"</formula>
    </cfRule>
    <cfRule type="expression" dxfId="24851" priority="33804">
      <formula>$BJ318="OD"</formula>
    </cfRule>
    <cfRule type="expression" dxfId="24850" priority="33805">
      <formula>$BJ318="P"</formula>
    </cfRule>
    <cfRule type="expression" dxfId="24849" priority="33806">
      <formula>$BJ318="D"</formula>
    </cfRule>
    <cfRule type="expression" dxfId="24848" priority="33807">
      <formula>$BJ318="C"</formula>
    </cfRule>
    <cfRule type="expression" dxfId="24847" priority="33808">
      <formula>$BJ318="B"</formula>
    </cfRule>
    <cfRule type="expression" dxfId="24846" priority="33809">
      <formula>$BJ318="A"</formula>
    </cfRule>
  </conditionalFormatting>
  <conditionalFormatting sqref="J292:J295">
    <cfRule type="expression" dxfId="24845" priority="33790">
      <formula>$BJ292="IR"</formula>
    </cfRule>
    <cfRule type="expression" dxfId="24844" priority="33791">
      <formula>$BJ292="SS"</formula>
    </cfRule>
    <cfRule type="expression" dxfId="24843" priority="33792">
      <formula>$BJ292="FI"</formula>
    </cfRule>
    <cfRule type="expression" dxfId="24842" priority="33793">
      <formula>$BJ292="X"</formula>
    </cfRule>
    <cfRule type="expression" dxfId="24841" priority="33794">
      <formula>$BJ292="OD"</formula>
    </cfRule>
    <cfRule type="expression" dxfId="24840" priority="33795">
      <formula>$BJ292="P"</formula>
    </cfRule>
    <cfRule type="expression" dxfId="24839" priority="33796">
      <formula>$BJ292="D"</formula>
    </cfRule>
    <cfRule type="expression" dxfId="24838" priority="33797">
      <formula>$BJ292="C"</formula>
    </cfRule>
    <cfRule type="expression" dxfId="24837" priority="33798">
      <formula>$BJ292="B"</formula>
    </cfRule>
    <cfRule type="expression" dxfId="24836" priority="33799">
      <formula>$BJ292="A"</formula>
    </cfRule>
  </conditionalFormatting>
  <conditionalFormatting sqref="J267:J269">
    <cfRule type="expression" dxfId="24835" priority="33780">
      <formula>$BJ267="IR"</formula>
    </cfRule>
    <cfRule type="expression" dxfId="24834" priority="33781">
      <formula>$BJ267="SS"</formula>
    </cfRule>
    <cfRule type="expression" dxfId="24833" priority="33782">
      <formula>$BJ267="FI"</formula>
    </cfRule>
    <cfRule type="expression" dxfId="24832" priority="33783">
      <formula>$BJ267="X"</formula>
    </cfRule>
    <cfRule type="expression" dxfId="24831" priority="33784">
      <formula>$BJ267="OD"</formula>
    </cfRule>
    <cfRule type="expression" dxfId="24830" priority="33785">
      <formula>$BJ267="P"</formula>
    </cfRule>
    <cfRule type="expression" dxfId="24829" priority="33786">
      <formula>$BJ267="D"</formula>
    </cfRule>
    <cfRule type="expression" dxfId="24828" priority="33787">
      <formula>$BJ267="C"</formula>
    </cfRule>
    <cfRule type="expression" dxfId="24827" priority="33788">
      <formula>$BJ267="B"</formula>
    </cfRule>
    <cfRule type="expression" dxfId="24826" priority="33789">
      <formula>$BJ267="A"</formula>
    </cfRule>
  </conditionalFormatting>
  <conditionalFormatting sqref="J219:J221">
    <cfRule type="expression" dxfId="24825" priority="33770">
      <formula>$BJ219="IR"</formula>
    </cfRule>
    <cfRule type="expression" dxfId="24824" priority="33771">
      <formula>$BJ219="SS"</formula>
    </cfRule>
    <cfRule type="expression" dxfId="24823" priority="33772">
      <formula>$BJ219="FI"</formula>
    </cfRule>
    <cfRule type="expression" dxfId="24822" priority="33773">
      <formula>$BJ219="X"</formula>
    </cfRule>
    <cfRule type="expression" dxfId="24821" priority="33774">
      <formula>$BJ219="OD"</formula>
    </cfRule>
    <cfRule type="expression" dxfId="24820" priority="33775">
      <formula>$BJ219="P"</formula>
    </cfRule>
    <cfRule type="expression" dxfId="24819" priority="33776">
      <formula>$BJ219="D"</formula>
    </cfRule>
    <cfRule type="expression" dxfId="24818" priority="33777">
      <formula>$BJ219="C"</formula>
    </cfRule>
    <cfRule type="expression" dxfId="24817" priority="33778">
      <formula>$BJ219="B"</formula>
    </cfRule>
    <cfRule type="expression" dxfId="24816" priority="33779">
      <formula>$BJ219="A"</formula>
    </cfRule>
  </conditionalFormatting>
  <conditionalFormatting sqref="Y129">
    <cfRule type="expression" dxfId="24815" priority="33760">
      <formula>$BJ129="IR"</formula>
    </cfRule>
    <cfRule type="expression" dxfId="24814" priority="33761">
      <formula>$BJ129="SS"</formula>
    </cfRule>
    <cfRule type="expression" dxfId="24813" priority="33762">
      <formula>$BJ129="FI"</formula>
    </cfRule>
    <cfRule type="expression" dxfId="24812" priority="33763">
      <formula>$BJ129="X"</formula>
    </cfRule>
    <cfRule type="expression" dxfId="24811" priority="33764">
      <formula>$BJ129="OD"</formula>
    </cfRule>
    <cfRule type="expression" dxfId="24810" priority="33765">
      <formula>$BJ129="P"</formula>
    </cfRule>
    <cfRule type="expression" dxfId="24809" priority="33766">
      <formula>$BJ129="D"</formula>
    </cfRule>
    <cfRule type="expression" dxfId="24808" priority="33767">
      <formula>$BJ129="C"</formula>
    </cfRule>
    <cfRule type="expression" dxfId="24807" priority="33768">
      <formula>$BJ129="B"</formula>
    </cfRule>
    <cfRule type="expression" dxfId="24806" priority="33769">
      <formula>$BJ129="A"</formula>
    </cfRule>
  </conditionalFormatting>
  <conditionalFormatting sqref="Y130">
    <cfRule type="expression" dxfId="24805" priority="33750">
      <formula>$BJ130="IR"</formula>
    </cfRule>
    <cfRule type="expression" dxfId="24804" priority="33751">
      <formula>$BJ130="SS"</formula>
    </cfRule>
    <cfRule type="expression" dxfId="24803" priority="33752">
      <formula>$BJ130="FI"</formula>
    </cfRule>
    <cfRule type="expression" dxfId="24802" priority="33753">
      <formula>$BJ130="X"</formula>
    </cfRule>
    <cfRule type="expression" dxfId="24801" priority="33754">
      <formula>$BJ130="OD"</formula>
    </cfRule>
    <cfRule type="expression" dxfId="24800" priority="33755">
      <formula>$BJ130="P"</formula>
    </cfRule>
    <cfRule type="expression" dxfId="24799" priority="33756">
      <formula>$BJ130="D"</formula>
    </cfRule>
    <cfRule type="expression" dxfId="24798" priority="33757">
      <formula>$BJ130="C"</formula>
    </cfRule>
    <cfRule type="expression" dxfId="24797" priority="33758">
      <formula>$BJ130="B"</formula>
    </cfRule>
    <cfRule type="expression" dxfId="24796" priority="33759">
      <formula>$BJ130="A"</formula>
    </cfRule>
  </conditionalFormatting>
  <conditionalFormatting sqref="Y131">
    <cfRule type="expression" dxfId="24795" priority="33740">
      <formula>$BJ131="IR"</formula>
    </cfRule>
    <cfRule type="expression" dxfId="24794" priority="33741">
      <formula>$BJ131="SS"</formula>
    </cfRule>
    <cfRule type="expression" dxfId="24793" priority="33742">
      <formula>$BJ131="FI"</formula>
    </cfRule>
    <cfRule type="expression" dxfId="24792" priority="33743">
      <formula>$BJ131="X"</formula>
    </cfRule>
    <cfRule type="expression" dxfId="24791" priority="33744">
      <formula>$BJ131="OD"</formula>
    </cfRule>
    <cfRule type="expression" dxfId="24790" priority="33745">
      <formula>$BJ131="P"</formula>
    </cfRule>
    <cfRule type="expression" dxfId="24789" priority="33746">
      <formula>$BJ131="D"</formula>
    </cfRule>
    <cfRule type="expression" dxfId="24788" priority="33747">
      <formula>$BJ131="C"</formula>
    </cfRule>
    <cfRule type="expression" dxfId="24787" priority="33748">
      <formula>$BJ131="B"</formula>
    </cfRule>
    <cfRule type="expression" dxfId="24786" priority="33749">
      <formula>$BJ131="A"</formula>
    </cfRule>
  </conditionalFormatting>
  <conditionalFormatting sqref="J31">
    <cfRule type="expression" dxfId="24785" priority="33730">
      <formula>$BJ31="IR"</formula>
    </cfRule>
    <cfRule type="expression" dxfId="24784" priority="33731">
      <formula>$BJ31="SS"</formula>
    </cfRule>
    <cfRule type="expression" dxfId="24783" priority="33732">
      <formula>$BJ31="FI"</formula>
    </cfRule>
    <cfRule type="expression" dxfId="24782" priority="33733">
      <formula>$BJ31="X"</formula>
    </cfRule>
    <cfRule type="expression" dxfId="24781" priority="33734">
      <formula>$BJ31="OD"</formula>
    </cfRule>
    <cfRule type="expression" dxfId="24780" priority="33735">
      <formula>$BJ31="P"</formula>
    </cfRule>
    <cfRule type="expression" dxfId="24779" priority="33736">
      <formula>$BJ31="D"</formula>
    </cfRule>
    <cfRule type="expression" dxfId="24778" priority="33737">
      <formula>$BJ31="C"</formula>
    </cfRule>
    <cfRule type="expression" dxfId="24777" priority="33738">
      <formula>$BJ31="B"</formula>
    </cfRule>
    <cfRule type="expression" dxfId="24776" priority="33739">
      <formula>$BJ31="A"</formula>
    </cfRule>
  </conditionalFormatting>
  <conditionalFormatting sqref="T32">
    <cfRule type="expression" dxfId="24775" priority="33720">
      <formula>$BJ32="IR"</formula>
    </cfRule>
    <cfRule type="expression" dxfId="24774" priority="33721">
      <formula>$BJ32="SS"</formula>
    </cfRule>
    <cfRule type="expression" dxfId="24773" priority="33722">
      <formula>$BJ32="FI"</formula>
    </cfRule>
    <cfRule type="expression" dxfId="24772" priority="33723">
      <formula>$BJ32="X"</formula>
    </cfRule>
    <cfRule type="expression" dxfId="24771" priority="33724">
      <formula>$BJ32="OD"</formula>
    </cfRule>
    <cfRule type="expression" dxfId="24770" priority="33725">
      <formula>$BJ32="P"</formula>
    </cfRule>
    <cfRule type="expression" dxfId="24769" priority="33726">
      <formula>$BJ32="D"</formula>
    </cfRule>
    <cfRule type="expression" dxfId="24768" priority="33727">
      <formula>$BJ32="C"</formula>
    </cfRule>
    <cfRule type="expression" dxfId="24767" priority="33728">
      <formula>$BJ32="B"</formula>
    </cfRule>
    <cfRule type="expression" dxfId="24766" priority="33729">
      <formula>$BJ32="A"</formula>
    </cfRule>
  </conditionalFormatting>
  <conditionalFormatting sqref="J33">
    <cfRule type="expression" dxfId="24765" priority="33710">
      <formula>$BJ33="IR"</formula>
    </cfRule>
    <cfRule type="expression" dxfId="24764" priority="33711">
      <formula>$BJ33="SS"</formula>
    </cfRule>
    <cfRule type="expression" dxfId="24763" priority="33712">
      <formula>$BJ33="FI"</formula>
    </cfRule>
    <cfRule type="expression" dxfId="24762" priority="33713">
      <formula>$BJ33="X"</formula>
    </cfRule>
    <cfRule type="expression" dxfId="24761" priority="33714">
      <formula>$BJ33="OD"</formula>
    </cfRule>
    <cfRule type="expression" dxfId="24760" priority="33715">
      <formula>$BJ33="P"</formula>
    </cfRule>
    <cfRule type="expression" dxfId="24759" priority="33716">
      <formula>$BJ33="D"</formula>
    </cfRule>
    <cfRule type="expression" dxfId="24758" priority="33717">
      <formula>$BJ33="C"</formula>
    </cfRule>
    <cfRule type="expression" dxfId="24757" priority="33718">
      <formula>$BJ33="B"</formula>
    </cfRule>
    <cfRule type="expression" dxfId="24756" priority="33719">
      <formula>$BJ33="A"</formula>
    </cfRule>
  </conditionalFormatting>
  <conditionalFormatting sqref="T34:T35">
    <cfRule type="expression" dxfId="24755" priority="33700">
      <formula>$BJ34="IR"</formula>
    </cfRule>
    <cfRule type="expression" dxfId="24754" priority="33701">
      <formula>$BJ34="SS"</formula>
    </cfRule>
    <cfRule type="expression" dxfId="24753" priority="33702">
      <formula>$BJ34="FI"</formula>
    </cfRule>
    <cfRule type="expression" dxfId="24752" priority="33703">
      <formula>$BJ34="X"</formula>
    </cfRule>
    <cfRule type="expression" dxfId="24751" priority="33704">
      <formula>$BJ34="OD"</formula>
    </cfRule>
    <cfRule type="expression" dxfId="24750" priority="33705">
      <formula>$BJ34="P"</formula>
    </cfRule>
    <cfRule type="expression" dxfId="24749" priority="33706">
      <formula>$BJ34="D"</formula>
    </cfRule>
    <cfRule type="expression" dxfId="24748" priority="33707">
      <formula>$BJ34="C"</formula>
    </cfRule>
    <cfRule type="expression" dxfId="24747" priority="33708">
      <formula>$BJ34="B"</formula>
    </cfRule>
    <cfRule type="expression" dxfId="24746" priority="33709">
      <formula>$BJ34="A"</formula>
    </cfRule>
  </conditionalFormatting>
  <conditionalFormatting sqref="J68">
    <cfRule type="expression" dxfId="24745" priority="33690">
      <formula>$BJ68="IR"</formula>
    </cfRule>
    <cfRule type="expression" dxfId="24744" priority="33691">
      <formula>$BJ68="SS"</formula>
    </cfRule>
    <cfRule type="expression" dxfId="24743" priority="33692">
      <formula>$BJ68="FI"</formula>
    </cfRule>
    <cfRule type="expression" dxfId="24742" priority="33693">
      <formula>$BJ68="X"</formula>
    </cfRule>
    <cfRule type="expression" dxfId="24741" priority="33694">
      <formula>$BJ68="OD"</formula>
    </cfRule>
    <cfRule type="expression" dxfId="24740" priority="33695">
      <formula>$BJ68="P"</formula>
    </cfRule>
    <cfRule type="expression" dxfId="24739" priority="33696">
      <formula>$BJ68="D"</formula>
    </cfRule>
    <cfRule type="expression" dxfId="24738" priority="33697">
      <formula>$BJ68="C"</formula>
    </cfRule>
    <cfRule type="expression" dxfId="24737" priority="33698">
      <formula>$BJ68="B"</formula>
    </cfRule>
    <cfRule type="expression" dxfId="24736" priority="33699">
      <formula>$BJ68="A"</formula>
    </cfRule>
  </conditionalFormatting>
  <conditionalFormatting sqref="T69">
    <cfRule type="expression" dxfId="24735" priority="33680">
      <formula>$BJ69="IR"</formula>
    </cfRule>
    <cfRule type="expression" dxfId="24734" priority="33681">
      <formula>$BJ69="SS"</formula>
    </cfRule>
    <cfRule type="expression" dxfId="24733" priority="33682">
      <formula>$BJ69="FI"</formula>
    </cfRule>
    <cfRule type="expression" dxfId="24732" priority="33683">
      <formula>$BJ69="X"</formula>
    </cfRule>
    <cfRule type="expression" dxfId="24731" priority="33684">
      <formula>$BJ69="OD"</formula>
    </cfRule>
    <cfRule type="expression" dxfId="24730" priority="33685">
      <formula>$BJ69="P"</formula>
    </cfRule>
    <cfRule type="expression" dxfId="24729" priority="33686">
      <formula>$BJ69="D"</formula>
    </cfRule>
    <cfRule type="expression" dxfId="24728" priority="33687">
      <formula>$BJ69="C"</formula>
    </cfRule>
    <cfRule type="expression" dxfId="24727" priority="33688">
      <formula>$BJ69="B"</formula>
    </cfRule>
    <cfRule type="expression" dxfId="24726" priority="33689">
      <formula>$BJ69="A"</formula>
    </cfRule>
  </conditionalFormatting>
  <conditionalFormatting sqref="J70">
    <cfRule type="expression" dxfId="24725" priority="33670">
      <formula>$BJ70="IR"</formula>
    </cfRule>
    <cfRule type="expression" dxfId="24724" priority="33671">
      <formula>$BJ70="SS"</formula>
    </cfRule>
    <cfRule type="expression" dxfId="24723" priority="33672">
      <formula>$BJ70="FI"</formula>
    </cfRule>
    <cfRule type="expression" dxfId="24722" priority="33673">
      <formula>$BJ70="X"</formula>
    </cfRule>
    <cfRule type="expression" dxfId="24721" priority="33674">
      <formula>$BJ70="OD"</formula>
    </cfRule>
    <cfRule type="expression" dxfId="24720" priority="33675">
      <formula>$BJ70="P"</formula>
    </cfRule>
    <cfRule type="expression" dxfId="24719" priority="33676">
      <formula>$BJ70="D"</formula>
    </cfRule>
    <cfRule type="expression" dxfId="24718" priority="33677">
      <formula>$BJ70="C"</formula>
    </cfRule>
    <cfRule type="expression" dxfId="24717" priority="33678">
      <formula>$BJ70="B"</formula>
    </cfRule>
    <cfRule type="expression" dxfId="24716" priority="33679">
      <formula>$BJ70="A"</formula>
    </cfRule>
  </conditionalFormatting>
  <conditionalFormatting sqref="T71:T72">
    <cfRule type="expression" dxfId="24715" priority="33660">
      <formula>$BJ71="IR"</formula>
    </cfRule>
    <cfRule type="expression" dxfId="24714" priority="33661">
      <formula>$BJ71="SS"</formula>
    </cfRule>
    <cfRule type="expression" dxfId="24713" priority="33662">
      <formula>$BJ71="FI"</formula>
    </cfRule>
    <cfRule type="expression" dxfId="24712" priority="33663">
      <formula>$BJ71="X"</formula>
    </cfRule>
    <cfRule type="expression" dxfId="24711" priority="33664">
      <formula>$BJ71="OD"</formula>
    </cfRule>
    <cfRule type="expression" dxfId="24710" priority="33665">
      <formula>$BJ71="P"</formula>
    </cfRule>
    <cfRule type="expression" dxfId="24709" priority="33666">
      <formula>$BJ71="D"</formula>
    </cfRule>
    <cfRule type="expression" dxfId="24708" priority="33667">
      <formula>$BJ71="C"</formula>
    </cfRule>
    <cfRule type="expression" dxfId="24707" priority="33668">
      <formula>$BJ71="B"</formula>
    </cfRule>
    <cfRule type="expression" dxfId="24706" priority="33669">
      <formula>$BJ71="A"</formula>
    </cfRule>
  </conditionalFormatting>
  <conditionalFormatting sqref="BJ387 BJ390 BJ228">
    <cfRule type="cellIs" dxfId="24705" priority="33649" operator="equal">
      <formula>0</formula>
    </cfRule>
  </conditionalFormatting>
  <conditionalFormatting sqref="A387:BA387">
    <cfRule type="expression" dxfId="24704" priority="33650">
      <formula>$BJ387="IR"</formula>
    </cfRule>
    <cfRule type="expression" dxfId="24703" priority="33651">
      <formula>$BJ387="SS"</formula>
    </cfRule>
    <cfRule type="expression" dxfId="24702" priority="33652">
      <formula>$BJ387="FI"</formula>
    </cfRule>
    <cfRule type="expression" dxfId="24701" priority="33653">
      <formula>$BJ387="X"</formula>
    </cfRule>
    <cfRule type="expression" dxfId="24700" priority="33654">
      <formula>$BJ387="OD"</formula>
    </cfRule>
    <cfRule type="expression" dxfId="24699" priority="33655">
      <formula>$BJ387="P"</formula>
    </cfRule>
    <cfRule type="expression" dxfId="24698" priority="33656">
      <formula>$BJ387="D"</formula>
    </cfRule>
    <cfRule type="expression" dxfId="24697" priority="33657">
      <formula>$BJ387="C"</formula>
    </cfRule>
    <cfRule type="expression" dxfId="24696" priority="33658">
      <formula>$BJ387="B"</formula>
    </cfRule>
    <cfRule type="expression" dxfId="24695" priority="33659">
      <formula>$BJ387="A"</formula>
    </cfRule>
  </conditionalFormatting>
  <conditionalFormatting sqref="BB387:BF387">
    <cfRule type="expression" dxfId="24694" priority="33639">
      <formula>$BJ387="IR"</formula>
    </cfRule>
    <cfRule type="expression" dxfId="24693" priority="33640">
      <formula>$BJ387="SS"</formula>
    </cfRule>
    <cfRule type="expression" dxfId="24692" priority="33641">
      <formula>$BJ387="FI"</formula>
    </cfRule>
    <cfRule type="expression" dxfId="24691" priority="33642">
      <formula>$BJ387="X"</formula>
    </cfRule>
    <cfRule type="expression" dxfId="24690" priority="33643">
      <formula>$BJ387="OD"</formula>
    </cfRule>
    <cfRule type="expression" dxfId="24689" priority="33644">
      <formula>$BJ387="P"</formula>
    </cfRule>
    <cfRule type="expression" dxfId="24688" priority="33645">
      <formula>$BJ387="D"</formula>
    </cfRule>
    <cfRule type="expression" dxfId="24687" priority="33646">
      <formula>$BJ387="C"</formula>
    </cfRule>
    <cfRule type="expression" dxfId="24686" priority="33647">
      <formula>$BJ387="B"</formula>
    </cfRule>
    <cfRule type="expression" dxfId="24685" priority="33648">
      <formula>$BJ387="A"</formula>
    </cfRule>
  </conditionalFormatting>
  <conditionalFormatting sqref="H388:J388">
    <cfRule type="expression" dxfId="24684" priority="33619">
      <formula>$BJ388="IR"</formula>
    </cfRule>
    <cfRule type="expression" dxfId="24683" priority="33620">
      <formula>$BJ388="SS"</formula>
    </cfRule>
    <cfRule type="expression" dxfId="24682" priority="33621">
      <formula>$BJ388="FI"</formula>
    </cfRule>
    <cfRule type="expression" dxfId="24681" priority="33622">
      <formula>$BJ388="X"</formula>
    </cfRule>
    <cfRule type="expression" dxfId="24680" priority="33623">
      <formula>$BJ388="OD"</formula>
    </cfRule>
    <cfRule type="expression" dxfId="24679" priority="33624">
      <formula>$BJ388="P"</formula>
    </cfRule>
    <cfRule type="expression" dxfId="24678" priority="33625">
      <formula>$BJ388="D"</formula>
    </cfRule>
    <cfRule type="expression" dxfId="24677" priority="33626">
      <formula>$BJ388="C"</formula>
    </cfRule>
    <cfRule type="expression" dxfId="24676" priority="33627">
      <formula>$BJ388="B"</formula>
    </cfRule>
    <cfRule type="expression" dxfId="24675" priority="33628">
      <formula>$BJ388="A"</formula>
    </cfRule>
  </conditionalFormatting>
  <conditionalFormatting sqref="BJ388:BJ389">
    <cfRule type="cellIs" dxfId="24674" priority="33618" operator="equal">
      <formula>0</formula>
    </cfRule>
  </conditionalFormatting>
  <conditionalFormatting sqref="BB388:BF389">
    <cfRule type="expression" dxfId="24673" priority="33608">
      <formula>$BJ388="IR"</formula>
    </cfRule>
    <cfRule type="expression" dxfId="24672" priority="33609">
      <formula>$BJ388="SS"</formula>
    </cfRule>
    <cfRule type="expression" dxfId="24671" priority="33610">
      <formula>$BJ388="FI"</formula>
    </cfRule>
    <cfRule type="expression" dxfId="24670" priority="33611">
      <formula>$BJ388="X"</formula>
    </cfRule>
    <cfRule type="expression" dxfId="24669" priority="33612">
      <formula>$BJ388="OD"</formula>
    </cfRule>
    <cfRule type="expression" dxfId="24668" priority="33613">
      <formula>$BJ388="P"</formula>
    </cfRule>
    <cfRule type="expression" dxfId="24667" priority="33614">
      <formula>$BJ388="D"</formula>
    </cfRule>
    <cfRule type="expression" dxfId="24666" priority="33615">
      <formula>$BJ388="C"</formula>
    </cfRule>
    <cfRule type="expression" dxfId="24665" priority="33616">
      <formula>$BJ388="B"</formula>
    </cfRule>
    <cfRule type="expression" dxfId="24664" priority="33617">
      <formula>$BJ388="A"</formula>
    </cfRule>
  </conditionalFormatting>
  <conditionalFormatting sqref="D388:G388">
    <cfRule type="expression" dxfId="24663" priority="33578">
      <formula>$BJ388="IR"</formula>
    </cfRule>
    <cfRule type="expression" dxfId="24662" priority="33579">
      <formula>$BJ388="SS"</formula>
    </cfRule>
    <cfRule type="expression" dxfId="24661" priority="33580">
      <formula>$BJ388="FI"</formula>
    </cfRule>
    <cfRule type="expression" dxfId="24660" priority="33581">
      <formula>$BJ388="X"</formula>
    </cfRule>
    <cfRule type="expression" dxfId="24659" priority="33582">
      <formula>$BJ388="OD"</formula>
    </cfRule>
    <cfRule type="expression" dxfId="24658" priority="33583">
      <formula>$BJ388="P"</formula>
    </cfRule>
    <cfRule type="expression" dxfId="24657" priority="33584">
      <formula>$BJ388="D"</formula>
    </cfRule>
    <cfRule type="expression" dxfId="24656" priority="33585">
      <formula>$BJ388="C"</formula>
    </cfRule>
    <cfRule type="expression" dxfId="24655" priority="33586">
      <formula>$BJ388="B"</formula>
    </cfRule>
    <cfRule type="expression" dxfId="24654" priority="33587">
      <formula>$BJ388="A"</formula>
    </cfRule>
  </conditionalFormatting>
  <conditionalFormatting sqref="B388:C390">
    <cfRule type="expression" dxfId="24653" priority="33568">
      <formula>$BJ388="IR"</formula>
    </cfRule>
    <cfRule type="expression" dxfId="24652" priority="33569">
      <formula>$BJ388="SS"</formula>
    </cfRule>
    <cfRule type="expression" dxfId="24651" priority="33570">
      <formula>$BJ388="FI"</formula>
    </cfRule>
    <cfRule type="expression" dxfId="24650" priority="33571">
      <formula>$BJ388="X"</formula>
    </cfRule>
    <cfRule type="expression" dxfId="24649" priority="33572">
      <formula>$BJ388="OD"</formula>
    </cfRule>
    <cfRule type="expression" dxfId="24648" priority="33573">
      <formula>$BJ388="P"</formula>
    </cfRule>
    <cfRule type="expression" dxfId="24647" priority="33574">
      <formula>$BJ388="D"</formula>
    </cfRule>
    <cfRule type="expression" dxfId="24646" priority="33575">
      <formula>$BJ388="C"</formula>
    </cfRule>
    <cfRule type="expression" dxfId="24645" priority="33576">
      <formula>$BJ388="B"</formula>
    </cfRule>
    <cfRule type="expression" dxfId="24644" priority="33577">
      <formula>$BJ388="A"</formula>
    </cfRule>
  </conditionalFormatting>
  <conditionalFormatting sqref="A389">
    <cfRule type="expression" dxfId="24643" priority="33548">
      <formula>$BJ389="IR"</formula>
    </cfRule>
    <cfRule type="expression" dxfId="24642" priority="33549">
      <formula>$BJ389="SS"</formula>
    </cfRule>
    <cfRule type="expression" dxfId="24641" priority="33550">
      <formula>$BJ389="FI"</formula>
    </cfRule>
    <cfRule type="expression" dxfId="24640" priority="33551">
      <formula>$BJ389="X"</formula>
    </cfRule>
    <cfRule type="expression" dxfId="24639" priority="33552">
      <formula>$BJ389="OD"</formula>
    </cfRule>
    <cfRule type="expression" dxfId="24638" priority="33553">
      <formula>$BJ389="P"</formula>
    </cfRule>
    <cfRule type="expression" dxfId="24637" priority="33554">
      <formula>$BJ389="D"</formula>
    </cfRule>
    <cfRule type="expression" dxfId="24636" priority="33555">
      <formula>$BJ389="C"</formula>
    </cfRule>
    <cfRule type="expression" dxfId="24635" priority="33556">
      <formula>$BJ389="B"</formula>
    </cfRule>
    <cfRule type="expression" dxfId="24634" priority="33557">
      <formula>$BJ389="A"</formula>
    </cfRule>
  </conditionalFormatting>
  <conditionalFormatting sqref="A348">
    <cfRule type="expression" dxfId="24633" priority="33468">
      <formula>$BJ348="IR"</formula>
    </cfRule>
    <cfRule type="expression" dxfId="24632" priority="33469">
      <formula>$BJ348="SS"</formula>
    </cfRule>
    <cfRule type="expression" dxfId="24631" priority="33470">
      <formula>$BJ348="FI"</formula>
    </cfRule>
    <cfRule type="expression" dxfId="24630" priority="33471">
      <formula>$BJ348="X"</formula>
    </cfRule>
    <cfRule type="expression" dxfId="24629" priority="33472">
      <formula>$BJ348="OD"</formula>
    </cfRule>
    <cfRule type="expression" dxfId="24628" priority="33473">
      <formula>$BJ348="P"</formula>
    </cfRule>
    <cfRule type="expression" dxfId="24627" priority="33474">
      <formula>$BJ348="D"</formula>
    </cfRule>
    <cfRule type="expression" dxfId="24626" priority="33475">
      <formula>$BJ348="C"</formula>
    </cfRule>
    <cfRule type="expression" dxfId="24625" priority="33476">
      <formula>$BJ348="B"</formula>
    </cfRule>
    <cfRule type="expression" dxfId="24624" priority="33477">
      <formula>$BJ348="A"</formula>
    </cfRule>
  </conditionalFormatting>
  <conditionalFormatting sqref="A349">
    <cfRule type="expression" dxfId="24623" priority="33458">
      <formula>$BJ349="IR"</formula>
    </cfRule>
    <cfRule type="expression" dxfId="24622" priority="33459">
      <formula>$BJ349="SS"</formula>
    </cfRule>
    <cfRule type="expression" dxfId="24621" priority="33460">
      <formula>$BJ349="FI"</formula>
    </cfRule>
    <cfRule type="expression" dxfId="24620" priority="33461">
      <formula>$BJ349="X"</formula>
    </cfRule>
    <cfRule type="expression" dxfId="24619" priority="33462">
      <formula>$BJ349="OD"</formula>
    </cfRule>
    <cfRule type="expression" dxfId="24618" priority="33463">
      <formula>$BJ349="P"</formula>
    </cfRule>
    <cfRule type="expression" dxfId="24617" priority="33464">
      <formula>$BJ349="D"</formula>
    </cfRule>
    <cfRule type="expression" dxfId="24616" priority="33465">
      <formula>$BJ349="C"</formula>
    </cfRule>
    <cfRule type="expression" dxfId="24615" priority="33466">
      <formula>$BJ349="B"</formula>
    </cfRule>
    <cfRule type="expression" dxfId="24614" priority="33467">
      <formula>$BJ349="A"</formula>
    </cfRule>
  </conditionalFormatting>
  <conditionalFormatting sqref="J385">
    <cfRule type="expression" dxfId="24613" priority="33448">
      <formula>$BJ385="IR"</formula>
    </cfRule>
    <cfRule type="expression" dxfId="24612" priority="33449">
      <formula>$BJ385="SS"</formula>
    </cfRule>
    <cfRule type="expression" dxfId="24611" priority="33450">
      <formula>$BJ385="FI"</formula>
    </cfRule>
    <cfRule type="expression" dxfId="24610" priority="33451">
      <formula>$BJ385="X"</formula>
    </cfRule>
    <cfRule type="expression" dxfId="24609" priority="33452">
      <formula>$BJ385="OD"</formula>
    </cfRule>
    <cfRule type="expression" dxfId="24608" priority="33453">
      <formula>$BJ385="P"</formula>
    </cfRule>
    <cfRule type="expression" dxfId="24607" priority="33454">
      <formula>$BJ385="D"</formula>
    </cfRule>
    <cfRule type="expression" dxfId="24606" priority="33455">
      <formula>$BJ385="C"</formula>
    </cfRule>
    <cfRule type="expression" dxfId="24605" priority="33456">
      <formula>$BJ385="B"</formula>
    </cfRule>
    <cfRule type="expression" dxfId="24604" priority="33457">
      <formula>$BJ385="A"</formula>
    </cfRule>
  </conditionalFormatting>
  <conditionalFormatting sqref="A401">
    <cfRule type="expression" dxfId="24603" priority="33438">
      <formula>$BJ401="IR"</formula>
    </cfRule>
    <cfRule type="expression" dxfId="24602" priority="33439">
      <formula>$BJ401="SS"</formula>
    </cfRule>
    <cfRule type="expression" dxfId="24601" priority="33440">
      <formula>$BJ401="FI"</formula>
    </cfRule>
    <cfRule type="expression" dxfId="24600" priority="33441">
      <formula>$BJ401="X"</formula>
    </cfRule>
    <cfRule type="expression" dxfId="24599" priority="33442">
      <formula>$BJ401="OD"</formula>
    </cfRule>
    <cfRule type="expression" dxfId="24598" priority="33443">
      <formula>$BJ401="P"</formula>
    </cfRule>
    <cfRule type="expression" dxfId="24597" priority="33444">
      <formula>$BJ401="D"</formula>
    </cfRule>
    <cfRule type="expression" dxfId="24596" priority="33445">
      <formula>$BJ401="C"</formula>
    </cfRule>
    <cfRule type="expression" dxfId="24595" priority="33446">
      <formula>$BJ401="B"</formula>
    </cfRule>
    <cfRule type="expression" dxfId="24594" priority="33447">
      <formula>$BJ401="A"</formula>
    </cfRule>
  </conditionalFormatting>
  <conditionalFormatting sqref="A351">
    <cfRule type="expression" dxfId="24593" priority="33428">
      <formula>$BJ351="IR"</formula>
    </cfRule>
    <cfRule type="expression" dxfId="24592" priority="33429">
      <formula>$BJ351="SS"</formula>
    </cfRule>
    <cfRule type="expression" dxfId="24591" priority="33430">
      <formula>$BJ351="FI"</formula>
    </cfRule>
    <cfRule type="expression" dxfId="24590" priority="33431">
      <formula>$BJ351="X"</formula>
    </cfRule>
    <cfRule type="expression" dxfId="24589" priority="33432">
      <formula>$BJ351="OD"</formula>
    </cfRule>
    <cfRule type="expression" dxfId="24588" priority="33433">
      <formula>$BJ351="P"</formula>
    </cfRule>
    <cfRule type="expression" dxfId="24587" priority="33434">
      <formula>$BJ351="D"</formula>
    </cfRule>
    <cfRule type="expression" dxfId="24586" priority="33435">
      <formula>$BJ351="C"</formula>
    </cfRule>
    <cfRule type="expression" dxfId="24585" priority="33436">
      <formula>$BJ351="B"</formula>
    </cfRule>
    <cfRule type="expression" dxfId="24584" priority="33437">
      <formula>$BJ351="A"</formula>
    </cfRule>
  </conditionalFormatting>
  <conditionalFormatting sqref="A352">
    <cfRule type="expression" dxfId="24583" priority="33418">
      <formula>$BJ352="IR"</formula>
    </cfRule>
    <cfRule type="expression" dxfId="24582" priority="33419">
      <formula>$BJ352="SS"</formula>
    </cfRule>
    <cfRule type="expression" dxfId="24581" priority="33420">
      <formula>$BJ352="FI"</formula>
    </cfRule>
    <cfRule type="expression" dxfId="24580" priority="33421">
      <formula>$BJ352="X"</formula>
    </cfRule>
    <cfRule type="expression" dxfId="24579" priority="33422">
      <formula>$BJ352="OD"</formula>
    </cfRule>
    <cfRule type="expression" dxfId="24578" priority="33423">
      <formula>$BJ352="P"</formula>
    </cfRule>
    <cfRule type="expression" dxfId="24577" priority="33424">
      <formula>$BJ352="D"</formula>
    </cfRule>
    <cfRule type="expression" dxfId="24576" priority="33425">
      <formula>$BJ352="C"</formula>
    </cfRule>
    <cfRule type="expression" dxfId="24575" priority="33426">
      <formula>$BJ352="B"</formula>
    </cfRule>
    <cfRule type="expression" dxfId="24574" priority="33427">
      <formula>$BJ352="A"</formula>
    </cfRule>
  </conditionalFormatting>
  <conditionalFormatting sqref="A353">
    <cfRule type="expression" dxfId="24573" priority="33408">
      <formula>$BJ353="IR"</formula>
    </cfRule>
    <cfRule type="expression" dxfId="24572" priority="33409">
      <formula>$BJ353="SS"</formula>
    </cfRule>
    <cfRule type="expression" dxfId="24571" priority="33410">
      <formula>$BJ353="FI"</formula>
    </cfRule>
    <cfRule type="expression" dxfId="24570" priority="33411">
      <formula>$BJ353="X"</formula>
    </cfRule>
    <cfRule type="expression" dxfId="24569" priority="33412">
      <formula>$BJ353="OD"</formula>
    </cfRule>
    <cfRule type="expression" dxfId="24568" priority="33413">
      <formula>$BJ353="P"</formula>
    </cfRule>
    <cfRule type="expression" dxfId="24567" priority="33414">
      <formula>$BJ353="D"</formula>
    </cfRule>
    <cfRule type="expression" dxfId="24566" priority="33415">
      <formula>$BJ353="C"</formula>
    </cfRule>
    <cfRule type="expression" dxfId="24565" priority="33416">
      <formula>$BJ353="B"</formula>
    </cfRule>
    <cfRule type="expression" dxfId="24564" priority="33417">
      <formula>$BJ353="A"</formula>
    </cfRule>
  </conditionalFormatting>
  <conditionalFormatting sqref="A354">
    <cfRule type="expression" dxfId="24563" priority="33398">
      <formula>$BJ354="IR"</formula>
    </cfRule>
    <cfRule type="expression" dxfId="24562" priority="33399">
      <formula>$BJ354="SS"</formula>
    </cfRule>
    <cfRule type="expression" dxfId="24561" priority="33400">
      <formula>$BJ354="FI"</formula>
    </cfRule>
    <cfRule type="expression" dxfId="24560" priority="33401">
      <formula>$BJ354="X"</formula>
    </cfRule>
    <cfRule type="expression" dxfId="24559" priority="33402">
      <formula>$BJ354="OD"</formula>
    </cfRule>
    <cfRule type="expression" dxfId="24558" priority="33403">
      <formula>$BJ354="P"</formula>
    </cfRule>
    <cfRule type="expression" dxfId="24557" priority="33404">
      <formula>$BJ354="D"</formula>
    </cfRule>
    <cfRule type="expression" dxfId="24556" priority="33405">
      <formula>$BJ354="C"</formula>
    </cfRule>
    <cfRule type="expression" dxfId="24555" priority="33406">
      <formula>$BJ354="B"</formula>
    </cfRule>
    <cfRule type="expression" dxfId="24554" priority="33407">
      <formula>$BJ354="A"</formula>
    </cfRule>
  </conditionalFormatting>
  <conditionalFormatting sqref="A355">
    <cfRule type="expression" dxfId="24553" priority="33388">
      <formula>$BJ355="IR"</formula>
    </cfRule>
    <cfRule type="expression" dxfId="24552" priority="33389">
      <formula>$BJ355="SS"</formula>
    </cfRule>
    <cfRule type="expression" dxfId="24551" priority="33390">
      <formula>$BJ355="FI"</formula>
    </cfRule>
    <cfRule type="expression" dxfId="24550" priority="33391">
      <formula>$BJ355="X"</formula>
    </cfRule>
    <cfRule type="expression" dxfId="24549" priority="33392">
      <formula>$BJ355="OD"</formula>
    </cfRule>
    <cfRule type="expression" dxfId="24548" priority="33393">
      <formula>$BJ355="P"</formula>
    </cfRule>
    <cfRule type="expression" dxfId="24547" priority="33394">
      <formula>$BJ355="D"</formula>
    </cfRule>
    <cfRule type="expression" dxfId="24546" priority="33395">
      <formula>$BJ355="C"</formula>
    </cfRule>
    <cfRule type="expression" dxfId="24545" priority="33396">
      <formula>$BJ355="B"</formula>
    </cfRule>
    <cfRule type="expression" dxfId="24544" priority="33397">
      <formula>$BJ355="A"</formula>
    </cfRule>
  </conditionalFormatting>
  <conditionalFormatting sqref="A356">
    <cfRule type="expression" dxfId="24543" priority="33378">
      <formula>$BJ356="IR"</formula>
    </cfRule>
    <cfRule type="expression" dxfId="24542" priority="33379">
      <formula>$BJ356="SS"</formula>
    </cfRule>
    <cfRule type="expression" dxfId="24541" priority="33380">
      <formula>$BJ356="FI"</formula>
    </cfRule>
    <cfRule type="expression" dxfId="24540" priority="33381">
      <formula>$BJ356="X"</formula>
    </cfRule>
    <cfRule type="expression" dxfId="24539" priority="33382">
      <formula>$BJ356="OD"</formula>
    </cfRule>
    <cfRule type="expression" dxfId="24538" priority="33383">
      <formula>$BJ356="P"</formula>
    </cfRule>
    <cfRule type="expression" dxfId="24537" priority="33384">
      <formula>$BJ356="D"</formula>
    </cfRule>
    <cfRule type="expression" dxfId="24536" priority="33385">
      <formula>$BJ356="C"</formula>
    </cfRule>
    <cfRule type="expression" dxfId="24535" priority="33386">
      <formula>$BJ356="B"</formula>
    </cfRule>
    <cfRule type="expression" dxfId="24534" priority="33387">
      <formula>$BJ356="A"</formula>
    </cfRule>
  </conditionalFormatting>
  <conditionalFormatting sqref="A357">
    <cfRule type="expression" dxfId="24533" priority="33368">
      <formula>$BJ357="IR"</formula>
    </cfRule>
    <cfRule type="expression" dxfId="24532" priority="33369">
      <formula>$BJ357="SS"</formula>
    </cfRule>
    <cfRule type="expression" dxfId="24531" priority="33370">
      <formula>$BJ357="FI"</formula>
    </cfRule>
    <cfRule type="expression" dxfId="24530" priority="33371">
      <formula>$BJ357="X"</formula>
    </cfRule>
    <cfRule type="expression" dxfId="24529" priority="33372">
      <formula>$BJ357="OD"</formula>
    </cfRule>
    <cfRule type="expression" dxfId="24528" priority="33373">
      <formula>$BJ357="P"</formula>
    </cfRule>
    <cfRule type="expression" dxfId="24527" priority="33374">
      <formula>$BJ357="D"</formula>
    </cfRule>
    <cfRule type="expression" dxfId="24526" priority="33375">
      <formula>$BJ357="C"</formula>
    </cfRule>
    <cfRule type="expression" dxfId="24525" priority="33376">
      <formula>$BJ357="B"</formula>
    </cfRule>
    <cfRule type="expression" dxfId="24524" priority="33377">
      <formula>$BJ357="A"</formula>
    </cfRule>
  </conditionalFormatting>
  <conditionalFormatting sqref="A358">
    <cfRule type="expression" dxfId="24523" priority="33358">
      <formula>$BJ358="IR"</formula>
    </cfRule>
    <cfRule type="expression" dxfId="24522" priority="33359">
      <formula>$BJ358="SS"</formula>
    </cfRule>
    <cfRule type="expression" dxfId="24521" priority="33360">
      <formula>$BJ358="FI"</formula>
    </cfRule>
    <cfRule type="expression" dxfId="24520" priority="33361">
      <formula>$BJ358="X"</formula>
    </cfRule>
    <cfRule type="expression" dxfId="24519" priority="33362">
      <formula>$BJ358="OD"</formula>
    </cfRule>
    <cfRule type="expression" dxfId="24518" priority="33363">
      <formula>$BJ358="P"</formula>
    </cfRule>
    <cfRule type="expression" dxfId="24517" priority="33364">
      <formula>$BJ358="D"</formula>
    </cfRule>
    <cfRule type="expression" dxfId="24516" priority="33365">
      <formula>$BJ358="C"</formula>
    </cfRule>
    <cfRule type="expression" dxfId="24515" priority="33366">
      <formula>$BJ358="B"</formula>
    </cfRule>
    <cfRule type="expression" dxfId="24514" priority="33367">
      <formula>$BJ358="A"</formula>
    </cfRule>
  </conditionalFormatting>
  <conditionalFormatting sqref="A359">
    <cfRule type="expression" dxfId="24513" priority="33348">
      <formula>$BJ359="IR"</formula>
    </cfRule>
    <cfRule type="expression" dxfId="24512" priority="33349">
      <formula>$BJ359="SS"</formula>
    </cfRule>
    <cfRule type="expression" dxfId="24511" priority="33350">
      <formula>$BJ359="FI"</formula>
    </cfRule>
    <cfRule type="expression" dxfId="24510" priority="33351">
      <formula>$BJ359="X"</formula>
    </cfRule>
    <cfRule type="expression" dxfId="24509" priority="33352">
      <formula>$BJ359="OD"</formula>
    </cfRule>
    <cfRule type="expression" dxfId="24508" priority="33353">
      <formula>$BJ359="P"</formula>
    </cfRule>
    <cfRule type="expression" dxfId="24507" priority="33354">
      <formula>$BJ359="D"</formula>
    </cfRule>
    <cfRule type="expression" dxfId="24506" priority="33355">
      <formula>$BJ359="C"</formula>
    </cfRule>
    <cfRule type="expression" dxfId="24505" priority="33356">
      <formula>$BJ359="B"</formula>
    </cfRule>
    <cfRule type="expression" dxfId="24504" priority="33357">
      <formula>$BJ359="A"</formula>
    </cfRule>
  </conditionalFormatting>
  <conditionalFormatting sqref="A360">
    <cfRule type="expression" dxfId="24503" priority="33338">
      <formula>$BJ360="IR"</formula>
    </cfRule>
    <cfRule type="expression" dxfId="24502" priority="33339">
      <formula>$BJ360="SS"</formula>
    </cfRule>
    <cfRule type="expression" dxfId="24501" priority="33340">
      <formula>$BJ360="FI"</formula>
    </cfRule>
    <cfRule type="expression" dxfId="24500" priority="33341">
      <formula>$BJ360="X"</formula>
    </cfRule>
    <cfRule type="expression" dxfId="24499" priority="33342">
      <formula>$BJ360="OD"</formula>
    </cfRule>
    <cfRule type="expression" dxfId="24498" priority="33343">
      <formula>$BJ360="P"</formula>
    </cfRule>
    <cfRule type="expression" dxfId="24497" priority="33344">
      <formula>$BJ360="D"</formula>
    </cfRule>
    <cfRule type="expression" dxfId="24496" priority="33345">
      <formula>$BJ360="C"</formula>
    </cfRule>
    <cfRule type="expression" dxfId="24495" priority="33346">
      <formula>$BJ360="B"</formula>
    </cfRule>
    <cfRule type="expression" dxfId="24494" priority="33347">
      <formula>$BJ360="A"</formula>
    </cfRule>
  </conditionalFormatting>
  <conditionalFormatting sqref="A361">
    <cfRule type="expression" dxfId="24493" priority="33328">
      <formula>$BJ361="IR"</formula>
    </cfRule>
    <cfRule type="expression" dxfId="24492" priority="33329">
      <formula>$BJ361="SS"</formula>
    </cfRule>
    <cfRule type="expression" dxfId="24491" priority="33330">
      <formula>$BJ361="FI"</formula>
    </cfRule>
    <cfRule type="expression" dxfId="24490" priority="33331">
      <formula>$BJ361="X"</formula>
    </cfRule>
    <cfRule type="expression" dxfId="24489" priority="33332">
      <formula>$BJ361="OD"</formula>
    </cfRule>
    <cfRule type="expression" dxfId="24488" priority="33333">
      <formula>$BJ361="P"</formula>
    </cfRule>
    <cfRule type="expression" dxfId="24487" priority="33334">
      <formula>$BJ361="D"</formula>
    </cfRule>
    <cfRule type="expression" dxfId="24486" priority="33335">
      <formula>$BJ361="C"</formula>
    </cfRule>
    <cfRule type="expression" dxfId="24485" priority="33336">
      <formula>$BJ361="B"</formula>
    </cfRule>
    <cfRule type="expression" dxfId="24484" priority="33337">
      <formula>$BJ361="A"</formula>
    </cfRule>
  </conditionalFormatting>
  <conditionalFormatting sqref="A362:A363">
    <cfRule type="expression" dxfId="24483" priority="33318">
      <formula>$BJ362="IR"</formula>
    </cfRule>
    <cfRule type="expression" dxfId="24482" priority="33319">
      <formula>$BJ362="SS"</formula>
    </cfRule>
    <cfRule type="expression" dxfId="24481" priority="33320">
      <formula>$BJ362="FI"</formula>
    </cfRule>
    <cfRule type="expression" dxfId="24480" priority="33321">
      <formula>$BJ362="X"</formula>
    </cfRule>
    <cfRule type="expression" dxfId="24479" priority="33322">
      <formula>$BJ362="OD"</formula>
    </cfRule>
    <cfRule type="expression" dxfId="24478" priority="33323">
      <formula>$BJ362="P"</formula>
    </cfRule>
    <cfRule type="expression" dxfId="24477" priority="33324">
      <formula>$BJ362="D"</formula>
    </cfRule>
    <cfRule type="expression" dxfId="24476" priority="33325">
      <formula>$BJ362="C"</formula>
    </cfRule>
    <cfRule type="expression" dxfId="24475" priority="33326">
      <formula>$BJ362="B"</formula>
    </cfRule>
    <cfRule type="expression" dxfId="24474" priority="33327">
      <formula>$BJ362="A"</formula>
    </cfRule>
  </conditionalFormatting>
  <conditionalFormatting sqref="A364:A365">
    <cfRule type="expression" dxfId="24473" priority="33308">
      <formula>$BJ364="IR"</formula>
    </cfRule>
    <cfRule type="expression" dxfId="24472" priority="33309">
      <formula>$BJ364="SS"</formula>
    </cfRule>
    <cfRule type="expression" dxfId="24471" priority="33310">
      <formula>$BJ364="FI"</formula>
    </cfRule>
    <cfRule type="expression" dxfId="24470" priority="33311">
      <formula>$BJ364="X"</formula>
    </cfRule>
    <cfRule type="expression" dxfId="24469" priority="33312">
      <formula>$BJ364="OD"</formula>
    </cfRule>
    <cfRule type="expression" dxfId="24468" priority="33313">
      <formula>$BJ364="P"</formula>
    </cfRule>
    <cfRule type="expression" dxfId="24467" priority="33314">
      <formula>$BJ364="D"</formula>
    </cfRule>
    <cfRule type="expression" dxfId="24466" priority="33315">
      <formula>$BJ364="C"</formula>
    </cfRule>
    <cfRule type="expression" dxfId="24465" priority="33316">
      <formula>$BJ364="B"</formula>
    </cfRule>
    <cfRule type="expression" dxfId="24464" priority="33317">
      <formula>$BJ364="A"</formula>
    </cfRule>
  </conditionalFormatting>
  <conditionalFormatting sqref="A366:A368">
    <cfRule type="expression" dxfId="24463" priority="33298">
      <formula>$BJ366="IR"</formula>
    </cfRule>
    <cfRule type="expression" dxfId="24462" priority="33299">
      <formula>$BJ366="SS"</formula>
    </cfRule>
    <cfRule type="expression" dxfId="24461" priority="33300">
      <formula>$BJ366="FI"</formula>
    </cfRule>
    <cfRule type="expression" dxfId="24460" priority="33301">
      <formula>$BJ366="X"</formula>
    </cfRule>
    <cfRule type="expression" dxfId="24459" priority="33302">
      <formula>$BJ366="OD"</formula>
    </cfRule>
    <cfRule type="expression" dxfId="24458" priority="33303">
      <formula>$BJ366="P"</formula>
    </cfRule>
    <cfRule type="expression" dxfId="24457" priority="33304">
      <formula>$BJ366="D"</formula>
    </cfRule>
    <cfRule type="expression" dxfId="24456" priority="33305">
      <formula>$BJ366="C"</formula>
    </cfRule>
    <cfRule type="expression" dxfId="24455" priority="33306">
      <formula>$BJ366="B"</formula>
    </cfRule>
    <cfRule type="expression" dxfId="24454" priority="33307">
      <formula>$BJ366="A"</formula>
    </cfRule>
  </conditionalFormatting>
  <conditionalFormatting sqref="A369:A371">
    <cfRule type="expression" dxfId="24453" priority="33288">
      <formula>$BJ369="IR"</formula>
    </cfRule>
    <cfRule type="expression" dxfId="24452" priority="33289">
      <formula>$BJ369="SS"</formula>
    </cfRule>
    <cfRule type="expression" dxfId="24451" priority="33290">
      <formula>$BJ369="FI"</formula>
    </cfRule>
    <cfRule type="expression" dxfId="24450" priority="33291">
      <formula>$BJ369="X"</formula>
    </cfRule>
    <cfRule type="expression" dxfId="24449" priority="33292">
      <formula>$BJ369="OD"</formula>
    </cfRule>
    <cfRule type="expression" dxfId="24448" priority="33293">
      <formula>$BJ369="P"</formula>
    </cfRule>
    <cfRule type="expression" dxfId="24447" priority="33294">
      <formula>$BJ369="D"</formula>
    </cfRule>
    <cfRule type="expression" dxfId="24446" priority="33295">
      <formula>$BJ369="C"</formula>
    </cfRule>
    <cfRule type="expression" dxfId="24445" priority="33296">
      <formula>$BJ369="B"</formula>
    </cfRule>
    <cfRule type="expression" dxfId="24444" priority="33297">
      <formula>$BJ369="A"</formula>
    </cfRule>
  </conditionalFormatting>
  <conditionalFormatting sqref="A372:A374">
    <cfRule type="expression" dxfId="24443" priority="33278">
      <formula>$BJ372="IR"</formula>
    </cfRule>
    <cfRule type="expression" dxfId="24442" priority="33279">
      <formula>$BJ372="SS"</formula>
    </cfRule>
    <cfRule type="expression" dxfId="24441" priority="33280">
      <formula>$BJ372="FI"</formula>
    </cfRule>
    <cfRule type="expression" dxfId="24440" priority="33281">
      <formula>$BJ372="X"</formula>
    </cfRule>
    <cfRule type="expression" dxfId="24439" priority="33282">
      <formula>$BJ372="OD"</formula>
    </cfRule>
    <cfRule type="expression" dxfId="24438" priority="33283">
      <formula>$BJ372="P"</formula>
    </cfRule>
    <cfRule type="expression" dxfId="24437" priority="33284">
      <formula>$BJ372="D"</formula>
    </cfRule>
    <cfRule type="expression" dxfId="24436" priority="33285">
      <formula>$BJ372="C"</formula>
    </cfRule>
    <cfRule type="expression" dxfId="24435" priority="33286">
      <formula>$BJ372="B"</formula>
    </cfRule>
    <cfRule type="expression" dxfId="24434" priority="33287">
      <formula>$BJ372="A"</formula>
    </cfRule>
  </conditionalFormatting>
  <conditionalFormatting sqref="A375:A378 A381:A383">
    <cfRule type="expression" dxfId="24433" priority="33268">
      <formula>$BJ375="IR"</formula>
    </cfRule>
    <cfRule type="expression" dxfId="24432" priority="33269">
      <formula>$BJ375="SS"</formula>
    </cfRule>
    <cfRule type="expression" dxfId="24431" priority="33270">
      <formula>$BJ375="FI"</formula>
    </cfRule>
    <cfRule type="expression" dxfId="24430" priority="33271">
      <formula>$BJ375="X"</formula>
    </cfRule>
    <cfRule type="expression" dxfId="24429" priority="33272">
      <formula>$BJ375="OD"</formula>
    </cfRule>
    <cfRule type="expression" dxfId="24428" priority="33273">
      <formula>$BJ375="P"</formula>
    </cfRule>
    <cfRule type="expression" dxfId="24427" priority="33274">
      <formula>$BJ375="D"</formula>
    </cfRule>
    <cfRule type="expression" dxfId="24426" priority="33275">
      <formula>$BJ375="C"</formula>
    </cfRule>
    <cfRule type="expression" dxfId="24425" priority="33276">
      <formula>$BJ375="B"</formula>
    </cfRule>
    <cfRule type="expression" dxfId="24424" priority="33277">
      <formula>$BJ375="A"</formula>
    </cfRule>
  </conditionalFormatting>
  <conditionalFormatting sqref="A384:A386">
    <cfRule type="expression" dxfId="24423" priority="33258">
      <formula>$BJ384="IR"</formula>
    </cfRule>
    <cfRule type="expression" dxfId="24422" priority="33259">
      <formula>$BJ384="SS"</formula>
    </cfRule>
    <cfRule type="expression" dxfId="24421" priority="33260">
      <formula>$BJ384="FI"</formula>
    </cfRule>
    <cfRule type="expression" dxfId="24420" priority="33261">
      <formula>$BJ384="X"</formula>
    </cfRule>
    <cfRule type="expression" dxfId="24419" priority="33262">
      <formula>$BJ384="OD"</formula>
    </cfRule>
    <cfRule type="expression" dxfId="24418" priority="33263">
      <formula>$BJ384="P"</formula>
    </cfRule>
    <cfRule type="expression" dxfId="24417" priority="33264">
      <formula>$BJ384="D"</formula>
    </cfRule>
    <cfRule type="expression" dxfId="24416" priority="33265">
      <formula>$BJ384="C"</formula>
    </cfRule>
    <cfRule type="expression" dxfId="24415" priority="33266">
      <formula>$BJ384="B"</formula>
    </cfRule>
    <cfRule type="expression" dxfId="24414" priority="33267">
      <formula>$BJ384="A"</formula>
    </cfRule>
  </conditionalFormatting>
  <conditionalFormatting sqref="A388">
    <cfRule type="expression" dxfId="24413" priority="33248">
      <formula>$BJ388="IR"</formula>
    </cfRule>
    <cfRule type="expression" dxfId="24412" priority="33249">
      <formula>$BJ388="SS"</formula>
    </cfRule>
    <cfRule type="expression" dxfId="24411" priority="33250">
      <formula>$BJ388="FI"</formula>
    </cfRule>
    <cfRule type="expression" dxfId="24410" priority="33251">
      <formula>$BJ388="X"</formula>
    </cfRule>
    <cfRule type="expression" dxfId="24409" priority="33252">
      <formula>$BJ388="OD"</formula>
    </cfRule>
    <cfRule type="expression" dxfId="24408" priority="33253">
      <formula>$BJ388="P"</formula>
    </cfRule>
    <cfRule type="expression" dxfId="24407" priority="33254">
      <formula>$BJ388="D"</formula>
    </cfRule>
    <cfRule type="expression" dxfId="24406" priority="33255">
      <formula>$BJ388="C"</formula>
    </cfRule>
    <cfRule type="expression" dxfId="24405" priority="33256">
      <formula>$BJ388="B"</formula>
    </cfRule>
    <cfRule type="expression" dxfId="24404" priority="33257">
      <formula>$BJ388="A"</formula>
    </cfRule>
  </conditionalFormatting>
  <conditionalFormatting sqref="A390">
    <cfRule type="expression" dxfId="24403" priority="33238">
      <formula>$BJ390="IR"</formula>
    </cfRule>
    <cfRule type="expression" dxfId="24402" priority="33239">
      <formula>$BJ390="SS"</formula>
    </cfRule>
    <cfRule type="expression" dxfId="24401" priority="33240">
      <formula>$BJ390="FI"</formula>
    </cfRule>
    <cfRule type="expression" dxfId="24400" priority="33241">
      <formula>$BJ390="X"</formula>
    </cfRule>
    <cfRule type="expression" dxfId="24399" priority="33242">
      <formula>$BJ390="OD"</formula>
    </cfRule>
    <cfRule type="expression" dxfId="24398" priority="33243">
      <formula>$BJ390="P"</formula>
    </cfRule>
    <cfRule type="expression" dxfId="24397" priority="33244">
      <formula>$BJ390="D"</formula>
    </cfRule>
    <cfRule type="expression" dxfId="24396" priority="33245">
      <formula>$BJ390="C"</formula>
    </cfRule>
    <cfRule type="expression" dxfId="24395" priority="33246">
      <formula>$BJ390="B"</formula>
    </cfRule>
    <cfRule type="expression" dxfId="24394" priority="33247">
      <formula>$BJ390="A"</formula>
    </cfRule>
  </conditionalFormatting>
  <conditionalFormatting sqref="A390">
    <cfRule type="expression" dxfId="24393" priority="33228">
      <formula>$BJ390="IR"</formula>
    </cfRule>
    <cfRule type="expression" dxfId="24392" priority="33229">
      <formula>$BJ390="SS"</formula>
    </cfRule>
    <cfRule type="expression" dxfId="24391" priority="33230">
      <formula>$BJ390="FI"</formula>
    </cfRule>
    <cfRule type="expression" dxfId="24390" priority="33231">
      <formula>$BJ390="X"</formula>
    </cfRule>
    <cfRule type="expression" dxfId="24389" priority="33232">
      <formula>$BJ390="OD"</formula>
    </cfRule>
    <cfRule type="expression" dxfId="24388" priority="33233">
      <formula>$BJ390="P"</formula>
    </cfRule>
    <cfRule type="expression" dxfId="24387" priority="33234">
      <formula>$BJ390="D"</formula>
    </cfRule>
    <cfRule type="expression" dxfId="24386" priority="33235">
      <formula>$BJ390="C"</formula>
    </cfRule>
    <cfRule type="expression" dxfId="24385" priority="33236">
      <formula>$BJ390="B"</formula>
    </cfRule>
    <cfRule type="expression" dxfId="24384" priority="33237">
      <formula>$BJ390="A"</formula>
    </cfRule>
  </conditionalFormatting>
  <conditionalFormatting sqref="A402">
    <cfRule type="expression" dxfId="24383" priority="33218">
      <formula>$BJ402="IR"</formula>
    </cfRule>
    <cfRule type="expression" dxfId="24382" priority="33219">
      <formula>$BJ402="SS"</formula>
    </cfRule>
    <cfRule type="expression" dxfId="24381" priority="33220">
      <formula>$BJ402="FI"</formula>
    </cfRule>
    <cfRule type="expression" dxfId="24380" priority="33221">
      <formula>$BJ402="X"</formula>
    </cfRule>
    <cfRule type="expression" dxfId="24379" priority="33222">
      <formula>$BJ402="OD"</formula>
    </cfRule>
    <cfRule type="expression" dxfId="24378" priority="33223">
      <formula>$BJ402="P"</formula>
    </cfRule>
    <cfRule type="expression" dxfId="24377" priority="33224">
      <formula>$BJ402="D"</formula>
    </cfRule>
    <cfRule type="expression" dxfId="24376" priority="33225">
      <formula>$BJ402="C"</formula>
    </cfRule>
    <cfRule type="expression" dxfId="24375" priority="33226">
      <formula>$BJ402="B"</formula>
    </cfRule>
    <cfRule type="expression" dxfId="24374" priority="33227">
      <formula>$BJ402="A"</formula>
    </cfRule>
  </conditionalFormatting>
  <conditionalFormatting sqref="A403">
    <cfRule type="expression" dxfId="24373" priority="33208">
      <formula>$BJ403="IR"</formula>
    </cfRule>
    <cfRule type="expression" dxfId="24372" priority="33209">
      <formula>$BJ403="SS"</formula>
    </cfRule>
    <cfRule type="expression" dxfId="24371" priority="33210">
      <formula>$BJ403="FI"</formula>
    </cfRule>
    <cfRule type="expression" dxfId="24370" priority="33211">
      <formula>$BJ403="X"</formula>
    </cfRule>
    <cfRule type="expression" dxfId="24369" priority="33212">
      <formula>$BJ403="OD"</formula>
    </cfRule>
    <cfRule type="expression" dxfId="24368" priority="33213">
      <formula>$BJ403="P"</formula>
    </cfRule>
    <cfRule type="expression" dxfId="24367" priority="33214">
      <formula>$BJ403="D"</formula>
    </cfRule>
    <cfRule type="expression" dxfId="24366" priority="33215">
      <formula>$BJ403="C"</formula>
    </cfRule>
    <cfRule type="expression" dxfId="24365" priority="33216">
      <formula>$BJ403="B"</formula>
    </cfRule>
    <cfRule type="expression" dxfId="24364" priority="33217">
      <formula>$BJ403="A"</formula>
    </cfRule>
  </conditionalFormatting>
  <conditionalFormatting sqref="A403">
    <cfRule type="expression" dxfId="24363" priority="33198">
      <formula>$BJ403="IR"</formula>
    </cfRule>
    <cfRule type="expression" dxfId="24362" priority="33199">
      <formula>$BJ403="SS"</formula>
    </cfRule>
    <cfRule type="expression" dxfId="24361" priority="33200">
      <formula>$BJ403="FI"</formula>
    </cfRule>
    <cfRule type="expression" dxfId="24360" priority="33201">
      <formula>$BJ403="X"</formula>
    </cfRule>
    <cfRule type="expression" dxfId="24359" priority="33202">
      <formula>$BJ403="OD"</formula>
    </cfRule>
    <cfRule type="expression" dxfId="24358" priority="33203">
      <formula>$BJ403="P"</formula>
    </cfRule>
    <cfRule type="expression" dxfId="24357" priority="33204">
      <formula>$BJ403="D"</formula>
    </cfRule>
    <cfRule type="expression" dxfId="24356" priority="33205">
      <formula>$BJ403="C"</formula>
    </cfRule>
    <cfRule type="expression" dxfId="24355" priority="33206">
      <formula>$BJ403="B"</formula>
    </cfRule>
    <cfRule type="expression" dxfId="24354" priority="33207">
      <formula>$BJ403="A"</formula>
    </cfRule>
  </conditionalFormatting>
  <conditionalFormatting sqref="A404:A407">
    <cfRule type="expression" dxfId="24353" priority="33188">
      <formula>$BJ404="IR"</formula>
    </cfRule>
    <cfRule type="expression" dxfId="24352" priority="33189">
      <formula>$BJ404="SS"</formula>
    </cfRule>
    <cfRule type="expression" dxfId="24351" priority="33190">
      <formula>$BJ404="FI"</formula>
    </cfRule>
    <cfRule type="expression" dxfId="24350" priority="33191">
      <formula>$BJ404="X"</formula>
    </cfRule>
    <cfRule type="expression" dxfId="24349" priority="33192">
      <formula>$BJ404="OD"</formula>
    </cfRule>
    <cfRule type="expression" dxfId="24348" priority="33193">
      <formula>$BJ404="P"</formula>
    </cfRule>
    <cfRule type="expression" dxfId="24347" priority="33194">
      <formula>$BJ404="D"</formula>
    </cfRule>
    <cfRule type="expression" dxfId="24346" priority="33195">
      <formula>$BJ404="C"</formula>
    </cfRule>
    <cfRule type="expression" dxfId="24345" priority="33196">
      <formula>$BJ404="B"</formula>
    </cfRule>
    <cfRule type="expression" dxfId="24344" priority="33197">
      <formula>$BJ404="A"</formula>
    </cfRule>
  </conditionalFormatting>
  <conditionalFormatting sqref="A404:A407">
    <cfRule type="expression" dxfId="24343" priority="33178">
      <formula>$BJ404="IR"</formula>
    </cfRule>
    <cfRule type="expression" dxfId="24342" priority="33179">
      <formula>$BJ404="SS"</formula>
    </cfRule>
    <cfRule type="expression" dxfId="24341" priority="33180">
      <formula>$BJ404="FI"</formula>
    </cfRule>
    <cfRule type="expression" dxfId="24340" priority="33181">
      <formula>$BJ404="X"</formula>
    </cfRule>
    <cfRule type="expression" dxfId="24339" priority="33182">
      <formula>$BJ404="OD"</formula>
    </cfRule>
    <cfRule type="expression" dxfId="24338" priority="33183">
      <formula>$BJ404="P"</formula>
    </cfRule>
    <cfRule type="expression" dxfId="24337" priority="33184">
      <formula>$BJ404="D"</formula>
    </cfRule>
    <cfRule type="expression" dxfId="24336" priority="33185">
      <formula>$BJ404="C"</formula>
    </cfRule>
    <cfRule type="expression" dxfId="24335" priority="33186">
      <formula>$BJ404="B"</formula>
    </cfRule>
    <cfRule type="expression" dxfId="24334" priority="33187">
      <formula>$BJ404="A"</formula>
    </cfRule>
  </conditionalFormatting>
  <conditionalFormatting sqref="A408:A417">
    <cfRule type="expression" dxfId="24333" priority="33168">
      <formula>$BJ408="IR"</formula>
    </cfRule>
    <cfRule type="expression" dxfId="24332" priority="33169">
      <formula>$BJ408="SS"</formula>
    </cfRule>
    <cfRule type="expression" dxfId="24331" priority="33170">
      <formula>$BJ408="FI"</formula>
    </cfRule>
    <cfRule type="expression" dxfId="24330" priority="33171">
      <formula>$BJ408="X"</formula>
    </cfRule>
    <cfRule type="expression" dxfId="24329" priority="33172">
      <formula>$BJ408="OD"</formula>
    </cfRule>
    <cfRule type="expression" dxfId="24328" priority="33173">
      <formula>$BJ408="P"</formula>
    </cfRule>
    <cfRule type="expression" dxfId="24327" priority="33174">
      <formula>$BJ408="D"</formula>
    </cfRule>
    <cfRule type="expression" dxfId="24326" priority="33175">
      <formula>$BJ408="C"</formula>
    </cfRule>
    <cfRule type="expression" dxfId="24325" priority="33176">
      <formula>$BJ408="B"</formula>
    </cfRule>
    <cfRule type="expression" dxfId="24324" priority="33177">
      <formula>$BJ408="A"</formula>
    </cfRule>
  </conditionalFormatting>
  <conditionalFormatting sqref="A408:A417">
    <cfRule type="expression" dxfId="24323" priority="33158">
      <formula>$BJ408="IR"</formula>
    </cfRule>
    <cfRule type="expression" dxfId="24322" priority="33159">
      <formula>$BJ408="SS"</formula>
    </cfRule>
    <cfRule type="expression" dxfId="24321" priority="33160">
      <formula>$BJ408="FI"</formula>
    </cfRule>
    <cfRule type="expression" dxfId="24320" priority="33161">
      <formula>$BJ408="X"</formula>
    </cfRule>
    <cfRule type="expression" dxfId="24319" priority="33162">
      <formula>$BJ408="OD"</formula>
    </cfRule>
    <cfRule type="expression" dxfId="24318" priority="33163">
      <formula>$BJ408="P"</formula>
    </cfRule>
    <cfRule type="expression" dxfId="24317" priority="33164">
      <formula>$BJ408="D"</formula>
    </cfRule>
    <cfRule type="expression" dxfId="24316" priority="33165">
      <formula>$BJ408="C"</formula>
    </cfRule>
    <cfRule type="expression" dxfId="24315" priority="33166">
      <formula>$BJ408="B"</formula>
    </cfRule>
    <cfRule type="expression" dxfId="24314" priority="33167">
      <formula>$BJ408="A"</formula>
    </cfRule>
  </conditionalFormatting>
  <conditionalFormatting sqref="A418:A425">
    <cfRule type="expression" dxfId="24313" priority="33148">
      <formula>$BJ418="IR"</formula>
    </cfRule>
    <cfRule type="expression" dxfId="24312" priority="33149">
      <formula>$BJ418="SS"</formula>
    </cfRule>
    <cfRule type="expression" dxfId="24311" priority="33150">
      <formula>$BJ418="FI"</formula>
    </cfRule>
    <cfRule type="expression" dxfId="24310" priority="33151">
      <formula>$BJ418="X"</formula>
    </cfRule>
    <cfRule type="expression" dxfId="24309" priority="33152">
      <formula>$BJ418="OD"</formula>
    </cfRule>
    <cfRule type="expression" dxfId="24308" priority="33153">
      <formula>$BJ418="P"</formula>
    </cfRule>
    <cfRule type="expression" dxfId="24307" priority="33154">
      <formula>$BJ418="D"</formula>
    </cfRule>
    <cfRule type="expression" dxfId="24306" priority="33155">
      <formula>$BJ418="C"</formula>
    </cfRule>
    <cfRule type="expression" dxfId="24305" priority="33156">
      <formula>$BJ418="B"</formula>
    </cfRule>
    <cfRule type="expression" dxfId="24304" priority="33157">
      <formula>$BJ418="A"</formula>
    </cfRule>
  </conditionalFormatting>
  <conditionalFormatting sqref="A418:A425">
    <cfRule type="expression" dxfId="24303" priority="33138">
      <formula>$BJ418="IR"</formula>
    </cfRule>
    <cfRule type="expression" dxfId="24302" priority="33139">
      <formula>$BJ418="SS"</formula>
    </cfRule>
    <cfRule type="expression" dxfId="24301" priority="33140">
      <formula>$BJ418="FI"</formula>
    </cfRule>
    <cfRule type="expression" dxfId="24300" priority="33141">
      <formula>$BJ418="X"</formula>
    </cfRule>
    <cfRule type="expression" dxfId="24299" priority="33142">
      <formula>$BJ418="OD"</formula>
    </cfRule>
    <cfRule type="expression" dxfId="24298" priority="33143">
      <formula>$BJ418="P"</formula>
    </cfRule>
    <cfRule type="expression" dxfId="24297" priority="33144">
      <formula>$BJ418="D"</formula>
    </cfRule>
    <cfRule type="expression" dxfId="24296" priority="33145">
      <formula>$BJ418="C"</formula>
    </cfRule>
    <cfRule type="expression" dxfId="24295" priority="33146">
      <formula>$BJ418="B"</formula>
    </cfRule>
    <cfRule type="expression" dxfId="24294" priority="33147">
      <formula>$BJ418="A"</formula>
    </cfRule>
  </conditionalFormatting>
  <conditionalFormatting sqref="A427">
    <cfRule type="expression" dxfId="24293" priority="33128">
      <formula>$BJ427="IR"</formula>
    </cfRule>
    <cfRule type="expression" dxfId="24292" priority="33129">
      <formula>$BJ427="SS"</formula>
    </cfRule>
    <cfRule type="expression" dxfId="24291" priority="33130">
      <formula>$BJ427="FI"</formula>
    </cfRule>
    <cfRule type="expression" dxfId="24290" priority="33131">
      <formula>$BJ427="X"</formula>
    </cfRule>
    <cfRule type="expression" dxfId="24289" priority="33132">
      <formula>$BJ427="OD"</formula>
    </cfRule>
    <cfRule type="expression" dxfId="24288" priority="33133">
      <formula>$BJ427="P"</formula>
    </cfRule>
    <cfRule type="expression" dxfId="24287" priority="33134">
      <formula>$BJ427="D"</formula>
    </cfRule>
    <cfRule type="expression" dxfId="24286" priority="33135">
      <formula>$BJ427="C"</formula>
    </cfRule>
    <cfRule type="expression" dxfId="24285" priority="33136">
      <formula>$BJ427="B"</formula>
    </cfRule>
    <cfRule type="expression" dxfId="24284" priority="33137">
      <formula>$BJ427="A"</formula>
    </cfRule>
  </conditionalFormatting>
  <conditionalFormatting sqref="A428">
    <cfRule type="expression" dxfId="24283" priority="33118">
      <formula>$BJ428="IR"</formula>
    </cfRule>
    <cfRule type="expression" dxfId="24282" priority="33119">
      <formula>$BJ428="SS"</formula>
    </cfRule>
    <cfRule type="expression" dxfId="24281" priority="33120">
      <formula>$BJ428="FI"</formula>
    </cfRule>
    <cfRule type="expression" dxfId="24280" priority="33121">
      <formula>$BJ428="X"</formula>
    </cfRule>
    <cfRule type="expression" dxfId="24279" priority="33122">
      <formula>$BJ428="OD"</formula>
    </cfRule>
    <cfRule type="expression" dxfId="24278" priority="33123">
      <formula>$BJ428="P"</formula>
    </cfRule>
    <cfRule type="expression" dxfId="24277" priority="33124">
      <formula>$BJ428="D"</formula>
    </cfRule>
    <cfRule type="expression" dxfId="24276" priority="33125">
      <formula>$BJ428="C"</formula>
    </cfRule>
    <cfRule type="expression" dxfId="24275" priority="33126">
      <formula>$BJ428="B"</formula>
    </cfRule>
    <cfRule type="expression" dxfId="24274" priority="33127">
      <formula>$BJ428="A"</formula>
    </cfRule>
  </conditionalFormatting>
  <conditionalFormatting sqref="A428">
    <cfRule type="expression" dxfId="24273" priority="33108">
      <formula>$BJ428="IR"</formula>
    </cfRule>
    <cfRule type="expression" dxfId="24272" priority="33109">
      <formula>$BJ428="SS"</formula>
    </cfRule>
    <cfRule type="expression" dxfId="24271" priority="33110">
      <formula>$BJ428="FI"</formula>
    </cfRule>
    <cfRule type="expression" dxfId="24270" priority="33111">
      <formula>$BJ428="X"</formula>
    </cfRule>
    <cfRule type="expression" dxfId="24269" priority="33112">
      <formula>$BJ428="OD"</formula>
    </cfRule>
    <cfRule type="expression" dxfId="24268" priority="33113">
      <formula>$BJ428="P"</formula>
    </cfRule>
    <cfRule type="expression" dxfId="24267" priority="33114">
      <formula>$BJ428="D"</formula>
    </cfRule>
    <cfRule type="expression" dxfId="24266" priority="33115">
      <formula>$BJ428="C"</formula>
    </cfRule>
    <cfRule type="expression" dxfId="24265" priority="33116">
      <formula>$BJ428="B"</formula>
    </cfRule>
    <cfRule type="expression" dxfId="24264" priority="33117">
      <formula>$BJ428="A"</formula>
    </cfRule>
  </conditionalFormatting>
  <conditionalFormatting sqref="A429:A432">
    <cfRule type="expression" dxfId="24263" priority="33098">
      <formula>$BJ429="IR"</formula>
    </cfRule>
    <cfRule type="expression" dxfId="24262" priority="33099">
      <formula>$BJ429="SS"</formula>
    </cfRule>
    <cfRule type="expression" dxfId="24261" priority="33100">
      <formula>$BJ429="FI"</formula>
    </cfRule>
    <cfRule type="expression" dxfId="24260" priority="33101">
      <formula>$BJ429="X"</formula>
    </cfRule>
    <cfRule type="expression" dxfId="24259" priority="33102">
      <formula>$BJ429="OD"</formula>
    </cfRule>
    <cfRule type="expression" dxfId="24258" priority="33103">
      <formula>$BJ429="P"</formula>
    </cfRule>
    <cfRule type="expression" dxfId="24257" priority="33104">
      <formula>$BJ429="D"</formula>
    </cfRule>
    <cfRule type="expression" dxfId="24256" priority="33105">
      <formula>$BJ429="C"</formula>
    </cfRule>
    <cfRule type="expression" dxfId="24255" priority="33106">
      <formula>$BJ429="B"</formula>
    </cfRule>
    <cfRule type="expression" dxfId="24254" priority="33107">
      <formula>$BJ429="A"</formula>
    </cfRule>
  </conditionalFormatting>
  <conditionalFormatting sqref="A429:A432">
    <cfRule type="expression" dxfId="24253" priority="33088">
      <formula>$BJ429="IR"</formula>
    </cfRule>
    <cfRule type="expression" dxfId="24252" priority="33089">
      <formula>$BJ429="SS"</formula>
    </cfRule>
    <cfRule type="expression" dxfId="24251" priority="33090">
      <formula>$BJ429="FI"</formula>
    </cfRule>
    <cfRule type="expression" dxfId="24250" priority="33091">
      <formula>$BJ429="X"</formula>
    </cfRule>
    <cfRule type="expression" dxfId="24249" priority="33092">
      <formula>$BJ429="OD"</formula>
    </cfRule>
    <cfRule type="expression" dxfId="24248" priority="33093">
      <formula>$BJ429="P"</formula>
    </cfRule>
    <cfRule type="expression" dxfId="24247" priority="33094">
      <formula>$BJ429="D"</formula>
    </cfRule>
    <cfRule type="expression" dxfId="24246" priority="33095">
      <formula>$BJ429="C"</formula>
    </cfRule>
    <cfRule type="expression" dxfId="24245" priority="33096">
      <formula>$BJ429="B"</formula>
    </cfRule>
    <cfRule type="expression" dxfId="24244" priority="33097">
      <formula>$BJ429="A"</formula>
    </cfRule>
  </conditionalFormatting>
  <conditionalFormatting sqref="A433:A438">
    <cfRule type="expression" dxfId="24243" priority="33078">
      <formula>$BJ433="IR"</formula>
    </cfRule>
    <cfRule type="expression" dxfId="24242" priority="33079">
      <formula>$BJ433="SS"</formula>
    </cfRule>
    <cfRule type="expression" dxfId="24241" priority="33080">
      <formula>$BJ433="FI"</formula>
    </cfRule>
    <cfRule type="expression" dxfId="24240" priority="33081">
      <formula>$BJ433="X"</formula>
    </cfRule>
    <cfRule type="expression" dxfId="24239" priority="33082">
      <formula>$BJ433="OD"</formula>
    </cfRule>
    <cfRule type="expression" dxfId="24238" priority="33083">
      <formula>$BJ433="P"</formula>
    </cfRule>
    <cfRule type="expression" dxfId="24237" priority="33084">
      <formula>$BJ433="D"</formula>
    </cfRule>
    <cfRule type="expression" dxfId="24236" priority="33085">
      <formula>$BJ433="C"</formula>
    </cfRule>
    <cfRule type="expression" dxfId="24235" priority="33086">
      <formula>$BJ433="B"</formula>
    </cfRule>
    <cfRule type="expression" dxfId="24234" priority="33087">
      <formula>$BJ433="A"</formula>
    </cfRule>
  </conditionalFormatting>
  <conditionalFormatting sqref="A433:A438">
    <cfRule type="expression" dxfId="24233" priority="33068">
      <formula>$BJ433="IR"</formula>
    </cfRule>
    <cfRule type="expression" dxfId="24232" priority="33069">
      <formula>$BJ433="SS"</formula>
    </cfRule>
    <cfRule type="expression" dxfId="24231" priority="33070">
      <formula>$BJ433="FI"</formula>
    </cfRule>
    <cfRule type="expression" dxfId="24230" priority="33071">
      <formula>$BJ433="X"</formula>
    </cfRule>
    <cfRule type="expression" dxfId="24229" priority="33072">
      <formula>$BJ433="OD"</formula>
    </cfRule>
    <cfRule type="expression" dxfId="24228" priority="33073">
      <formula>$BJ433="P"</formula>
    </cfRule>
    <cfRule type="expression" dxfId="24227" priority="33074">
      <formula>$BJ433="D"</formula>
    </cfRule>
    <cfRule type="expression" dxfId="24226" priority="33075">
      <formula>$BJ433="C"</formula>
    </cfRule>
    <cfRule type="expression" dxfId="24225" priority="33076">
      <formula>$BJ433="B"</formula>
    </cfRule>
    <cfRule type="expression" dxfId="24224" priority="33077">
      <formula>$BJ433="A"</formula>
    </cfRule>
  </conditionalFormatting>
  <conditionalFormatting sqref="A439:A445">
    <cfRule type="expression" dxfId="24223" priority="33058">
      <formula>$BJ439="IR"</formula>
    </cfRule>
    <cfRule type="expression" dxfId="24222" priority="33059">
      <formula>$BJ439="SS"</formula>
    </cfRule>
    <cfRule type="expression" dxfId="24221" priority="33060">
      <formula>$BJ439="FI"</formula>
    </cfRule>
    <cfRule type="expression" dxfId="24220" priority="33061">
      <formula>$BJ439="X"</formula>
    </cfRule>
    <cfRule type="expression" dxfId="24219" priority="33062">
      <formula>$BJ439="OD"</formula>
    </cfRule>
    <cfRule type="expression" dxfId="24218" priority="33063">
      <formula>$BJ439="P"</formula>
    </cfRule>
    <cfRule type="expression" dxfId="24217" priority="33064">
      <formula>$BJ439="D"</formula>
    </cfRule>
    <cfRule type="expression" dxfId="24216" priority="33065">
      <formula>$BJ439="C"</formula>
    </cfRule>
    <cfRule type="expression" dxfId="24215" priority="33066">
      <formula>$BJ439="B"</formula>
    </cfRule>
    <cfRule type="expression" dxfId="24214" priority="33067">
      <formula>$BJ439="A"</formula>
    </cfRule>
  </conditionalFormatting>
  <conditionalFormatting sqref="A439:A445">
    <cfRule type="expression" dxfId="24213" priority="33048">
      <formula>$BJ439="IR"</formula>
    </cfRule>
    <cfRule type="expression" dxfId="24212" priority="33049">
      <formula>$BJ439="SS"</formula>
    </cfRule>
    <cfRule type="expression" dxfId="24211" priority="33050">
      <formula>$BJ439="FI"</formula>
    </cfRule>
    <cfRule type="expression" dxfId="24210" priority="33051">
      <formula>$BJ439="X"</formula>
    </cfRule>
    <cfRule type="expression" dxfId="24209" priority="33052">
      <formula>$BJ439="OD"</formula>
    </cfRule>
    <cfRule type="expression" dxfId="24208" priority="33053">
      <formula>$BJ439="P"</formula>
    </cfRule>
    <cfRule type="expression" dxfId="24207" priority="33054">
      <formula>$BJ439="D"</formula>
    </cfRule>
    <cfRule type="expression" dxfId="24206" priority="33055">
      <formula>$BJ439="C"</formula>
    </cfRule>
    <cfRule type="expression" dxfId="24205" priority="33056">
      <formula>$BJ439="B"</formula>
    </cfRule>
    <cfRule type="expression" dxfId="24204" priority="33057">
      <formula>$BJ439="A"</formula>
    </cfRule>
  </conditionalFormatting>
  <conditionalFormatting sqref="A446:A447">
    <cfRule type="expression" dxfId="24203" priority="33038">
      <formula>$BJ446="IR"</formula>
    </cfRule>
    <cfRule type="expression" dxfId="24202" priority="33039">
      <formula>$BJ446="SS"</formula>
    </cfRule>
    <cfRule type="expression" dxfId="24201" priority="33040">
      <formula>$BJ446="FI"</formula>
    </cfRule>
    <cfRule type="expression" dxfId="24200" priority="33041">
      <formula>$BJ446="X"</formula>
    </cfRule>
    <cfRule type="expression" dxfId="24199" priority="33042">
      <formula>$BJ446="OD"</formula>
    </cfRule>
    <cfRule type="expression" dxfId="24198" priority="33043">
      <formula>$BJ446="P"</formula>
    </cfRule>
    <cfRule type="expression" dxfId="24197" priority="33044">
      <formula>$BJ446="D"</formula>
    </cfRule>
    <cfRule type="expression" dxfId="24196" priority="33045">
      <formula>$BJ446="C"</formula>
    </cfRule>
    <cfRule type="expression" dxfId="24195" priority="33046">
      <formula>$BJ446="B"</formula>
    </cfRule>
    <cfRule type="expression" dxfId="24194" priority="33047">
      <formula>$BJ446="A"</formula>
    </cfRule>
  </conditionalFormatting>
  <conditionalFormatting sqref="A446:A447">
    <cfRule type="expression" dxfId="24193" priority="33028">
      <formula>$BJ446="IR"</formula>
    </cfRule>
    <cfRule type="expression" dxfId="24192" priority="33029">
      <formula>$BJ446="SS"</formula>
    </cfRule>
    <cfRule type="expression" dxfId="24191" priority="33030">
      <formula>$BJ446="FI"</formula>
    </cfRule>
    <cfRule type="expression" dxfId="24190" priority="33031">
      <formula>$BJ446="X"</formula>
    </cfRule>
    <cfRule type="expression" dxfId="24189" priority="33032">
      <formula>$BJ446="OD"</formula>
    </cfRule>
    <cfRule type="expression" dxfId="24188" priority="33033">
      <formula>$BJ446="P"</formula>
    </cfRule>
    <cfRule type="expression" dxfId="24187" priority="33034">
      <formula>$BJ446="D"</formula>
    </cfRule>
    <cfRule type="expression" dxfId="24186" priority="33035">
      <formula>$BJ446="C"</formula>
    </cfRule>
    <cfRule type="expression" dxfId="24185" priority="33036">
      <formula>$BJ446="B"</formula>
    </cfRule>
    <cfRule type="expression" dxfId="24184" priority="33037">
      <formula>$BJ446="A"</formula>
    </cfRule>
  </conditionalFormatting>
  <conditionalFormatting sqref="A451">
    <cfRule type="expression" dxfId="24183" priority="32998">
      <formula>$BJ451="IR"</formula>
    </cfRule>
    <cfRule type="expression" dxfId="24182" priority="32999">
      <formula>$BJ451="SS"</formula>
    </cfRule>
    <cfRule type="expression" dxfId="24181" priority="33000">
      <formula>$BJ451="FI"</formula>
    </cfRule>
    <cfRule type="expression" dxfId="24180" priority="33001">
      <formula>$BJ451="X"</formula>
    </cfRule>
    <cfRule type="expression" dxfId="24179" priority="33002">
      <formula>$BJ451="OD"</formula>
    </cfRule>
    <cfRule type="expression" dxfId="24178" priority="33003">
      <formula>$BJ451="P"</formula>
    </cfRule>
    <cfRule type="expression" dxfId="24177" priority="33004">
      <formula>$BJ451="D"</formula>
    </cfRule>
    <cfRule type="expression" dxfId="24176" priority="33005">
      <formula>$BJ451="C"</formula>
    </cfRule>
    <cfRule type="expression" dxfId="24175" priority="33006">
      <formula>$BJ451="B"</formula>
    </cfRule>
    <cfRule type="expression" dxfId="24174" priority="33007">
      <formula>$BJ451="A"</formula>
    </cfRule>
  </conditionalFormatting>
  <conditionalFormatting sqref="A451">
    <cfRule type="expression" dxfId="24173" priority="33008">
      <formula>$BJ451="IR"</formula>
    </cfRule>
    <cfRule type="expression" dxfId="24172" priority="33009">
      <formula>$BJ451="SS"</formula>
    </cfRule>
    <cfRule type="expression" dxfId="24171" priority="33010">
      <formula>$BJ451="FI"</formula>
    </cfRule>
    <cfRule type="expression" dxfId="24170" priority="33011">
      <formula>$BJ451="X"</formula>
    </cfRule>
    <cfRule type="expression" dxfId="24169" priority="33012">
      <formula>$BJ451="OD"</formula>
    </cfRule>
    <cfRule type="expression" dxfId="24168" priority="33013">
      <formula>$BJ451="P"</formula>
    </cfRule>
    <cfRule type="expression" dxfId="24167" priority="33014">
      <formula>$BJ451="D"</formula>
    </cfRule>
    <cfRule type="expression" dxfId="24166" priority="33015">
      <formula>$BJ451="C"</formula>
    </cfRule>
    <cfRule type="expression" dxfId="24165" priority="33016">
      <formula>$BJ451="B"</formula>
    </cfRule>
    <cfRule type="expression" dxfId="24164" priority="33017">
      <formula>$BJ451="A"</formula>
    </cfRule>
  </conditionalFormatting>
  <conditionalFormatting sqref="A452:A458">
    <cfRule type="expression" dxfId="24163" priority="32988">
      <formula>$BJ452="IR"</formula>
    </cfRule>
    <cfRule type="expression" dxfId="24162" priority="32989">
      <formula>$BJ452="SS"</formula>
    </cfRule>
    <cfRule type="expression" dxfId="24161" priority="32990">
      <formula>$BJ452="FI"</formula>
    </cfRule>
    <cfRule type="expression" dxfId="24160" priority="32991">
      <formula>$BJ452="X"</formula>
    </cfRule>
    <cfRule type="expression" dxfId="24159" priority="32992">
      <formula>$BJ452="OD"</formula>
    </cfRule>
    <cfRule type="expression" dxfId="24158" priority="32993">
      <formula>$BJ452="P"</formula>
    </cfRule>
    <cfRule type="expression" dxfId="24157" priority="32994">
      <formula>$BJ452="D"</formula>
    </cfRule>
    <cfRule type="expression" dxfId="24156" priority="32995">
      <formula>$BJ452="C"</formula>
    </cfRule>
    <cfRule type="expression" dxfId="24155" priority="32996">
      <formula>$BJ452="B"</formula>
    </cfRule>
    <cfRule type="expression" dxfId="24154" priority="32997">
      <formula>$BJ452="A"</formula>
    </cfRule>
  </conditionalFormatting>
  <conditionalFormatting sqref="A452:A458">
    <cfRule type="expression" dxfId="24153" priority="32978">
      <formula>$BJ452="IR"</formula>
    </cfRule>
    <cfRule type="expression" dxfId="24152" priority="32979">
      <formula>$BJ452="SS"</formula>
    </cfRule>
    <cfRule type="expression" dxfId="24151" priority="32980">
      <formula>$BJ452="FI"</formula>
    </cfRule>
    <cfRule type="expression" dxfId="24150" priority="32981">
      <formula>$BJ452="X"</formula>
    </cfRule>
    <cfRule type="expression" dxfId="24149" priority="32982">
      <formula>$BJ452="OD"</formula>
    </cfRule>
    <cfRule type="expression" dxfId="24148" priority="32983">
      <formula>$BJ452="P"</formula>
    </cfRule>
    <cfRule type="expression" dxfId="24147" priority="32984">
      <formula>$BJ452="D"</formula>
    </cfRule>
    <cfRule type="expression" dxfId="24146" priority="32985">
      <formula>$BJ452="C"</formula>
    </cfRule>
    <cfRule type="expression" dxfId="24145" priority="32986">
      <formula>$BJ452="B"</formula>
    </cfRule>
    <cfRule type="expression" dxfId="24144" priority="32987">
      <formula>$BJ452="A"</formula>
    </cfRule>
  </conditionalFormatting>
  <conditionalFormatting sqref="A459">
    <cfRule type="expression" dxfId="24143" priority="32918">
      <formula>$BJ459="IR"</formula>
    </cfRule>
    <cfRule type="expression" dxfId="24142" priority="32919">
      <formula>$BJ459="SS"</formula>
    </cfRule>
    <cfRule type="expression" dxfId="24141" priority="32920">
      <formula>$BJ459="FI"</formula>
    </cfRule>
    <cfRule type="expression" dxfId="24140" priority="32921">
      <formula>$BJ459="X"</formula>
    </cfRule>
    <cfRule type="expression" dxfId="24139" priority="32922">
      <formula>$BJ459="OD"</formula>
    </cfRule>
    <cfRule type="expression" dxfId="24138" priority="32923">
      <formula>$BJ459="P"</formula>
    </cfRule>
    <cfRule type="expression" dxfId="24137" priority="32924">
      <formula>$BJ459="D"</formula>
    </cfRule>
    <cfRule type="expression" dxfId="24136" priority="32925">
      <formula>$BJ459="C"</formula>
    </cfRule>
    <cfRule type="expression" dxfId="24135" priority="32926">
      <formula>$BJ459="B"</formula>
    </cfRule>
    <cfRule type="expression" dxfId="24134" priority="32927">
      <formula>$BJ459="A"</formula>
    </cfRule>
  </conditionalFormatting>
  <conditionalFormatting sqref="A461">
    <cfRule type="expression" dxfId="24133" priority="32908">
      <formula>$BJ461="IR"</formula>
    </cfRule>
    <cfRule type="expression" dxfId="24132" priority="32909">
      <formula>$BJ461="SS"</formula>
    </cfRule>
    <cfRule type="expression" dxfId="24131" priority="32910">
      <formula>$BJ461="FI"</formula>
    </cfRule>
    <cfRule type="expression" dxfId="24130" priority="32911">
      <formula>$BJ461="X"</formula>
    </cfRule>
    <cfRule type="expression" dxfId="24129" priority="32912">
      <formula>$BJ461="OD"</formula>
    </cfRule>
    <cfRule type="expression" dxfId="24128" priority="32913">
      <formula>$BJ461="P"</formula>
    </cfRule>
    <cfRule type="expression" dxfId="24127" priority="32914">
      <formula>$BJ461="D"</formula>
    </cfRule>
    <cfRule type="expression" dxfId="24126" priority="32915">
      <formula>$BJ461="C"</formula>
    </cfRule>
    <cfRule type="expression" dxfId="24125" priority="32916">
      <formula>$BJ461="B"</formula>
    </cfRule>
    <cfRule type="expression" dxfId="24124" priority="32917">
      <formula>$BJ461="A"</formula>
    </cfRule>
  </conditionalFormatting>
  <conditionalFormatting sqref="A462">
    <cfRule type="expression" dxfId="24123" priority="32898">
      <formula>$BJ462="IR"</formula>
    </cfRule>
    <cfRule type="expression" dxfId="24122" priority="32899">
      <formula>$BJ462="SS"</formula>
    </cfRule>
    <cfRule type="expression" dxfId="24121" priority="32900">
      <formula>$BJ462="FI"</formula>
    </cfRule>
    <cfRule type="expression" dxfId="24120" priority="32901">
      <formula>$BJ462="X"</formula>
    </cfRule>
    <cfRule type="expression" dxfId="24119" priority="32902">
      <formula>$BJ462="OD"</formula>
    </cfRule>
    <cfRule type="expression" dxfId="24118" priority="32903">
      <formula>$BJ462="P"</formula>
    </cfRule>
    <cfRule type="expression" dxfId="24117" priority="32904">
      <formula>$BJ462="D"</formula>
    </cfRule>
    <cfRule type="expression" dxfId="24116" priority="32905">
      <formula>$BJ462="C"</formula>
    </cfRule>
    <cfRule type="expression" dxfId="24115" priority="32906">
      <formula>$BJ462="B"</formula>
    </cfRule>
    <cfRule type="expression" dxfId="24114" priority="32907">
      <formula>$BJ462="A"</formula>
    </cfRule>
  </conditionalFormatting>
  <conditionalFormatting sqref="A462">
    <cfRule type="expression" dxfId="24113" priority="32888">
      <formula>$BJ462="IR"</formula>
    </cfRule>
    <cfRule type="expression" dxfId="24112" priority="32889">
      <formula>$BJ462="SS"</formula>
    </cfRule>
    <cfRule type="expression" dxfId="24111" priority="32890">
      <formula>$BJ462="FI"</formula>
    </cfRule>
    <cfRule type="expression" dxfId="24110" priority="32891">
      <formula>$BJ462="X"</formula>
    </cfRule>
    <cfRule type="expression" dxfId="24109" priority="32892">
      <formula>$BJ462="OD"</formula>
    </cfRule>
    <cfRule type="expression" dxfId="24108" priority="32893">
      <formula>$BJ462="P"</formula>
    </cfRule>
    <cfRule type="expression" dxfId="24107" priority="32894">
      <formula>$BJ462="D"</formula>
    </cfRule>
    <cfRule type="expression" dxfId="24106" priority="32895">
      <formula>$BJ462="C"</formula>
    </cfRule>
    <cfRule type="expression" dxfId="24105" priority="32896">
      <formula>$BJ462="B"</formula>
    </cfRule>
    <cfRule type="expression" dxfId="24104" priority="32897">
      <formula>$BJ462="A"</formula>
    </cfRule>
  </conditionalFormatting>
  <conditionalFormatting sqref="A448">
    <cfRule type="expression" dxfId="24103" priority="32878">
      <formula>$BJ448="IR"</formula>
    </cfRule>
    <cfRule type="expression" dxfId="24102" priority="32879">
      <formula>$BJ448="SS"</formula>
    </cfRule>
    <cfRule type="expression" dxfId="24101" priority="32880">
      <formula>$BJ448="FI"</formula>
    </cfRule>
    <cfRule type="expression" dxfId="24100" priority="32881">
      <formula>$BJ448="X"</formula>
    </cfRule>
    <cfRule type="expression" dxfId="24099" priority="32882">
      <formula>$BJ448="OD"</formula>
    </cfRule>
    <cfRule type="expression" dxfId="24098" priority="32883">
      <formula>$BJ448="P"</formula>
    </cfRule>
    <cfRule type="expression" dxfId="24097" priority="32884">
      <formula>$BJ448="D"</formula>
    </cfRule>
    <cfRule type="expression" dxfId="24096" priority="32885">
      <formula>$BJ448="C"</formula>
    </cfRule>
    <cfRule type="expression" dxfId="24095" priority="32886">
      <formula>$BJ448="B"</formula>
    </cfRule>
    <cfRule type="expression" dxfId="24094" priority="32887">
      <formula>$BJ448="A"</formula>
    </cfRule>
  </conditionalFormatting>
  <conditionalFormatting sqref="A474">
    <cfRule type="expression" dxfId="24093" priority="32868">
      <formula>$BJ474="IR"</formula>
    </cfRule>
    <cfRule type="expression" dxfId="24092" priority="32869">
      <formula>$BJ474="SS"</formula>
    </cfRule>
    <cfRule type="expression" dxfId="24091" priority="32870">
      <formula>$BJ474="FI"</formula>
    </cfRule>
    <cfRule type="expression" dxfId="24090" priority="32871">
      <formula>$BJ474="X"</formula>
    </cfRule>
    <cfRule type="expression" dxfId="24089" priority="32872">
      <formula>$BJ474="OD"</formula>
    </cfRule>
    <cfRule type="expression" dxfId="24088" priority="32873">
      <formula>$BJ474="P"</formula>
    </cfRule>
    <cfRule type="expression" dxfId="24087" priority="32874">
      <formula>$BJ474="D"</formula>
    </cfRule>
    <cfRule type="expression" dxfId="24086" priority="32875">
      <formula>$BJ474="C"</formula>
    </cfRule>
    <cfRule type="expression" dxfId="24085" priority="32876">
      <formula>$BJ474="B"</formula>
    </cfRule>
    <cfRule type="expression" dxfId="24084" priority="32877">
      <formula>$BJ474="A"</formula>
    </cfRule>
  </conditionalFormatting>
  <conditionalFormatting sqref="A475">
    <cfRule type="expression" dxfId="24083" priority="32858">
      <formula>$BJ475="IR"</formula>
    </cfRule>
    <cfRule type="expression" dxfId="24082" priority="32859">
      <formula>$BJ475="SS"</formula>
    </cfRule>
    <cfRule type="expression" dxfId="24081" priority="32860">
      <formula>$BJ475="FI"</formula>
    </cfRule>
    <cfRule type="expression" dxfId="24080" priority="32861">
      <formula>$BJ475="X"</formula>
    </cfRule>
    <cfRule type="expression" dxfId="24079" priority="32862">
      <formula>$BJ475="OD"</formula>
    </cfRule>
    <cfRule type="expression" dxfId="24078" priority="32863">
      <formula>$BJ475="P"</formula>
    </cfRule>
    <cfRule type="expression" dxfId="24077" priority="32864">
      <formula>$BJ475="D"</formula>
    </cfRule>
    <cfRule type="expression" dxfId="24076" priority="32865">
      <formula>$BJ475="C"</formula>
    </cfRule>
    <cfRule type="expression" dxfId="24075" priority="32866">
      <formula>$BJ475="B"</formula>
    </cfRule>
    <cfRule type="expression" dxfId="24074" priority="32867">
      <formula>$BJ475="A"</formula>
    </cfRule>
  </conditionalFormatting>
  <conditionalFormatting sqref="A475">
    <cfRule type="expression" dxfId="24073" priority="32848">
      <formula>$BJ475="IR"</formula>
    </cfRule>
    <cfRule type="expression" dxfId="24072" priority="32849">
      <formula>$BJ475="SS"</formula>
    </cfRule>
    <cfRule type="expression" dxfId="24071" priority="32850">
      <formula>$BJ475="FI"</formula>
    </cfRule>
    <cfRule type="expression" dxfId="24070" priority="32851">
      <formula>$BJ475="X"</formula>
    </cfRule>
    <cfRule type="expression" dxfId="24069" priority="32852">
      <formula>$BJ475="OD"</formula>
    </cfRule>
    <cfRule type="expression" dxfId="24068" priority="32853">
      <formula>$BJ475="P"</formula>
    </cfRule>
    <cfRule type="expression" dxfId="24067" priority="32854">
      <formula>$BJ475="D"</formula>
    </cfRule>
    <cfRule type="expression" dxfId="24066" priority="32855">
      <formula>$BJ475="C"</formula>
    </cfRule>
    <cfRule type="expression" dxfId="24065" priority="32856">
      <formula>$BJ475="B"</formula>
    </cfRule>
    <cfRule type="expression" dxfId="24064" priority="32857">
      <formula>$BJ475="A"</formula>
    </cfRule>
  </conditionalFormatting>
  <conditionalFormatting sqref="A476:A480">
    <cfRule type="expression" dxfId="24063" priority="32838">
      <formula>$BJ476="IR"</formula>
    </cfRule>
    <cfRule type="expression" dxfId="24062" priority="32839">
      <formula>$BJ476="SS"</formula>
    </cfRule>
    <cfRule type="expression" dxfId="24061" priority="32840">
      <formula>$BJ476="FI"</formula>
    </cfRule>
    <cfRule type="expression" dxfId="24060" priority="32841">
      <formula>$BJ476="X"</formula>
    </cfRule>
    <cfRule type="expression" dxfId="24059" priority="32842">
      <formula>$BJ476="OD"</formula>
    </cfRule>
    <cfRule type="expression" dxfId="24058" priority="32843">
      <formula>$BJ476="P"</formula>
    </cfRule>
    <cfRule type="expression" dxfId="24057" priority="32844">
      <formula>$BJ476="D"</formula>
    </cfRule>
    <cfRule type="expression" dxfId="24056" priority="32845">
      <formula>$BJ476="C"</formula>
    </cfRule>
    <cfRule type="expression" dxfId="24055" priority="32846">
      <formula>$BJ476="B"</formula>
    </cfRule>
    <cfRule type="expression" dxfId="24054" priority="32847">
      <formula>$BJ476="A"</formula>
    </cfRule>
  </conditionalFormatting>
  <conditionalFormatting sqref="A476:A480">
    <cfRule type="expression" dxfId="24053" priority="32828">
      <formula>$BJ476="IR"</formula>
    </cfRule>
    <cfRule type="expression" dxfId="24052" priority="32829">
      <formula>$BJ476="SS"</formula>
    </cfRule>
    <cfRule type="expression" dxfId="24051" priority="32830">
      <formula>$BJ476="FI"</formula>
    </cfRule>
    <cfRule type="expression" dxfId="24050" priority="32831">
      <formula>$BJ476="X"</formula>
    </cfRule>
    <cfRule type="expression" dxfId="24049" priority="32832">
      <formula>$BJ476="OD"</formula>
    </cfRule>
    <cfRule type="expression" dxfId="24048" priority="32833">
      <formula>$BJ476="P"</formula>
    </cfRule>
    <cfRule type="expression" dxfId="24047" priority="32834">
      <formula>$BJ476="D"</formula>
    </cfRule>
    <cfRule type="expression" dxfId="24046" priority="32835">
      <formula>$BJ476="C"</formula>
    </cfRule>
    <cfRule type="expression" dxfId="24045" priority="32836">
      <formula>$BJ476="B"</formula>
    </cfRule>
    <cfRule type="expression" dxfId="24044" priority="32837">
      <formula>$BJ476="A"</formula>
    </cfRule>
  </conditionalFormatting>
  <conditionalFormatting sqref="A481:A482">
    <cfRule type="expression" dxfId="24043" priority="32818">
      <formula>$BJ481="IR"</formula>
    </cfRule>
    <cfRule type="expression" dxfId="24042" priority="32819">
      <formula>$BJ481="SS"</formula>
    </cfRule>
    <cfRule type="expression" dxfId="24041" priority="32820">
      <formula>$BJ481="FI"</formula>
    </cfRule>
    <cfRule type="expression" dxfId="24040" priority="32821">
      <formula>$BJ481="X"</formula>
    </cfRule>
    <cfRule type="expression" dxfId="24039" priority="32822">
      <formula>$BJ481="OD"</formula>
    </cfRule>
    <cfRule type="expression" dxfId="24038" priority="32823">
      <formula>$BJ481="P"</formula>
    </cfRule>
    <cfRule type="expression" dxfId="24037" priority="32824">
      <formula>$BJ481="D"</formula>
    </cfRule>
    <cfRule type="expression" dxfId="24036" priority="32825">
      <formula>$BJ481="C"</formula>
    </cfRule>
    <cfRule type="expression" dxfId="24035" priority="32826">
      <formula>$BJ481="B"</formula>
    </cfRule>
    <cfRule type="expression" dxfId="24034" priority="32827">
      <formula>$BJ481="A"</formula>
    </cfRule>
  </conditionalFormatting>
  <conditionalFormatting sqref="A481:A482">
    <cfRule type="expression" dxfId="24033" priority="32808">
      <formula>$BJ481="IR"</formula>
    </cfRule>
    <cfRule type="expression" dxfId="24032" priority="32809">
      <formula>$BJ481="SS"</formula>
    </cfRule>
    <cfRule type="expression" dxfId="24031" priority="32810">
      <formula>$BJ481="FI"</formula>
    </cfRule>
    <cfRule type="expression" dxfId="24030" priority="32811">
      <formula>$BJ481="X"</formula>
    </cfRule>
    <cfRule type="expression" dxfId="24029" priority="32812">
      <formula>$BJ481="OD"</formula>
    </cfRule>
    <cfRule type="expression" dxfId="24028" priority="32813">
      <formula>$BJ481="P"</formula>
    </cfRule>
    <cfRule type="expression" dxfId="24027" priority="32814">
      <formula>$BJ481="D"</formula>
    </cfRule>
    <cfRule type="expression" dxfId="24026" priority="32815">
      <formula>$BJ481="C"</formula>
    </cfRule>
    <cfRule type="expression" dxfId="24025" priority="32816">
      <formula>$BJ481="B"</formula>
    </cfRule>
    <cfRule type="expression" dxfId="24024" priority="32817">
      <formula>$BJ481="A"</formula>
    </cfRule>
  </conditionalFormatting>
  <conditionalFormatting sqref="A484:A485">
    <cfRule type="expression" dxfId="24023" priority="32798">
      <formula>$BJ484="IR"</formula>
    </cfRule>
    <cfRule type="expression" dxfId="24022" priority="32799">
      <formula>$BJ484="SS"</formula>
    </cfRule>
    <cfRule type="expression" dxfId="24021" priority="32800">
      <formula>$BJ484="FI"</formula>
    </cfRule>
    <cfRule type="expression" dxfId="24020" priority="32801">
      <formula>$BJ484="X"</formula>
    </cfRule>
    <cfRule type="expression" dxfId="24019" priority="32802">
      <formula>$BJ484="OD"</formula>
    </cfRule>
    <cfRule type="expression" dxfId="24018" priority="32803">
      <formula>$BJ484="P"</formula>
    </cfRule>
    <cfRule type="expression" dxfId="24017" priority="32804">
      <formula>$BJ484="D"</formula>
    </cfRule>
    <cfRule type="expression" dxfId="24016" priority="32805">
      <formula>$BJ484="C"</formula>
    </cfRule>
    <cfRule type="expression" dxfId="24015" priority="32806">
      <formula>$BJ484="B"</formula>
    </cfRule>
    <cfRule type="expression" dxfId="24014" priority="32807">
      <formula>$BJ484="A"</formula>
    </cfRule>
  </conditionalFormatting>
  <conditionalFormatting sqref="A486">
    <cfRule type="expression" dxfId="24013" priority="32788">
      <formula>$BJ486="IR"</formula>
    </cfRule>
    <cfRule type="expression" dxfId="24012" priority="32789">
      <formula>$BJ486="SS"</formula>
    </cfRule>
    <cfRule type="expression" dxfId="24011" priority="32790">
      <formula>$BJ486="FI"</formula>
    </cfRule>
    <cfRule type="expression" dxfId="24010" priority="32791">
      <formula>$BJ486="X"</formula>
    </cfRule>
    <cfRule type="expression" dxfId="24009" priority="32792">
      <formula>$BJ486="OD"</formula>
    </cfRule>
    <cfRule type="expression" dxfId="24008" priority="32793">
      <formula>$BJ486="P"</formula>
    </cfRule>
    <cfRule type="expression" dxfId="24007" priority="32794">
      <formula>$BJ486="D"</formula>
    </cfRule>
    <cfRule type="expression" dxfId="24006" priority="32795">
      <formula>$BJ486="C"</formula>
    </cfRule>
    <cfRule type="expression" dxfId="24005" priority="32796">
      <formula>$BJ486="B"</formula>
    </cfRule>
    <cfRule type="expression" dxfId="24004" priority="32797">
      <formula>$BJ486="A"</formula>
    </cfRule>
  </conditionalFormatting>
  <conditionalFormatting sqref="A486">
    <cfRule type="expression" dxfId="24003" priority="32778">
      <formula>$BJ486="IR"</formula>
    </cfRule>
    <cfRule type="expression" dxfId="24002" priority="32779">
      <formula>$BJ486="SS"</formula>
    </cfRule>
    <cfRule type="expression" dxfId="24001" priority="32780">
      <formula>$BJ486="FI"</formula>
    </cfRule>
    <cfRule type="expression" dxfId="24000" priority="32781">
      <formula>$BJ486="X"</formula>
    </cfRule>
    <cfRule type="expression" dxfId="23999" priority="32782">
      <formula>$BJ486="OD"</formula>
    </cfRule>
    <cfRule type="expression" dxfId="23998" priority="32783">
      <formula>$BJ486="P"</formula>
    </cfRule>
    <cfRule type="expression" dxfId="23997" priority="32784">
      <formula>$BJ486="D"</formula>
    </cfRule>
    <cfRule type="expression" dxfId="23996" priority="32785">
      <formula>$BJ486="C"</formula>
    </cfRule>
    <cfRule type="expression" dxfId="23995" priority="32786">
      <formula>$BJ486="B"</formula>
    </cfRule>
    <cfRule type="expression" dxfId="23994" priority="32787">
      <formula>$BJ486="A"</formula>
    </cfRule>
  </conditionalFormatting>
  <conditionalFormatting sqref="A503">
    <cfRule type="expression" dxfId="23993" priority="32748">
      <formula>$BJ503="IR"</formula>
    </cfRule>
    <cfRule type="expression" dxfId="23992" priority="32749">
      <formula>$BJ503="SS"</formula>
    </cfRule>
    <cfRule type="expression" dxfId="23991" priority="32750">
      <formula>$BJ503="FI"</formula>
    </cfRule>
    <cfRule type="expression" dxfId="23990" priority="32751">
      <formula>$BJ503="X"</formula>
    </cfRule>
    <cfRule type="expression" dxfId="23989" priority="32752">
      <formula>$BJ503="OD"</formula>
    </cfRule>
    <cfRule type="expression" dxfId="23988" priority="32753">
      <formula>$BJ503="P"</formula>
    </cfRule>
    <cfRule type="expression" dxfId="23987" priority="32754">
      <formula>$BJ503="D"</formula>
    </cfRule>
    <cfRule type="expression" dxfId="23986" priority="32755">
      <formula>$BJ503="C"</formula>
    </cfRule>
    <cfRule type="expression" dxfId="23985" priority="32756">
      <formula>$BJ503="B"</formula>
    </cfRule>
    <cfRule type="expression" dxfId="23984" priority="32757">
      <formula>$BJ503="A"</formula>
    </cfRule>
  </conditionalFormatting>
  <conditionalFormatting sqref="A505:A512">
    <cfRule type="expression" dxfId="23983" priority="32738">
      <formula>$BJ505="IR"</formula>
    </cfRule>
    <cfRule type="expression" dxfId="23982" priority="32739">
      <formula>$BJ505="SS"</formula>
    </cfRule>
    <cfRule type="expression" dxfId="23981" priority="32740">
      <formula>$BJ505="FI"</formula>
    </cfRule>
    <cfRule type="expression" dxfId="23980" priority="32741">
      <formula>$BJ505="X"</formula>
    </cfRule>
    <cfRule type="expression" dxfId="23979" priority="32742">
      <formula>$BJ505="OD"</formula>
    </cfRule>
    <cfRule type="expression" dxfId="23978" priority="32743">
      <formula>$BJ505="P"</formula>
    </cfRule>
    <cfRule type="expression" dxfId="23977" priority="32744">
      <formula>$BJ505="D"</formula>
    </cfRule>
    <cfRule type="expression" dxfId="23976" priority="32745">
      <formula>$BJ505="C"</formula>
    </cfRule>
    <cfRule type="expression" dxfId="23975" priority="32746">
      <formula>$BJ505="B"</formula>
    </cfRule>
    <cfRule type="expression" dxfId="23974" priority="32747">
      <formula>$BJ505="A"</formula>
    </cfRule>
  </conditionalFormatting>
  <conditionalFormatting sqref="A513:A521">
    <cfRule type="expression" dxfId="23973" priority="32728">
      <formula>$BJ513="IR"</formula>
    </cfRule>
    <cfRule type="expression" dxfId="23972" priority="32729">
      <formula>$BJ513="SS"</formula>
    </cfRule>
    <cfRule type="expression" dxfId="23971" priority="32730">
      <formula>$BJ513="FI"</formula>
    </cfRule>
    <cfRule type="expression" dxfId="23970" priority="32731">
      <formula>$BJ513="X"</formula>
    </cfRule>
    <cfRule type="expression" dxfId="23969" priority="32732">
      <formula>$BJ513="OD"</formula>
    </cfRule>
    <cfRule type="expression" dxfId="23968" priority="32733">
      <formula>$BJ513="P"</formula>
    </cfRule>
    <cfRule type="expression" dxfId="23967" priority="32734">
      <formula>$BJ513="D"</formula>
    </cfRule>
    <cfRule type="expression" dxfId="23966" priority="32735">
      <formula>$BJ513="C"</formula>
    </cfRule>
    <cfRule type="expression" dxfId="23965" priority="32736">
      <formula>$BJ513="B"</formula>
    </cfRule>
    <cfRule type="expression" dxfId="23964" priority="32737">
      <formula>$BJ513="A"</formula>
    </cfRule>
  </conditionalFormatting>
  <conditionalFormatting sqref="A525:A532">
    <cfRule type="expression" dxfId="23963" priority="32718">
      <formula>$BJ525="IR"</formula>
    </cfRule>
    <cfRule type="expression" dxfId="23962" priority="32719">
      <formula>$BJ525="SS"</formula>
    </cfRule>
    <cfRule type="expression" dxfId="23961" priority="32720">
      <formula>$BJ525="FI"</formula>
    </cfRule>
    <cfRule type="expression" dxfId="23960" priority="32721">
      <formula>$BJ525="X"</formula>
    </cfRule>
    <cfRule type="expression" dxfId="23959" priority="32722">
      <formula>$BJ525="OD"</formula>
    </cfRule>
    <cfRule type="expression" dxfId="23958" priority="32723">
      <formula>$BJ525="P"</formula>
    </cfRule>
    <cfRule type="expression" dxfId="23957" priority="32724">
      <formula>$BJ525="D"</formula>
    </cfRule>
    <cfRule type="expression" dxfId="23956" priority="32725">
      <formula>$BJ525="C"</formula>
    </cfRule>
    <cfRule type="expression" dxfId="23955" priority="32726">
      <formula>$BJ525="B"</formula>
    </cfRule>
    <cfRule type="expression" dxfId="23954" priority="32727">
      <formula>$BJ525="A"</formula>
    </cfRule>
  </conditionalFormatting>
  <conditionalFormatting sqref="A533:A538">
    <cfRule type="expression" dxfId="23953" priority="32708">
      <formula>$BJ533="IR"</formula>
    </cfRule>
    <cfRule type="expression" dxfId="23952" priority="32709">
      <formula>$BJ533="SS"</formula>
    </cfRule>
    <cfRule type="expression" dxfId="23951" priority="32710">
      <formula>$BJ533="FI"</formula>
    </cfRule>
    <cfRule type="expression" dxfId="23950" priority="32711">
      <formula>$BJ533="X"</formula>
    </cfRule>
    <cfRule type="expression" dxfId="23949" priority="32712">
      <formula>$BJ533="OD"</formula>
    </cfRule>
    <cfRule type="expression" dxfId="23948" priority="32713">
      <formula>$BJ533="P"</formula>
    </cfRule>
    <cfRule type="expression" dxfId="23947" priority="32714">
      <formula>$BJ533="D"</formula>
    </cfRule>
    <cfRule type="expression" dxfId="23946" priority="32715">
      <formula>$BJ533="C"</formula>
    </cfRule>
    <cfRule type="expression" dxfId="23945" priority="32716">
      <formula>$BJ533="B"</formula>
    </cfRule>
    <cfRule type="expression" dxfId="23944" priority="32717">
      <formula>$BJ533="A"</formula>
    </cfRule>
  </conditionalFormatting>
  <conditionalFormatting sqref="A540">
    <cfRule type="expression" dxfId="23943" priority="32698">
      <formula>$BJ540="IR"</formula>
    </cfRule>
    <cfRule type="expression" dxfId="23942" priority="32699">
      <formula>$BJ540="SS"</formula>
    </cfRule>
    <cfRule type="expression" dxfId="23941" priority="32700">
      <formula>$BJ540="FI"</formula>
    </cfRule>
    <cfRule type="expression" dxfId="23940" priority="32701">
      <formula>$BJ540="X"</formula>
    </cfRule>
    <cfRule type="expression" dxfId="23939" priority="32702">
      <formula>$BJ540="OD"</formula>
    </cfRule>
    <cfRule type="expression" dxfId="23938" priority="32703">
      <formula>$BJ540="P"</formula>
    </cfRule>
    <cfRule type="expression" dxfId="23937" priority="32704">
      <formula>$BJ540="D"</formula>
    </cfRule>
    <cfRule type="expression" dxfId="23936" priority="32705">
      <formula>$BJ540="C"</formula>
    </cfRule>
    <cfRule type="expression" dxfId="23935" priority="32706">
      <formula>$BJ540="B"</formula>
    </cfRule>
    <cfRule type="expression" dxfId="23934" priority="32707">
      <formula>$BJ540="A"</formula>
    </cfRule>
  </conditionalFormatting>
  <conditionalFormatting sqref="A541:A543">
    <cfRule type="expression" dxfId="23933" priority="32688">
      <formula>$BJ541="IR"</formula>
    </cfRule>
    <cfRule type="expression" dxfId="23932" priority="32689">
      <formula>$BJ541="SS"</formula>
    </cfRule>
    <cfRule type="expression" dxfId="23931" priority="32690">
      <formula>$BJ541="FI"</formula>
    </cfRule>
    <cfRule type="expression" dxfId="23930" priority="32691">
      <formula>$BJ541="X"</formula>
    </cfRule>
    <cfRule type="expression" dxfId="23929" priority="32692">
      <formula>$BJ541="OD"</formula>
    </cfRule>
    <cfRule type="expression" dxfId="23928" priority="32693">
      <formula>$BJ541="P"</formula>
    </cfRule>
    <cfRule type="expression" dxfId="23927" priority="32694">
      <formula>$BJ541="D"</formula>
    </cfRule>
    <cfRule type="expression" dxfId="23926" priority="32695">
      <formula>$BJ541="C"</formula>
    </cfRule>
    <cfRule type="expression" dxfId="23925" priority="32696">
      <formula>$BJ541="B"</formula>
    </cfRule>
    <cfRule type="expression" dxfId="23924" priority="32697">
      <formula>$BJ541="A"</formula>
    </cfRule>
  </conditionalFormatting>
  <conditionalFormatting sqref="A544:A550">
    <cfRule type="expression" dxfId="23923" priority="32678">
      <formula>$BJ544="IR"</formula>
    </cfRule>
    <cfRule type="expression" dxfId="23922" priority="32679">
      <formula>$BJ544="SS"</formula>
    </cfRule>
    <cfRule type="expression" dxfId="23921" priority="32680">
      <formula>$BJ544="FI"</formula>
    </cfRule>
    <cfRule type="expression" dxfId="23920" priority="32681">
      <formula>$BJ544="X"</formula>
    </cfRule>
    <cfRule type="expression" dxfId="23919" priority="32682">
      <formula>$BJ544="OD"</formula>
    </cfRule>
    <cfRule type="expression" dxfId="23918" priority="32683">
      <formula>$BJ544="P"</formula>
    </cfRule>
    <cfRule type="expression" dxfId="23917" priority="32684">
      <formula>$BJ544="D"</formula>
    </cfRule>
    <cfRule type="expression" dxfId="23916" priority="32685">
      <formula>$BJ544="C"</formula>
    </cfRule>
    <cfRule type="expression" dxfId="23915" priority="32686">
      <formula>$BJ544="B"</formula>
    </cfRule>
    <cfRule type="expression" dxfId="23914" priority="32687">
      <formula>$BJ544="A"</formula>
    </cfRule>
  </conditionalFormatting>
  <conditionalFormatting sqref="A551:A552">
    <cfRule type="expression" dxfId="23913" priority="32668">
      <formula>$BJ551="IR"</formula>
    </cfRule>
    <cfRule type="expression" dxfId="23912" priority="32669">
      <formula>$BJ551="SS"</formula>
    </cfRule>
    <cfRule type="expression" dxfId="23911" priority="32670">
      <formula>$BJ551="FI"</formula>
    </cfRule>
    <cfRule type="expression" dxfId="23910" priority="32671">
      <formula>$BJ551="X"</formula>
    </cfRule>
    <cfRule type="expression" dxfId="23909" priority="32672">
      <formula>$BJ551="OD"</formula>
    </cfRule>
    <cfRule type="expression" dxfId="23908" priority="32673">
      <formula>$BJ551="P"</formula>
    </cfRule>
    <cfRule type="expression" dxfId="23907" priority="32674">
      <formula>$BJ551="D"</formula>
    </cfRule>
    <cfRule type="expression" dxfId="23906" priority="32675">
      <formula>$BJ551="C"</formula>
    </cfRule>
    <cfRule type="expression" dxfId="23905" priority="32676">
      <formula>$BJ551="B"</formula>
    </cfRule>
    <cfRule type="expression" dxfId="23904" priority="32677">
      <formula>$BJ551="A"</formula>
    </cfRule>
  </conditionalFormatting>
  <conditionalFormatting sqref="A555">
    <cfRule type="expression" dxfId="23903" priority="32658">
      <formula>$BJ555="IR"</formula>
    </cfRule>
    <cfRule type="expression" dxfId="23902" priority="32659">
      <formula>$BJ555="SS"</formula>
    </cfRule>
    <cfRule type="expression" dxfId="23901" priority="32660">
      <formula>$BJ555="FI"</formula>
    </cfRule>
    <cfRule type="expression" dxfId="23900" priority="32661">
      <formula>$BJ555="X"</formula>
    </cfRule>
    <cfRule type="expression" dxfId="23899" priority="32662">
      <formula>$BJ555="OD"</formula>
    </cfRule>
    <cfRule type="expression" dxfId="23898" priority="32663">
      <formula>$BJ555="P"</formula>
    </cfRule>
    <cfRule type="expression" dxfId="23897" priority="32664">
      <formula>$BJ555="D"</formula>
    </cfRule>
    <cfRule type="expression" dxfId="23896" priority="32665">
      <formula>$BJ555="C"</formula>
    </cfRule>
    <cfRule type="expression" dxfId="23895" priority="32666">
      <formula>$BJ555="B"</formula>
    </cfRule>
    <cfRule type="expression" dxfId="23894" priority="32667">
      <formula>$BJ555="A"</formula>
    </cfRule>
  </conditionalFormatting>
  <conditionalFormatting sqref="A556">
    <cfRule type="expression" dxfId="23893" priority="32648">
      <formula>$BJ556="IR"</formula>
    </cfRule>
    <cfRule type="expression" dxfId="23892" priority="32649">
      <formula>$BJ556="SS"</formula>
    </cfRule>
    <cfRule type="expression" dxfId="23891" priority="32650">
      <formula>$BJ556="FI"</formula>
    </cfRule>
    <cfRule type="expression" dxfId="23890" priority="32651">
      <formula>$BJ556="X"</formula>
    </cfRule>
    <cfRule type="expression" dxfId="23889" priority="32652">
      <formula>$BJ556="OD"</formula>
    </cfRule>
    <cfRule type="expression" dxfId="23888" priority="32653">
      <formula>$BJ556="P"</formula>
    </cfRule>
    <cfRule type="expression" dxfId="23887" priority="32654">
      <formula>$BJ556="D"</formula>
    </cfRule>
    <cfRule type="expression" dxfId="23886" priority="32655">
      <formula>$BJ556="C"</formula>
    </cfRule>
    <cfRule type="expression" dxfId="23885" priority="32656">
      <formula>$BJ556="B"</formula>
    </cfRule>
    <cfRule type="expression" dxfId="23884" priority="32657">
      <formula>$BJ556="A"</formula>
    </cfRule>
  </conditionalFormatting>
  <conditionalFormatting sqref="A557:A563">
    <cfRule type="expression" dxfId="23883" priority="32638">
      <formula>$BJ557="IR"</formula>
    </cfRule>
    <cfRule type="expression" dxfId="23882" priority="32639">
      <formula>$BJ557="SS"</formula>
    </cfRule>
    <cfRule type="expression" dxfId="23881" priority="32640">
      <formula>$BJ557="FI"</formula>
    </cfRule>
    <cfRule type="expression" dxfId="23880" priority="32641">
      <formula>$BJ557="X"</formula>
    </cfRule>
    <cfRule type="expression" dxfId="23879" priority="32642">
      <formula>$BJ557="OD"</formula>
    </cfRule>
    <cfRule type="expression" dxfId="23878" priority="32643">
      <formula>$BJ557="P"</formula>
    </cfRule>
    <cfRule type="expression" dxfId="23877" priority="32644">
      <formula>$BJ557="D"</formula>
    </cfRule>
    <cfRule type="expression" dxfId="23876" priority="32645">
      <formula>$BJ557="C"</formula>
    </cfRule>
    <cfRule type="expression" dxfId="23875" priority="32646">
      <formula>$BJ557="B"</formula>
    </cfRule>
    <cfRule type="expression" dxfId="23874" priority="32647">
      <formula>$BJ557="A"</formula>
    </cfRule>
  </conditionalFormatting>
  <conditionalFormatting sqref="A564:A567">
    <cfRule type="expression" dxfId="23873" priority="32628">
      <formula>$BJ564="IR"</formula>
    </cfRule>
    <cfRule type="expression" dxfId="23872" priority="32629">
      <formula>$BJ564="SS"</formula>
    </cfRule>
    <cfRule type="expression" dxfId="23871" priority="32630">
      <formula>$BJ564="FI"</formula>
    </cfRule>
    <cfRule type="expression" dxfId="23870" priority="32631">
      <formula>$BJ564="X"</formula>
    </cfRule>
    <cfRule type="expression" dxfId="23869" priority="32632">
      <formula>$BJ564="OD"</formula>
    </cfRule>
    <cfRule type="expression" dxfId="23868" priority="32633">
      <formula>$BJ564="P"</formula>
    </cfRule>
    <cfRule type="expression" dxfId="23867" priority="32634">
      <formula>$BJ564="D"</formula>
    </cfRule>
    <cfRule type="expression" dxfId="23866" priority="32635">
      <formula>$BJ564="C"</formula>
    </cfRule>
    <cfRule type="expression" dxfId="23865" priority="32636">
      <formula>$BJ564="B"</formula>
    </cfRule>
    <cfRule type="expression" dxfId="23864" priority="32637">
      <formula>$BJ564="A"</formula>
    </cfRule>
  </conditionalFormatting>
  <conditionalFormatting sqref="A605:A609">
    <cfRule type="expression" dxfId="23863" priority="32598">
      <formula>$BJ605="IR"</formula>
    </cfRule>
    <cfRule type="expression" dxfId="23862" priority="32599">
      <formula>$BJ605="SS"</formula>
    </cfRule>
    <cfRule type="expression" dxfId="23861" priority="32600">
      <formula>$BJ605="FI"</formula>
    </cfRule>
    <cfRule type="expression" dxfId="23860" priority="32601">
      <formula>$BJ605="X"</formula>
    </cfRule>
    <cfRule type="expression" dxfId="23859" priority="32602">
      <formula>$BJ605="OD"</formula>
    </cfRule>
    <cfRule type="expression" dxfId="23858" priority="32603">
      <formula>$BJ605="P"</formula>
    </cfRule>
    <cfRule type="expression" dxfId="23857" priority="32604">
      <formula>$BJ605="D"</formula>
    </cfRule>
    <cfRule type="expression" dxfId="23856" priority="32605">
      <formula>$BJ605="C"</formula>
    </cfRule>
    <cfRule type="expression" dxfId="23855" priority="32606">
      <formula>$BJ605="B"</formula>
    </cfRule>
    <cfRule type="expression" dxfId="23854" priority="32607">
      <formula>$BJ605="A"</formula>
    </cfRule>
  </conditionalFormatting>
  <conditionalFormatting sqref="A615">
    <cfRule type="expression" dxfId="23853" priority="32588">
      <formula>$BJ615="IR"</formula>
    </cfRule>
    <cfRule type="expression" dxfId="23852" priority="32589">
      <formula>$BJ615="SS"</formula>
    </cfRule>
    <cfRule type="expression" dxfId="23851" priority="32590">
      <formula>$BJ615="FI"</formula>
    </cfRule>
    <cfRule type="expression" dxfId="23850" priority="32591">
      <formula>$BJ615="X"</formula>
    </cfRule>
    <cfRule type="expression" dxfId="23849" priority="32592">
      <formula>$BJ615="OD"</formula>
    </cfRule>
    <cfRule type="expression" dxfId="23848" priority="32593">
      <formula>$BJ615="P"</formula>
    </cfRule>
    <cfRule type="expression" dxfId="23847" priority="32594">
      <formula>$BJ615="D"</formula>
    </cfRule>
    <cfRule type="expression" dxfId="23846" priority="32595">
      <formula>$BJ615="C"</formula>
    </cfRule>
    <cfRule type="expression" dxfId="23845" priority="32596">
      <formula>$BJ615="B"</formula>
    </cfRule>
    <cfRule type="expression" dxfId="23844" priority="32597">
      <formula>$BJ615="A"</formula>
    </cfRule>
  </conditionalFormatting>
  <conditionalFormatting sqref="A617:A629">
    <cfRule type="expression" dxfId="23843" priority="32578">
      <formula>$BJ617="IR"</formula>
    </cfRule>
    <cfRule type="expression" dxfId="23842" priority="32579">
      <formula>$BJ617="SS"</formula>
    </cfRule>
    <cfRule type="expression" dxfId="23841" priority="32580">
      <formula>$BJ617="FI"</formula>
    </cfRule>
    <cfRule type="expression" dxfId="23840" priority="32581">
      <formula>$BJ617="X"</formula>
    </cfRule>
    <cfRule type="expression" dxfId="23839" priority="32582">
      <formula>$BJ617="OD"</formula>
    </cfRule>
    <cfRule type="expression" dxfId="23838" priority="32583">
      <formula>$BJ617="P"</formula>
    </cfRule>
    <cfRule type="expression" dxfId="23837" priority="32584">
      <formula>$BJ617="D"</formula>
    </cfRule>
    <cfRule type="expression" dxfId="23836" priority="32585">
      <formula>$BJ617="C"</formula>
    </cfRule>
    <cfRule type="expression" dxfId="23835" priority="32586">
      <formula>$BJ617="B"</formula>
    </cfRule>
    <cfRule type="expression" dxfId="23834" priority="32587">
      <formula>$BJ617="A"</formula>
    </cfRule>
  </conditionalFormatting>
  <conditionalFormatting sqref="P144:R144">
    <cfRule type="expression" dxfId="23833" priority="32498">
      <formula>$BJ144="IR"</formula>
    </cfRule>
    <cfRule type="expression" dxfId="23832" priority="32499">
      <formula>$BJ144="SS"</formula>
    </cfRule>
    <cfRule type="expression" dxfId="23831" priority="32500">
      <formula>$BJ144="FI"</formula>
    </cfRule>
    <cfRule type="expression" dxfId="23830" priority="32501">
      <formula>$BJ144="X"</formula>
    </cfRule>
    <cfRule type="expression" dxfId="23829" priority="32502">
      <formula>$BJ144="OD"</formula>
    </cfRule>
    <cfRule type="expression" dxfId="23828" priority="32503">
      <formula>$BJ144="P"</formula>
    </cfRule>
    <cfRule type="expression" dxfId="23827" priority="32504">
      <formula>$BJ144="D"</formula>
    </cfRule>
    <cfRule type="expression" dxfId="23826" priority="32505">
      <formula>$BJ144="C"</formula>
    </cfRule>
    <cfRule type="expression" dxfId="23825" priority="32506">
      <formula>$BJ144="B"</formula>
    </cfRule>
    <cfRule type="expression" dxfId="23824" priority="32507">
      <formula>$BJ144="A"</formula>
    </cfRule>
  </conditionalFormatting>
  <conditionalFormatting sqref="I145">
    <cfRule type="expression" dxfId="23823" priority="32488">
      <formula>$BJ145="IR"</formula>
    </cfRule>
    <cfRule type="expression" dxfId="23822" priority="32489">
      <formula>$BJ145="SS"</formula>
    </cfRule>
    <cfRule type="expression" dxfId="23821" priority="32490">
      <formula>$BJ145="FI"</formula>
    </cfRule>
    <cfRule type="expression" dxfId="23820" priority="32491">
      <formula>$BJ145="X"</formula>
    </cfRule>
    <cfRule type="expression" dxfId="23819" priority="32492">
      <formula>$BJ145="OD"</formula>
    </cfRule>
    <cfRule type="expression" dxfId="23818" priority="32493">
      <formula>$BJ145="P"</formula>
    </cfRule>
    <cfRule type="expression" dxfId="23817" priority="32494">
      <formula>$BJ145="D"</formula>
    </cfRule>
    <cfRule type="expression" dxfId="23816" priority="32495">
      <formula>$BJ145="C"</formula>
    </cfRule>
    <cfRule type="expression" dxfId="23815" priority="32496">
      <formula>$BJ145="B"</formula>
    </cfRule>
    <cfRule type="expression" dxfId="23814" priority="32497">
      <formula>$BJ145="A"</formula>
    </cfRule>
  </conditionalFormatting>
  <conditionalFormatting sqref="I147">
    <cfRule type="expression" dxfId="23813" priority="32468">
      <formula>$BJ147="IR"</formula>
    </cfRule>
    <cfRule type="expression" dxfId="23812" priority="32469">
      <formula>$BJ147="SS"</formula>
    </cfRule>
    <cfRule type="expression" dxfId="23811" priority="32470">
      <formula>$BJ147="FI"</formula>
    </cfRule>
    <cfRule type="expression" dxfId="23810" priority="32471">
      <formula>$BJ147="X"</formula>
    </cfRule>
    <cfRule type="expression" dxfId="23809" priority="32472">
      <formula>$BJ147="OD"</formula>
    </cfRule>
    <cfRule type="expression" dxfId="23808" priority="32473">
      <formula>$BJ147="P"</formula>
    </cfRule>
    <cfRule type="expression" dxfId="23807" priority="32474">
      <formula>$BJ147="D"</formula>
    </cfRule>
    <cfRule type="expression" dxfId="23806" priority="32475">
      <formula>$BJ147="C"</formula>
    </cfRule>
    <cfRule type="expression" dxfId="23805" priority="32476">
      <formula>$BJ147="B"</formula>
    </cfRule>
    <cfRule type="expression" dxfId="23804" priority="32477">
      <formula>$BJ147="A"</formula>
    </cfRule>
  </conditionalFormatting>
  <conditionalFormatting sqref="N146">
    <cfRule type="expression" dxfId="23803" priority="32448">
      <formula>$BJ146="IR"</formula>
    </cfRule>
    <cfRule type="expression" dxfId="23802" priority="32449">
      <formula>$BJ146="SS"</formula>
    </cfRule>
    <cfRule type="expression" dxfId="23801" priority="32450">
      <formula>$BJ146="FI"</formula>
    </cfRule>
    <cfRule type="expression" dxfId="23800" priority="32451">
      <formula>$BJ146="X"</formula>
    </cfRule>
    <cfRule type="expression" dxfId="23799" priority="32452">
      <formula>$BJ146="OD"</formula>
    </cfRule>
    <cfRule type="expression" dxfId="23798" priority="32453">
      <formula>$BJ146="P"</formula>
    </cfRule>
    <cfRule type="expression" dxfId="23797" priority="32454">
      <formula>$BJ146="D"</formula>
    </cfRule>
    <cfRule type="expression" dxfId="23796" priority="32455">
      <formula>$BJ146="C"</formula>
    </cfRule>
    <cfRule type="expression" dxfId="23795" priority="32456">
      <formula>$BJ146="B"</formula>
    </cfRule>
    <cfRule type="expression" dxfId="23794" priority="32457">
      <formula>$BJ146="A"</formula>
    </cfRule>
  </conditionalFormatting>
  <conditionalFormatting sqref="N148">
    <cfRule type="expression" dxfId="23793" priority="32428">
      <formula>$BJ148="IR"</formula>
    </cfRule>
    <cfRule type="expression" dxfId="23792" priority="32429">
      <formula>$BJ148="SS"</formula>
    </cfRule>
    <cfRule type="expression" dxfId="23791" priority="32430">
      <formula>$BJ148="FI"</formula>
    </cfRule>
    <cfRule type="expression" dxfId="23790" priority="32431">
      <formula>$BJ148="X"</formula>
    </cfRule>
    <cfRule type="expression" dxfId="23789" priority="32432">
      <formula>$BJ148="OD"</formula>
    </cfRule>
    <cfRule type="expression" dxfId="23788" priority="32433">
      <formula>$BJ148="P"</formula>
    </cfRule>
    <cfRule type="expression" dxfId="23787" priority="32434">
      <formula>$BJ148="D"</formula>
    </cfRule>
    <cfRule type="expression" dxfId="23786" priority="32435">
      <formula>$BJ148="C"</formula>
    </cfRule>
    <cfRule type="expression" dxfId="23785" priority="32436">
      <formula>$BJ148="B"</formula>
    </cfRule>
    <cfRule type="expression" dxfId="23784" priority="32437">
      <formula>$BJ148="A"</formula>
    </cfRule>
  </conditionalFormatting>
  <conditionalFormatting sqref="N161:O161">
    <cfRule type="expression" dxfId="23783" priority="32408">
      <formula>$BJ161="IR"</formula>
    </cfRule>
    <cfRule type="expression" dxfId="23782" priority="32409">
      <formula>$BJ161="SS"</formula>
    </cfRule>
    <cfRule type="expression" dxfId="23781" priority="32410">
      <formula>$BJ161="FI"</formula>
    </cfRule>
    <cfRule type="expression" dxfId="23780" priority="32411">
      <formula>$BJ161="X"</formula>
    </cfRule>
    <cfRule type="expression" dxfId="23779" priority="32412">
      <formula>$BJ161="OD"</formula>
    </cfRule>
    <cfRule type="expression" dxfId="23778" priority="32413">
      <formula>$BJ161="P"</formula>
    </cfRule>
    <cfRule type="expression" dxfId="23777" priority="32414">
      <formula>$BJ161="D"</formula>
    </cfRule>
    <cfRule type="expression" dxfId="23776" priority="32415">
      <formula>$BJ161="C"</formula>
    </cfRule>
    <cfRule type="expression" dxfId="23775" priority="32416">
      <formula>$BJ161="B"</formula>
    </cfRule>
    <cfRule type="expression" dxfId="23774" priority="32417">
      <formula>$BJ161="A"</formula>
    </cfRule>
  </conditionalFormatting>
  <conditionalFormatting sqref="P161:R161">
    <cfRule type="expression" dxfId="23773" priority="32398">
      <formula>$BJ161="IR"</formula>
    </cfRule>
    <cfRule type="expression" dxfId="23772" priority="32399">
      <formula>$BJ161="SS"</formula>
    </cfRule>
    <cfRule type="expression" dxfId="23771" priority="32400">
      <formula>$BJ161="FI"</formula>
    </cfRule>
    <cfRule type="expression" dxfId="23770" priority="32401">
      <formula>$BJ161="X"</formula>
    </cfRule>
    <cfRule type="expression" dxfId="23769" priority="32402">
      <formula>$BJ161="OD"</formula>
    </cfRule>
    <cfRule type="expression" dxfId="23768" priority="32403">
      <formula>$BJ161="P"</formula>
    </cfRule>
    <cfRule type="expression" dxfId="23767" priority="32404">
      <formula>$BJ161="D"</formula>
    </cfRule>
    <cfRule type="expression" dxfId="23766" priority="32405">
      <formula>$BJ161="C"</formula>
    </cfRule>
    <cfRule type="expression" dxfId="23765" priority="32406">
      <formula>$BJ161="B"</formula>
    </cfRule>
    <cfRule type="expression" dxfId="23764" priority="32407">
      <formula>$BJ161="A"</formula>
    </cfRule>
  </conditionalFormatting>
  <conditionalFormatting sqref="I162">
    <cfRule type="expression" dxfId="23763" priority="32388">
      <formula>$BJ162="IR"</formula>
    </cfRule>
    <cfRule type="expression" dxfId="23762" priority="32389">
      <formula>$BJ162="SS"</formula>
    </cfRule>
    <cfRule type="expression" dxfId="23761" priority="32390">
      <formula>$BJ162="FI"</formula>
    </cfRule>
    <cfRule type="expression" dxfId="23760" priority="32391">
      <formula>$BJ162="X"</formula>
    </cfRule>
    <cfRule type="expression" dxfId="23759" priority="32392">
      <formula>$BJ162="OD"</formula>
    </cfRule>
    <cfRule type="expression" dxfId="23758" priority="32393">
      <formula>$BJ162="P"</formula>
    </cfRule>
    <cfRule type="expression" dxfId="23757" priority="32394">
      <formula>$BJ162="D"</formula>
    </cfRule>
    <cfRule type="expression" dxfId="23756" priority="32395">
      <formula>$BJ162="C"</formula>
    </cfRule>
    <cfRule type="expression" dxfId="23755" priority="32396">
      <formula>$BJ162="B"</formula>
    </cfRule>
    <cfRule type="expression" dxfId="23754" priority="32397">
      <formula>$BJ162="A"</formula>
    </cfRule>
  </conditionalFormatting>
  <conditionalFormatting sqref="I164">
    <cfRule type="expression" dxfId="23753" priority="32368">
      <formula>$BJ164="IR"</formula>
    </cfRule>
    <cfRule type="expression" dxfId="23752" priority="32369">
      <formula>$BJ164="SS"</formula>
    </cfRule>
    <cfRule type="expression" dxfId="23751" priority="32370">
      <formula>$BJ164="FI"</formula>
    </cfRule>
    <cfRule type="expression" dxfId="23750" priority="32371">
      <formula>$BJ164="X"</formula>
    </cfRule>
    <cfRule type="expression" dxfId="23749" priority="32372">
      <formula>$BJ164="OD"</formula>
    </cfRule>
    <cfRule type="expression" dxfId="23748" priority="32373">
      <formula>$BJ164="P"</formula>
    </cfRule>
    <cfRule type="expression" dxfId="23747" priority="32374">
      <formula>$BJ164="D"</formula>
    </cfRule>
    <cfRule type="expression" dxfId="23746" priority="32375">
      <formula>$BJ164="C"</formula>
    </cfRule>
    <cfRule type="expression" dxfId="23745" priority="32376">
      <formula>$BJ164="B"</formula>
    </cfRule>
    <cfRule type="expression" dxfId="23744" priority="32377">
      <formula>$BJ164="A"</formula>
    </cfRule>
  </conditionalFormatting>
  <conditionalFormatting sqref="N163">
    <cfRule type="expression" dxfId="23743" priority="32348">
      <formula>$BJ163="IR"</formula>
    </cfRule>
    <cfRule type="expression" dxfId="23742" priority="32349">
      <formula>$BJ163="SS"</formula>
    </cfRule>
    <cfRule type="expression" dxfId="23741" priority="32350">
      <formula>$BJ163="FI"</formula>
    </cfRule>
    <cfRule type="expression" dxfId="23740" priority="32351">
      <formula>$BJ163="X"</formula>
    </cfRule>
    <cfRule type="expression" dxfId="23739" priority="32352">
      <formula>$BJ163="OD"</formula>
    </cfRule>
    <cfRule type="expression" dxfId="23738" priority="32353">
      <formula>$BJ163="P"</formula>
    </cfRule>
    <cfRule type="expression" dxfId="23737" priority="32354">
      <formula>$BJ163="D"</formula>
    </cfRule>
    <cfRule type="expression" dxfId="23736" priority="32355">
      <formula>$BJ163="C"</formula>
    </cfRule>
    <cfRule type="expression" dxfId="23735" priority="32356">
      <formula>$BJ163="B"</formula>
    </cfRule>
    <cfRule type="expression" dxfId="23734" priority="32357">
      <formula>$BJ163="A"</formula>
    </cfRule>
  </conditionalFormatting>
  <conditionalFormatting sqref="N165">
    <cfRule type="expression" dxfId="23733" priority="32328">
      <formula>$BJ165="IR"</formula>
    </cfRule>
    <cfRule type="expression" dxfId="23732" priority="32329">
      <formula>$BJ165="SS"</formula>
    </cfRule>
    <cfRule type="expression" dxfId="23731" priority="32330">
      <formula>$BJ165="FI"</formula>
    </cfRule>
    <cfRule type="expression" dxfId="23730" priority="32331">
      <formula>$BJ165="X"</formula>
    </cfRule>
    <cfRule type="expression" dxfId="23729" priority="32332">
      <formula>$BJ165="OD"</formula>
    </cfRule>
    <cfRule type="expression" dxfId="23728" priority="32333">
      <formula>$BJ165="P"</formula>
    </cfRule>
    <cfRule type="expression" dxfId="23727" priority="32334">
      <formula>$BJ165="D"</formula>
    </cfRule>
    <cfRule type="expression" dxfId="23726" priority="32335">
      <formula>$BJ165="C"</formula>
    </cfRule>
    <cfRule type="expression" dxfId="23725" priority="32336">
      <formula>$BJ165="B"</formula>
    </cfRule>
    <cfRule type="expression" dxfId="23724" priority="32337">
      <formula>$BJ165="A"</formula>
    </cfRule>
  </conditionalFormatting>
  <conditionalFormatting sqref="N166">
    <cfRule type="expression" dxfId="23723" priority="32308">
      <formula>$BJ166="IR"</formula>
    </cfRule>
    <cfRule type="expression" dxfId="23722" priority="32309">
      <formula>$BJ166="SS"</formula>
    </cfRule>
    <cfRule type="expression" dxfId="23721" priority="32310">
      <formula>$BJ166="FI"</formula>
    </cfRule>
    <cfRule type="expression" dxfId="23720" priority="32311">
      <formula>$BJ166="X"</formula>
    </cfRule>
    <cfRule type="expression" dxfId="23719" priority="32312">
      <formula>$BJ166="OD"</formula>
    </cfRule>
    <cfRule type="expression" dxfId="23718" priority="32313">
      <formula>$BJ166="P"</formula>
    </cfRule>
    <cfRule type="expression" dxfId="23717" priority="32314">
      <formula>$BJ166="D"</formula>
    </cfRule>
    <cfRule type="expression" dxfId="23716" priority="32315">
      <formula>$BJ166="C"</formula>
    </cfRule>
    <cfRule type="expression" dxfId="23715" priority="32316">
      <formula>$BJ166="B"</formula>
    </cfRule>
    <cfRule type="expression" dxfId="23714" priority="32317">
      <formula>$BJ166="A"</formula>
    </cfRule>
  </conditionalFormatting>
  <conditionalFormatting sqref="D389:D390">
    <cfRule type="expression" dxfId="23713" priority="32288">
      <formula>$BJ389="IR"</formula>
    </cfRule>
    <cfRule type="expression" dxfId="23712" priority="32289">
      <formula>$BJ389="SS"</formula>
    </cfRule>
    <cfRule type="expression" dxfId="23711" priority="32290">
      <formula>$BJ389="FI"</formula>
    </cfRule>
    <cfRule type="expression" dxfId="23710" priority="32291">
      <formula>$BJ389="X"</formula>
    </cfRule>
    <cfRule type="expression" dxfId="23709" priority="32292">
      <formula>$BJ389="OD"</formula>
    </cfRule>
    <cfRule type="expression" dxfId="23708" priority="32293">
      <formula>$BJ389="P"</formula>
    </cfRule>
    <cfRule type="expression" dxfId="23707" priority="32294">
      <formula>$BJ389="D"</formula>
    </cfRule>
    <cfRule type="expression" dxfId="23706" priority="32295">
      <formula>$BJ389="C"</formula>
    </cfRule>
    <cfRule type="expression" dxfId="23705" priority="32296">
      <formula>$BJ389="B"</formula>
    </cfRule>
    <cfRule type="expression" dxfId="23704" priority="32297">
      <formula>$BJ389="A"</formula>
    </cfRule>
  </conditionalFormatting>
  <conditionalFormatting sqref="M388">
    <cfRule type="expression" dxfId="23703" priority="32278">
      <formula>$BJ388="IR"</formula>
    </cfRule>
    <cfRule type="expression" dxfId="23702" priority="32279">
      <formula>$BJ388="SS"</formula>
    </cfRule>
    <cfRule type="expression" dxfId="23701" priority="32280">
      <formula>$BJ388="FI"</formula>
    </cfRule>
    <cfRule type="expression" dxfId="23700" priority="32281">
      <formula>$BJ388="X"</formula>
    </cfRule>
    <cfRule type="expression" dxfId="23699" priority="32282">
      <formula>$BJ388="OD"</formula>
    </cfRule>
    <cfRule type="expression" dxfId="23698" priority="32283">
      <formula>$BJ388="P"</formula>
    </cfRule>
    <cfRule type="expression" dxfId="23697" priority="32284">
      <formula>$BJ388="D"</formula>
    </cfRule>
    <cfRule type="expression" dxfId="23696" priority="32285">
      <formula>$BJ388="C"</formula>
    </cfRule>
    <cfRule type="expression" dxfId="23695" priority="32286">
      <formula>$BJ388="B"</formula>
    </cfRule>
    <cfRule type="expression" dxfId="23694" priority="32287">
      <formula>$BJ388="A"</formula>
    </cfRule>
  </conditionalFormatting>
  <conditionalFormatting sqref="K388">
    <cfRule type="expression" dxfId="23693" priority="32268">
      <formula>$BJ388="IR"</formula>
    </cfRule>
    <cfRule type="expression" dxfId="23692" priority="32269">
      <formula>$BJ388="SS"</formula>
    </cfRule>
    <cfRule type="expression" dxfId="23691" priority="32270">
      <formula>$BJ388="FI"</formula>
    </cfRule>
    <cfRule type="expression" dxfId="23690" priority="32271">
      <formula>$BJ388="X"</formula>
    </cfRule>
    <cfRule type="expression" dxfId="23689" priority="32272">
      <formula>$BJ388="OD"</formula>
    </cfRule>
    <cfRule type="expression" dxfId="23688" priority="32273">
      <formula>$BJ388="P"</formula>
    </cfRule>
    <cfRule type="expression" dxfId="23687" priority="32274">
      <formula>$BJ388="D"</formula>
    </cfRule>
    <cfRule type="expression" dxfId="23686" priority="32275">
      <formula>$BJ388="C"</formula>
    </cfRule>
    <cfRule type="expression" dxfId="23685" priority="32276">
      <formula>$BJ388="B"</formula>
    </cfRule>
    <cfRule type="expression" dxfId="23684" priority="32277">
      <formula>$BJ388="A"</formula>
    </cfRule>
  </conditionalFormatting>
  <conditionalFormatting sqref="L388">
    <cfRule type="expression" dxfId="23683" priority="32258">
      <formula>$BJ388="IR"</formula>
    </cfRule>
    <cfRule type="expression" dxfId="23682" priority="32259">
      <formula>$BJ388="SS"</formula>
    </cfRule>
    <cfRule type="expression" dxfId="23681" priority="32260">
      <formula>$BJ388="FI"</formula>
    </cfRule>
    <cfRule type="expression" dxfId="23680" priority="32261">
      <formula>$BJ388="X"</formula>
    </cfRule>
    <cfRule type="expression" dxfId="23679" priority="32262">
      <formula>$BJ388="OD"</formula>
    </cfRule>
    <cfRule type="expression" dxfId="23678" priority="32263">
      <formula>$BJ388="P"</formula>
    </cfRule>
    <cfRule type="expression" dxfId="23677" priority="32264">
      <formula>$BJ388="D"</formula>
    </cfRule>
    <cfRule type="expression" dxfId="23676" priority="32265">
      <formula>$BJ388="C"</formula>
    </cfRule>
    <cfRule type="expression" dxfId="23675" priority="32266">
      <formula>$BJ388="B"</formula>
    </cfRule>
    <cfRule type="expression" dxfId="23674" priority="32267">
      <formula>$BJ388="A"</formula>
    </cfRule>
  </conditionalFormatting>
  <conditionalFormatting sqref="I389:I390">
    <cfRule type="expression" dxfId="23673" priority="32248">
      <formula>$BJ389="IR"</formula>
    </cfRule>
    <cfRule type="expression" dxfId="23672" priority="32249">
      <formula>$BJ389="SS"</formula>
    </cfRule>
    <cfRule type="expression" dxfId="23671" priority="32250">
      <formula>$BJ389="FI"</formula>
    </cfRule>
    <cfRule type="expression" dxfId="23670" priority="32251">
      <formula>$BJ389="X"</formula>
    </cfRule>
    <cfRule type="expression" dxfId="23669" priority="32252">
      <formula>$BJ389="OD"</formula>
    </cfRule>
    <cfRule type="expression" dxfId="23668" priority="32253">
      <formula>$BJ389="P"</formula>
    </cfRule>
    <cfRule type="expression" dxfId="23667" priority="32254">
      <formula>$BJ389="D"</formula>
    </cfRule>
    <cfRule type="expression" dxfId="23666" priority="32255">
      <formula>$BJ389="C"</formula>
    </cfRule>
    <cfRule type="expression" dxfId="23665" priority="32256">
      <formula>$BJ389="B"</formula>
    </cfRule>
    <cfRule type="expression" dxfId="23664" priority="32257">
      <formula>$BJ389="A"</formula>
    </cfRule>
  </conditionalFormatting>
  <conditionalFormatting sqref="W384">
    <cfRule type="expression" dxfId="23663" priority="32208">
      <formula>$BJ384="IR"</formula>
    </cfRule>
    <cfRule type="expression" dxfId="23662" priority="32209">
      <formula>$BJ384="SS"</formula>
    </cfRule>
    <cfRule type="expression" dxfId="23661" priority="32210">
      <formula>$BJ384="FI"</formula>
    </cfRule>
    <cfRule type="expression" dxfId="23660" priority="32211">
      <formula>$BJ384="X"</formula>
    </cfRule>
    <cfRule type="expression" dxfId="23659" priority="32212">
      <formula>$BJ384="OD"</formula>
    </cfRule>
    <cfRule type="expression" dxfId="23658" priority="32213">
      <formula>$BJ384="P"</formula>
    </cfRule>
    <cfRule type="expression" dxfId="23657" priority="32214">
      <formula>$BJ384="D"</formula>
    </cfRule>
    <cfRule type="expression" dxfId="23656" priority="32215">
      <formula>$BJ384="C"</formula>
    </cfRule>
    <cfRule type="expression" dxfId="23655" priority="32216">
      <formula>$BJ384="B"</formula>
    </cfRule>
    <cfRule type="expression" dxfId="23654" priority="32217">
      <formula>$BJ384="A"</formula>
    </cfRule>
  </conditionalFormatting>
  <conditionalFormatting sqref="U384">
    <cfRule type="expression" dxfId="23653" priority="32198">
      <formula>$BJ384="IR"</formula>
    </cfRule>
    <cfRule type="expression" dxfId="23652" priority="32199">
      <formula>$BJ384="SS"</formula>
    </cfRule>
    <cfRule type="expression" dxfId="23651" priority="32200">
      <formula>$BJ384="FI"</formula>
    </cfRule>
    <cfRule type="expression" dxfId="23650" priority="32201">
      <formula>$BJ384="X"</formula>
    </cfRule>
    <cfRule type="expression" dxfId="23649" priority="32202">
      <formula>$BJ384="OD"</formula>
    </cfRule>
    <cfRule type="expression" dxfId="23648" priority="32203">
      <formula>$BJ384="P"</formula>
    </cfRule>
    <cfRule type="expression" dxfId="23647" priority="32204">
      <formula>$BJ384="D"</formula>
    </cfRule>
    <cfRule type="expression" dxfId="23646" priority="32205">
      <formula>$BJ384="C"</formula>
    </cfRule>
    <cfRule type="expression" dxfId="23645" priority="32206">
      <formula>$BJ384="B"</formula>
    </cfRule>
    <cfRule type="expression" dxfId="23644" priority="32207">
      <formula>$BJ384="A"</formula>
    </cfRule>
  </conditionalFormatting>
  <conditionalFormatting sqref="V384">
    <cfRule type="expression" dxfId="23643" priority="32188">
      <formula>$BJ384="IR"</formula>
    </cfRule>
    <cfRule type="expression" dxfId="23642" priority="32189">
      <formula>$BJ384="SS"</formula>
    </cfRule>
    <cfRule type="expression" dxfId="23641" priority="32190">
      <formula>$BJ384="FI"</formula>
    </cfRule>
    <cfRule type="expression" dxfId="23640" priority="32191">
      <formula>$BJ384="X"</formula>
    </cfRule>
    <cfRule type="expression" dxfId="23639" priority="32192">
      <formula>$BJ384="OD"</formula>
    </cfRule>
    <cfRule type="expression" dxfId="23638" priority="32193">
      <formula>$BJ384="P"</formula>
    </cfRule>
    <cfRule type="expression" dxfId="23637" priority="32194">
      <formula>$BJ384="D"</formula>
    </cfRule>
    <cfRule type="expression" dxfId="23636" priority="32195">
      <formula>$BJ384="C"</formula>
    </cfRule>
    <cfRule type="expression" dxfId="23635" priority="32196">
      <formula>$BJ384="B"</formula>
    </cfRule>
    <cfRule type="expression" dxfId="23634" priority="32197">
      <formula>$BJ384="A"</formula>
    </cfRule>
  </conditionalFormatting>
  <conditionalFormatting sqref="P292:R292">
    <cfRule type="expression" dxfId="23633" priority="32178">
      <formula>$BJ292="IR"</formula>
    </cfRule>
    <cfRule type="expression" dxfId="23632" priority="32179">
      <formula>$BJ292="SS"</formula>
    </cfRule>
    <cfRule type="expression" dxfId="23631" priority="32180">
      <formula>$BJ292="FI"</formula>
    </cfRule>
    <cfRule type="expression" dxfId="23630" priority="32181">
      <formula>$BJ292="X"</formula>
    </cfRule>
    <cfRule type="expression" dxfId="23629" priority="32182">
      <formula>$BJ292="OD"</formula>
    </cfRule>
    <cfRule type="expression" dxfId="23628" priority="32183">
      <formula>$BJ292="P"</formula>
    </cfRule>
    <cfRule type="expression" dxfId="23627" priority="32184">
      <formula>$BJ292="D"</formula>
    </cfRule>
    <cfRule type="expression" dxfId="23626" priority="32185">
      <formula>$BJ292="C"</formula>
    </cfRule>
    <cfRule type="expression" dxfId="23625" priority="32186">
      <formula>$BJ292="B"</formula>
    </cfRule>
    <cfRule type="expression" dxfId="23624" priority="32187">
      <formula>$BJ292="A"</formula>
    </cfRule>
  </conditionalFormatting>
  <conditionalFormatting sqref="N266">
    <cfRule type="expression" dxfId="23623" priority="32168">
      <formula>$BJ266="IR"</formula>
    </cfRule>
    <cfRule type="expression" dxfId="23622" priority="32169">
      <formula>$BJ266="SS"</formula>
    </cfRule>
    <cfRule type="expression" dxfId="23621" priority="32170">
      <formula>$BJ266="FI"</formula>
    </cfRule>
    <cfRule type="expression" dxfId="23620" priority="32171">
      <formula>$BJ266="X"</formula>
    </cfRule>
    <cfRule type="expression" dxfId="23619" priority="32172">
      <formula>$BJ266="OD"</formula>
    </cfRule>
    <cfRule type="expression" dxfId="23618" priority="32173">
      <formula>$BJ266="P"</formula>
    </cfRule>
    <cfRule type="expression" dxfId="23617" priority="32174">
      <formula>$BJ266="D"</formula>
    </cfRule>
    <cfRule type="expression" dxfId="23616" priority="32175">
      <formula>$BJ266="C"</formula>
    </cfRule>
    <cfRule type="expression" dxfId="23615" priority="32176">
      <formula>$BJ266="B"</formula>
    </cfRule>
    <cfRule type="expression" dxfId="23614" priority="32177">
      <formula>$BJ266="A"</formula>
    </cfRule>
  </conditionalFormatting>
  <conditionalFormatting sqref="O266">
    <cfRule type="expression" dxfId="23613" priority="32158">
      <formula>$BJ266="IR"</formula>
    </cfRule>
    <cfRule type="expression" dxfId="23612" priority="32159">
      <formula>$BJ266="SS"</formula>
    </cfRule>
    <cfRule type="expression" dxfId="23611" priority="32160">
      <formula>$BJ266="FI"</formula>
    </cfRule>
    <cfRule type="expression" dxfId="23610" priority="32161">
      <formula>$BJ266="X"</formula>
    </cfRule>
    <cfRule type="expression" dxfId="23609" priority="32162">
      <formula>$BJ266="OD"</formula>
    </cfRule>
    <cfRule type="expression" dxfId="23608" priority="32163">
      <formula>$BJ266="P"</formula>
    </cfRule>
    <cfRule type="expression" dxfId="23607" priority="32164">
      <formula>$BJ266="D"</formula>
    </cfRule>
    <cfRule type="expression" dxfId="23606" priority="32165">
      <formula>$BJ266="C"</formula>
    </cfRule>
    <cfRule type="expression" dxfId="23605" priority="32166">
      <formula>$BJ266="B"</formula>
    </cfRule>
    <cfRule type="expression" dxfId="23604" priority="32167">
      <formula>$BJ266="A"</formula>
    </cfRule>
  </conditionalFormatting>
  <conditionalFormatting sqref="P266:R266">
    <cfRule type="expression" dxfId="23603" priority="32148">
      <formula>$BJ266="IR"</formula>
    </cfRule>
    <cfRule type="expression" dxfId="23602" priority="32149">
      <formula>$BJ266="SS"</formula>
    </cfRule>
    <cfRule type="expression" dxfId="23601" priority="32150">
      <formula>$BJ266="FI"</formula>
    </cfRule>
    <cfRule type="expression" dxfId="23600" priority="32151">
      <formula>$BJ266="X"</formula>
    </cfRule>
    <cfRule type="expression" dxfId="23599" priority="32152">
      <formula>$BJ266="OD"</formula>
    </cfRule>
    <cfRule type="expression" dxfId="23598" priority="32153">
      <formula>$BJ266="P"</formula>
    </cfRule>
    <cfRule type="expression" dxfId="23597" priority="32154">
      <formula>$BJ266="D"</formula>
    </cfRule>
    <cfRule type="expression" dxfId="23596" priority="32155">
      <formula>$BJ266="C"</formula>
    </cfRule>
    <cfRule type="expression" dxfId="23595" priority="32156">
      <formula>$BJ266="B"</formula>
    </cfRule>
    <cfRule type="expression" dxfId="23594" priority="32157">
      <formula>$BJ266="A"</formula>
    </cfRule>
  </conditionalFormatting>
  <conditionalFormatting sqref="N159:O159">
    <cfRule type="expression" dxfId="23593" priority="32118">
      <formula>$BJ159="IR"</formula>
    </cfRule>
    <cfRule type="expression" dxfId="23592" priority="32119">
      <formula>$BJ159="SS"</formula>
    </cfRule>
    <cfRule type="expression" dxfId="23591" priority="32120">
      <formula>$BJ159="FI"</formula>
    </cfRule>
    <cfRule type="expression" dxfId="23590" priority="32121">
      <formula>$BJ159="X"</formula>
    </cfRule>
    <cfRule type="expression" dxfId="23589" priority="32122">
      <formula>$BJ159="OD"</formula>
    </cfRule>
    <cfRule type="expression" dxfId="23588" priority="32123">
      <formula>$BJ159="P"</formula>
    </cfRule>
    <cfRule type="expression" dxfId="23587" priority="32124">
      <formula>$BJ159="D"</formula>
    </cfRule>
    <cfRule type="expression" dxfId="23586" priority="32125">
      <formula>$BJ159="C"</formula>
    </cfRule>
    <cfRule type="expression" dxfId="23585" priority="32126">
      <formula>$BJ159="B"</formula>
    </cfRule>
    <cfRule type="expression" dxfId="23584" priority="32127">
      <formula>$BJ159="A"</formula>
    </cfRule>
  </conditionalFormatting>
  <conditionalFormatting sqref="P159:R159">
    <cfRule type="expression" dxfId="23583" priority="32108">
      <formula>$BJ159="IR"</formula>
    </cfRule>
    <cfRule type="expression" dxfId="23582" priority="32109">
      <formula>$BJ159="SS"</formula>
    </cfRule>
    <cfRule type="expression" dxfId="23581" priority="32110">
      <formula>$BJ159="FI"</formula>
    </cfRule>
    <cfRule type="expression" dxfId="23580" priority="32111">
      <formula>$BJ159="X"</formula>
    </cfRule>
    <cfRule type="expression" dxfId="23579" priority="32112">
      <formula>$BJ159="OD"</formula>
    </cfRule>
    <cfRule type="expression" dxfId="23578" priority="32113">
      <formula>$BJ159="P"</formula>
    </cfRule>
    <cfRule type="expression" dxfId="23577" priority="32114">
      <formula>$BJ159="D"</formula>
    </cfRule>
    <cfRule type="expression" dxfId="23576" priority="32115">
      <formula>$BJ159="C"</formula>
    </cfRule>
    <cfRule type="expression" dxfId="23575" priority="32116">
      <formula>$BJ159="B"</formula>
    </cfRule>
    <cfRule type="expression" dxfId="23574" priority="32117">
      <formula>$BJ159="A"</formula>
    </cfRule>
  </conditionalFormatting>
  <conditionalFormatting sqref="P221:R222">
    <cfRule type="expression" dxfId="23573" priority="32098">
      <formula>$BJ221="IR"</formula>
    </cfRule>
    <cfRule type="expression" dxfId="23572" priority="32099">
      <formula>$BJ221="SS"</formula>
    </cfRule>
    <cfRule type="expression" dxfId="23571" priority="32100">
      <formula>$BJ221="FI"</formula>
    </cfRule>
    <cfRule type="expression" dxfId="23570" priority="32101">
      <formula>$BJ221="X"</formula>
    </cfRule>
    <cfRule type="expression" dxfId="23569" priority="32102">
      <formula>$BJ221="OD"</formula>
    </cfRule>
    <cfRule type="expression" dxfId="23568" priority="32103">
      <formula>$BJ221="P"</formula>
    </cfRule>
    <cfRule type="expression" dxfId="23567" priority="32104">
      <formula>$BJ221="D"</formula>
    </cfRule>
    <cfRule type="expression" dxfId="23566" priority="32105">
      <formula>$BJ221="C"</formula>
    </cfRule>
    <cfRule type="expression" dxfId="23565" priority="32106">
      <formula>$BJ221="B"</formula>
    </cfRule>
    <cfRule type="expression" dxfId="23564" priority="32107">
      <formula>$BJ221="A"</formula>
    </cfRule>
  </conditionalFormatting>
  <conditionalFormatting sqref="P223:R224">
    <cfRule type="expression" dxfId="23563" priority="32088">
      <formula>$BJ223="IR"</formula>
    </cfRule>
    <cfRule type="expression" dxfId="23562" priority="32089">
      <formula>$BJ223="SS"</formula>
    </cfRule>
    <cfRule type="expression" dxfId="23561" priority="32090">
      <formula>$BJ223="FI"</formula>
    </cfRule>
    <cfRule type="expression" dxfId="23560" priority="32091">
      <formula>$BJ223="X"</formula>
    </cfRule>
    <cfRule type="expression" dxfId="23559" priority="32092">
      <formula>$BJ223="OD"</formula>
    </cfRule>
    <cfRule type="expression" dxfId="23558" priority="32093">
      <formula>$BJ223="P"</formula>
    </cfRule>
    <cfRule type="expression" dxfId="23557" priority="32094">
      <formula>$BJ223="D"</formula>
    </cfRule>
    <cfRule type="expression" dxfId="23556" priority="32095">
      <formula>$BJ223="C"</formula>
    </cfRule>
    <cfRule type="expression" dxfId="23555" priority="32096">
      <formula>$BJ223="B"</formula>
    </cfRule>
    <cfRule type="expression" dxfId="23554" priority="32097">
      <formula>$BJ223="A"</formula>
    </cfRule>
  </conditionalFormatting>
  <conditionalFormatting sqref="BJ322">
    <cfRule type="cellIs" dxfId="23553" priority="32077" operator="equal">
      <formula>0</formula>
    </cfRule>
  </conditionalFormatting>
  <conditionalFormatting sqref="E322:F322">
    <cfRule type="expression" dxfId="23552" priority="32078">
      <formula>$BJ322="IR"</formula>
    </cfRule>
    <cfRule type="expression" dxfId="23551" priority="32079">
      <formula>$BJ322="SS"</formula>
    </cfRule>
    <cfRule type="expression" dxfId="23550" priority="32080">
      <formula>$BJ322="FI"</formula>
    </cfRule>
    <cfRule type="expression" dxfId="23549" priority="32081">
      <formula>$BJ322="X"</formula>
    </cfRule>
    <cfRule type="expression" dxfId="23548" priority="32082">
      <formula>$BJ322="OD"</formula>
    </cfRule>
    <cfRule type="expression" dxfId="23547" priority="32083">
      <formula>$BJ322="P"</formula>
    </cfRule>
    <cfRule type="expression" dxfId="23546" priority="32084">
      <formula>$BJ322="D"</formula>
    </cfRule>
    <cfRule type="expression" dxfId="23545" priority="32085">
      <formula>$BJ322="C"</formula>
    </cfRule>
    <cfRule type="expression" dxfId="23544" priority="32086">
      <formula>$BJ322="B"</formula>
    </cfRule>
    <cfRule type="expression" dxfId="23543" priority="32087">
      <formula>$BJ322="A"</formula>
    </cfRule>
  </conditionalFormatting>
  <conditionalFormatting sqref="A322">
    <cfRule type="expression" dxfId="23542" priority="32067">
      <formula>$BJ322="IR"</formula>
    </cfRule>
    <cfRule type="expression" dxfId="23541" priority="32068">
      <formula>$BJ322="SS"</formula>
    </cfRule>
    <cfRule type="expression" dxfId="23540" priority="32069">
      <formula>$BJ322="FI"</formula>
    </cfRule>
    <cfRule type="expression" dxfId="23539" priority="32070">
      <formula>$BJ322="X"</formula>
    </cfRule>
    <cfRule type="expression" dxfId="23538" priority="32071">
      <formula>$BJ322="OD"</formula>
    </cfRule>
    <cfRule type="expression" dxfId="23537" priority="32072">
      <formula>$BJ322="P"</formula>
    </cfRule>
    <cfRule type="expression" dxfId="23536" priority="32073">
      <formula>$BJ322="D"</formula>
    </cfRule>
    <cfRule type="expression" dxfId="23535" priority="32074">
      <formula>$BJ322="C"</formula>
    </cfRule>
    <cfRule type="expression" dxfId="23534" priority="32075">
      <formula>$BJ322="B"</formula>
    </cfRule>
    <cfRule type="expression" dxfId="23533" priority="32076">
      <formula>$BJ322="A"</formula>
    </cfRule>
  </conditionalFormatting>
  <conditionalFormatting sqref="BJ323:BJ324">
    <cfRule type="cellIs" dxfId="23532" priority="32056" operator="equal">
      <formula>0</formula>
    </cfRule>
  </conditionalFormatting>
  <conditionalFormatting sqref="AB323:BK324">
    <cfRule type="expression" dxfId="23531" priority="32057">
      <formula>$BJ323="IR"</formula>
    </cfRule>
    <cfRule type="expression" dxfId="23530" priority="32058">
      <formula>$BJ323="SS"</formula>
    </cfRule>
    <cfRule type="expression" dxfId="23529" priority="32059">
      <formula>$BJ323="FI"</formula>
    </cfRule>
    <cfRule type="expression" dxfId="23528" priority="32060">
      <formula>$BJ323="X"</formula>
    </cfRule>
    <cfRule type="expression" dxfId="23527" priority="32061">
      <formula>$BJ323="OD"</formula>
    </cfRule>
    <cfRule type="expression" dxfId="23526" priority="32062">
      <formula>$BJ323="P"</formula>
    </cfRule>
    <cfRule type="expression" dxfId="23525" priority="32063">
      <formula>$BJ323="D"</formula>
    </cfRule>
    <cfRule type="expression" dxfId="23524" priority="32064">
      <formula>$BJ323="C"</formula>
    </cfRule>
    <cfRule type="expression" dxfId="23523" priority="32065">
      <formula>$BJ323="B"</formula>
    </cfRule>
    <cfRule type="expression" dxfId="23522" priority="32066">
      <formula>$BJ323="A"</formula>
    </cfRule>
  </conditionalFormatting>
  <conditionalFormatting sqref="AA323">
    <cfRule type="expression" dxfId="23521" priority="32046">
      <formula>$BJ323="IR"</formula>
    </cfRule>
    <cfRule type="expression" dxfId="23520" priority="32047">
      <formula>$BJ323="SS"</formula>
    </cfRule>
    <cfRule type="expression" dxfId="23519" priority="32048">
      <formula>$BJ323="FI"</formula>
    </cfRule>
    <cfRule type="expression" dxfId="23518" priority="32049">
      <formula>$BJ323="X"</formula>
    </cfRule>
    <cfRule type="expression" dxfId="23517" priority="32050">
      <formula>$BJ323="OD"</formula>
    </cfRule>
    <cfRule type="expression" dxfId="23516" priority="32051">
      <formula>$BJ323="P"</formula>
    </cfRule>
    <cfRule type="expression" dxfId="23515" priority="32052">
      <formula>$BJ323="D"</formula>
    </cfRule>
    <cfRule type="expression" dxfId="23514" priority="32053">
      <formula>$BJ323="C"</formula>
    </cfRule>
    <cfRule type="expression" dxfId="23513" priority="32054">
      <formula>$BJ323="B"</formula>
    </cfRule>
    <cfRule type="expression" dxfId="23512" priority="32055">
      <formula>$BJ323="A"</formula>
    </cfRule>
  </conditionalFormatting>
  <conditionalFormatting sqref="Z323">
    <cfRule type="expression" dxfId="23511" priority="32036">
      <formula>$BJ323="IR"</formula>
    </cfRule>
    <cfRule type="expression" dxfId="23510" priority="32037">
      <formula>$BJ323="SS"</formula>
    </cfRule>
    <cfRule type="expression" dxfId="23509" priority="32038">
      <formula>$BJ323="FI"</formula>
    </cfRule>
    <cfRule type="expression" dxfId="23508" priority="32039">
      <formula>$BJ323="X"</formula>
    </cfRule>
    <cfRule type="expression" dxfId="23507" priority="32040">
      <formula>$BJ323="OD"</formula>
    </cfRule>
    <cfRule type="expression" dxfId="23506" priority="32041">
      <formula>$BJ323="P"</formula>
    </cfRule>
    <cfRule type="expression" dxfId="23505" priority="32042">
      <formula>$BJ323="D"</formula>
    </cfRule>
    <cfRule type="expression" dxfId="23504" priority="32043">
      <formula>$BJ323="C"</formula>
    </cfRule>
    <cfRule type="expression" dxfId="23503" priority="32044">
      <formula>$BJ323="B"</formula>
    </cfRule>
    <cfRule type="expression" dxfId="23502" priority="32045">
      <formula>$BJ323="A"</formula>
    </cfRule>
  </conditionalFormatting>
  <conditionalFormatting sqref="Z323">
    <cfRule type="expression" dxfId="23501" priority="32026">
      <formula>$BJ323="IR"</formula>
    </cfRule>
    <cfRule type="expression" dxfId="23500" priority="32027">
      <formula>$BJ323="SS"</formula>
    </cfRule>
    <cfRule type="expression" dxfId="23499" priority="32028">
      <formula>$BJ323="FI"</formula>
    </cfRule>
    <cfRule type="expression" dxfId="23498" priority="32029">
      <formula>$BJ323="X"</formula>
    </cfRule>
    <cfRule type="expression" dxfId="23497" priority="32030">
      <formula>$BJ323="OD"</formula>
    </cfRule>
    <cfRule type="expression" dxfId="23496" priority="32031">
      <formula>$BJ323="P"</formula>
    </cfRule>
    <cfRule type="expression" dxfId="23495" priority="32032">
      <formula>$BJ323="D"</formula>
    </cfRule>
    <cfRule type="expression" dxfId="23494" priority="32033">
      <formula>$BJ323="C"</formula>
    </cfRule>
    <cfRule type="expression" dxfId="23493" priority="32034">
      <formula>$BJ323="B"</formula>
    </cfRule>
    <cfRule type="expression" dxfId="23492" priority="32035">
      <formula>$BJ323="A"</formula>
    </cfRule>
  </conditionalFormatting>
  <conditionalFormatting sqref="AB323">
    <cfRule type="expression" dxfId="23491" priority="32016">
      <formula>$BJ323="IR"</formula>
    </cfRule>
    <cfRule type="expression" dxfId="23490" priority="32017">
      <formula>$BJ323="SS"</formula>
    </cfRule>
    <cfRule type="expression" dxfId="23489" priority="32018">
      <formula>$BJ323="FI"</formula>
    </cfRule>
    <cfRule type="expression" dxfId="23488" priority="32019">
      <formula>$BJ323="X"</formula>
    </cfRule>
    <cfRule type="expression" dxfId="23487" priority="32020">
      <formula>$BJ323="OD"</formula>
    </cfRule>
    <cfRule type="expression" dxfId="23486" priority="32021">
      <formula>$BJ323="P"</formula>
    </cfRule>
    <cfRule type="expression" dxfId="23485" priority="32022">
      <formula>$BJ323="D"</formula>
    </cfRule>
    <cfRule type="expression" dxfId="23484" priority="32023">
      <formula>$BJ323="C"</formula>
    </cfRule>
    <cfRule type="expression" dxfId="23483" priority="32024">
      <formula>$BJ323="B"</formula>
    </cfRule>
    <cfRule type="expression" dxfId="23482" priority="32025">
      <formula>$BJ323="A"</formula>
    </cfRule>
  </conditionalFormatting>
  <conditionalFormatting sqref="AA323">
    <cfRule type="expression" dxfId="23481" priority="32006">
      <formula>$BJ323="IR"</formula>
    </cfRule>
    <cfRule type="expression" dxfId="23480" priority="32007">
      <formula>$BJ323="SS"</formula>
    </cfRule>
    <cfRule type="expression" dxfId="23479" priority="32008">
      <formula>$BJ323="FI"</formula>
    </cfRule>
    <cfRule type="expression" dxfId="23478" priority="32009">
      <formula>$BJ323="X"</formula>
    </cfRule>
    <cfRule type="expression" dxfId="23477" priority="32010">
      <formula>$BJ323="OD"</formula>
    </cfRule>
    <cfRule type="expression" dxfId="23476" priority="32011">
      <formula>$BJ323="P"</formula>
    </cfRule>
    <cfRule type="expression" dxfId="23475" priority="32012">
      <formula>$BJ323="D"</formula>
    </cfRule>
    <cfRule type="expression" dxfId="23474" priority="32013">
      <formula>$BJ323="C"</formula>
    </cfRule>
    <cfRule type="expression" dxfId="23473" priority="32014">
      <formula>$BJ323="B"</formula>
    </cfRule>
    <cfRule type="expression" dxfId="23472" priority="32015">
      <formula>$BJ323="A"</formula>
    </cfRule>
  </conditionalFormatting>
  <conditionalFormatting sqref="X324">
    <cfRule type="expression" dxfId="23471" priority="31996">
      <formula>$BJ324="IR"</formula>
    </cfRule>
    <cfRule type="expression" dxfId="23470" priority="31997">
      <formula>$BJ324="SS"</formula>
    </cfRule>
    <cfRule type="expression" dxfId="23469" priority="31998">
      <formula>$BJ324="FI"</formula>
    </cfRule>
    <cfRule type="expression" dxfId="23468" priority="31999">
      <formula>$BJ324="X"</formula>
    </cfRule>
    <cfRule type="expression" dxfId="23467" priority="32000">
      <formula>$BJ324="OD"</formula>
    </cfRule>
    <cfRule type="expression" dxfId="23466" priority="32001">
      <formula>$BJ324="P"</formula>
    </cfRule>
    <cfRule type="expression" dxfId="23465" priority="32002">
      <formula>$BJ324="D"</formula>
    </cfRule>
    <cfRule type="expression" dxfId="23464" priority="32003">
      <formula>$BJ324="C"</formula>
    </cfRule>
    <cfRule type="expression" dxfId="23463" priority="32004">
      <formula>$BJ324="B"</formula>
    </cfRule>
    <cfRule type="expression" dxfId="23462" priority="32005">
      <formula>$BJ324="A"</formula>
    </cfRule>
  </conditionalFormatting>
  <conditionalFormatting sqref="AA324">
    <cfRule type="expression" dxfId="23461" priority="31986">
      <formula>$BJ324="IR"</formula>
    </cfRule>
    <cfRule type="expression" dxfId="23460" priority="31987">
      <formula>$BJ324="SS"</formula>
    </cfRule>
    <cfRule type="expression" dxfId="23459" priority="31988">
      <formula>$BJ324="FI"</formula>
    </cfRule>
    <cfRule type="expression" dxfId="23458" priority="31989">
      <formula>$BJ324="X"</formula>
    </cfRule>
    <cfRule type="expression" dxfId="23457" priority="31990">
      <formula>$BJ324="OD"</formula>
    </cfRule>
    <cfRule type="expression" dxfId="23456" priority="31991">
      <formula>$BJ324="P"</formula>
    </cfRule>
    <cfRule type="expression" dxfId="23455" priority="31992">
      <formula>$BJ324="D"</formula>
    </cfRule>
    <cfRule type="expression" dxfId="23454" priority="31993">
      <formula>$BJ324="C"</formula>
    </cfRule>
    <cfRule type="expression" dxfId="23453" priority="31994">
      <formula>$BJ324="B"</formula>
    </cfRule>
    <cfRule type="expression" dxfId="23452" priority="31995">
      <formula>$BJ324="A"</formula>
    </cfRule>
  </conditionalFormatting>
  <conditionalFormatting sqref="Z324">
    <cfRule type="expression" dxfId="23451" priority="31976">
      <formula>$BJ324="IR"</formula>
    </cfRule>
    <cfRule type="expression" dxfId="23450" priority="31977">
      <formula>$BJ324="SS"</formula>
    </cfRule>
    <cfRule type="expression" dxfId="23449" priority="31978">
      <formula>$BJ324="FI"</formula>
    </cfRule>
    <cfRule type="expression" dxfId="23448" priority="31979">
      <formula>$BJ324="X"</formula>
    </cfRule>
    <cfRule type="expression" dxfId="23447" priority="31980">
      <formula>$BJ324="OD"</formula>
    </cfRule>
    <cfRule type="expression" dxfId="23446" priority="31981">
      <formula>$BJ324="P"</formula>
    </cfRule>
    <cfRule type="expression" dxfId="23445" priority="31982">
      <formula>$BJ324="D"</formula>
    </cfRule>
    <cfRule type="expression" dxfId="23444" priority="31983">
      <formula>$BJ324="C"</formula>
    </cfRule>
    <cfRule type="expression" dxfId="23443" priority="31984">
      <formula>$BJ324="B"</formula>
    </cfRule>
    <cfRule type="expression" dxfId="23442" priority="31985">
      <formula>$BJ324="A"</formula>
    </cfRule>
  </conditionalFormatting>
  <conditionalFormatting sqref="Z324">
    <cfRule type="expression" dxfId="23441" priority="31966">
      <formula>$BJ324="IR"</formula>
    </cfRule>
    <cfRule type="expression" dxfId="23440" priority="31967">
      <formula>$BJ324="SS"</formula>
    </cfRule>
    <cfRule type="expression" dxfId="23439" priority="31968">
      <formula>$BJ324="FI"</formula>
    </cfRule>
    <cfRule type="expression" dxfId="23438" priority="31969">
      <formula>$BJ324="X"</formula>
    </cfRule>
    <cfRule type="expression" dxfId="23437" priority="31970">
      <formula>$BJ324="OD"</formula>
    </cfRule>
    <cfRule type="expression" dxfId="23436" priority="31971">
      <formula>$BJ324="P"</formula>
    </cfRule>
    <cfRule type="expression" dxfId="23435" priority="31972">
      <formula>$BJ324="D"</formula>
    </cfRule>
    <cfRule type="expression" dxfId="23434" priority="31973">
      <formula>$BJ324="C"</formula>
    </cfRule>
    <cfRule type="expression" dxfId="23433" priority="31974">
      <formula>$BJ324="B"</formula>
    </cfRule>
    <cfRule type="expression" dxfId="23432" priority="31975">
      <formula>$BJ324="A"</formula>
    </cfRule>
  </conditionalFormatting>
  <conditionalFormatting sqref="AB324">
    <cfRule type="expression" dxfId="23431" priority="31956">
      <formula>$BJ324="IR"</formula>
    </cfRule>
    <cfRule type="expression" dxfId="23430" priority="31957">
      <formula>$BJ324="SS"</formula>
    </cfRule>
    <cfRule type="expression" dxfId="23429" priority="31958">
      <formula>$BJ324="FI"</formula>
    </cfRule>
    <cfRule type="expression" dxfId="23428" priority="31959">
      <formula>$BJ324="X"</formula>
    </cfRule>
    <cfRule type="expression" dxfId="23427" priority="31960">
      <formula>$BJ324="OD"</formula>
    </cfRule>
    <cfRule type="expression" dxfId="23426" priority="31961">
      <formula>$BJ324="P"</formula>
    </cfRule>
    <cfRule type="expression" dxfId="23425" priority="31962">
      <formula>$BJ324="D"</formula>
    </cfRule>
    <cfRule type="expression" dxfId="23424" priority="31963">
      <formula>$BJ324="C"</formula>
    </cfRule>
    <cfRule type="expression" dxfId="23423" priority="31964">
      <formula>$BJ324="B"</formula>
    </cfRule>
    <cfRule type="expression" dxfId="23422" priority="31965">
      <formula>$BJ324="A"</formula>
    </cfRule>
  </conditionalFormatting>
  <conditionalFormatting sqref="AA324">
    <cfRule type="expression" dxfId="23421" priority="31946">
      <formula>$BJ324="IR"</formula>
    </cfRule>
    <cfRule type="expression" dxfId="23420" priority="31947">
      <formula>$BJ324="SS"</formula>
    </cfRule>
    <cfRule type="expression" dxfId="23419" priority="31948">
      <formula>$BJ324="FI"</formula>
    </cfRule>
    <cfRule type="expression" dxfId="23418" priority="31949">
      <formula>$BJ324="X"</formula>
    </cfRule>
    <cfRule type="expression" dxfId="23417" priority="31950">
      <formula>$BJ324="OD"</formula>
    </cfRule>
    <cfRule type="expression" dxfId="23416" priority="31951">
      <formula>$BJ324="P"</formula>
    </cfRule>
    <cfRule type="expression" dxfId="23415" priority="31952">
      <formula>$BJ324="D"</formula>
    </cfRule>
    <cfRule type="expression" dxfId="23414" priority="31953">
      <formula>$BJ324="C"</formula>
    </cfRule>
    <cfRule type="expression" dxfId="23413" priority="31954">
      <formula>$BJ324="B"</formula>
    </cfRule>
    <cfRule type="expression" dxfId="23412" priority="31955">
      <formula>$BJ324="A"</formula>
    </cfRule>
  </conditionalFormatting>
  <conditionalFormatting sqref="Y323:Y324">
    <cfRule type="expression" dxfId="23411" priority="31936">
      <formula>$BJ323="IR"</formula>
    </cfRule>
    <cfRule type="expression" dxfId="23410" priority="31937">
      <formula>$BJ323="SS"</formula>
    </cfRule>
    <cfRule type="expression" dxfId="23409" priority="31938">
      <formula>$BJ323="FI"</formula>
    </cfRule>
    <cfRule type="expression" dxfId="23408" priority="31939">
      <formula>$BJ323="X"</formula>
    </cfRule>
    <cfRule type="expression" dxfId="23407" priority="31940">
      <formula>$BJ323="OD"</formula>
    </cfRule>
    <cfRule type="expression" dxfId="23406" priority="31941">
      <formula>$BJ323="P"</formula>
    </cfRule>
    <cfRule type="expression" dxfId="23405" priority="31942">
      <formula>$BJ323="D"</formula>
    </cfRule>
    <cfRule type="expression" dxfId="23404" priority="31943">
      <formula>$BJ323="C"</formula>
    </cfRule>
    <cfRule type="expression" dxfId="23403" priority="31944">
      <formula>$BJ323="B"</formula>
    </cfRule>
    <cfRule type="expression" dxfId="23402" priority="31945">
      <formula>$BJ323="A"</formula>
    </cfRule>
  </conditionalFormatting>
  <conditionalFormatting sqref="A323:A324">
    <cfRule type="expression" dxfId="23401" priority="31926">
      <formula>$BJ323="IR"</formula>
    </cfRule>
    <cfRule type="expression" dxfId="23400" priority="31927">
      <formula>$BJ323="SS"</formula>
    </cfRule>
    <cfRule type="expression" dxfId="23399" priority="31928">
      <formula>$BJ323="FI"</formula>
    </cfRule>
    <cfRule type="expression" dxfId="23398" priority="31929">
      <formula>$BJ323="X"</formula>
    </cfRule>
    <cfRule type="expression" dxfId="23397" priority="31930">
      <formula>$BJ323="OD"</formula>
    </cfRule>
    <cfRule type="expression" dxfId="23396" priority="31931">
      <formula>$BJ323="P"</formula>
    </cfRule>
    <cfRule type="expression" dxfId="23395" priority="31932">
      <formula>$BJ323="D"</formula>
    </cfRule>
    <cfRule type="expression" dxfId="23394" priority="31933">
      <formula>$BJ323="C"</formula>
    </cfRule>
    <cfRule type="expression" dxfId="23393" priority="31934">
      <formula>$BJ323="B"</formula>
    </cfRule>
    <cfRule type="expression" dxfId="23392" priority="31935">
      <formula>$BJ323="A"</formula>
    </cfRule>
  </conditionalFormatting>
  <conditionalFormatting sqref="D323">
    <cfRule type="expression" dxfId="23391" priority="31906">
      <formula>$BJ323="IR"</formula>
    </cfRule>
    <cfRule type="expression" dxfId="23390" priority="31907">
      <formula>$BJ323="SS"</formula>
    </cfRule>
    <cfRule type="expression" dxfId="23389" priority="31908">
      <formula>$BJ323="FI"</formula>
    </cfRule>
    <cfRule type="expression" dxfId="23388" priority="31909">
      <formula>$BJ323="X"</formula>
    </cfRule>
    <cfRule type="expression" dxfId="23387" priority="31910">
      <formula>$BJ323="OD"</formula>
    </cfRule>
    <cfRule type="expression" dxfId="23386" priority="31911">
      <formula>$BJ323="P"</formula>
    </cfRule>
    <cfRule type="expression" dxfId="23385" priority="31912">
      <formula>$BJ323="D"</formula>
    </cfRule>
    <cfRule type="expression" dxfId="23384" priority="31913">
      <formula>$BJ323="C"</formula>
    </cfRule>
    <cfRule type="expression" dxfId="23383" priority="31914">
      <formula>$BJ323="B"</formula>
    </cfRule>
    <cfRule type="expression" dxfId="23382" priority="31915">
      <formula>$BJ323="A"</formula>
    </cfRule>
  </conditionalFormatting>
  <conditionalFormatting sqref="BG325:BK325">
    <cfRule type="expression" dxfId="23381" priority="31896">
      <formula>$BJ325="IR"</formula>
    </cfRule>
    <cfRule type="expression" dxfId="23380" priority="31897">
      <formula>$BJ325="SS"</formula>
    </cfRule>
    <cfRule type="expression" dxfId="23379" priority="31898">
      <formula>$BJ325="FI"</formula>
    </cfRule>
    <cfRule type="expression" dxfId="23378" priority="31899">
      <formula>$BJ325="X"</formula>
    </cfRule>
    <cfRule type="expression" dxfId="23377" priority="31900">
      <formula>$BJ325="OD"</formula>
    </cfRule>
    <cfRule type="expression" dxfId="23376" priority="31901">
      <formula>$BJ325="P"</formula>
    </cfRule>
    <cfRule type="expression" dxfId="23375" priority="31902">
      <formula>$BJ325="D"</formula>
    </cfRule>
    <cfRule type="expression" dxfId="23374" priority="31903">
      <formula>$BJ325="C"</formula>
    </cfRule>
    <cfRule type="expression" dxfId="23373" priority="31904">
      <formula>$BJ325="B"</formula>
    </cfRule>
    <cfRule type="expression" dxfId="23372" priority="31905">
      <formula>$BJ325="A"</formula>
    </cfRule>
  </conditionalFormatting>
  <conditionalFormatting sqref="BJ325">
    <cfRule type="cellIs" dxfId="23371" priority="31895" operator="equal">
      <formula>0</formula>
    </cfRule>
  </conditionalFormatting>
  <conditionalFormatting sqref="BB325:BF325">
    <cfRule type="expression" dxfId="23370" priority="31885">
      <formula>$BJ325="IR"</formula>
    </cfRule>
    <cfRule type="expression" dxfId="23369" priority="31886">
      <formula>$BJ325="SS"</formula>
    </cfRule>
    <cfRule type="expression" dxfId="23368" priority="31887">
      <formula>$BJ325="FI"</formula>
    </cfRule>
    <cfRule type="expression" dxfId="23367" priority="31888">
      <formula>$BJ325="X"</formula>
    </cfRule>
    <cfRule type="expression" dxfId="23366" priority="31889">
      <formula>$BJ325="OD"</formula>
    </cfRule>
    <cfRule type="expression" dxfId="23365" priority="31890">
      <formula>$BJ325="P"</formula>
    </cfRule>
    <cfRule type="expression" dxfId="23364" priority="31891">
      <formula>$BJ325="D"</formula>
    </cfRule>
    <cfRule type="expression" dxfId="23363" priority="31892">
      <formula>$BJ325="C"</formula>
    </cfRule>
    <cfRule type="expression" dxfId="23362" priority="31893">
      <formula>$BJ325="B"</formula>
    </cfRule>
    <cfRule type="expression" dxfId="23361" priority="31894">
      <formula>$BJ325="A"</formula>
    </cfRule>
  </conditionalFormatting>
  <conditionalFormatting sqref="E325:G325">
    <cfRule type="expression" dxfId="23360" priority="31875">
      <formula>$BJ325="IR"</formula>
    </cfRule>
    <cfRule type="expression" dxfId="23359" priority="31876">
      <formula>$BJ325="SS"</formula>
    </cfRule>
    <cfRule type="expression" dxfId="23358" priority="31877">
      <formula>$BJ325="FI"</formula>
    </cfRule>
    <cfRule type="expression" dxfId="23357" priority="31878">
      <formula>$BJ325="X"</formula>
    </cfRule>
    <cfRule type="expression" dxfId="23356" priority="31879">
      <formula>$BJ325="OD"</formula>
    </cfRule>
    <cfRule type="expression" dxfId="23355" priority="31880">
      <formula>$BJ325="P"</formula>
    </cfRule>
    <cfRule type="expression" dxfId="23354" priority="31881">
      <formula>$BJ325="D"</formula>
    </cfRule>
    <cfRule type="expression" dxfId="23353" priority="31882">
      <formula>$BJ325="C"</formula>
    </cfRule>
    <cfRule type="expression" dxfId="23352" priority="31883">
      <formula>$BJ325="B"</formula>
    </cfRule>
    <cfRule type="expression" dxfId="23351" priority="31884">
      <formula>$BJ325="A"</formula>
    </cfRule>
  </conditionalFormatting>
  <conditionalFormatting sqref="A325">
    <cfRule type="expression" dxfId="23350" priority="31795">
      <formula>$BJ325="IR"</formula>
    </cfRule>
    <cfRule type="expression" dxfId="23349" priority="31796">
      <formula>$BJ325="SS"</formula>
    </cfRule>
    <cfRule type="expression" dxfId="23348" priority="31797">
      <formula>$BJ325="FI"</formula>
    </cfRule>
    <cfRule type="expression" dxfId="23347" priority="31798">
      <formula>$BJ325="X"</formula>
    </cfRule>
    <cfRule type="expression" dxfId="23346" priority="31799">
      <formula>$BJ325="OD"</formula>
    </cfRule>
    <cfRule type="expression" dxfId="23345" priority="31800">
      <formula>$BJ325="P"</formula>
    </cfRule>
    <cfRule type="expression" dxfId="23344" priority="31801">
      <formula>$BJ325="D"</formula>
    </cfRule>
    <cfRule type="expression" dxfId="23343" priority="31802">
      <formula>$BJ325="C"</formula>
    </cfRule>
    <cfRule type="expression" dxfId="23342" priority="31803">
      <formula>$BJ325="B"</formula>
    </cfRule>
    <cfRule type="expression" dxfId="23341" priority="31804">
      <formula>$BJ325="A"</formula>
    </cfRule>
  </conditionalFormatting>
  <conditionalFormatting sqref="G322">
    <cfRule type="expression" dxfId="23340" priority="31775">
      <formula>$BJ322="IR"</formula>
    </cfRule>
    <cfRule type="expression" dxfId="23339" priority="31776">
      <formula>$BJ322="SS"</formula>
    </cfRule>
    <cfRule type="expression" dxfId="23338" priority="31777">
      <formula>$BJ322="FI"</formula>
    </cfRule>
    <cfRule type="expression" dxfId="23337" priority="31778">
      <formula>$BJ322="X"</formula>
    </cfRule>
    <cfRule type="expression" dxfId="23336" priority="31779">
      <formula>$BJ322="OD"</formula>
    </cfRule>
    <cfRule type="expression" dxfId="23335" priority="31780">
      <formula>$BJ322="P"</formula>
    </cfRule>
    <cfRule type="expression" dxfId="23334" priority="31781">
      <formula>$BJ322="D"</formula>
    </cfRule>
    <cfRule type="expression" dxfId="23333" priority="31782">
      <formula>$BJ322="C"</formula>
    </cfRule>
    <cfRule type="expression" dxfId="23332" priority="31783">
      <formula>$BJ322="B"</formula>
    </cfRule>
    <cfRule type="expression" dxfId="23331" priority="31784">
      <formula>$BJ322="A"</formula>
    </cfRule>
  </conditionalFormatting>
  <conditionalFormatting sqref="B322:C322">
    <cfRule type="expression" dxfId="23330" priority="31765">
      <formula>$BJ322="IR"</formula>
    </cfRule>
    <cfRule type="expression" dxfId="23329" priority="31766">
      <formula>$BJ322="SS"</formula>
    </cfRule>
    <cfRule type="expression" dxfId="23328" priority="31767">
      <formula>$BJ322="FI"</formula>
    </cfRule>
    <cfRule type="expression" dxfId="23327" priority="31768">
      <formula>$BJ322="X"</formula>
    </cfRule>
    <cfRule type="expression" dxfId="23326" priority="31769">
      <formula>$BJ322="OD"</formula>
    </cfRule>
    <cfRule type="expression" dxfId="23325" priority="31770">
      <formula>$BJ322="P"</formula>
    </cfRule>
    <cfRule type="expression" dxfId="23324" priority="31771">
      <formula>$BJ322="D"</formula>
    </cfRule>
    <cfRule type="expression" dxfId="23323" priority="31772">
      <formula>$BJ322="C"</formula>
    </cfRule>
    <cfRule type="expression" dxfId="23322" priority="31773">
      <formula>$BJ322="B"</formula>
    </cfRule>
    <cfRule type="expression" dxfId="23321" priority="31774">
      <formula>$BJ322="A"</formula>
    </cfRule>
  </conditionalFormatting>
  <conditionalFormatting sqref="B323:C325">
    <cfRule type="expression" dxfId="23320" priority="31755">
      <formula>$BJ323="IR"</formula>
    </cfRule>
    <cfRule type="expression" dxfId="23319" priority="31756">
      <formula>$BJ323="SS"</formula>
    </cfRule>
    <cfRule type="expression" dxfId="23318" priority="31757">
      <formula>$BJ323="FI"</formula>
    </cfRule>
    <cfRule type="expression" dxfId="23317" priority="31758">
      <formula>$BJ323="X"</formula>
    </cfRule>
    <cfRule type="expression" dxfId="23316" priority="31759">
      <formula>$BJ323="OD"</formula>
    </cfRule>
    <cfRule type="expression" dxfId="23315" priority="31760">
      <formula>$BJ323="P"</formula>
    </cfRule>
    <cfRule type="expression" dxfId="23314" priority="31761">
      <formula>$BJ323="D"</formula>
    </cfRule>
    <cfRule type="expression" dxfId="23313" priority="31762">
      <formula>$BJ323="C"</formula>
    </cfRule>
    <cfRule type="expression" dxfId="23312" priority="31763">
      <formula>$BJ323="B"</formula>
    </cfRule>
    <cfRule type="expression" dxfId="23311" priority="31764">
      <formula>$BJ323="A"</formula>
    </cfRule>
  </conditionalFormatting>
  <conditionalFormatting sqref="BJ296">
    <cfRule type="cellIs" dxfId="23310" priority="31734" operator="equal">
      <formula>0</formula>
    </cfRule>
  </conditionalFormatting>
  <conditionalFormatting sqref="D296:J296">
    <cfRule type="expression" dxfId="23309" priority="31735">
      <formula>$BJ296="IR"</formula>
    </cfRule>
    <cfRule type="expression" dxfId="23308" priority="31736">
      <formula>$BJ296="SS"</formula>
    </cfRule>
    <cfRule type="expression" dxfId="23307" priority="31737">
      <formula>$BJ296="FI"</formula>
    </cfRule>
    <cfRule type="expression" dxfId="23306" priority="31738">
      <formula>$BJ296="X"</formula>
    </cfRule>
    <cfRule type="expression" dxfId="23305" priority="31739">
      <formula>$BJ296="OD"</formula>
    </cfRule>
    <cfRule type="expression" dxfId="23304" priority="31740">
      <formula>$BJ296="P"</formula>
    </cfRule>
    <cfRule type="expression" dxfId="23303" priority="31741">
      <formula>$BJ296="D"</formula>
    </cfRule>
    <cfRule type="expression" dxfId="23302" priority="31742">
      <formula>$BJ296="C"</formula>
    </cfRule>
    <cfRule type="expression" dxfId="23301" priority="31743">
      <formula>$BJ296="B"</formula>
    </cfRule>
    <cfRule type="expression" dxfId="23300" priority="31744">
      <formula>$BJ296="A"</formula>
    </cfRule>
  </conditionalFormatting>
  <conditionalFormatting sqref="BB296:BF296">
    <cfRule type="expression" dxfId="23299" priority="31724">
      <formula>$BJ296="IR"</formula>
    </cfRule>
    <cfRule type="expression" dxfId="23298" priority="31725">
      <formula>$BJ296="SS"</formula>
    </cfRule>
    <cfRule type="expression" dxfId="23297" priority="31726">
      <formula>$BJ296="FI"</formula>
    </cfRule>
    <cfRule type="expression" dxfId="23296" priority="31727">
      <formula>$BJ296="X"</formula>
    </cfRule>
    <cfRule type="expression" dxfId="23295" priority="31728">
      <formula>$BJ296="OD"</formula>
    </cfRule>
    <cfRule type="expression" dxfId="23294" priority="31729">
      <formula>$BJ296="P"</formula>
    </cfRule>
    <cfRule type="expression" dxfId="23293" priority="31730">
      <formula>$BJ296="D"</formula>
    </cfRule>
    <cfRule type="expression" dxfId="23292" priority="31731">
      <formula>$BJ296="C"</formula>
    </cfRule>
    <cfRule type="expression" dxfId="23291" priority="31732">
      <formula>$BJ296="B"</formula>
    </cfRule>
    <cfRule type="expression" dxfId="23290" priority="31733">
      <formula>$BJ296="A"</formula>
    </cfRule>
  </conditionalFormatting>
  <conditionalFormatting sqref="A296">
    <cfRule type="expression" dxfId="23289" priority="31714">
      <formula>$BJ296="IR"</formula>
    </cfRule>
    <cfRule type="expression" dxfId="23288" priority="31715">
      <formula>$BJ296="SS"</formula>
    </cfRule>
    <cfRule type="expression" dxfId="23287" priority="31716">
      <formula>$BJ296="FI"</formula>
    </cfRule>
    <cfRule type="expression" dxfId="23286" priority="31717">
      <formula>$BJ296="X"</formula>
    </cfRule>
    <cfRule type="expression" dxfId="23285" priority="31718">
      <formula>$BJ296="OD"</formula>
    </cfRule>
    <cfRule type="expression" dxfId="23284" priority="31719">
      <formula>$BJ296="P"</formula>
    </cfRule>
    <cfRule type="expression" dxfId="23283" priority="31720">
      <formula>$BJ296="D"</formula>
    </cfRule>
    <cfRule type="expression" dxfId="23282" priority="31721">
      <formula>$BJ296="C"</formula>
    </cfRule>
    <cfRule type="expression" dxfId="23281" priority="31722">
      <formula>$BJ296="B"</formula>
    </cfRule>
    <cfRule type="expression" dxfId="23280" priority="31723">
      <formula>$BJ296="A"</formula>
    </cfRule>
  </conditionalFormatting>
  <conditionalFormatting sqref="BJ300">
    <cfRule type="cellIs" dxfId="23279" priority="31703" operator="equal">
      <formula>0</formula>
    </cfRule>
  </conditionalFormatting>
  <conditionalFormatting sqref="F300">
    <cfRule type="expression" dxfId="23278" priority="31704">
      <formula>$BJ300="IR"</formula>
    </cfRule>
    <cfRule type="expression" dxfId="23277" priority="31705">
      <formula>$BJ300="SS"</formula>
    </cfRule>
    <cfRule type="expression" dxfId="23276" priority="31706">
      <formula>$BJ300="FI"</formula>
    </cfRule>
    <cfRule type="expression" dxfId="23275" priority="31707">
      <formula>$BJ300="X"</formula>
    </cfRule>
    <cfRule type="expression" dxfId="23274" priority="31708">
      <formula>$BJ300="OD"</formula>
    </cfRule>
    <cfRule type="expression" dxfId="23273" priority="31709">
      <formula>$BJ300="P"</formula>
    </cfRule>
    <cfRule type="expression" dxfId="23272" priority="31710">
      <formula>$BJ300="D"</formula>
    </cfRule>
    <cfRule type="expression" dxfId="23271" priority="31711">
      <formula>$BJ300="C"</formula>
    </cfRule>
    <cfRule type="expression" dxfId="23270" priority="31712">
      <formula>$BJ300="B"</formula>
    </cfRule>
    <cfRule type="expression" dxfId="23269" priority="31713">
      <formula>$BJ300="A"</formula>
    </cfRule>
  </conditionalFormatting>
  <conditionalFormatting sqref="BB300:BF300">
    <cfRule type="expression" dxfId="23268" priority="31683">
      <formula>$BJ300="IR"</formula>
    </cfRule>
    <cfRule type="expression" dxfId="23267" priority="31684">
      <formula>$BJ300="SS"</formula>
    </cfRule>
    <cfRule type="expression" dxfId="23266" priority="31685">
      <formula>$BJ300="FI"</formula>
    </cfRule>
    <cfRule type="expression" dxfId="23265" priority="31686">
      <formula>$BJ300="X"</formula>
    </cfRule>
    <cfRule type="expression" dxfId="23264" priority="31687">
      <formula>$BJ300="OD"</formula>
    </cfRule>
    <cfRule type="expression" dxfId="23263" priority="31688">
      <formula>$BJ300="P"</formula>
    </cfRule>
    <cfRule type="expression" dxfId="23262" priority="31689">
      <formula>$BJ300="D"</formula>
    </cfRule>
    <cfRule type="expression" dxfId="23261" priority="31690">
      <formula>$BJ300="C"</formula>
    </cfRule>
    <cfRule type="expression" dxfId="23260" priority="31691">
      <formula>$BJ300="B"</formula>
    </cfRule>
    <cfRule type="expression" dxfId="23259" priority="31692">
      <formula>$BJ300="A"</formula>
    </cfRule>
  </conditionalFormatting>
  <conditionalFormatting sqref="A300">
    <cfRule type="expression" dxfId="23258" priority="31673">
      <formula>$BJ300="IR"</formula>
    </cfRule>
    <cfRule type="expression" dxfId="23257" priority="31674">
      <formula>$BJ300="SS"</formula>
    </cfRule>
    <cfRule type="expression" dxfId="23256" priority="31675">
      <formula>$BJ300="FI"</formula>
    </cfRule>
    <cfRule type="expression" dxfId="23255" priority="31676">
      <formula>$BJ300="X"</formula>
    </cfRule>
    <cfRule type="expression" dxfId="23254" priority="31677">
      <formula>$BJ300="OD"</formula>
    </cfRule>
    <cfRule type="expression" dxfId="23253" priority="31678">
      <formula>$BJ300="P"</formula>
    </cfRule>
    <cfRule type="expression" dxfId="23252" priority="31679">
      <formula>$BJ300="D"</formula>
    </cfRule>
    <cfRule type="expression" dxfId="23251" priority="31680">
      <formula>$BJ300="C"</formula>
    </cfRule>
    <cfRule type="expression" dxfId="23250" priority="31681">
      <formula>$BJ300="B"</formula>
    </cfRule>
    <cfRule type="expression" dxfId="23249" priority="31682">
      <formula>$BJ300="A"</formula>
    </cfRule>
  </conditionalFormatting>
  <conditionalFormatting sqref="BJ297">
    <cfRule type="cellIs" dxfId="23248" priority="31662" operator="equal">
      <formula>0</formula>
    </cfRule>
  </conditionalFormatting>
  <conditionalFormatting sqref="E297:H297">
    <cfRule type="expression" dxfId="23247" priority="31663">
      <formula>$BJ297="IR"</formula>
    </cfRule>
    <cfRule type="expression" dxfId="23246" priority="31664">
      <formula>$BJ297="SS"</formula>
    </cfRule>
    <cfRule type="expression" dxfId="23245" priority="31665">
      <formula>$BJ297="FI"</formula>
    </cfRule>
    <cfRule type="expression" dxfId="23244" priority="31666">
      <formula>$BJ297="X"</formula>
    </cfRule>
    <cfRule type="expression" dxfId="23243" priority="31667">
      <formula>$BJ297="OD"</formula>
    </cfRule>
    <cfRule type="expression" dxfId="23242" priority="31668">
      <formula>$BJ297="P"</formula>
    </cfRule>
    <cfRule type="expression" dxfId="23241" priority="31669">
      <formula>$BJ297="D"</formula>
    </cfRule>
    <cfRule type="expression" dxfId="23240" priority="31670">
      <formula>$BJ297="C"</formula>
    </cfRule>
    <cfRule type="expression" dxfId="23239" priority="31671">
      <formula>$BJ297="B"</formula>
    </cfRule>
    <cfRule type="expression" dxfId="23238" priority="31672">
      <formula>$BJ297="A"</formula>
    </cfRule>
  </conditionalFormatting>
  <conditionalFormatting sqref="O297">
    <cfRule type="expression" dxfId="23237" priority="31632">
      <formula>$BJ297="IR"</formula>
    </cfRule>
    <cfRule type="expression" dxfId="23236" priority="31633">
      <formula>$BJ297="SS"</formula>
    </cfRule>
    <cfRule type="expression" dxfId="23235" priority="31634">
      <formula>$BJ297="FI"</formula>
    </cfRule>
    <cfRule type="expression" dxfId="23234" priority="31635">
      <formula>$BJ297="X"</formula>
    </cfRule>
    <cfRule type="expression" dxfId="23233" priority="31636">
      <formula>$BJ297="OD"</formula>
    </cfRule>
    <cfRule type="expression" dxfId="23232" priority="31637">
      <formula>$BJ297="P"</formula>
    </cfRule>
    <cfRule type="expression" dxfId="23231" priority="31638">
      <formula>$BJ297="D"</formula>
    </cfRule>
    <cfRule type="expression" dxfId="23230" priority="31639">
      <formula>$BJ297="C"</formula>
    </cfRule>
    <cfRule type="expression" dxfId="23229" priority="31640">
      <formula>$BJ297="B"</formula>
    </cfRule>
    <cfRule type="expression" dxfId="23228" priority="31641">
      <formula>$BJ297="A"</formula>
    </cfRule>
  </conditionalFormatting>
  <conditionalFormatting sqref="T297:W297">
    <cfRule type="expression" dxfId="23227" priority="31612">
      <formula>$BJ297="IR"</formula>
    </cfRule>
    <cfRule type="expression" dxfId="23226" priority="31613">
      <formula>$BJ297="SS"</formula>
    </cfRule>
    <cfRule type="expression" dxfId="23225" priority="31614">
      <formula>$BJ297="FI"</formula>
    </cfRule>
    <cfRule type="expression" dxfId="23224" priority="31615">
      <formula>$BJ297="X"</formula>
    </cfRule>
    <cfRule type="expression" dxfId="23223" priority="31616">
      <formula>$BJ297="OD"</formula>
    </cfRule>
    <cfRule type="expression" dxfId="23222" priority="31617">
      <formula>$BJ297="P"</formula>
    </cfRule>
    <cfRule type="expression" dxfId="23221" priority="31618">
      <formula>$BJ297="D"</formula>
    </cfRule>
    <cfRule type="expression" dxfId="23220" priority="31619">
      <formula>$BJ297="C"</formula>
    </cfRule>
    <cfRule type="expression" dxfId="23219" priority="31620">
      <formula>$BJ297="B"</formula>
    </cfRule>
    <cfRule type="expression" dxfId="23218" priority="31621">
      <formula>$BJ297="A"</formula>
    </cfRule>
  </conditionalFormatting>
  <conditionalFormatting sqref="BB297:BF297">
    <cfRule type="expression" dxfId="23217" priority="31602">
      <formula>$BJ297="IR"</formula>
    </cfRule>
    <cfRule type="expression" dxfId="23216" priority="31603">
      <formula>$BJ297="SS"</formula>
    </cfRule>
    <cfRule type="expression" dxfId="23215" priority="31604">
      <formula>$BJ297="FI"</formula>
    </cfRule>
    <cfRule type="expression" dxfId="23214" priority="31605">
      <formula>$BJ297="X"</formula>
    </cfRule>
    <cfRule type="expression" dxfId="23213" priority="31606">
      <formula>$BJ297="OD"</formula>
    </cfRule>
    <cfRule type="expression" dxfId="23212" priority="31607">
      <formula>$BJ297="P"</formula>
    </cfRule>
    <cfRule type="expression" dxfId="23211" priority="31608">
      <formula>$BJ297="D"</formula>
    </cfRule>
    <cfRule type="expression" dxfId="23210" priority="31609">
      <formula>$BJ297="C"</formula>
    </cfRule>
    <cfRule type="expression" dxfId="23209" priority="31610">
      <formula>$BJ297="B"</formula>
    </cfRule>
    <cfRule type="expression" dxfId="23208" priority="31611">
      <formula>$BJ297="A"</formula>
    </cfRule>
  </conditionalFormatting>
  <conditionalFormatting sqref="A297">
    <cfRule type="expression" dxfId="23207" priority="31592">
      <formula>$BJ297="IR"</formula>
    </cfRule>
    <cfRule type="expression" dxfId="23206" priority="31593">
      <formula>$BJ297="SS"</formula>
    </cfRule>
    <cfRule type="expression" dxfId="23205" priority="31594">
      <formula>$BJ297="FI"</formula>
    </cfRule>
    <cfRule type="expression" dxfId="23204" priority="31595">
      <formula>$BJ297="X"</formula>
    </cfRule>
    <cfRule type="expression" dxfId="23203" priority="31596">
      <formula>$BJ297="OD"</formula>
    </cfRule>
    <cfRule type="expression" dxfId="23202" priority="31597">
      <formula>$BJ297="P"</formula>
    </cfRule>
    <cfRule type="expression" dxfId="23201" priority="31598">
      <formula>$BJ297="D"</formula>
    </cfRule>
    <cfRule type="expression" dxfId="23200" priority="31599">
      <formula>$BJ297="C"</formula>
    </cfRule>
    <cfRule type="expression" dxfId="23199" priority="31600">
      <formula>$BJ297="B"</formula>
    </cfRule>
    <cfRule type="expression" dxfId="23198" priority="31601">
      <formula>$BJ297="A"</formula>
    </cfRule>
  </conditionalFormatting>
  <conditionalFormatting sqref="BJ299">
    <cfRule type="cellIs" dxfId="23197" priority="31581" operator="equal">
      <formula>0</formula>
    </cfRule>
  </conditionalFormatting>
  <conditionalFormatting sqref="E299:F299">
    <cfRule type="expression" dxfId="23196" priority="31582">
      <formula>$BJ299="IR"</formula>
    </cfRule>
    <cfRule type="expression" dxfId="23195" priority="31583">
      <formula>$BJ299="SS"</formula>
    </cfRule>
    <cfRule type="expression" dxfId="23194" priority="31584">
      <formula>$BJ299="FI"</formula>
    </cfRule>
    <cfRule type="expression" dxfId="23193" priority="31585">
      <formula>$BJ299="X"</formula>
    </cfRule>
    <cfRule type="expression" dxfId="23192" priority="31586">
      <formula>$BJ299="OD"</formula>
    </cfRule>
    <cfRule type="expression" dxfId="23191" priority="31587">
      <formula>$BJ299="P"</formula>
    </cfRule>
    <cfRule type="expression" dxfId="23190" priority="31588">
      <formula>$BJ299="D"</formula>
    </cfRule>
    <cfRule type="expression" dxfId="23189" priority="31589">
      <formula>$BJ299="C"</formula>
    </cfRule>
    <cfRule type="expression" dxfId="23188" priority="31590">
      <formula>$BJ299="B"</formula>
    </cfRule>
    <cfRule type="expression" dxfId="23187" priority="31591">
      <formula>$BJ299="A"</formula>
    </cfRule>
  </conditionalFormatting>
  <conditionalFormatting sqref="BB299:BF299">
    <cfRule type="expression" dxfId="23186" priority="31561">
      <formula>$BJ299="IR"</formula>
    </cfRule>
    <cfRule type="expression" dxfId="23185" priority="31562">
      <formula>$BJ299="SS"</formula>
    </cfRule>
    <cfRule type="expression" dxfId="23184" priority="31563">
      <formula>$BJ299="FI"</formula>
    </cfRule>
    <cfRule type="expression" dxfId="23183" priority="31564">
      <formula>$BJ299="X"</formula>
    </cfRule>
    <cfRule type="expression" dxfId="23182" priority="31565">
      <formula>$BJ299="OD"</formula>
    </cfRule>
    <cfRule type="expression" dxfId="23181" priority="31566">
      <formula>$BJ299="P"</formula>
    </cfRule>
    <cfRule type="expression" dxfId="23180" priority="31567">
      <formula>$BJ299="D"</formula>
    </cfRule>
    <cfRule type="expression" dxfId="23179" priority="31568">
      <formula>$BJ299="C"</formula>
    </cfRule>
    <cfRule type="expression" dxfId="23178" priority="31569">
      <formula>$BJ299="B"</formula>
    </cfRule>
    <cfRule type="expression" dxfId="23177" priority="31570">
      <formula>$BJ299="A"</formula>
    </cfRule>
  </conditionalFormatting>
  <conditionalFormatting sqref="A299">
    <cfRule type="expression" dxfId="23176" priority="31551">
      <formula>$BJ299="IR"</formula>
    </cfRule>
    <cfRule type="expression" dxfId="23175" priority="31552">
      <formula>$BJ299="SS"</formula>
    </cfRule>
    <cfRule type="expression" dxfId="23174" priority="31553">
      <formula>$BJ299="FI"</formula>
    </cfRule>
    <cfRule type="expression" dxfId="23173" priority="31554">
      <formula>$BJ299="X"</formula>
    </cfRule>
    <cfRule type="expression" dxfId="23172" priority="31555">
      <formula>$BJ299="OD"</formula>
    </cfRule>
    <cfRule type="expression" dxfId="23171" priority="31556">
      <formula>$BJ299="P"</formula>
    </cfRule>
    <cfRule type="expression" dxfId="23170" priority="31557">
      <formula>$BJ299="D"</formula>
    </cfRule>
    <cfRule type="expression" dxfId="23169" priority="31558">
      <formula>$BJ299="C"</formula>
    </cfRule>
    <cfRule type="expression" dxfId="23168" priority="31559">
      <formula>$BJ299="B"</formula>
    </cfRule>
    <cfRule type="expression" dxfId="23167" priority="31560">
      <formula>$BJ299="A"</formula>
    </cfRule>
  </conditionalFormatting>
  <conditionalFormatting sqref="B296:C296">
    <cfRule type="expression" dxfId="23166" priority="31541">
      <formula>$BJ296="IR"</formula>
    </cfRule>
    <cfRule type="expression" dxfId="23165" priority="31542">
      <formula>$BJ296="SS"</formula>
    </cfRule>
    <cfRule type="expression" dxfId="23164" priority="31543">
      <formula>$BJ296="FI"</formula>
    </cfRule>
    <cfRule type="expression" dxfId="23163" priority="31544">
      <formula>$BJ296="X"</formula>
    </cfRule>
    <cfRule type="expression" dxfId="23162" priority="31545">
      <formula>$BJ296="OD"</formula>
    </cfRule>
    <cfRule type="expression" dxfId="23161" priority="31546">
      <formula>$BJ296="P"</formula>
    </cfRule>
    <cfRule type="expression" dxfId="23160" priority="31547">
      <formula>$BJ296="D"</formula>
    </cfRule>
    <cfRule type="expression" dxfId="23159" priority="31548">
      <formula>$BJ296="C"</formula>
    </cfRule>
    <cfRule type="expression" dxfId="23158" priority="31549">
      <formula>$BJ296="B"</formula>
    </cfRule>
    <cfRule type="expression" dxfId="23157" priority="31550">
      <formula>$BJ296="A"</formula>
    </cfRule>
  </conditionalFormatting>
  <conditionalFormatting sqref="B297:C297">
    <cfRule type="expression" dxfId="23156" priority="31531">
      <formula>$BJ297="IR"</formula>
    </cfRule>
    <cfRule type="expression" dxfId="23155" priority="31532">
      <formula>$BJ297="SS"</formula>
    </cfRule>
    <cfRule type="expression" dxfId="23154" priority="31533">
      <formula>$BJ297="FI"</formula>
    </cfRule>
    <cfRule type="expression" dxfId="23153" priority="31534">
      <formula>$BJ297="X"</formula>
    </cfRule>
    <cfRule type="expression" dxfId="23152" priority="31535">
      <formula>$BJ297="OD"</formula>
    </cfRule>
    <cfRule type="expression" dxfId="23151" priority="31536">
      <formula>$BJ297="P"</formula>
    </cfRule>
    <cfRule type="expression" dxfId="23150" priority="31537">
      <formula>$BJ297="D"</formula>
    </cfRule>
    <cfRule type="expression" dxfId="23149" priority="31538">
      <formula>$BJ297="C"</formula>
    </cfRule>
    <cfRule type="expression" dxfId="23148" priority="31539">
      <formula>$BJ297="B"</formula>
    </cfRule>
    <cfRule type="expression" dxfId="23147" priority="31540">
      <formula>$BJ297="A"</formula>
    </cfRule>
  </conditionalFormatting>
  <conditionalFormatting sqref="D297">
    <cfRule type="expression" dxfId="23146" priority="31521">
      <formula>$BJ297="IR"</formula>
    </cfRule>
    <cfRule type="expression" dxfId="23145" priority="31522">
      <formula>$BJ297="SS"</formula>
    </cfRule>
    <cfRule type="expression" dxfId="23144" priority="31523">
      <formula>$BJ297="FI"</formula>
    </cfRule>
    <cfRule type="expression" dxfId="23143" priority="31524">
      <formula>$BJ297="X"</formula>
    </cfRule>
    <cfRule type="expression" dxfId="23142" priority="31525">
      <formula>$BJ297="OD"</formula>
    </cfRule>
    <cfRule type="expression" dxfId="23141" priority="31526">
      <formula>$BJ297="P"</formula>
    </cfRule>
    <cfRule type="expression" dxfId="23140" priority="31527">
      <formula>$BJ297="D"</formula>
    </cfRule>
    <cfRule type="expression" dxfId="23139" priority="31528">
      <formula>$BJ297="C"</formula>
    </cfRule>
    <cfRule type="expression" dxfId="23138" priority="31529">
      <formula>$BJ297="B"</formula>
    </cfRule>
    <cfRule type="expression" dxfId="23137" priority="31530">
      <formula>$BJ297="A"</formula>
    </cfRule>
  </conditionalFormatting>
  <conditionalFormatting sqref="B34:C35">
    <cfRule type="expression" dxfId="23136" priority="31501">
      <formula>$BJ34="IR"</formula>
    </cfRule>
    <cfRule type="expression" dxfId="23135" priority="31502">
      <formula>$BJ34="SS"</formula>
    </cfRule>
    <cfRule type="expression" dxfId="23134" priority="31503">
      <formula>$BJ34="FI"</formula>
    </cfRule>
    <cfRule type="expression" dxfId="23133" priority="31504">
      <formula>$BJ34="X"</formula>
    </cfRule>
    <cfRule type="expression" dxfId="23132" priority="31505">
      <formula>$BJ34="OD"</formula>
    </cfRule>
    <cfRule type="expression" dxfId="23131" priority="31506">
      <formula>$BJ34="P"</formula>
    </cfRule>
    <cfRule type="expression" dxfId="23130" priority="31507">
      <formula>$BJ34="D"</formula>
    </cfRule>
    <cfRule type="expression" dxfId="23129" priority="31508">
      <formula>$BJ34="C"</formula>
    </cfRule>
    <cfRule type="expression" dxfId="23128" priority="31509">
      <formula>$BJ34="B"</formula>
    </cfRule>
    <cfRule type="expression" dxfId="23127" priority="31510">
      <formula>$BJ34="A"</formula>
    </cfRule>
  </conditionalFormatting>
  <conditionalFormatting sqref="BJ153">
    <cfRule type="cellIs" dxfId="23126" priority="31480" operator="equal">
      <formula>0</formula>
    </cfRule>
  </conditionalFormatting>
  <conditionalFormatting sqref="B153:C153 E153:M153">
    <cfRule type="expression" dxfId="23125" priority="31481">
      <formula>$BJ153="IR"</formula>
    </cfRule>
    <cfRule type="expression" dxfId="23124" priority="31482">
      <formula>$BJ153="SS"</formula>
    </cfRule>
    <cfRule type="expression" dxfId="23123" priority="31483">
      <formula>$BJ153="FI"</formula>
    </cfRule>
    <cfRule type="expression" dxfId="23122" priority="31484">
      <formula>$BJ153="X"</formula>
    </cfRule>
    <cfRule type="expression" dxfId="23121" priority="31485">
      <formula>$BJ153="OD"</formula>
    </cfRule>
    <cfRule type="expression" dxfId="23120" priority="31486">
      <formula>$BJ153="P"</formula>
    </cfRule>
    <cfRule type="expression" dxfId="23119" priority="31487">
      <formula>$BJ153="D"</formula>
    </cfRule>
    <cfRule type="expression" dxfId="23118" priority="31488">
      <formula>$BJ153="C"</formula>
    </cfRule>
    <cfRule type="expression" dxfId="23117" priority="31489">
      <formula>$BJ153="B"</formula>
    </cfRule>
    <cfRule type="expression" dxfId="23116" priority="31490">
      <formula>$BJ153="A"</formula>
    </cfRule>
  </conditionalFormatting>
  <conditionalFormatting sqref="BB153:BF153">
    <cfRule type="expression" dxfId="23115" priority="31470">
      <formula>$BJ153="IR"</formula>
    </cfRule>
    <cfRule type="expression" dxfId="23114" priority="31471">
      <formula>$BJ153="SS"</formula>
    </cfRule>
    <cfRule type="expression" dxfId="23113" priority="31472">
      <formula>$BJ153="FI"</formula>
    </cfRule>
    <cfRule type="expression" dxfId="23112" priority="31473">
      <formula>$BJ153="X"</formula>
    </cfRule>
    <cfRule type="expression" dxfId="23111" priority="31474">
      <formula>$BJ153="OD"</formula>
    </cfRule>
    <cfRule type="expression" dxfId="23110" priority="31475">
      <formula>$BJ153="P"</formula>
    </cfRule>
    <cfRule type="expression" dxfId="23109" priority="31476">
      <formula>$BJ153="D"</formula>
    </cfRule>
    <cfRule type="expression" dxfId="23108" priority="31477">
      <formula>$BJ153="C"</formula>
    </cfRule>
    <cfRule type="expression" dxfId="23107" priority="31478">
      <formula>$BJ153="B"</formula>
    </cfRule>
    <cfRule type="expression" dxfId="23106" priority="31479">
      <formula>$BJ153="A"</formula>
    </cfRule>
  </conditionalFormatting>
  <conditionalFormatting sqref="A153">
    <cfRule type="expression" dxfId="23105" priority="31460">
      <formula>$BJ153="IR"</formula>
    </cfRule>
    <cfRule type="expression" dxfId="23104" priority="31461">
      <formula>$BJ153="SS"</formula>
    </cfRule>
    <cfRule type="expression" dxfId="23103" priority="31462">
      <formula>$BJ153="FI"</formula>
    </cfRule>
    <cfRule type="expression" dxfId="23102" priority="31463">
      <formula>$BJ153="X"</formula>
    </cfRule>
    <cfRule type="expression" dxfId="23101" priority="31464">
      <formula>$BJ153="OD"</formula>
    </cfRule>
    <cfRule type="expression" dxfId="23100" priority="31465">
      <formula>$BJ153="P"</formula>
    </cfRule>
    <cfRule type="expression" dxfId="23099" priority="31466">
      <formula>$BJ153="D"</formula>
    </cfRule>
    <cfRule type="expression" dxfId="23098" priority="31467">
      <formula>$BJ153="C"</formula>
    </cfRule>
    <cfRule type="expression" dxfId="23097" priority="31468">
      <formula>$BJ153="B"</formula>
    </cfRule>
    <cfRule type="expression" dxfId="23096" priority="31469">
      <formula>$BJ153="A"</formula>
    </cfRule>
  </conditionalFormatting>
  <conditionalFormatting sqref="G155">
    <cfRule type="expression" dxfId="23095" priority="31450">
      <formula>$BJ155="IR"</formula>
    </cfRule>
    <cfRule type="expression" dxfId="23094" priority="31451">
      <formula>$BJ155="SS"</formula>
    </cfRule>
    <cfRule type="expression" dxfId="23093" priority="31452">
      <formula>$BJ155="FI"</formula>
    </cfRule>
    <cfRule type="expression" dxfId="23092" priority="31453">
      <formula>$BJ155="X"</formula>
    </cfRule>
    <cfRule type="expression" dxfId="23091" priority="31454">
      <formula>$BJ155="OD"</formula>
    </cfRule>
    <cfRule type="expression" dxfId="23090" priority="31455">
      <formula>$BJ155="P"</formula>
    </cfRule>
    <cfRule type="expression" dxfId="23089" priority="31456">
      <formula>$BJ155="D"</formula>
    </cfRule>
    <cfRule type="expression" dxfId="23088" priority="31457">
      <formula>$BJ155="C"</formula>
    </cfRule>
    <cfRule type="expression" dxfId="23087" priority="31458">
      <formula>$BJ155="B"</formula>
    </cfRule>
    <cfRule type="expression" dxfId="23086" priority="31459">
      <formula>$BJ155="A"</formula>
    </cfRule>
  </conditionalFormatting>
  <conditionalFormatting sqref="BJ154">
    <cfRule type="cellIs" dxfId="23085" priority="31439" operator="equal">
      <formula>0</formula>
    </cfRule>
  </conditionalFormatting>
  <conditionalFormatting sqref="BG154:BK154">
    <cfRule type="expression" dxfId="23084" priority="31440">
      <formula>$BJ154="IR"</formula>
    </cfRule>
    <cfRule type="expression" dxfId="23083" priority="31441">
      <formula>$BJ154="SS"</formula>
    </cfRule>
    <cfRule type="expression" dxfId="23082" priority="31442">
      <formula>$BJ154="FI"</formula>
    </cfRule>
    <cfRule type="expression" dxfId="23081" priority="31443">
      <formula>$BJ154="X"</formula>
    </cfRule>
    <cfRule type="expression" dxfId="23080" priority="31444">
      <formula>$BJ154="OD"</formula>
    </cfRule>
    <cfRule type="expression" dxfId="23079" priority="31445">
      <formula>$BJ154="P"</formula>
    </cfRule>
    <cfRule type="expression" dxfId="23078" priority="31446">
      <formula>$BJ154="D"</formula>
    </cfRule>
    <cfRule type="expression" dxfId="23077" priority="31447">
      <formula>$BJ154="C"</formula>
    </cfRule>
    <cfRule type="expression" dxfId="23076" priority="31448">
      <formula>$BJ154="B"</formula>
    </cfRule>
    <cfRule type="expression" dxfId="23075" priority="31449">
      <formula>$BJ154="A"</formula>
    </cfRule>
  </conditionalFormatting>
  <conditionalFormatting sqref="BB154:BF154">
    <cfRule type="expression" dxfId="23074" priority="31429">
      <formula>$BJ154="IR"</formula>
    </cfRule>
    <cfRule type="expression" dxfId="23073" priority="31430">
      <formula>$BJ154="SS"</formula>
    </cfRule>
    <cfRule type="expression" dxfId="23072" priority="31431">
      <formula>$BJ154="FI"</formula>
    </cfRule>
    <cfRule type="expression" dxfId="23071" priority="31432">
      <formula>$BJ154="X"</formula>
    </cfRule>
    <cfRule type="expression" dxfId="23070" priority="31433">
      <formula>$BJ154="OD"</formula>
    </cfRule>
    <cfRule type="expression" dxfId="23069" priority="31434">
      <formula>$BJ154="P"</formula>
    </cfRule>
    <cfRule type="expression" dxfId="23068" priority="31435">
      <formula>$BJ154="D"</formula>
    </cfRule>
    <cfRule type="expression" dxfId="23067" priority="31436">
      <formula>$BJ154="C"</formula>
    </cfRule>
    <cfRule type="expression" dxfId="23066" priority="31437">
      <formula>$BJ154="B"</formula>
    </cfRule>
    <cfRule type="expression" dxfId="23065" priority="31438">
      <formula>$BJ154="A"</formula>
    </cfRule>
  </conditionalFormatting>
  <conditionalFormatting sqref="A154">
    <cfRule type="expression" dxfId="23064" priority="31419">
      <formula>$BJ154="IR"</formula>
    </cfRule>
    <cfRule type="expression" dxfId="23063" priority="31420">
      <formula>$BJ154="SS"</formula>
    </cfRule>
    <cfRule type="expression" dxfId="23062" priority="31421">
      <formula>$BJ154="FI"</formula>
    </cfRule>
    <cfRule type="expression" dxfId="23061" priority="31422">
      <formula>$BJ154="X"</formula>
    </cfRule>
    <cfRule type="expression" dxfId="23060" priority="31423">
      <formula>$BJ154="OD"</formula>
    </cfRule>
    <cfRule type="expression" dxfId="23059" priority="31424">
      <formula>$BJ154="P"</formula>
    </cfRule>
    <cfRule type="expression" dxfId="23058" priority="31425">
      <formula>$BJ154="D"</formula>
    </cfRule>
    <cfRule type="expression" dxfId="23057" priority="31426">
      <formula>$BJ154="C"</formula>
    </cfRule>
    <cfRule type="expression" dxfId="23056" priority="31427">
      <formula>$BJ154="B"</formula>
    </cfRule>
    <cfRule type="expression" dxfId="23055" priority="31428">
      <formula>$BJ154="A"</formula>
    </cfRule>
  </conditionalFormatting>
  <conditionalFormatting sqref="G154">
    <cfRule type="expression" dxfId="23054" priority="31409">
      <formula>$BJ154="IR"</formula>
    </cfRule>
    <cfRule type="expression" dxfId="23053" priority="31410">
      <formula>$BJ154="SS"</formula>
    </cfRule>
    <cfRule type="expression" dxfId="23052" priority="31411">
      <formula>$BJ154="FI"</formula>
    </cfRule>
    <cfRule type="expression" dxfId="23051" priority="31412">
      <formula>$BJ154="X"</formula>
    </cfRule>
    <cfRule type="expression" dxfId="23050" priority="31413">
      <formula>$BJ154="OD"</formula>
    </cfRule>
    <cfRule type="expression" dxfId="23049" priority="31414">
      <formula>$BJ154="P"</formula>
    </cfRule>
    <cfRule type="expression" dxfId="23048" priority="31415">
      <formula>$BJ154="D"</formula>
    </cfRule>
    <cfRule type="expression" dxfId="23047" priority="31416">
      <formula>$BJ154="C"</formula>
    </cfRule>
    <cfRule type="expression" dxfId="23046" priority="31417">
      <formula>$BJ154="B"</formula>
    </cfRule>
    <cfRule type="expression" dxfId="23045" priority="31418">
      <formula>$BJ154="A"</formula>
    </cfRule>
  </conditionalFormatting>
  <conditionalFormatting sqref="G157">
    <cfRule type="expression" dxfId="23044" priority="31379">
      <formula>$BJ157="IR"</formula>
    </cfRule>
    <cfRule type="expression" dxfId="23043" priority="31380">
      <formula>$BJ157="SS"</formula>
    </cfRule>
    <cfRule type="expression" dxfId="23042" priority="31381">
      <formula>$BJ157="FI"</formula>
    </cfRule>
    <cfRule type="expression" dxfId="23041" priority="31382">
      <formula>$BJ157="X"</formula>
    </cfRule>
    <cfRule type="expression" dxfId="23040" priority="31383">
      <formula>$BJ157="OD"</formula>
    </cfRule>
    <cfRule type="expression" dxfId="23039" priority="31384">
      <formula>$BJ157="P"</formula>
    </cfRule>
    <cfRule type="expression" dxfId="23038" priority="31385">
      <formula>$BJ157="D"</formula>
    </cfRule>
    <cfRule type="expression" dxfId="23037" priority="31386">
      <formula>$BJ157="C"</formula>
    </cfRule>
    <cfRule type="expression" dxfId="23036" priority="31387">
      <formula>$BJ157="B"</formula>
    </cfRule>
    <cfRule type="expression" dxfId="23035" priority="31388">
      <formula>$BJ157="A"</formula>
    </cfRule>
  </conditionalFormatting>
  <conditionalFormatting sqref="BJ156">
    <cfRule type="cellIs" dxfId="23034" priority="31368" operator="equal">
      <formula>0</formula>
    </cfRule>
  </conditionalFormatting>
  <conditionalFormatting sqref="H156:M156">
    <cfRule type="expression" dxfId="23033" priority="31369">
      <formula>$BJ156="IR"</formula>
    </cfRule>
    <cfRule type="expression" dxfId="23032" priority="31370">
      <formula>$BJ156="SS"</formula>
    </cfRule>
    <cfRule type="expression" dxfId="23031" priority="31371">
      <formula>$BJ156="FI"</formula>
    </cfRule>
    <cfRule type="expression" dxfId="23030" priority="31372">
      <formula>$BJ156="X"</formula>
    </cfRule>
    <cfRule type="expression" dxfId="23029" priority="31373">
      <formula>$BJ156="OD"</formula>
    </cfRule>
    <cfRule type="expression" dxfId="23028" priority="31374">
      <formula>$BJ156="P"</formula>
    </cfRule>
    <cfRule type="expression" dxfId="23027" priority="31375">
      <formula>$BJ156="D"</formula>
    </cfRule>
    <cfRule type="expression" dxfId="23026" priority="31376">
      <formula>$BJ156="C"</formula>
    </cfRule>
    <cfRule type="expression" dxfId="23025" priority="31377">
      <formula>$BJ156="B"</formula>
    </cfRule>
    <cfRule type="expression" dxfId="23024" priority="31378">
      <formula>$BJ156="A"</formula>
    </cfRule>
  </conditionalFormatting>
  <conditionalFormatting sqref="BB156:BF156">
    <cfRule type="expression" dxfId="23023" priority="31358">
      <formula>$BJ156="IR"</formula>
    </cfRule>
    <cfRule type="expression" dxfId="23022" priority="31359">
      <formula>$BJ156="SS"</formula>
    </cfRule>
    <cfRule type="expression" dxfId="23021" priority="31360">
      <formula>$BJ156="FI"</formula>
    </cfRule>
    <cfRule type="expression" dxfId="23020" priority="31361">
      <formula>$BJ156="X"</formula>
    </cfRule>
    <cfRule type="expression" dxfId="23019" priority="31362">
      <formula>$BJ156="OD"</formula>
    </cfRule>
    <cfRule type="expression" dxfId="23018" priority="31363">
      <formula>$BJ156="P"</formula>
    </cfRule>
    <cfRule type="expression" dxfId="23017" priority="31364">
      <formula>$BJ156="D"</formula>
    </cfRule>
    <cfRule type="expression" dxfId="23016" priority="31365">
      <formula>$BJ156="C"</formula>
    </cfRule>
    <cfRule type="expression" dxfId="23015" priority="31366">
      <formula>$BJ156="B"</formula>
    </cfRule>
    <cfRule type="expression" dxfId="23014" priority="31367">
      <formula>$BJ156="A"</formula>
    </cfRule>
  </conditionalFormatting>
  <conditionalFormatting sqref="A156">
    <cfRule type="expression" dxfId="23013" priority="31348">
      <formula>$BJ156="IR"</formula>
    </cfRule>
    <cfRule type="expression" dxfId="23012" priority="31349">
      <formula>$BJ156="SS"</formula>
    </cfRule>
    <cfRule type="expression" dxfId="23011" priority="31350">
      <formula>$BJ156="FI"</formula>
    </cfRule>
    <cfRule type="expression" dxfId="23010" priority="31351">
      <formula>$BJ156="X"</formula>
    </cfRule>
    <cfRule type="expression" dxfId="23009" priority="31352">
      <formula>$BJ156="OD"</formula>
    </cfRule>
    <cfRule type="expression" dxfId="23008" priority="31353">
      <formula>$BJ156="P"</formula>
    </cfRule>
    <cfRule type="expression" dxfId="23007" priority="31354">
      <formula>$BJ156="D"</formula>
    </cfRule>
    <cfRule type="expression" dxfId="23006" priority="31355">
      <formula>$BJ156="C"</formula>
    </cfRule>
    <cfRule type="expression" dxfId="23005" priority="31356">
      <formula>$BJ156="B"</formula>
    </cfRule>
    <cfRule type="expression" dxfId="23004" priority="31357">
      <formula>$BJ156="A"</formula>
    </cfRule>
  </conditionalFormatting>
  <conditionalFormatting sqref="G156">
    <cfRule type="expression" dxfId="23003" priority="31338">
      <formula>$BJ156="IR"</formula>
    </cfRule>
    <cfRule type="expression" dxfId="23002" priority="31339">
      <formula>$BJ156="SS"</formula>
    </cfRule>
    <cfRule type="expression" dxfId="23001" priority="31340">
      <formula>$BJ156="FI"</formula>
    </cfRule>
    <cfRule type="expression" dxfId="23000" priority="31341">
      <formula>$BJ156="X"</formula>
    </cfRule>
    <cfRule type="expression" dxfId="22999" priority="31342">
      <formula>$BJ156="OD"</formula>
    </cfRule>
    <cfRule type="expression" dxfId="22998" priority="31343">
      <formula>$BJ156="P"</formula>
    </cfRule>
    <cfRule type="expression" dxfId="22997" priority="31344">
      <formula>$BJ156="D"</formula>
    </cfRule>
    <cfRule type="expression" dxfId="22996" priority="31345">
      <formula>$BJ156="C"</formula>
    </cfRule>
    <cfRule type="expression" dxfId="22995" priority="31346">
      <formula>$BJ156="B"</formula>
    </cfRule>
    <cfRule type="expression" dxfId="22994" priority="31347">
      <formula>$BJ156="A"</formula>
    </cfRule>
  </conditionalFormatting>
  <conditionalFormatting sqref="B158:C158">
    <cfRule type="expression" dxfId="22993" priority="31308">
      <formula>$BJ158="IR"</formula>
    </cfRule>
    <cfRule type="expression" dxfId="22992" priority="31309">
      <formula>$BJ158="SS"</formula>
    </cfRule>
    <cfRule type="expression" dxfId="22991" priority="31310">
      <formula>$BJ158="FI"</formula>
    </cfRule>
    <cfRule type="expression" dxfId="22990" priority="31311">
      <formula>$BJ158="X"</formula>
    </cfRule>
    <cfRule type="expression" dxfId="22989" priority="31312">
      <formula>$BJ158="OD"</formula>
    </cfRule>
    <cfRule type="expression" dxfId="22988" priority="31313">
      <formula>$BJ158="P"</formula>
    </cfRule>
    <cfRule type="expression" dxfId="22987" priority="31314">
      <formula>$BJ158="D"</formula>
    </cfRule>
    <cfRule type="expression" dxfId="22986" priority="31315">
      <formula>$BJ158="C"</formula>
    </cfRule>
    <cfRule type="expression" dxfId="22985" priority="31316">
      <formula>$BJ158="B"</formula>
    </cfRule>
    <cfRule type="expression" dxfId="22984" priority="31317">
      <formula>$BJ158="A"</formula>
    </cfRule>
  </conditionalFormatting>
  <conditionalFormatting sqref="BJ270">
    <cfRule type="cellIs" dxfId="22983" priority="31287" operator="equal">
      <formula>0</formula>
    </cfRule>
  </conditionalFormatting>
  <conditionalFormatting sqref="D270:H270">
    <cfRule type="expression" dxfId="22982" priority="31288">
      <formula>$BJ270="IR"</formula>
    </cfRule>
    <cfRule type="expression" dxfId="22981" priority="31289">
      <formula>$BJ270="SS"</formula>
    </cfRule>
    <cfRule type="expression" dxfId="22980" priority="31290">
      <formula>$BJ270="FI"</formula>
    </cfRule>
    <cfRule type="expression" dxfId="22979" priority="31291">
      <formula>$BJ270="X"</formula>
    </cfRule>
    <cfRule type="expression" dxfId="22978" priority="31292">
      <formula>$BJ270="OD"</formula>
    </cfRule>
    <cfRule type="expression" dxfId="22977" priority="31293">
      <formula>$BJ270="P"</formula>
    </cfRule>
    <cfRule type="expression" dxfId="22976" priority="31294">
      <formula>$BJ270="D"</formula>
    </cfRule>
    <cfRule type="expression" dxfId="22975" priority="31295">
      <formula>$BJ270="C"</formula>
    </cfRule>
    <cfRule type="expression" dxfId="22974" priority="31296">
      <formula>$BJ270="B"</formula>
    </cfRule>
    <cfRule type="expression" dxfId="22973" priority="31297">
      <formula>$BJ270="A"</formula>
    </cfRule>
  </conditionalFormatting>
  <conditionalFormatting sqref="BB270:BF270">
    <cfRule type="expression" dxfId="22972" priority="31277">
      <formula>$BJ270="IR"</formula>
    </cfRule>
    <cfRule type="expression" dxfId="22971" priority="31278">
      <formula>$BJ270="SS"</formula>
    </cfRule>
    <cfRule type="expression" dxfId="22970" priority="31279">
      <formula>$BJ270="FI"</formula>
    </cfRule>
    <cfRule type="expression" dxfId="22969" priority="31280">
      <formula>$BJ270="X"</formula>
    </cfRule>
    <cfRule type="expression" dxfId="22968" priority="31281">
      <formula>$BJ270="OD"</formula>
    </cfRule>
    <cfRule type="expression" dxfId="22967" priority="31282">
      <formula>$BJ270="P"</formula>
    </cfRule>
    <cfRule type="expression" dxfId="22966" priority="31283">
      <formula>$BJ270="D"</formula>
    </cfRule>
    <cfRule type="expression" dxfId="22965" priority="31284">
      <formula>$BJ270="C"</formula>
    </cfRule>
    <cfRule type="expression" dxfId="22964" priority="31285">
      <formula>$BJ270="B"</formula>
    </cfRule>
    <cfRule type="expression" dxfId="22963" priority="31286">
      <formula>$BJ270="A"</formula>
    </cfRule>
  </conditionalFormatting>
  <conditionalFormatting sqref="A270">
    <cfRule type="expression" dxfId="22962" priority="31267">
      <formula>$BJ270="IR"</formula>
    </cfRule>
    <cfRule type="expression" dxfId="22961" priority="31268">
      <formula>$BJ270="SS"</formula>
    </cfRule>
    <cfRule type="expression" dxfId="22960" priority="31269">
      <formula>$BJ270="FI"</formula>
    </cfRule>
    <cfRule type="expression" dxfId="22959" priority="31270">
      <formula>$BJ270="X"</formula>
    </cfRule>
    <cfRule type="expression" dxfId="22958" priority="31271">
      <formula>$BJ270="OD"</formula>
    </cfRule>
    <cfRule type="expression" dxfId="22957" priority="31272">
      <formula>$BJ270="P"</formula>
    </cfRule>
    <cfRule type="expression" dxfId="22956" priority="31273">
      <formula>$BJ270="D"</formula>
    </cfRule>
    <cfRule type="expression" dxfId="22955" priority="31274">
      <formula>$BJ270="C"</formula>
    </cfRule>
    <cfRule type="expression" dxfId="22954" priority="31275">
      <formula>$BJ270="B"</formula>
    </cfRule>
    <cfRule type="expression" dxfId="22953" priority="31276">
      <formula>$BJ270="A"</formula>
    </cfRule>
  </conditionalFormatting>
  <conditionalFormatting sqref="BJ271:BJ272">
    <cfRule type="cellIs" dxfId="22952" priority="31256" operator="equal">
      <formula>0</formula>
    </cfRule>
  </conditionalFormatting>
  <conditionalFormatting sqref="S272:BA272">
    <cfRule type="expression" dxfId="22951" priority="31257">
      <formula>$BJ272="IR"</formula>
    </cfRule>
    <cfRule type="expression" dxfId="22950" priority="31258">
      <formula>$BJ272="SS"</formula>
    </cfRule>
    <cfRule type="expression" dxfId="22949" priority="31259">
      <formula>$BJ272="FI"</formula>
    </cfRule>
    <cfRule type="expression" dxfId="22948" priority="31260">
      <formula>$BJ272="X"</formula>
    </cfRule>
    <cfRule type="expression" dxfId="22947" priority="31261">
      <formula>$BJ272="OD"</formula>
    </cfRule>
    <cfRule type="expression" dxfId="22946" priority="31262">
      <formula>$BJ272="P"</formula>
    </cfRule>
    <cfRule type="expression" dxfId="22945" priority="31263">
      <formula>$BJ272="D"</formula>
    </cfRule>
    <cfRule type="expression" dxfId="22944" priority="31264">
      <formula>$BJ272="C"</formula>
    </cfRule>
    <cfRule type="expression" dxfId="22943" priority="31265">
      <formula>$BJ272="B"</formula>
    </cfRule>
    <cfRule type="expression" dxfId="22942" priority="31266">
      <formula>$BJ272="A"</formula>
    </cfRule>
  </conditionalFormatting>
  <conditionalFormatting sqref="N271:N272">
    <cfRule type="expression" dxfId="22941" priority="31246">
      <formula>$BJ271="IR"</formula>
    </cfRule>
    <cfRule type="expression" dxfId="22940" priority="31247">
      <formula>$BJ271="SS"</formula>
    </cfRule>
    <cfRule type="expression" dxfId="22939" priority="31248">
      <formula>$BJ271="FI"</formula>
    </cfRule>
    <cfRule type="expression" dxfId="22938" priority="31249">
      <formula>$BJ271="X"</formula>
    </cfRule>
    <cfRule type="expression" dxfId="22937" priority="31250">
      <formula>$BJ271="OD"</formula>
    </cfRule>
    <cfRule type="expression" dxfId="22936" priority="31251">
      <formula>$BJ271="P"</formula>
    </cfRule>
    <cfRule type="expression" dxfId="22935" priority="31252">
      <formula>$BJ271="D"</formula>
    </cfRule>
    <cfRule type="expression" dxfId="22934" priority="31253">
      <formula>$BJ271="C"</formula>
    </cfRule>
    <cfRule type="expression" dxfId="22933" priority="31254">
      <formula>$BJ271="B"</formula>
    </cfRule>
    <cfRule type="expression" dxfId="22932" priority="31255">
      <formula>$BJ271="A"</formula>
    </cfRule>
  </conditionalFormatting>
  <conditionalFormatting sqref="O272:R272">
    <cfRule type="expression" dxfId="22931" priority="31236">
      <formula>$BJ272="IR"</formula>
    </cfRule>
    <cfRule type="expression" dxfId="22930" priority="31237">
      <formula>$BJ272="SS"</formula>
    </cfRule>
    <cfRule type="expression" dxfId="22929" priority="31238">
      <formula>$BJ272="FI"</formula>
    </cfRule>
    <cfRule type="expression" dxfId="22928" priority="31239">
      <formula>$BJ272="X"</formula>
    </cfRule>
    <cfRule type="expression" dxfId="22927" priority="31240">
      <formula>$BJ272="OD"</formula>
    </cfRule>
    <cfRule type="expression" dxfId="22926" priority="31241">
      <formula>$BJ272="P"</formula>
    </cfRule>
    <cfRule type="expression" dxfId="22925" priority="31242">
      <formula>$BJ272="D"</formula>
    </cfRule>
    <cfRule type="expression" dxfId="22924" priority="31243">
      <formula>$BJ272="C"</formula>
    </cfRule>
    <cfRule type="expression" dxfId="22923" priority="31244">
      <formula>$BJ272="B"</formula>
    </cfRule>
    <cfRule type="expression" dxfId="22922" priority="31245">
      <formula>$BJ272="A"</formula>
    </cfRule>
  </conditionalFormatting>
  <conditionalFormatting sqref="BB271:BF272">
    <cfRule type="expression" dxfId="22921" priority="31206">
      <formula>$BJ271="IR"</formula>
    </cfRule>
    <cfRule type="expression" dxfId="22920" priority="31207">
      <formula>$BJ271="SS"</formula>
    </cfRule>
    <cfRule type="expression" dxfId="22919" priority="31208">
      <formula>$BJ271="FI"</formula>
    </cfRule>
    <cfRule type="expression" dxfId="22918" priority="31209">
      <formula>$BJ271="X"</formula>
    </cfRule>
    <cfRule type="expression" dxfId="22917" priority="31210">
      <formula>$BJ271="OD"</formula>
    </cfRule>
    <cfRule type="expression" dxfId="22916" priority="31211">
      <formula>$BJ271="P"</formula>
    </cfRule>
    <cfRule type="expression" dxfId="22915" priority="31212">
      <formula>$BJ271="D"</formula>
    </cfRule>
    <cfRule type="expression" dxfId="22914" priority="31213">
      <formula>$BJ271="C"</formula>
    </cfRule>
    <cfRule type="expression" dxfId="22913" priority="31214">
      <formula>$BJ271="B"</formula>
    </cfRule>
    <cfRule type="expression" dxfId="22912" priority="31215">
      <formula>$BJ271="A"</formula>
    </cfRule>
  </conditionalFormatting>
  <conditionalFormatting sqref="A271:A272">
    <cfRule type="expression" dxfId="22911" priority="31186">
      <formula>$BJ271="IR"</formula>
    </cfRule>
    <cfRule type="expression" dxfId="22910" priority="31187">
      <formula>$BJ271="SS"</formula>
    </cfRule>
    <cfRule type="expression" dxfId="22909" priority="31188">
      <formula>$BJ271="FI"</formula>
    </cfRule>
    <cfRule type="expression" dxfId="22908" priority="31189">
      <formula>$BJ271="X"</formula>
    </cfRule>
    <cfRule type="expression" dxfId="22907" priority="31190">
      <formula>$BJ271="OD"</formula>
    </cfRule>
    <cfRule type="expression" dxfId="22906" priority="31191">
      <formula>$BJ271="P"</formula>
    </cfRule>
    <cfRule type="expression" dxfId="22905" priority="31192">
      <formula>$BJ271="D"</formula>
    </cfRule>
    <cfRule type="expression" dxfId="22904" priority="31193">
      <formula>$BJ271="C"</formula>
    </cfRule>
    <cfRule type="expression" dxfId="22903" priority="31194">
      <formula>$BJ271="B"</formula>
    </cfRule>
    <cfRule type="expression" dxfId="22902" priority="31195">
      <formula>$BJ271="A"</formula>
    </cfRule>
  </conditionalFormatting>
  <conditionalFormatting sqref="D271:D272">
    <cfRule type="expression" dxfId="22901" priority="31166">
      <formula>$BJ271="IR"</formula>
    </cfRule>
    <cfRule type="expression" dxfId="22900" priority="31167">
      <formula>$BJ271="SS"</formula>
    </cfRule>
    <cfRule type="expression" dxfId="22899" priority="31168">
      <formula>$BJ271="FI"</formula>
    </cfRule>
    <cfRule type="expression" dxfId="22898" priority="31169">
      <formula>$BJ271="X"</formula>
    </cfRule>
    <cfRule type="expression" dxfId="22897" priority="31170">
      <formula>$BJ271="OD"</formula>
    </cfRule>
    <cfRule type="expression" dxfId="22896" priority="31171">
      <formula>$BJ271="P"</formula>
    </cfRule>
    <cfRule type="expression" dxfId="22895" priority="31172">
      <formula>$BJ271="D"</formula>
    </cfRule>
    <cfRule type="expression" dxfId="22894" priority="31173">
      <formula>$BJ271="C"</formula>
    </cfRule>
    <cfRule type="expression" dxfId="22893" priority="31174">
      <formula>$BJ271="B"</formula>
    </cfRule>
    <cfRule type="expression" dxfId="22892" priority="31175">
      <formula>$BJ271="A"</formula>
    </cfRule>
  </conditionalFormatting>
  <conditionalFormatting sqref="BJ273">
    <cfRule type="cellIs" dxfId="22891" priority="31155" operator="equal">
      <formula>0</formula>
    </cfRule>
  </conditionalFormatting>
  <conditionalFormatting sqref="E273:H273">
    <cfRule type="expression" dxfId="22890" priority="31156">
      <formula>$BJ273="IR"</formula>
    </cfRule>
    <cfRule type="expression" dxfId="22889" priority="31157">
      <formula>$BJ273="SS"</formula>
    </cfRule>
    <cfRule type="expression" dxfId="22888" priority="31158">
      <formula>$BJ273="FI"</formula>
    </cfRule>
    <cfRule type="expression" dxfId="22887" priority="31159">
      <formula>$BJ273="X"</formula>
    </cfRule>
    <cfRule type="expression" dxfId="22886" priority="31160">
      <formula>$BJ273="OD"</formula>
    </cfRule>
    <cfRule type="expression" dxfId="22885" priority="31161">
      <formula>$BJ273="P"</formula>
    </cfRule>
    <cfRule type="expression" dxfId="22884" priority="31162">
      <formula>$BJ273="D"</formula>
    </cfRule>
    <cfRule type="expression" dxfId="22883" priority="31163">
      <formula>$BJ273="C"</formula>
    </cfRule>
    <cfRule type="expression" dxfId="22882" priority="31164">
      <formula>$BJ273="B"</formula>
    </cfRule>
    <cfRule type="expression" dxfId="22881" priority="31165">
      <formula>$BJ273="A"</formula>
    </cfRule>
  </conditionalFormatting>
  <conditionalFormatting sqref="BB273:BF273">
    <cfRule type="expression" dxfId="22880" priority="31145">
      <formula>$BJ273="IR"</formula>
    </cfRule>
    <cfRule type="expression" dxfId="22879" priority="31146">
      <formula>$BJ273="SS"</formula>
    </cfRule>
    <cfRule type="expression" dxfId="22878" priority="31147">
      <formula>$BJ273="FI"</formula>
    </cfRule>
    <cfRule type="expression" dxfId="22877" priority="31148">
      <formula>$BJ273="X"</formula>
    </cfRule>
    <cfRule type="expression" dxfId="22876" priority="31149">
      <formula>$BJ273="OD"</formula>
    </cfRule>
    <cfRule type="expression" dxfId="22875" priority="31150">
      <formula>$BJ273="P"</formula>
    </cfRule>
    <cfRule type="expression" dxfId="22874" priority="31151">
      <formula>$BJ273="D"</formula>
    </cfRule>
    <cfRule type="expression" dxfId="22873" priority="31152">
      <formula>$BJ273="C"</formula>
    </cfRule>
    <cfRule type="expression" dxfId="22872" priority="31153">
      <formula>$BJ273="B"</formula>
    </cfRule>
    <cfRule type="expression" dxfId="22871" priority="31154">
      <formula>$BJ273="A"</formula>
    </cfRule>
  </conditionalFormatting>
  <conditionalFormatting sqref="A273">
    <cfRule type="expression" dxfId="22870" priority="31135">
      <formula>$BJ273="IR"</formula>
    </cfRule>
    <cfRule type="expression" dxfId="22869" priority="31136">
      <formula>$BJ273="SS"</formula>
    </cfRule>
    <cfRule type="expression" dxfId="22868" priority="31137">
      <formula>$BJ273="FI"</formula>
    </cfRule>
    <cfRule type="expression" dxfId="22867" priority="31138">
      <formula>$BJ273="X"</formula>
    </cfRule>
    <cfRule type="expression" dxfId="22866" priority="31139">
      <formula>$BJ273="OD"</formula>
    </cfRule>
    <cfRule type="expression" dxfId="22865" priority="31140">
      <formula>$BJ273="P"</formula>
    </cfRule>
    <cfRule type="expression" dxfId="22864" priority="31141">
      <formula>$BJ273="D"</formula>
    </cfRule>
    <cfRule type="expression" dxfId="22863" priority="31142">
      <formula>$BJ273="C"</formula>
    </cfRule>
    <cfRule type="expression" dxfId="22862" priority="31143">
      <formula>$BJ273="B"</formula>
    </cfRule>
    <cfRule type="expression" dxfId="22861" priority="31144">
      <formula>$BJ273="A"</formula>
    </cfRule>
  </conditionalFormatting>
  <conditionalFormatting sqref="B270:C270">
    <cfRule type="expression" dxfId="22860" priority="31115">
      <formula>$BJ270="IR"</formula>
    </cfRule>
    <cfRule type="expression" dxfId="22859" priority="31116">
      <formula>$BJ270="SS"</formula>
    </cfRule>
    <cfRule type="expression" dxfId="22858" priority="31117">
      <formula>$BJ270="FI"</formula>
    </cfRule>
    <cfRule type="expression" dxfId="22857" priority="31118">
      <formula>$BJ270="X"</formula>
    </cfRule>
    <cfRule type="expression" dxfId="22856" priority="31119">
      <formula>$BJ270="OD"</formula>
    </cfRule>
    <cfRule type="expression" dxfId="22855" priority="31120">
      <formula>$BJ270="P"</formula>
    </cfRule>
    <cfRule type="expression" dxfId="22854" priority="31121">
      <formula>$BJ270="D"</formula>
    </cfRule>
    <cfRule type="expression" dxfId="22853" priority="31122">
      <formula>$BJ270="C"</formula>
    </cfRule>
    <cfRule type="expression" dxfId="22852" priority="31123">
      <formula>$BJ270="B"</formula>
    </cfRule>
    <cfRule type="expression" dxfId="22851" priority="31124">
      <formula>$BJ270="A"</formula>
    </cfRule>
  </conditionalFormatting>
  <conditionalFormatting sqref="B271:C271">
    <cfRule type="expression" dxfId="22850" priority="31105">
      <formula>$BJ271="IR"</formula>
    </cfRule>
    <cfRule type="expression" dxfId="22849" priority="31106">
      <formula>$BJ271="SS"</formula>
    </cfRule>
    <cfRule type="expression" dxfId="22848" priority="31107">
      <formula>$BJ271="FI"</formula>
    </cfRule>
    <cfRule type="expression" dxfId="22847" priority="31108">
      <formula>$BJ271="X"</formula>
    </cfRule>
    <cfRule type="expression" dxfId="22846" priority="31109">
      <formula>$BJ271="OD"</formula>
    </cfRule>
    <cfRule type="expression" dxfId="22845" priority="31110">
      <formula>$BJ271="P"</formula>
    </cfRule>
    <cfRule type="expression" dxfId="22844" priority="31111">
      <formula>$BJ271="D"</formula>
    </cfRule>
    <cfRule type="expression" dxfId="22843" priority="31112">
      <formula>$BJ271="C"</formula>
    </cfRule>
    <cfRule type="expression" dxfId="22842" priority="31113">
      <formula>$BJ271="B"</formula>
    </cfRule>
    <cfRule type="expression" dxfId="22841" priority="31114">
      <formula>$BJ271="A"</formula>
    </cfRule>
  </conditionalFormatting>
  <conditionalFormatting sqref="J563">
    <cfRule type="expression" dxfId="22840" priority="31095">
      <formula>$BJ563="IR"</formula>
    </cfRule>
    <cfRule type="expression" dxfId="22839" priority="31096">
      <formula>$BJ563="SS"</formula>
    </cfRule>
    <cfRule type="expression" dxfId="22838" priority="31097">
      <formula>$BJ563="FI"</formula>
    </cfRule>
    <cfRule type="expression" dxfId="22837" priority="31098">
      <formula>$BJ563="X"</formula>
    </cfRule>
    <cfRule type="expression" dxfId="22836" priority="31099">
      <formula>$BJ563="OD"</formula>
    </cfRule>
    <cfRule type="expression" dxfId="22835" priority="31100">
      <formula>$BJ563="P"</formula>
    </cfRule>
    <cfRule type="expression" dxfId="22834" priority="31101">
      <formula>$BJ563="D"</formula>
    </cfRule>
    <cfRule type="expression" dxfId="22833" priority="31102">
      <formula>$BJ563="C"</formula>
    </cfRule>
    <cfRule type="expression" dxfId="22832" priority="31103">
      <formula>$BJ563="B"</formula>
    </cfRule>
    <cfRule type="expression" dxfId="22831" priority="31104">
      <formula>$BJ563="A"</formula>
    </cfRule>
  </conditionalFormatting>
  <conditionalFormatting sqref="K563:M563">
    <cfRule type="expression" dxfId="22830" priority="31085">
      <formula>$BJ563="IR"</formula>
    </cfRule>
    <cfRule type="expression" dxfId="22829" priority="31086">
      <formula>$BJ563="SS"</formula>
    </cfRule>
    <cfRule type="expression" dxfId="22828" priority="31087">
      <formula>$BJ563="FI"</formula>
    </cfRule>
    <cfRule type="expression" dxfId="22827" priority="31088">
      <formula>$BJ563="X"</formula>
    </cfRule>
    <cfRule type="expression" dxfId="22826" priority="31089">
      <formula>$BJ563="OD"</formula>
    </cfRule>
    <cfRule type="expression" dxfId="22825" priority="31090">
      <formula>$BJ563="P"</formula>
    </cfRule>
    <cfRule type="expression" dxfId="22824" priority="31091">
      <formula>$BJ563="D"</formula>
    </cfRule>
    <cfRule type="expression" dxfId="22823" priority="31092">
      <formula>$BJ563="C"</formula>
    </cfRule>
    <cfRule type="expression" dxfId="22822" priority="31093">
      <formula>$BJ563="B"</formula>
    </cfRule>
    <cfRule type="expression" dxfId="22821" priority="31094">
      <formula>$BJ563="A"</formula>
    </cfRule>
  </conditionalFormatting>
  <conditionalFormatting sqref="J564">
    <cfRule type="expression" dxfId="22820" priority="31075">
      <formula>$BJ564="IR"</formula>
    </cfRule>
    <cfRule type="expression" dxfId="22819" priority="31076">
      <formula>$BJ564="SS"</formula>
    </cfRule>
    <cfRule type="expression" dxfId="22818" priority="31077">
      <formula>$BJ564="FI"</formula>
    </cfRule>
    <cfRule type="expression" dxfId="22817" priority="31078">
      <formula>$BJ564="X"</formula>
    </cfRule>
    <cfRule type="expression" dxfId="22816" priority="31079">
      <formula>$BJ564="OD"</formula>
    </cfRule>
    <cfRule type="expression" dxfId="22815" priority="31080">
      <formula>$BJ564="P"</formula>
    </cfRule>
    <cfRule type="expression" dxfId="22814" priority="31081">
      <formula>$BJ564="D"</formula>
    </cfRule>
    <cfRule type="expression" dxfId="22813" priority="31082">
      <formula>$BJ564="C"</formula>
    </cfRule>
    <cfRule type="expression" dxfId="22812" priority="31083">
      <formula>$BJ564="B"</formula>
    </cfRule>
    <cfRule type="expression" dxfId="22811" priority="31084">
      <formula>$BJ564="A"</formula>
    </cfRule>
  </conditionalFormatting>
  <conditionalFormatting sqref="K564:M564">
    <cfRule type="expression" dxfId="22810" priority="31065">
      <formula>$BJ564="IR"</formula>
    </cfRule>
    <cfRule type="expression" dxfId="22809" priority="31066">
      <formula>$BJ564="SS"</formula>
    </cfRule>
    <cfRule type="expression" dxfId="22808" priority="31067">
      <formula>$BJ564="FI"</formula>
    </cfRule>
    <cfRule type="expression" dxfId="22807" priority="31068">
      <formula>$BJ564="X"</formula>
    </cfRule>
    <cfRule type="expression" dxfId="22806" priority="31069">
      <formula>$BJ564="OD"</formula>
    </cfRule>
    <cfRule type="expression" dxfId="22805" priority="31070">
      <formula>$BJ564="P"</formula>
    </cfRule>
    <cfRule type="expression" dxfId="22804" priority="31071">
      <formula>$BJ564="D"</formula>
    </cfRule>
    <cfRule type="expression" dxfId="22803" priority="31072">
      <formula>$BJ564="C"</formula>
    </cfRule>
    <cfRule type="expression" dxfId="22802" priority="31073">
      <formula>$BJ564="B"</formula>
    </cfRule>
    <cfRule type="expression" dxfId="22801" priority="31074">
      <formula>$BJ564="A"</formula>
    </cfRule>
  </conditionalFormatting>
  <conditionalFormatting sqref="J590">
    <cfRule type="expression" dxfId="22800" priority="31055">
      <formula>$BJ590="IR"</formula>
    </cfRule>
    <cfRule type="expression" dxfId="22799" priority="31056">
      <formula>$BJ590="SS"</formula>
    </cfRule>
    <cfRule type="expression" dxfId="22798" priority="31057">
      <formula>$BJ590="FI"</formula>
    </cfRule>
    <cfRule type="expression" dxfId="22797" priority="31058">
      <formula>$BJ590="X"</formula>
    </cfRule>
    <cfRule type="expression" dxfId="22796" priority="31059">
      <formula>$BJ590="OD"</formula>
    </cfRule>
    <cfRule type="expression" dxfId="22795" priority="31060">
      <formula>$BJ590="P"</formula>
    </cfRule>
    <cfRule type="expression" dxfId="22794" priority="31061">
      <formula>$BJ590="D"</formula>
    </cfRule>
    <cfRule type="expression" dxfId="22793" priority="31062">
      <formula>$BJ590="C"</formula>
    </cfRule>
    <cfRule type="expression" dxfId="22792" priority="31063">
      <formula>$BJ590="B"</formula>
    </cfRule>
    <cfRule type="expression" dxfId="22791" priority="31064">
      <formula>$BJ590="A"</formula>
    </cfRule>
  </conditionalFormatting>
  <conditionalFormatting sqref="K590:M590">
    <cfRule type="expression" dxfId="22790" priority="31045">
      <formula>$BJ590="IR"</formula>
    </cfRule>
    <cfRule type="expression" dxfId="22789" priority="31046">
      <formula>$BJ590="SS"</formula>
    </cfRule>
    <cfRule type="expression" dxfId="22788" priority="31047">
      <formula>$BJ590="FI"</formula>
    </cfRule>
    <cfRule type="expression" dxfId="22787" priority="31048">
      <formula>$BJ590="X"</formula>
    </cfRule>
    <cfRule type="expression" dxfId="22786" priority="31049">
      <formula>$BJ590="OD"</formula>
    </cfRule>
    <cfRule type="expression" dxfId="22785" priority="31050">
      <formula>$BJ590="P"</formula>
    </cfRule>
    <cfRule type="expression" dxfId="22784" priority="31051">
      <formula>$BJ590="D"</formula>
    </cfRule>
    <cfRule type="expression" dxfId="22783" priority="31052">
      <formula>$BJ590="C"</formula>
    </cfRule>
    <cfRule type="expression" dxfId="22782" priority="31053">
      <formula>$BJ590="B"</formula>
    </cfRule>
    <cfRule type="expression" dxfId="22781" priority="31054">
      <formula>$BJ590="A"</formula>
    </cfRule>
  </conditionalFormatting>
  <conditionalFormatting sqref="J556:J558">
    <cfRule type="expression" dxfId="22780" priority="31035">
      <formula>$BJ556="IR"</formula>
    </cfRule>
    <cfRule type="expression" dxfId="22779" priority="31036">
      <formula>$BJ556="SS"</formula>
    </cfRule>
    <cfRule type="expression" dxfId="22778" priority="31037">
      <formula>$BJ556="FI"</formula>
    </cfRule>
    <cfRule type="expression" dxfId="22777" priority="31038">
      <formula>$BJ556="X"</formula>
    </cfRule>
    <cfRule type="expression" dxfId="22776" priority="31039">
      <formula>$BJ556="OD"</formula>
    </cfRule>
    <cfRule type="expression" dxfId="22775" priority="31040">
      <formula>$BJ556="P"</formula>
    </cfRule>
    <cfRule type="expression" dxfId="22774" priority="31041">
      <formula>$BJ556="D"</formula>
    </cfRule>
    <cfRule type="expression" dxfId="22773" priority="31042">
      <formula>$BJ556="C"</formula>
    </cfRule>
    <cfRule type="expression" dxfId="22772" priority="31043">
      <formula>$BJ556="B"</formula>
    </cfRule>
    <cfRule type="expression" dxfId="22771" priority="31044">
      <formula>$BJ556="A"</formula>
    </cfRule>
  </conditionalFormatting>
  <conditionalFormatting sqref="K556:M558">
    <cfRule type="expression" dxfId="22770" priority="31025">
      <formula>$BJ556="IR"</formula>
    </cfRule>
    <cfRule type="expression" dxfId="22769" priority="31026">
      <formula>$BJ556="SS"</formula>
    </cfRule>
    <cfRule type="expression" dxfId="22768" priority="31027">
      <formula>$BJ556="FI"</formula>
    </cfRule>
    <cfRule type="expression" dxfId="22767" priority="31028">
      <formula>$BJ556="X"</formula>
    </cfRule>
    <cfRule type="expression" dxfId="22766" priority="31029">
      <formula>$BJ556="OD"</formula>
    </cfRule>
    <cfRule type="expression" dxfId="22765" priority="31030">
      <formula>$BJ556="P"</formula>
    </cfRule>
    <cfRule type="expression" dxfId="22764" priority="31031">
      <formula>$BJ556="D"</formula>
    </cfRule>
    <cfRule type="expression" dxfId="22763" priority="31032">
      <formula>$BJ556="C"</formula>
    </cfRule>
    <cfRule type="expression" dxfId="22762" priority="31033">
      <formula>$BJ556="B"</formula>
    </cfRule>
    <cfRule type="expression" dxfId="22761" priority="31034">
      <formula>$BJ556="A"</formula>
    </cfRule>
  </conditionalFormatting>
  <conditionalFormatting sqref="J389">
    <cfRule type="expression" dxfId="22760" priority="31015">
      <formula>$BJ389="IR"</formula>
    </cfRule>
    <cfRule type="expression" dxfId="22759" priority="31016">
      <formula>$BJ389="SS"</formula>
    </cfRule>
    <cfRule type="expression" dxfId="22758" priority="31017">
      <formula>$BJ389="FI"</formula>
    </cfRule>
    <cfRule type="expression" dxfId="22757" priority="31018">
      <formula>$BJ389="X"</formula>
    </cfRule>
    <cfRule type="expression" dxfId="22756" priority="31019">
      <formula>$BJ389="OD"</formula>
    </cfRule>
    <cfRule type="expression" dxfId="22755" priority="31020">
      <formula>$BJ389="P"</formula>
    </cfRule>
    <cfRule type="expression" dxfId="22754" priority="31021">
      <formula>$BJ389="D"</formula>
    </cfRule>
    <cfRule type="expression" dxfId="22753" priority="31022">
      <formula>$BJ389="C"</formula>
    </cfRule>
    <cfRule type="expression" dxfId="22752" priority="31023">
      <formula>$BJ389="B"</formula>
    </cfRule>
    <cfRule type="expression" dxfId="22751" priority="31024">
      <formula>$BJ389="A"</formula>
    </cfRule>
  </conditionalFormatting>
  <conditionalFormatting sqref="M389">
    <cfRule type="expression" dxfId="22750" priority="31005">
      <formula>$BJ389="IR"</formula>
    </cfRule>
    <cfRule type="expression" dxfId="22749" priority="31006">
      <formula>$BJ389="SS"</formula>
    </cfRule>
    <cfRule type="expression" dxfId="22748" priority="31007">
      <formula>$BJ389="FI"</formula>
    </cfRule>
    <cfRule type="expression" dxfId="22747" priority="31008">
      <formula>$BJ389="X"</formula>
    </cfRule>
    <cfRule type="expression" dxfId="22746" priority="31009">
      <formula>$BJ389="OD"</formula>
    </cfRule>
    <cfRule type="expression" dxfId="22745" priority="31010">
      <formula>$BJ389="P"</formula>
    </cfRule>
    <cfRule type="expression" dxfId="22744" priority="31011">
      <formula>$BJ389="D"</formula>
    </cfRule>
    <cfRule type="expression" dxfId="22743" priority="31012">
      <formula>$BJ389="C"</formula>
    </cfRule>
    <cfRule type="expression" dxfId="22742" priority="31013">
      <formula>$BJ389="B"</formula>
    </cfRule>
    <cfRule type="expression" dxfId="22741" priority="31014">
      <formula>$BJ389="A"</formula>
    </cfRule>
  </conditionalFormatting>
  <conditionalFormatting sqref="K389">
    <cfRule type="expression" dxfId="22740" priority="30995">
      <formula>$BJ389="IR"</formula>
    </cfRule>
    <cfRule type="expression" dxfId="22739" priority="30996">
      <formula>$BJ389="SS"</formula>
    </cfRule>
    <cfRule type="expression" dxfId="22738" priority="30997">
      <formula>$BJ389="FI"</formula>
    </cfRule>
    <cfRule type="expression" dxfId="22737" priority="30998">
      <formula>$BJ389="X"</formula>
    </cfRule>
    <cfRule type="expression" dxfId="22736" priority="30999">
      <formula>$BJ389="OD"</formula>
    </cfRule>
    <cfRule type="expression" dxfId="22735" priority="31000">
      <formula>$BJ389="P"</formula>
    </cfRule>
    <cfRule type="expression" dxfId="22734" priority="31001">
      <formula>$BJ389="D"</formula>
    </cfRule>
    <cfRule type="expression" dxfId="22733" priority="31002">
      <formula>$BJ389="C"</formula>
    </cfRule>
    <cfRule type="expression" dxfId="22732" priority="31003">
      <formula>$BJ389="B"</formula>
    </cfRule>
    <cfRule type="expression" dxfId="22731" priority="31004">
      <formula>$BJ389="A"</formula>
    </cfRule>
  </conditionalFormatting>
  <conditionalFormatting sqref="L389">
    <cfRule type="expression" dxfId="22730" priority="30985">
      <formula>$BJ389="IR"</formula>
    </cfRule>
    <cfRule type="expression" dxfId="22729" priority="30986">
      <formula>$BJ389="SS"</formula>
    </cfRule>
    <cfRule type="expression" dxfId="22728" priority="30987">
      <formula>$BJ389="FI"</formula>
    </cfRule>
    <cfRule type="expression" dxfId="22727" priority="30988">
      <formula>$BJ389="X"</formula>
    </cfRule>
    <cfRule type="expression" dxfId="22726" priority="30989">
      <formula>$BJ389="OD"</formula>
    </cfRule>
    <cfRule type="expression" dxfId="22725" priority="30990">
      <formula>$BJ389="P"</formula>
    </cfRule>
    <cfRule type="expression" dxfId="22724" priority="30991">
      <formula>$BJ389="D"</formula>
    </cfRule>
    <cfRule type="expression" dxfId="22723" priority="30992">
      <formula>$BJ389="C"</formula>
    </cfRule>
    <cfRule type="expression" dxfId="22722" priority="30993">
      <formula>$BJ389="B"</formula>
    </cfRule>
    <cfRule type="expression" dxfId="22721" priority="30994">
      <formula>$BJ389="A"</formula>
    </cfRule>
  </conditionalFormatting>
  <conditionalFormatting sqref="J390">
    <cfRule type="expression" dxfId="22720" priority="30975">
      <formula>$BJ390="IR"</formula>
    </cfRule>
    <cfRule type="expression" dxfId="22719" priority="30976">
      <formula>$BJ390="SS"</formula>
    </cfRule>
    <cfRule type="expression" dxfId="22718" priority="30977">
      <formula>$BJ390="FI"</formula>
    </cfRule>
    <cfRule type="expression" dxfId="22717" priority="30978">
      <formula>$BJ390="X"</formula>
    </cfRule>
    <cfRule type="expression" dxfId="22716" priority="30979">
      <formula>$BJ390="OD"</formula>
    </cfRule>
    <cfRule type="expression" dxfId="22715" priority="30980">
      <formula>$BJ390="P"</formula>
    </cfRule>
    <cfRule type="expression" dxfId="22714" priority="30981">
      <formula>$BJ390="D"</formula>
    </cfRule>
    <cfRule type="expression" dxfId="22713" priority="30982">
      <formula>$BJ390="C"</formula>
    </cfRule>
    <cfRule type="expression" dxfId="22712" priority="30983">
      <formula>$BJ390="B"</formula>
    </cfRule>
    <cfRule type="expression" dxfId="22711" priority="30984">
      <formula>$BJ390="A"</formula>
    </cfRule>
  </conditionalFormatting>
  <conditionalFormatting sqref="M390">
    <cfRule type="expression" dxfId="22710" priority="30965">
      <formula>$BJ390="IR"</formula>
    </cfRule>
    <cfRule type="expression" dxfId="22709" priority="30966">
      <formula>$BJ390="SS"</formula>
    </cfRule>
    <cfRule type="expression" dxfId="22708" priority="30967">
      <formula>$BJ390="FI"</formula>
    </cfRule>
    <cfRule type="expression" dxfId="22707" priority="30968">
      <formula>$BJ390="X"</formula>
    </cfRule>
    <cfRule type="expression" dxfId="22706" priority="30969">
      <formula>$BJ390="OD"</formula>
    </cfRule>
    <cfRule type="expression" dxfId="22705" priority="30970">
      <formula>$BJ390="P"</formula>
    </cfRule>
    <cfRule type="expression" dxfId="22704" priority="30971">
      <formula>$BJ390="D"</formula>
    </cfRule>
    <cfRule type="expression" dxfId="22703" priority="30972">
      <formula>$BJ390="C"</formula>
    </cfRule>
    <cfRule type="expression" dxfId="22702" priority="30973">
      <formula>$BJ390="B"</formula>
    </cfRule>
    <cfRule type="expression" dxfId="22701" priority="30974">
      <formula>$BJ390="A"</formula>
    </cfRule>
  </conditionalFormatting>
  <conditionalFormatting sqref="K390">
    <cfRule type="expression" dxfId="22700" priority="30955">
      <formula>$BJ390="IR"</formula>
    </cfRule>
    <cfRule type="expression" dxfId="22699" priority="30956">
      <formula>$BJ390="SS"</formula>
    </cfRule>
    <cfRule type="expression" dxfId="22698" priority="30957">
      <formula>$BJ390="FI"</formula>
    </cfRule>
    <cfRule type="expression" dxfId="22697" priority="30958">
      <formula>$BJ390="X"</formula>
    </cfRule>
    <cfRule type="expression" dxfId="22696" priority="30959">
      <formula>$BJ390="OD"</formula>
    </cfRule>
    <cfRule type="expression" dxfId="22695" priority="30960">
      <formula>$BJ390="P"</formula>
    </cfRule>
    <cfRule type="expression" dxfId="22694" priority="30961">
      <formula>$BJ390="D"</formula>
    </cfRule>
    <cfRule type="expression" dxfId="22693" priority="30962">
      <formula>$BJ390="C"</formula>
    </cfRule>
    <cfRule type="expression" dxfId="22692" priority="30963">
      <formula>$BJ390="B"</formula>
    </cfRule>
    <cfRule type="expression" dxfId="22691" priority="30964">
      <formula>$BJ390="A"</formula>
    </cfRule>
  </conditionalFormatting>
  <conditionalFormatting sqref="L390">
    <cfRule type="expression" dxfId="22690" priority="30945">
      <formula>$BJ390="IR"</formula>
    </cfRule>
    <cfRule type="expression" dxfId="22689" priority="30946">
      <formula>$BJ390="SS"</formula>
    </cfRule>
    <cfRule type="expression" dxfId="22688" priority="30947">
      <formula>$BJ390="FI"</formula>
    </cfRule>
    <cfRule type="expression" dxfId="22687" priority="30948">
      <formula>$BJ390="X"</formula>
    </cfRule>
    <cfRule type="expression" dxfId="22686" priority="30949">
      <formula>$BJ390="OD"</formula>
    </cfRule>
    <cfRule type="expression" dxfId="22685" priority="30950">
      <formula>$BJ390="P"</formula>
    </cfRule>
    <cfRule type="expression" dxfId="22684" priority="30951">
      <formula>$BJ390="D"</formula>
    </cfRule>
    <cfRule type="expression" dxfId="22683" priority="30952">
      <formula>$BJ390="C"</formula>
    </cfRule>
    <cfRule type="expression" dxfId="22682" priority="30953">
      <formula>$BJ390="B"</formula>
    </cfRule>
    <cfRule type="expression" dxfId="22681" priority="30954">
      <formula>$BJ390="A"</formula>
    </cfRule>
  </conditionalFormatting>
  <conditionalFormatting sqref="I573:I574">
    <cfRule type="expression" dxfId="22680" priority="30935">
      <formula>$BJ573="IR"</formula>
    </cfRule>
    <cfRule type="expression" dxfId="22679" priority="30936">
      <formula>$BJ573="SS"</formula>
    </cfRule>
    <cfRule type="expression" dxfId="22678" priority="30937">
      <formula>$BJ573="FI"</formula>
    </cfRule>
    <cfRule type="expression" dxfId="22677" priority="30938">
      <formula>$BJ573="X"</formula>
    </cfRule>
    <cfRule type="expression" dxfId="22676" priority="30939">
      <formula>$BJ573="OD"</formula>
    </cfRule>
    <cfRule type="expression" dxfId="22675" priority="30940">
      <formula>$BJ573="P"</formula>
    </cfRule>
    <cfRule type="expression" dxfId="22674" priority="30941">
      <formula>$BJ573="D"</formula>
    </cfRule>
    <cfRule type="expression" dxfId="22673" priority="30942">
      <formula>$BJ573="C"</formula>
    </cfRule>
    <cfRule type="expression" dxfId="22672" priority="30943">
      <formula>$BJ573="B"</formula>
    </cfRule>
    <cfRule type="expression" dxfId="22671" priority="30944">
      <formula>$BJ573="A"</formula>
    </cfRule>
  </conditionalFormatting>
  <conditionalFormatting sqref="J573:J574">
    <cfRule type="expression" dxfId="22670" priority="30925">
      <formula>$BJ573="IR"</formula>
    </cfRule>
    <cfRule type="expression" dxfId="22669" priority="30926">
      <formula>$BJ573="SS"</formula>
    </cfRule>
    <cfRule type="expression" dxfId="22668" priority="30927">
      <formula>$BJ573="FI"</formula>
    </cfRule>
    <cfRule type="expression" dxfId="22667" priority="30928">
      <formula>$BJ573="X"</formula>
    </cfRule>
    <cfRule type="expression" dxfId="22666" priority="30929">
      <formula>$BJ573="OD"</formula>
    </cfRule>
    <cfRule type="expression" dxfId="22665" priority="30930">
      <formula>$BJ573="P"</formula>
    </cfRule>
    <cfRule type="expression" dxfId="22664" priority="30931">
      <formula>$BJ573="D"</formula>
    </cfRule>
    <cfRule type="expression" dxfId="22663" priority="30932">
      <formula>$BJ573="C"</formula>
    </cfRule>
    <cfRule type="expression" dxfId="22662" priority="30933">
      <formula>$BJ573="B"</formula>
    </cfRule>
    <cfRule type="expression" dxfId="22661" priority="30934">
      <formula>$BJ573="A"</formula>
    </cfRule>
  </conditionalFormatting>
  <conditionalFormatting sqref="K573:M574">
    <cfRule type="expression" dxfId="22660" priority="30915">
      <formula>$BJ573="IR"</formula>
    </cfRule>
    <cfRule type="expression" dxfId="22659" priority="30916">
      <formula>$BJ573="SS"</formula>
    </cfRule>
    <cfRule type="expression" dxfId="22658" priority="30917">
      <formula>$BJ573="FI"</formula>
    </cfRule>
    <cfRule type="expression" dxfId="22657" priority="30918">
      <formula>$BJ573="X"</formula>
    </cfRule>
    <cfRule type="expression" dxfId="22656" priority="30919">
      <formula>$BJ573="OD"</formula>
    </cfRule>
    <cfRule type="expression" dxfId="22655" priority="30920">
      <formula>$BJ573="P"</formula>
    </cfRule>
    <cfRule type="expression" dxfId="22654" priority="30921">
      <formula>$BJ573="D"</formula>
    </cfRule>
    <cfRule type="expression" dxfId="22653" priority="30922">
      <formula>$BJ573="C"</formula>
    </cfRule>
    <cfRule type="expression" dxfId="22652" priority="30923">
      <formula>$BJ573="B"</formula>
    </cfRule>
    <cfRule type="expression" dxfId="22651" priority="30924">
      <formula>$BJ573="A"</formula>
    </cfRule>
  </conditionalFormatting>
  <conditionalFormatting sqref="J587">
    <cfRule type="expression" dxfId="22650" priority="30905">
      <formula>$BJ587="IR"</formula>
    </cfRule>
    <cfRule type="expression" dxfId="22649" priority="30906">
      <formula>$BJ587="SS"</formula>
    </cfRule>
    <cfRule type="expression" dxfId="22648" priority="30907">
      <formula>$BJ587="FI"</formula>
    </cfRule>
    <cfRule type="expression" dxfId="22647" priority="30908">
      <formula>$BJ587="X"</formula>
    </cfRule>
    <cfRule type="expression" dxfId="22646" priority="30909">
      <formula>$BJ587="OD"</formula>
    </cfRule>
    <cfRule type="expression" dxfId="22645" priority="30910">
      <formula>$BJ587="P"</formula>
    </cfRule>
    <cfRule type="expression" dxfId="22644" priority="30911">
      <formula>$BJ587="D"</formula>
    </cfRule>
    <cfRule type="expression" dxfId="22643" priority="30912">
      <formula>$BJ587="C"</formula>
    </cfRule>
    <cfRule type="expression" dxfId="22642" priority="30913">
      <formula>$BJ587="B"</formula>
    </cfRule>
    <cfRule type="expression" dxfId="22641" priority="30914">
      <formula>$BJ587="A"</formula>
    </cfRule>
  </conditionalFormatting>
  <conditionalFormatting sqref="I591:I592">
    <cfRule type="expression" dxfId="22640" priority="30895">
      <formula>$BJ591="IR"</formula>
    </cfRule>
    <cfRule type="expression" dxfId="22639" priority="30896">
      <formula>$BJ591="SS"</formula>
    </cfRule>
    <cfRule type="expression" dxfId="22638" priority="30897">
      <formula>$BJ591="FI"</formula>
    </cfRule>
    <cfRule type="expression" dxfId="22637" priority="30898">
      <formula>$BJ591="X"</formula>
    </cfRule>
    <cfRule type="expression" dxfId="22636" priority="30899">
      <formula>$BJ591="OD"</formula>
    </cfRule>
    <cfRule type="expression" dxfId="22635" priority="30900">
      <formula>$BJ591="P"</formula>
    </cfRule>
    <cfRule type="expression" dxfId="22634" priority="30901">
      <formula>$BJ591="D"</formula>
    </cfRule>
    <cfRule type="expression" dxfId="22633" priority="30902">
      <formula>$BJ591="C"</formula>
    </cfRule>
    <cfRule type="expression" dxfId="22632" priority="30903">
      <formula>$BJ591="B"</formula>
    </cfRule>
    <cfRule type="expression" dxfId="22631" priority="30904">
      <formula>$BJ591="A"</formula>
    </cfRule>
  </conditionalFormatting>
  <conditionalFormatting sqref="K591:M592">
    <cfRule type="expression" dxfId="22630" priority="30885">
      <formula>$BJ591="IR"</formula>
    </cfRule>
    <cfRule type="expression" dxfId="22629" priority="30886">
      <formula>$BJ591="SS"</formula>
    </cfRule>
    <cfRule type="expression" dxfId="22628" priority="30887">
      <formula>$BJ591="FI"</formula>
    </cfRule>
    <cfRule type="expression" dxfId="22627" priority="30888">
      <formula>$BJ591="X"</formula>
    </cfRule>
    <cfRule type="expression" dxfId="22626" priority="30889">
      <formula>$BJ591="OD"</formula>
    </cfRule>
    <cfRule type="expression" dxfId="22625" priority="30890">
      <formula>$BJ591="P"</formula>
    </cfRule>
    <cfRule type="expression" dxfId="22624" priority="30891">
      <formula>$BJ591="D"</formula>
    </cfRule>
    <cfRule type="expression" dxfId="22623" priority="30892">
      <formula>$BJ591="C"</formula>
    </cfRule>
    <cfRule type="expression" dxfId="22622" priority="30893">
      <formula>$BJ591="B"</formula>
    </cfRule>
    <cfRule type="expression" dxfId="22621" priority="30894">
      <formula>$BJ591="A"</formula>
    </cfRule>
  </conditionalFormatting>
  <conditionalFormatting sqref="J591:J592">
    <cfRule type="expression" dxfId="22620" priority="30875">
      <formula>$BJ591="IR"</formula>
    </cfRule>
    <cfRule type="expression" dxfId="22619" priority="30876">
      <formula>$BJ591="SS"</formula>
    </cfRule>
    <cfRule type="expression" dxfId="22618" priority="30877">
      <formula>$BJ591="FI"</formula>
    </cfRule>
    <cfRule type="expression" dxfId="22617" priority="30878">
      <formula>$BJ591="X"</formula>
    </cfRule>
    <cfRule type="expression" dxfId="22616" priority="30879">
      <formula>$BJ591="OD"</formula>
    </cfRule>
    <cfRule type="expression" dxfId="22615" priority="30880">
      <formula>$BJ591="P"</formula>
    </cfRule>
    <cfRule type="expression" dxfId="22614" priority="30881">
      <formula>$BJ591="D"</formula>
    </cfRule>
    <cfRule type="expression" dxfId="22613" priority="30882">
      <formula>$BJ591="C"</formula>
    </cfRule>
    <cfRule type="expression" dxfId="22612" priority="30883">
      <formula>$BJ591="B"</formula>
    </cfRule>
    <cfRule type="expression" dxfId="22611" priority="30884">
      <formula>$BJ591="A"</formula>
    </cfRule>
  </conditionalFormatting>
  <conditionalFormatting sqref="I597:I598">
    <cfRule type="expression" dxfId="22610" priority="30865">
      <formula>$BJ597="IR"</formula>
    </cfRule>
    <cfRule type="expression" dxfId="22609" priority="30866">
      <formula>$BJ597="SS"</formula>
    </cfRule>
    <cfRule type="expression" dxfId="22608" priority="30867">
      <formula>$BJ597="FI"</formula>
    </cfRule>
    <cfRule type="expression" dxfId="22607" priority="30868">
      <formula>$BJ597="X"</formula>
    </cfRule>
    <cfRule type="expression" dxfId="22606" priority="30869">
      <formula>$BJ597="OD"</formula>
    </cfRule>
    <cfRule type="expression" dxfId="22605" priority="30870">
      <formula>$BJ597="P"</formula>
    </cfRule>
    <cfRule type="expression" dxfId="22604" priority="30871">
      <formula>$BJ597="D"</formula>
    </cfRule>
    <cfRule type="expression" dxfId="22603" priority="30872">
      <formula>$BJ597="C"</formula>
    </cfRule>
    <cfRule type="expression" dxfId="22602" priority="30873">
      <formula>$BJ597="B"</formula>
    </cfRule>
    <cfRule type="expression" dxfId="22601" priority="30874">
      <formula>$BJ597="A"</formula>
    </cfRule>
  </conditionalFormatting>
  <conditionalFormatting sqref="K597:M598">
    <cfRule type="expression" dxfId="22600" priority="30855">
      <formula>$BJ597="IR"</formula>
    </cfRule>
    <cfRule type="expression" dxfId="22599" priority="30856">
      <formula>$BJ597="SS"</formula>
    </cfRule>
    <cfRule type="expression" dxfId="22598" priority="30857">
      <formula>$BJ597="FI"</formula>
    </cfRule>
    <cfRule type="expression" dxfId="22597" priority="30858">
      <formula>$BJ597="X"</formula>
    </cfRule>
    <cfRule type="expression" dxfId="22596" priority="30859">
      <formula>$BJ597="OD"</formula>
    </cfRule>
    <cfRule type="expression" dxfId="22595" priority="30860">
      <formula>$BJ597="P"</formula>
    </cfRule>
    <cfRule type="expression" dxfId="22594" priority="30861">
      <formula>$BJ597="D"</formula>
    </cfRule>
    <cfRule type="expression" dxfId="22593" priority="30862">
      <formula>$BJ597="C"</formula>
    </cfRule>
    <cfRule type="expression" dxfId="22592" priority="30863">
      <formula>$BJ597="B"</formula>
    </cfRule>
    <cfRule type="expression" dxfId="22591" priority="30864">
      <formula>$BJ597="A"</formula>
    </cfRule>
  </conditionalFormatting>
  <conditionalFormatting sqref="J597:J598">
    <cfRule type="expression" dxfId="22590" priority="30845">
      <formula>$BJ597="IR"</formula>
    </cfRule>
    <cfRule type="expression" dxfId="22589" priority="30846">
      <formula>$BJ597="SS"</formula>
    </cfRule>
    <cfRule type="expression" dxfId="22588" priority="30847">
      <formula>$BJ597="FI"</formula>
    </cfRule>
    <cfRule type="expression" dxfId="22587" priority="30848">
      <formula>$BJ597="X"</formula>
    </cfRule>
    <cfRule type="expression" dxfId="22586" priority="30849">
      <formula>$BJ597="OD"</formula>
    </cfRule>
    <cfRule type="expression" dxfId="22585" priority="30850">
      <formula>$BJ597="P"</formula>
    </cfRule>
    <cfRule type="expression" dxfId="22584" priority="30851">
      <formula>$BJ597="D"</formula>
    </cfRule>
    <cfRule type="expression" dxfId="22583" priority="30852">
      <formula>$BJ597="C"</formula>
    </cfRule>
    <cfRule type="expression" dxfId="22582" priority="30853">
      <formula>$BJ597="B"</formula>
    </cfRule>
    <cfRule type="expression" dxfId="22581" priority="30854">
      <formula>$BJ597="A"</formula>
    </cfRule>
  </conditionalFormatting>
  <conditionalFormatting sqref="I600:I601">
    <cfRule type="expression" dxfId="22580" priority="30835">
      <formula>$BJ600="IR"</formula>
    </cfRule>
    <cfRule type="expression" dxfId="22579" priority="30836">
      <formula>$BJ600="SS"</formula>
    </cfRule>
    <cfRule type="expression" dxfId="22578" priority="30837">
      <formula>$BJ600="FI"</formula>
    </cfRule>
    <cfRule type="expression" dxfId="22577" priority="30838">
      <formula>$BJ600="X"</formula>
    </cfRule>
    <cfRule type="expression" dxfId="22576" priority="30839">
      <formula>$BJ600="OD"</formula>
    </cfRule>
    <cfRule type="expression" dxfId="22575" priority="30840">
      <formula>$BJ600="P"</formula>
    </cfRule>
    <cfRule type="expression" dxfId="22574" priority="30841">
      <formula>$BJ600="D"</formula>
    </cfRule>
    <cfRule type="expression" dxfId="22573" priority="30842">
      <formula>$BJ600="C"</formula>
    </cfRule>
    <cfRule type="expression" dxfId="22572" priority="30843">
      <formula>$BJ600="B"</formula>
    </cfRule>
    <cfRule type="expression" dxfId="22571" priority="30844">
      <formula>$BJ600="A"</formula>
    </cfRule>
  </conditionalFormatting>
  <conditionalFormatting sqref="K600:M601">
    <cfRule type="expression" dxfId="22570" priority="30825">
      <formula>$BJ600="IR"</formula>
    </cfRule>
    <cfRule type="expression" dxfId="22569" priority="30826">
      <formula>$BJ600="SS"</formula>
    </cfRule>
    <cfRule type="expression" dxfId="22568" priority="30827">
      <formula>$BJ600="FI"</formula>
    </cfRule>
    <cfRule type="expression" dxfId="22567" priority="30828">
      <formula>$BJ600="X"</formula>
    </cfRule>
    <cfRule type="expression" dxfId="22566" priority="30829">
      <formula>$BJ600="OD"</formula>
    </cfRule>
    <cfRule type="expression" dxfId="22565" priority="30830">
      <formula>$BJ600="P"</formula>
    </cfRule>
    <cfRule type="expression" dxfId="22564" priority="30831">
      <formula>$BJ600="D"</formula>
    </cfRule>
    <cfRule type="expression" dxfId="22563" priority="30832">
      <formula>$BJ600="C"</formula>
    </cfRule>
    <cfRule type="expression" dxfId="22562" priority="30833">
      <formula>$BJ600="B"</formula>
    </cfRule>
    <cfRule type="expression" dxfId="22561" priority="30834">
      <formula>$BJ600="A"</formula>
    </cfRule>
  </conditionalFormatting>
  <conditionalFormatting sqref="J600:J601">
    <cfRule type="expression" dxfId="22560" priority="30815">
      <formula>$BJ600="IR"</formula>
    </cfRule>
    <cfRule type="expression" dxfId="22559" priority="30816">
      <formula>$BJ600="SS"</formula>
    </cfRule>
    <cfRule type="expression" dxfId="22558" priority="30817">
      <formula>$BJ600="FI"</formula>
    </cfRule>
    <cfRule type="expression" dxfId="22557" priority="30818">
      <formula>$BJ600="X"</formula>
    </cfRule>
    <cfRule type="expression" dxfId="22556" priority="30819">
      <formula>$BJ600="OD"</formula>
    </cfRule>
    <cfRule type="expression" dxfId="22555" priority="30820">
      <formula>$BJ600="P"</formula>
    </cfRule>
    <cfRule type="expression" dxfId="22554" priority="30821">
      <formula>$BJ600="D"</formula>
    </cfRule>
    <cfRule type="expression" dxfId="22553" priority="30822">
      <formula>$BJ600="C"</formula>
    </cfRule>
    <cfRule type="expression" dxfId="22552" priority="30823">
      <formula>$BJ600="B"</formula>
    </cfRule>
    <cfRule type="expression" dxfId="22551" priority="30824">
      <formula>$BJ600="A"</formula>
    </cfRule>
  </conditionalFormatting>
  <conditionalFormatting sqref="I604">
    <cfRule type="expression" dxfId="22550" priority="30805">
      <formula>$BJ604="IR"</formula>
    </cfRule>
    <cfRule type="expression" dxfId="22549" priority="30806">
      <formula>$BJ604="SS"</formula>
    </cfRule>
    <cfRule type="expression" dxfId="22548" priority="30807">
      <formula>$BJ604="FI"</formula>
    </cfRule>
    <cfRule type="expression" dxfId="22547" priority="30808">
      <formula>$BJ604="X"</formula>
    </cfRule>
    <cfRule type="expression" dxfId="22546" priority="30809">
      <formula>$BJ604="OD"</formula>
    </cfRule>
    <cfRule type="expression" dxfId="22545" priority="30810">
      <formula>$BJ604="P"</formula>
    </cfRule>
    <cfRule type="expression" dxfId="22544" priority="30811">
      <formula>$BJ604="D"</formula>
    </cfRule>
    <cfRule type="expression" dxfId="22543" priority="30812">
      <formula>$BJ604="C"</formula>
    </cfRule>
    <cfRule type="expression" dxfId="22542" priority="30813">
      <formula>$BJ604="B"</formula>
    </cfRule>
    <cfRule type="expression" dxfId="22541" priority="30814">
      <formula>$BJ604="A"</formula>
    </cfRule>
  </conditionalFormatting>
  <conditionalFormatting sqref="K604:M604">
    <cfRule type="expression" dxfId="22540" priority="30795">
      <formula>$BJ604="IR"</formula>
    </cfRule>
    <cfRule type="expression" dxfId="22539" priority="30796">
      <formula>$BJ604="SS"</formula>
    </cfRule>
    <cfRule type="expression" dxfId="22538" priority="30797">
      <formula>$BJ604="FI"</formula>
    </cfRule>
    <cfRule type="expression" dxfId="22537" priority="30798">
      <formula>$BJ604="X"</formula>
    </cfRule>
    <cfRule type="expression" dxfId="22536" priority="30799">
      <formula>$BJ604="OD"</formula>
    </cfRule>
    <cfRule type="expression" dxfId="22535" priority="30800">
      <formula>$BJ604="P"</formula>
    </cfRule>
    <cfRule type="expression" dxfId="22534" priority="30801">
      <formula>$BJ604="D"</formula>
    </cfRule>
    <cfRule type="expression" dxfId="22533" priority="30802">
      <formula>$BJ604="C"</formula>
    </cfRule>
    <cfRule type="expression" dxfId="22532" priority="30803">
      <formula>$BJ604="B"</formula>
    </cfRule>
    <cfRule type="expression" dxfId="22531" priority="30804">
      <formula>$BJ604="A"</formula>
    </cfRule>
  </conditionalFormatting>
  <conditionalFormatting sqref="J604">
    <cfRule type="expression" dxfId="22530" priority="30785">
      <formula>$BJ604="IR"</formula>
    </cfRule>
    <cfRule type="expression" dxfId="22529" priority="30786">
      <formula>$BJ604="SS"</formula>
    </cfRule>
    <cfRule type="expression" dxfId="22528" priority="30787">
      <formula>$BJ604="FI"</formula>
    </cfRule>
    <cfRule type="expression" dxfId="22527" priority="30788">
      <formula>$BJ604="X"</formula>
    </cfRule>
    <cfRule type="expression" dxfId="22526" priority="30789">
      <formula>$BJ604="OD"</formula>
    </cfRule>
    <cfRule type="expression" dxfId="22525" priority="30790">
      <formula>$BJ604="P"</formula>
    </cfRule>
    <cfRule type="expression" dxfId="22524" priority="30791">
      <formula>$BJ604="D"</formula>
    </cfRule>
    <cfRule type="expression" dxfId="22523" priority="30792">
      <formula>$BJ604="C"</formula>
    </cfRule>
    <cfRule type="expression" dxfId="22522" priority="30793">
      <formula>$BJ604="B"</formula>
    </cfRule>
    <cfRule type="expression" dxfId="22521" priority="30794">
      <formula>$BJ604="A"</formula>
    </cfRule>
  </conditionalFormatting>
  <conditionalFormatting sqref="I607">
    <cfRule type="expression" dxfId="22520" priority="30775">
      <formula>$BJ607="IR"</formula>
    </cfRule>
    <cfRule type="expression" dxfId="22519" priority="30776">
      <formula>$BJ607="SS"</formula>
    </cfRule>
    <cfRule type="expression" dxfId="22518" priority="30777">
      <formula>$BJ607="FI"</formula>
    </cfRule>
    <cfRule type="expression" dxfId="22517" priority="30778">
      <formula>$BJ607="X"</formula>
    </cfRule>
    <cfRule type="expression" dxfId="22516" priority="30779">
      <formula>$BJ607="OD"</formula>
    </cfRule>
    <cfRule type="expression" dxfId="22515" priority="30780">
      <formula>$BJ607="P"</formula>
    </cfRule>
    <cfRule type="expression" dxfId="22514" priority="30781">
      <formula>$BJ607="D"</formula>
    </cfRule>
    <cfRule type="expression" dxfId="22513" priority="30782">
      <formula>$BJ607="C"</formula>
    </cfRule>
    <cfRule type="expression" dxfId="22512" priority="30783">
      <formula>$BJ607="B"</formula>
    </cfRule>
    <cfRule type="expression" dxfId="22511" priority="30784">
      <formula>$BJ607="A"</formula>
    </cfRule>
  </conditionalFormatting>
  <conditionalFormatting sqref="K607:M607">
    <cfRule type="expression" dxfId="22510" priority="30765">
      <formula>$BJ607="IR"</formula>
    </cfRule>
    <cfRule type="expression" dxfId="22509" priority="30766">
      <formula>$BJ607="SS"</formula>
    </cfRule>
    <cfRule type="expression" dxfId="22508" priority="30767">
      <formula>$BJ607="FI"</formula>
    </cfRule>
    <cfRule type="expression" dxfId="22507" priority="30768">
      <formula>$BJ607="X"</formula>
    </cfRule>
    <cfRule type="expression" dxfId="22506" priority="30769">
      <formula>$BJ607="OD"</formula>
    </cfRule>
    <cfRule type="expression" dxfId="22505" priority="30770">
      <formula>$BJ607="P"</formula>
    </cfRule>
    <cfRule type="expression" dxfId="22504" priority="30771">
      <formula>$BJ607="D"</formula>
    </cfRule>
    <cfRule type="expression" dxfId="22503" priority="30772">
      <formula>$BJ607="C"</formula>
    </cfRule>
    <cfRule type="expression" dxfId="22502" priority="30773">
      <formula>$BJ607="B"</formula>
    </cfRule>
    <cfRule type="expression" dxfId="22501" priority="30774">
      <formula>$BJ607="A"</formula>
    </cfRule>
  </conditionalFormatting>
  <conditionalFormatting sqref="J607">
    <cfRule type="expression" dxfId="22500" priority="30755">
      <formula>$BJ607="IR"</formula>
    </cfRule>
    <cfRule type="expression" dxfId="22499" priority="30756">
      <formula>$BJ607="SS"</formula>
    </cfRule>
    <cfRule type="expression" dxfId="22498" priority="30757">
      <formula>$BJ607="FI"</formula>
    </cfRule>
    <cfRule type="expression" dxfId="22497" priority="30758">
      <formula>$BJ607="X"</formula>
    </cfRule>
    <cfRule type="expression" dxfId="22496" priority="30759">
      <formula>$BJ607="OD"</formula>
    </cfRule>
    <cfRule type="expression" dxfId="22495" priority="30760">
      <formula>$BJ607="P"</formula>
    </cfRule>
    <cfRule type="expression" dxfId="22494" priority="30761">
      <formula>$BJ607="D"</formula>
    </cfRule>
    <cfRule type="expression" dxfId="22493" priority="30762">
      <formula>$BJ607="C"</formula>
    </cfRule>
    <cfRule type="expression" dxfId="22492" priority="30763">
      <formula>$BJ607="B"</formula>
    </cfRule>
    <cfRule type="expression" dxfId="22491" priority="30764">
      <formula>$BJ607="A"</formula>
    </cfRule>
  </conditionalFormatting>
  <conditionalFormatting sqref="I323:I324">
    <cfRule type="expression" dxfId="22490" priority="30735">
      <formula>$BJ323="IR"</formula>
    </cfRule>
    <cfRule type="expression" dxfId="22489" priority="30736">
      <formula>$BJ323="SS"</formula>
    </cfRule>
    <cfRule type="expression" dxfId="22488" priority="30737">
      <formula>$BJ323="FI"</formula>
    </cfRule>
    <cfRule type="expression" dxfId="22487" priority="30738">
      <formula>$BJ323="X"</formula>
    </cfRule>
    <cfRule type="expression" dxfId="22486" priority="30739">
      <formula>$BJ323="OD"</formula>
    </cfRule>
    <cfRule type="expression" dxfId="22485" priority="30740">
      <formula>$BJ323="P"</formula>
    </cfRule>
    <cfRule type="expression" dxfId="22484" priority="30741">
      <formula>$BJ323="D"</formula>
    </cfRule>
    <cfRule type="expression" dxfId="22483" priority="30742">
      <formula>$BJ323="C"</formula>
    </cfRule>
    <cfRule type="expression" dxfId="22482" priority="30743">
      <formula>$BJ323="B"</formula>
    </cfRule>
    <cfRule type="expression" dxfId="22481" priority="30744">
      <formula>$BJ323="A"</formula>
    </cfRule>
  </conditionalFormatting>
  <conditionalFormatting sqref="I325">
    <cfRule type="expression" dxfId="22480" priority="30725">
      <formula>$BJ325="IR"</formula>
    </cfRule>
    <cfRule type="expression" dxfId="22479" priority="30726">
      <formula>$BJ325="SS"</formula>
    </cfRule>
    <cfRule type="expression" dxfId="22478" priority="30727">
      <formula>$BJ325="FI"</formula>
    </cfRule>
    <cfRule type="expression" dxfId="22477" priority="30728">
      <formula>$BJ325="X"</formula>
    </cfRule>
    <cfRule type="expression" dxfId="22476" priority="30729">
      <formula>$BJ325="OD"</formula>
    </cfRule>
    <cfRule type="expression" dxfId="22475" priority="30730">
      <formula>$BJ325="P"</formula>
    </cfRule>
    <cfRule type="expression" dxfId="22474" priority="30731">
      <formula>$BJ325="D"</formula>
    </cfRule>
    <cfRule type="expression" dxfId="22473" priority="30732">
      <formula>$BJ325="C"</formula>
    </cfRule>
    <cfRule type="expression" dxfId="22472" priority="30733">
      <formula>$BJ325="B"</formula>
    </cfRule>
    <cfRule type="expression" dxfId="22471" priority="30734">
      <formula>$BJ325="A"</formula>
    </cfRule>
  </conditionalFormatting>
  <conditionalFormatting sqref="M322">
    <cfRule type="expression" dxfId="22470" priority="30715">
      <formula>$BJ322="IR"</formula>
    </cfRule>
    <cfRule type="expression" dxfId="22469" priority="30716">
      <formula>$BJ322="SS"</formula>
    </cfRule>
    <cfRule type="expression" dxfId="22468" priority="30717">
      <formula>$BJ322="FI"</formula>
    </cfRule>
    <cfRule type="expression" dxfId="22467" priority="30718">
      <formula>$BJ322="X"</formula>
    </cfRule>
    <cfRule type="expression" dxfId="22466" priority="30719">
      <formula>$BJ322="OD"</formula>
    </cfRule>
    <cfRule type="expression" dxfId="22465" priority="30720">
      <formula>$BJ322="P"</formula>
    </cfRule>
    <cfRule type="expression" dxfId="22464" priority="30721">
      <formula>$BJ322="D"</formula>
    </cfRule>
    <cfRule type="expression" dxfId="22463" priority="30722">
      <formula>$BJ322="C"</formula>
    </cfRule>
    <cfRule type="expression" dxfId="22462" priority="30723">
      <formula>$BJ322="B"</formula>
    </cfRule>
    <cfRule type="expression" dxfId="22461" priority="30724">
      <formula>$BJ322="A"</formula>
    </cfRule>
  </conditionalFormatting>
  <conditionalFormatting sqref="K322">
    <cfRule type="expression" dxfId="22460" priority="30705">
      <formula>$BJ322="IR"</formula>
    </cfRule>
    <cfRule type="expression" dxfId="22459" priority="30706">
      <formula>$BJ322="SS"</formula>
    </cfRule>
    <cfRule type="expression" dxfId="22458" priority="30707">
      <formula>$BJ322="FI"</formula>
    </cfRule>
    <cfRule type="expression" dxfId="22457" priority="30708">
      <formula>$BJ322="X"</formula>
    </cfRule>
    <cfRule type="expression" dxfId="22456" priority="30709">
      <formula>$BJ322="OD"</formula>
    </cfRule>
    <cfRule type="expression" dxfId="22455" priority="30710">
      <formula>$BJ322="P"</formula>
    </cfRule>
    <cfRule type="expression" dxfId="22454" priority="30711">
      <formula>$BJ322="D"</formula>
    </cfRule>
    <cfRule type="expression" dxfId="22453" priority="30712">
      <formula>$BJ322="C"</formula>
    </cfRule>
    <cfRule type="expression" dxfId="22452" priority="30713">
      <formula>$BJ322="B"</formula>
    </cfRule>
    <cfRule type="expression" dxfId="22451" priority="30714">
      <formula>$BJ322="A"</formula>
    </cfRule>
  </conditionalFormatting>
  <conditionalFormatting sqref="L322">
    <cfRule type="expression" dxfId="22450" priority="30695">
      <formula>$BJ322="IR"</formula>
    </cfRule>
    <cfRule type="expression" dxfId="22449" priority="30696">
      <formula>$BJ322="SS"</formula>
    </cfRule>
    <cfRule type="expression" dxfId="22448" priority="30697">
      <formula>$BJ322="FI"</formula>
    </cfRule>
    <cfRule type="expression" dxfId="22447" priority="30698">
      <formula>$BJ322="X"</formula>
    </cfRule>
    <cfRule type="expression" dxfId="22446" priority="30699">
      <formula>$BJ322="OD"</formula>
    </cfRule>
    <cfRule type="expression" dxfId="22445" priority="30700">
      <formula>$BJ322="P"</formula>
    </cfRule>
    <cfRule type="expression" dxfId="22444" priority="30701">
      <formula>$BJ322="D"</formula>
    </cfRule>
    <cfRule type="expression" dxfId="22443" priority="30702">
      <formula>$BJ322="C"</formula>
    </cfRule>
    <cfRule type="expression" dxfId="22442" priority="30703">
      <formula>$BJ322="B"</formula>
    </cfRule>
    <cfRule type="expression" dxfId="22441" priority="30704">
      <formula>$BJ322="A"</formula>
    </cfRule>
  </conditionalFormatting>
  <conditionalFormatting sqref="X32">
    <cfRule type="expression" dxfId="22440" priority="30655">
      <formula>$BJ32="IR"</formula>
    </cfRule>
    <cfRule type="expression" dxfId="22439" priority="30656">
      <formula>$BJ32="SS"</formula>
    </cfRule>
    <cfRule type="expression" dxfId="22438" priority="30657">
      <formula>$BJ32="FI"</formula>
    </cfRule>
    <cfRule type="expression" dxfId="22437" priority="30658">
      <formula>$BJ32="X"</formula>
    </cfRule>
    <cfRule type="expression" dxfId="22436" priority="30659">
      <formula>$BJ32="OD"</formula>
    </cfRule>
    <cfRule type="expression" dxfId="22435" priority="30660">
      <formula>$BJ32="P"</formula>
    </cfRule>
    <cfRule type="expression" dxfId="22434" priority="30661">
      <formula>$BJ32="D"</formula>
    </cfRule>
    <cfRule type="expression" dxfId="22433" priority="30662">
      <formula>$BJ32="C"</formula>
    </cfRule>
    <cfRule type="expression" dxfId="22432" priority="30663">
      <formula>$BJ32="B"</formula>
    </cfRule>
    <cfRule type="expression" dxfId="22431" priority="30664">
      <formula>$BJ32="A"</formula>
    </cfRule>
  </conditionalFormatting>
  <conditionalFormatting sqref="X34:X35">
    <cfRule type="expression" dxfId="22430" priority="30645">
      <formula>$BJ34="IR"</formula>
    </cfRule>
    <cfRule type="expression" dxfId="22429" priority="30646">
      <formula>$BJ34="SS"</formula>
    </cfRule>
    <cfRule type="expression" dxfId="22428" priority="30647">
      <formula>$BJ34="FI"</formula>
    </cfRule>
    <cfRule type="expression" dxfId="22427" priority="30648">
      <formula>$BJ34="X"</formula>
    </cfRule>
    <cfRule type="expression" dxfId="22426" priority="30649">
      <formula>$BJ34="OD"</formula>
    </cfRule>
    <cfRule type="expression" dxfId="22425" priority="30650">
      <formula>$BJ34="P"</formula>
    </cfRule>
    <cfRule type="expression" dxfId="22424" priority="30651">
      <formula>$BJ34="D"</formula>
    </cfRule>
    <cfRule type="expression" dxfId="22423" priority="30652">
      <formula>$BJ34="C"</formula>
    </cfRule>
    <cfRule type="expression" dxfId="22422" priority="30653">
      <formula>$BJ34="B"</formula>
    </cfRule>
    <cfRule type="expression" dxfId="22421" priority="30654">
      <formula>$BJ34="A"</formula>
    </cfRule>
  </conditionalFormatting>
  <conditionalFormatting sqref="Z32:AB32">
    <cfRule type="expression" dxfId="22420" priority="30635">
      <formula>$BJ32="IR"</formula>
    </cfRule>
    <cfRule type="expression" dxfId="22419" priority="30636">
      <formula>$BJ32="SS"</formula>
    </cfRule>
    <cfRule type="expression" dxfId="22418" priority="30637">
      <formula>$BJ32="FI"</formula>
    </cfRule>
    <cfRule type="expression" dxfId="22417" priority="30638">
      <formula>$BJ32="X"</formula>
    </cfRule>
    <cfRule type="expression" dxfId="22416" priority="30639">
      <formula>$BJ32="OD"</formula>
    </cfRule>
    <cfRule type="expression" dxfId="22415" priority="30640">
      <formula>$BJ32="P"</formula>
    </cfRule>
    <cfRule type="expression" dxfId="22414" priority="30641">
      <formula>$BJ32="D"</formula>
    </cfRule>
    <cfRule type="expression" dxfId="22413" priority="30642">
      <formula>$BJ32="C"</formula>
    </cfRule>
    <cfRule type="expression" dxfId="22412" priority="30643">
      <formula>$BJ32="B"</formula>
    </cfRule>
    <cfRule type="expression" dxfId="22411" priority="30644">
      <formula>$BJ32="A"</formula>
    </cfRule>
  </conditionalFormatting>
  <conditionalFormatting sqref="I270">
    <cfRule type="expression" dxfId="22410" priority="30615">
      <formula>$BJ270="IR"</formula>
    </cfRule>
    <cfRule type="expression" dxfId="22409" priority="30616">
      <formula>$BJ270="SS"</formula>
    </cfRule>
    <cfRule type="expression" dxfId="22408" priority="30617">
      <formula>$BJ270="FI"</formula>
    </cfRule>
    <cfRule type="expression" dxfId="22407" priority="30618">
      <formula>$BJ270="X"</formula>
    </cfRule>
    <cfRule type="expression" dxfId="22406" priority="30619">
      <formula>$BJ270="OD"</formula>
    </cfRule>
    <cfRule type="expression" dxfId="22405" priority="30620">
      <formula>$BJ270="P"</formula>
    </cfRule>
    <cfRule type="expression" dxfId="22404" priority="30621">
      <formula>$BJ270="D"</formula>
    </cfRule>
    <cfRule type="expression" dxfId="22403" priority="30622">
      <formula>$BJ270="C"</formula>
    </cfRule>
    <cfRule type="expression" dxfId="22402" priority="30623">
      <formula>$BJ270="B"</formula>
    </cfRule>
    <cfRule type="expression" dxfId="22401" priority="30624">
      <formula>$BJ270="A"</formula>
    </cfRule>
  </conditionalFormatting>
  <conditionalFormatting sqref="J270">
    <cfRule type="expression" dxfId="22400" priority="30605">
      <formula>$BJ270="IR"</formula>
    </cfRule>
    <cfRule type="expression" dxfId="22399" priority="30606">
      <formula>$BJ270="SS"</formula>
    </cfRule>
    <cfRule type="expression" dxfId="22398" priority="30607">
      <formula>$BJ270="FI"</formula>
    </cfRule>
    <cfRule type="expression" dxfId="22397" priority="30608">
      <formula>$BJ270="X"</formula>
    </cfRule>
    <cfRule type="expression" dxfId="22396" priority="30609">
      <formula>$BJ270="OD"</formula>
    </cfRule>
    <cfRule type="expression" dxfId="22395" priority="30610">
      <formula>$BJ270="P"</formula>
    </cfRule>
    <cfRule type="expression" dxfId="22394" priority="30611">
      <formula>$BJ270="D"</formula>
    </cfRule>
    <cfRule type="expression" dxfId="22393" priority="30612">
      <formula>$BJ270="C"</formula>
    </cfRule>
    <cfRule type="expression" dxfId="22392" priority="30613">
      <formula>$BJ270="B"</formula>
    </cfRule>
    <cfRule type="expression" dxfId="22391" priority="30614">
      <formula>$BJ270="A"</formula>
    </cfRule>
  </conditionalFormatting>
  <conditionalFormatting sqref="K270:M270">
    <cfRule type="expression" dxfId="22390" priority="30595">
      <formula>$BJ270="IR"</formula>
    </cfRule>
    <cfRule type="expression" dxfId="22389" priority="30596">
      <formula>$BJ270="SS"</formula>
    </cfRule>
    <cfRule type="expression" dxfId="22388" priority="30597">
      <formula>$BJ270="FI"</formula>
    </cfRule>
    <cfRule type="expression" dxfId="22387" priority="30598">
      <formula>$BJ270="X"</formula>
    </cfRule>
    <cfRule type="expression" dxfId="22386" priority="30599">
      <formula>$BJ270="OD"</formula>
    </cfRule>
    <cfRule type="expression" dxfId="22385" priority="30600">
      <formula>$BJ270="P"</formula>
    </cfRule>
    <cfRule type="expression" dxfId="22384" priority="30601">
      <formula>$BJ270="D"</formula>
    </cfRule>
    <cfRule type="expression" dxfId="22383" priority="30602">
      <formula>$BJ270="C"</formula>
    </cfRule>
    <cfRule type="expression" dxfId="22382" priority="30603">
      <formula>$BJ270="B"</formula>
    </cfRule>
    <cfRule type="expression" dxfId="22381" priority="30604">
      <formula>$BJ270="A"</formula>
    </cfRule>
  </conditionalFormatting>
  <conditionalFormatting sqref="I271:I273">
    <cfRule type="expression" dxfId="22380" priority="30585">
      <formula>$BJ271="IR"</formula>
    </cfRule>
    <cfRule type="expression" dxfId="22379" priority="30586">
      <formula>$BJ271="SS"</formula>
    </cfRule>
    <cfRule type="expression" dxfId="22378" priority="30587">
      <formula>$BJ271="FI"</formula>
    </cfRule>
    <cfRule type="expression" dxfId="22377" priority="30588">
      <formula>$BJ271="X"</formula>
    </cfRule>
    <cfRule type="expression" dxfId="22376" priority="30589">
      <formula>$BJ271="OD"</formula>
    </cfRule>
    <cfRule type="expression" dxfId="22375" priority="30590">
      <formula>$BJ271="P"</formula>
    </cfRule>
    <cfRule type="expression" dxfId="22374" priority="30591">
      <formula>$BJ271="D"</formula>
    </cfRule>
    <cfRule type="expression" dxfId="22373" priority="30592">
      <formula>$BJ271="C"</formula>
    </cfRule>
    <cfRule type="expression" dxfId="22372" priority="30593">
      <formula>$BJ271="B"</formula>
    </cfRule>
    <cfRule type="expression" dxfId="22371" priority="30594">
      <formula>$BJ271="A"</formula>
    </cfRule>
  </conditionalFormatting>
  <conditionalFormatting sqref="M271:M273">
    <cfRule type="expression" dxfId="22370" priority="30565">
      <formula>$BJ271="IR"</formula>
    </cfRule>
    <cfRule type="expression" dxfId="22369" priority="30566">
      <formula>$BJ271="SS"</formula>
    </cfRule>
    <cfRule type="expression" dxfId="22368" priority="30567">
      <formula>$BJ271="FI"</formula>
    </cfRule>
    <cfRule type="expression" dxfId="22367" priority="30568">
      <formula>$BJ271="X"</formula>
    </cfRule>
    <cfRule type="expression" dxfId="22366" priority="30569">
      <formula>$BJ271="OD"</formula>
    </cfRule>
    <cfRule type="expression" dxfId="22365" priority="30570">
      <formula>$BJ271="P"</formula>
    </cfRule>
    <cfRule type="expression" dxfId="22364" priority="30571">
      <formula>$BJ271="D"</formula>
    </cfRule>
    <cfRule type="expression" dxfId="22363" priority="30572">
      <formula>$BJ271="C"</formula>
    </cfRule>
    <cfRule type="expression" dxfId="22362" priority="30573">
      <formula>$BJ271="B"</formula>
    </cfRule>
    <cfRule type="expression" dxfId="22361" priority="30574">
      <formula>$BJ271="A"</formula>
    </cfRule>
  </conditionalFormatting>
  <conditionalFormatting sqref="N153:O153">
    <cfRule type="expression" dxfId="22360" priority="30555">
      <formula>$BJ153="IR"</formula>
    </cfRule>
    <cfRule type="expression" dxfId="22359" priority="30556">
      <formula>$BJ153="SS"</formula>
    </cfRule>
    <cfRule type="expression" dxfId="22358" priority="30557">
      <formula>$BJ153="FI"</formula>
    </cfRule>
    <cfRule type="expression" dxfId="22357" priority="30558">
      <formula>$BJ153="X"</formula>
    </cfRule>
    <cfRule type="expression" dxfId="22356" priority="30559">
      <formula>$BJ153="OD"</formula>
    </cfRule>
    <cfRule type="expression" dxfId="22355" priority="30560">
      <formula>$BJ153="P"</formula>
    </cfRule>
    <cfRule type="expression" dxfId="22354" priority="30561">
      <formula>$BJ153="D"</formula>
    </cfRule>
    <cfRule type="expression" dxfId="22353" priority="30562">
      <formula>$BJ153="C"</formula>
    </cfRule>
    <cfRule type="expression" dxfId="22352" priority="30563">
      <formula>$BJ153="B"</formula>
    </cfRule>
    <cfRule type="expression" dxfId="22351" priority="30564">
      <formula>$BJ153="A"</formula>
    </cfRule>
  </conditionalFormatting>
  <conditionalFormatting sqref="P153:R153">
    <cfRule type="expression" dxfId="22350" priority="30545">
      <formula>$BJ153="IR"</formula>
    </cfRule>
    <cfRule type="expression" dxfId="22349" priority="30546">
      <formula>$BJ153="SS"</formula>
    </cfRule>
    <cfRule type="expression" dxfId="22348" priority="30547">
      <formula>$BJ153="FI"</formula>
    </cfRule>
    <cfRule type="expression" dxfId="22347" priority="30548">
      <formula>$BJ153="X"</formula>
    </cfRule>
    <cfRule type="expression" dxfId="22346" priority="30549">
      <formula>$BJ153="OD"</formula>
    </cfRule>
    <cfRule type="expression" dxfId="22345" priority="30550">
      <formula>$BJ153="P"</formula>
    </cfRule>
    <cfRule type="expression" dxfId="22344" priority="30551">
      <formula>$BJ153="D"</formula>
    </cfRule>
    <cfRule type="expression" dxfId="22343" priority="30552">
      <formula>$BJ153="C"</formula>
    </cfRule>
    <cfRule type="expression" dxfId="22342" priority="30553">
      <formula>$BJ153="B"</formula>
    </cfRule>
    <cfRule type="expression" dxfId="22341" priority="30554">
      <formula>$BJ153="A"</formula>
    </cfRule>
  </conditionalFormatting>
  <conditionalFormatting sqref="I154:I155">
    <cfRule type="expression" dxfId="22340" priority="30535">
      <formula>$BJ154="IR"</formula>
    </cfRule>
    <cfRule type="expression" dxfId="22339" priority="30536">
      <formula>$BJ154="SS"</formula>
    </cfRule>
    <cfRule type="expression" dxfId="22338" priority="30537">
      <formula>$BJ154="FI"</formula>
    </cfRule>
    <cfRule type="expression" dxfId="22337" priority="30538">
      <formula>$BJ154="X"</formula>
    </cfRule>
    <cfRule type="expression" dxfId="22336" priority="30539">
      <formula>$BJ154="OD"</formula>
    </cfRule>
    <cfRule type="expression" dxfId="22335" priority="30540">
      <formula>$BJ154="P"</formula>
    </cfRule>
    <cfRule type="expression" dxfId="22334" priority="30541">
      <formula>$BJ154="D"</formula>
    </cfRule>
    <cfRule type="expression" dxfId="22333" priority="30542">
      <formula>$BJ154="C"</formula>
    </cfRule>
    <cfRule type="expression" dxfId="22332" priority="30543">
      <formula>$BJ154="B"</formula>
    </cfRule>
    <cfRule type="expression" dxfId="22331" priority="30544">
      <formula>$BJ154="A"</formula>
    </cfRule>
  </conditionalFormatting>
  <conditionalFormatting sqref="K155:M155">
    <cfRule type="expression" dxfId="22330" priority="30525">
      <formula>$BJ155="IR"</formula>
    </cfRule>
    <cfRule type="expression" dxfId="22329" priority="30526">
      <formula>$BJ155="SS"</formula>
    </cfRule>
    <cfRule type="expression" dxfId="22328" priority="30527">
      <formula>$BJ155="FI"</formula>
    </cfRule>
    <cfRule type="expression" dxfId="22327" priority="30528">
      <formula>$BJ155="X"</formula>
    </cfRule>
    <cfRule type="expression" dxfId="22326" priority="30529">
      <formula>$BJ155="OD"</formula>
    </cfRule>
    <cfRule type="expression" dxfId="22325" priority="30530">
      <formula>$BJ155="P"</formula>
    </cfRule>
    <cfRule type="expression" dxfId="22324" priority="30531">
      <formula>$BJ155="D"</formula>
    </cfRule>
    <cfRule type="expression" dxfId="22323" priority="30532">
      <formula>$BJ155="C"</formula>
    </cfRule>
    <cfRule type="expression" dxfId="22322" priority="30533">
      <formula>$BJ155="B"</formula>
    </cfRule>
    <cfRule type="expression" dxfId="22321" priority="30534">
      <formula>$BJ155="A"</formula>
    </cfRule>
  </conditionalFormatting>
  <conditionalFormatting sqref="I157">
    <cfRule type="expression" dxfId="22320" priority="30515">
      <formula>$BJ157="IR"</formula>
    </cfRule>
    <cfRule type="expression" dxfId="22319" priority="30516">
      <formula>$BJ157="SS"</formula>
    </cfRule>
    <cfRule type="expression" dxfId="22318" priority="30517">
      <formula>$BJ157="FI"</formula>
    </cfRule>
    <cfRule type="expression" dxfId="22317" priority="30518">
      <formula>$BJ157="X"</formula>
    </cfRule>
    <cfRule type="expression" dxfId="22316" priority="30519">
      <formula>$BJ157="OD"</formula>
    </cfRule>
    <cfRule type="expression" dxfId="22315" priority="30520">
      <formula>$BJ157="P"</formula>
    </cfRule>
    <cfRule type="expression" dxfId="22314" priority="30521">
      <formula>$BJ157="D"</formula>
    </cfRule>
    <cfRule type="expression" dxfId="22313" priority="30522">
      <formula>$BJ157="C"</formula>
    </cfRule>
    <cfRule type="expression" dxfId="22312" priority="30523">
      <formula>$BJ157="B"</formula>
    </cfRule>
    <cfRule type="expression" dxfId="22311" priority="30524">
      <formula>$BJ157="A"</formula>
    </cfRule>
  </conditionalFormatting>
  <conditionalFormatting sqref="N156">
    <cfRule type="expression" dxfId="22310" priority="30495">
      <formula>$BJ156="IR"</formula>
    </cfRule>
    <cfRule type="expression" dxfId="22309" priority="30496">
      <formula>$BJ156="SS"</formula>
    </cfRule>
    <cfRule type="expression" dxfId="22308" priority="30497">
      <formula>$BJ156="FI"</formula>
    </cfRule>
    <cfRule type="expression" dxfId="22307" priority="30498">
      <formula>$BJ156="X"</formula>
    </cfRule>
    <cfRule type="expression" dxfId="22306" priority="30499">
      <formula>$BJ156="OD"</formula>
    </cfRule>
    <cfRule type="expression" dxfId="22305" priority="30500">
      <formula>$BJ156="P"</formula>
    </cfRule>
    <cfRule type="expression" dxfId="22304" priority="30501">
      <formula>$BJ156="D"</formula>
    </cfRule>
    <cfRule type="expression" dxfId="22303" priority="30502">
      <formula>$BJ156="C"</formula>
    </cfRule>
    <cfRule type="expression" dxfId="22302" priority="30503">
      <formula>$BJ156="B"</formula>
    </cfRule>
    <cfRule type="expression" dxfId="22301" priority="30504">
      <formula>$BJ156="A"</formula>
    </cfRule>
  </conditionalFormatting>
  <conditionalFormatting sqref="S158">
    <cfRule type="expression" dxfId="22300" priority="30475">
      <formula>$BJ158="IR"</formula>
    </cfRule>
    <cfRule type="expression" dxfId="22299" priority="30476">
      <formula>$BJ158="SS"</formula>
    </cfRule>
    <cfRule type="expression" dxfId="22298" priority="30477">
      <formula>$BJ158="FI"</formula>
    </cfRule>
    <cfRule type="expression" dxfId="22297" priority="30478">
      <formula>$BJ158="X"</formula>
    </cfRule>
    <cfRule type="expression" dxfId="22296" priority="30479">
      <formula>$BJ158="OD"</formula>
    </cfRule>
    <cfRule type="expression" dxfId="22295" priority="30480">
      <formula>$BJ158="P"</formula>
    </cfRule>
    <cfRule type="expression" dxfId="22294" priority="30481">
      <formula>$BJ158="D"</formula>
    </cfRule>
    <cfRule type="expression" dxfId="22293" priority="30482">
      <formula>$BJ158="C"</formula>
    </cfRule>
    <cfRule type="expression" dxfId="22292" priority="30483">
      <formula>$BJ158="B"</formula>
    </cfRule>
    <cfRule type="expression" dxfId="22291" priority="30484">
      <formula>$BJ158="A"</formula>
    </cfRule>
  </conditionalFormatting>
  <conditionalFormatting sqref="N167:O167">
    <cfRule type="expression" dxfId="22290" priority="30445">
      <formula>$BJ167="IR"</formula>
    </cfRule>
    <cfRule type="expression" dxfId="22289" priority="30446">
      <formula>$BJ167="SS"</formula>
    </cfRule>
    <cfRule type="expression" dxfId="22288" priority="30447">
      <formula>$BJ167="FI"</formula>
    </cfRule>
    <cfRule type="expression" dxfId="22287" priority="30448">
      <formula>$BJ167="X"</formula>
    </cfRule>
    <cfRule type="expression" dxfId="22286" priority="30449">
      <formula>$BJ167="OD"</formula>
    </cfRule>
    <cfRule type="expression" dxfId="22285" priority="30450">
      <formula>$BJ167="P"</formula>
    </cfRule>
    <cfRule type="expression" dxfId="22284" priority="30451">
      <formula>$BJ167="D"</formula>
    </cfRule>
    <cfRule type="expression" dxfId="22283" priority="30452">
      <formula>$BJ167="C"</formula>
    </cfRule>
    <cfRule type="expression" dxfId="22282" priority="30453">
      <formula>$BJ167="B"</formula>
    </cfRule>
    <cfRule type="expression" dxfId="22281" priority="30454">
      <formula>$BJ167="A"</formula>
    </cfRule>
  </conditionalFormatting>
  <conditionalFormatting sqref="P167:R167">
    <cfRule type="expression" dxfId="22280" priority="30435">
      <formula>$BJ167="IR"</formula>
    </cfRule>
    <cfRule type="expression" dxfId="22279" priority="30436">
      <formula>$BJ167="SS"</formula>
    </cfRule>
    <cfRule type="expression" dxfId="22278" priority="30437">
      <formula>$BJ167="FI"</formula>
    </cfRule>
    <cfRule type="expression" dxfId="22277" priority="30438">
      <formula>$BJ167="X"</formula>
    </cfRule>
    <cfRule type="expression" dxfId="22276" priority="30439">
      <formula>$BJ167="OD"</formula>
    </cfRule>
    <cfRule type="expression" dxfId="22275" priority="30440">
      <formula>$BJ167="P"</formula>
    </cfRule>
    <cfRule type="expression" dxfId="22274" priority="30441">
      <formula>$BJ167="D"</formula>
    </cfRule>
    <cfRule type="expression" dxfId="22273" priority="30442">
      <formula>$BJ167="C"</formula>
    </cfRule>
    <cfRule type="expression" dxfId="22272" priority="30443">
      <formula>$BJ167="B"</formula>
    </cfRule>
    <cfRule type="expression" dxfId="22271" priority="30444">
      <formula>$BJ167="A"</formula>
    </cfRule>
  </conditionalFormatting>
  <conditionalFormatting sqref="J606">
    <cfRule type="expression" dxfId="22270" priority="30425">
      <formula>$BJ606="IR"</formula>
    </cfRule>
    <cfRule type="expression" dxfId="22269" priority="30426">
      <formula>$BJ606="SS"</formula>
    </cfRule>
    <cfRule type="expression" dxfId="22268" priority="30427">
      <formula>$BJ606="FI"</formula>
    </cfRule>
    <cfRule type="expression" dxfId="22267" priority="30428">
      <formula>$BJ606="X"</formula>
    </cfRule>
    <cfRule type="expression" dxfId="22266" priority="30429">
      <formula>$BJ606="OD"</formula>
    </cfRule>
    <cfRule type="expression" dxfId="22265" priority="30430">
      <formula>$BJ606="P"</formula>
    </cfRule>
    <cfRule type="expression" dxfId="22264" priority="30431">
      <formula>$BJ606="D"</formula>
    </cfRule>
    <cfRule type="expression" dxfId="22263" priority="30432">
      <formula>$BJ606="C"</formula>
    </cfRule>
    <cfRule type="expression" dxfId="22262" priority="30433">
      <formula>$BJ606="B"</formula>
    </cfRule>
    <cfRule type="expression" dxfId="22261" priority="30434">
      <formula>$BJ606="A"</formula>
    </cfRule>
  </conditionalFormatting>
  <conditionalFormatting sqref="K608:M608">
    <cfRule type="expression" dxfId="22260" priority="30415">
      <formula>$BJ608="IR"</formula>
    </cfRule>
    <cfRule type="expression" dxfId="22259" priority="30416">
      <formula>$BJ608="SS"</formula>
    </cfRule>
    <cfRule type="expression" dxfId="22258" priority="30417">
      <formula>$BJ608="FI"</formula>
    </cfRule>
    <cfRule type="expression" dxfId="22257" priority="30418">
      <formula>$BJ608="X"</formula>
    </cfRule>
    <cfRule type="expression" dxfId="22256" priority="30419">
      <formula>$BJ608="OD"</formula>
    </cfRule>
    <cfRule type="expression" dxfId="22255" priority="30420">
      <formula>$BJ608="P"</formula>
    </cfRule>
    <cfRule type="expression" dxfId="22254" priority="30421">
      <formula>$BJ608="D"</formula>
    </cfRule>
    <cfRule type="expression" dxfId="22253" priority="30422">
      <formula>$BJ608="C"</formula>
    </cfRule>
    <cfRule type="expression" dxfId="22252" priority="30423">
      <formula>$BJ608="B"</formula>
    </cfRule>
    <cfRule type="expression" dxfId="22251" priority="30424">
      <formula>$BJ608="A"</formula>
    </cfRule>
  </conditionalFormatting>
  <conditionalFormatting sqref="J608">
    <cfRule type="expression" dxfId="22250" priority="30405">
      <formula>$BJ608="IR"</formula>
    </cfRule>
    <cfRule type="expression" dxfId="22249" priority="30406">
      <formula>$BJ608="SS"</formula>
    </cfRule>
    <cfRule type="expression" dxfId="22248" priority="30407">
      <formula>$BJ608="FI"</formula>
    </cfRule>
    <cfRule type="expression" dxfId="22247" priority="30408">
      <formula>$BJ608="X"</formula>
    </cfRule>
    <cfRule type="expression" dxfId="22246" priority="30409">
      <formula>$BJ608="OD"</formula>
    </cfRule>
    <cfRule type="expression" dxfId="22245" priority="30410">
      <formula>$BJ608="P"</formula>
    </cfRule>
    <cfRule type="expression" dxfId="22244" priority="30411">
      <formula>$BJ608="D"</formula>
    </cfRule>
    <cfRule type="expression" dxfId="22243" priority="30412">
      <formula>$BJ608="C"</formula>
    </cfRule>
    <cfRule type="expression" dxfId="22242" priority="30413">
      <formula>$BJ608="B"</formula>
    </cfRule>
    <cfRule type="expression" dxfId="22241" priority="30414">
      <formula>$BJ608="A"</formula>
    </cfRule>
  </conditionalFormatting>
  <conditionalFormatting sqref="K593:M593">
    <cfRule type="expression" dxfId="22240" priority="30395">
      <formula>$BJ593="IR"</formula>
    </cfRule>
    <cfRule type="expression" dxfId="22239" priority="30396">
      <formula>$BJ593="SS"</formula>
    </cfRule>
    <cfRule type="expression" dxfId="22238" priority="30397">
      <formula>$BJ593="FI"</formula>
    </cfRule>
    <cfRule type="expression" dxfId="22237" priority="30398">
      <formula>$BJ593="X"</formula>
    </cfRule>
    <cfRule type="expression" dxfId="22236" priority="30399">
      <formula>$BJ593="OD"</formula>
    </cfRule>
    <cfRule type="expression" dxfId="22235" priority="30400">
      <formula>$BJ593="P"</formula>
    </cfRule>
    <cfRule type="expression" dxfId="22234" priority="30401">
      <formula>$BJ593="D"</formula>
    </cfRule>
    <cfRule type="expression" dxfId="22233" priority="30402">
      <formula>$BJ593="C"</formula>
    </cfRule>
    <cfRule type="expression" dxfId="22232" priority="30403">
      <formula>$BJ593="B"</formula>
    </cfRule>
    <cfRule type="expression" dxfId="22231" priority="30404">
      <formula>$BJ593="A"</formula>
    </cfRule>
  </conditionalFormatting>
  <conditionalFormatting sqref="J593">
    <cfRule type="expression" dxfId="22230" priority="30385">
      <formula>$BJ593="IR"</formula>
    </cfRule>
    <cfRule type="expression" dxfId="22229" priority="30386">
      <formula>$BJ593="SS"</formula>
    </cfRule>
    <cfRule type="expression" dxfId="22228" priority="30387">
      <formula>$BJ593="FI"</formula>
    </cfRule>
    <cfRule type="expression" dxfId="22227" priority="30388">
      <formula>$BJ593="X"</formula>
    </cfRule>
    <cfRule type="expression" dxfId="22226" priority="30389">
      <formula>$BJ593="OD"</formula>
    </cfRule>
    <cfRule type="expression" dxfId="22225" priority="30390">
      <formula>$BJ593="P"</formula>
    </cfRule>
    <cfRule type="expression" dxfId="22224" priority="30391">
      <formula>$BJ593="D"</formula>
    </cfRule>
    <cfRule type="expression" dxfId="22223" priority="30392">
      <formula>$BJ593="C"</formula>
    </cfRule>
    <cfRule type="expression" dxfId="22222" priority="30393">
      <formula>$BJ593="B"</formula>
    </cfRule>
    <cfRule type="expression" dxfId="22221" priority="30394">
      <formula>$BJ593="A"</formula>
    </cfRule>
  </conditionalFormatting>
  <conditionalFormatting sqref="K595:M595">
    <cfRule type="expression" dxfId="22220" priority="30375">
      <formula>$BJ595="IR"</formula>
    </cfRule>
    <cfRule type="expression" dxfId="22219" priority="30376">
      <formula>$BJ595="SS"</formula>
    </cfRule>
    <cfRule type="expression" dxfId="22218" priority="30377">
      <formula>$BJ595="FI"</formula>
    </cfRule>
    <cfRule type="expression" dxfId="22217" priority="30378">
      <formula>$BJ595="X"</formula>
    </cfRule>
    <cfRule type="expression" dxfId="22216" priority="30379">
      <formula>$BJ595="OD"</formula>
    </cfRule>
    <cfRule type="expression" dxfId="22215" priority="30380">
      <formula>$BJ595="P"</formula>
    </cfRule>
    <cfRule type="expression" dxfId="22214" priority="30381">
      <formula>$BJ595="D"</formula>
    </cfRule>
    <cfRule type="expression" dxfId="22213" priority="30382">
      <formula>$BJ595="C"</formula>
    </cfRule>
    <cfRule type="expression" dxfId="22212" priority="30383">
      <formula>$BJ595="B"</formula>
    </cfRule>
    <cfRule type="expression" dxfId="22211" priority="30384">
      <formula>$BJ595="A"</formula>
    </cfRule>
  </conditionalFormatting>
  <conditionalFormatting sqref="J595">
    <cfRule type="expression" dxfId="22210" priority="30365">
      <formula>$BJ595="IR"</formula>
    </cfRule>
    <cfRule type="expression" dxfId="22209" priority="30366">
      <formula>$BJ595="SS"</formula>
    </cfRule>
    <cfRule type="expression" dxfId="22208" priority="30367">
      <formula>$BJ595="FI"</formula>
    </cfRule>
    <cfRule type="expression" dxfId="22207" priority="30368">
      <formula>$BJ595="X"</formula>
    </cfRule>
    <cfRule type="expression" dxfId="22206" priority="30369">
      <formula>$BJ595="OD"</formula>
    </cfRule>
    <cfRule type="expression" dxfId="22205" priority="30370">
      <formula>$BJ595="P"</formula>
    </cfRule>
    <cfRule type="expression" dxfId="22204" priority="30371">
      <formula>$BJ595="D"</formula>
    </cfRule>
    <cfRule type="expression" dxfId="22203" priority="30372">
      <formula>$BJ595="C"</formula>
    </cfRule>
    <cfRule type="expression" dxfId="22202" priority="30373">
      <formula>$BJ595="B"</formula>
    </cfRule>
    <cfRule type="expression" dxfId="22201" priority="30374">
      <formula>$BJ595="A"</formula>
    </cfRule>
  </conditionalFormatting>
  <conditionalFormatting sqref="K575:M575">
    <cfRule type="expression" dxfId="22200" priority="30355">
      <formula>$BJ575="IR"</formula>
    </cfRule>
    <cfRule type="expression" dxfId="22199" priority="30356">
      <formula>$BJ575="SS"</formula>
    </cfRule>
    <cfRule type="expression" dxfId="22198" priority="30357">
      <formula>$BJ575="FI"</formula>
    </cfRule>
    <cfRule type="expression" dxfId="22197" priority="30358">
      <formula>$BJ575="X"</formula>
    </cfRule>
    <cfRule type="expression" dxfId="22196" priority="30359">
      <formula>$BJ575="OD"</formula>
    </cfRule>
    <cfRule type="expression" dxfId="22195" priority="30360">
      <formula>$BJ575="P"</formula>
    </cfRule>
    <cfRule type="expression" dxfId="22194" priority="30361">
      <formula>$BJ575="D"</formula>
    </cfRule>
    <cfRule type="expression" dxfId="22193" priority="30362">
      <formula>$BJ575="C"</formula>
    </cfRule>
    <cfRule type="expression" dxfId="22192" priority="30363">
      <formula>$BJ575="B"</formula>
    </cfRule>
    <cfRule type="expression" dxfId="22191" priority="30364">
      <formula>$BJ575="A"</formula>
    </cfRule>
  </conditionalFormatting>
  <conditionalFormatting sqref="J575">
    <cfRule type="expression" dxfId="22190" priority="30345">
      <formula>$BJ575="IR"</formula>
    </cfRule>
    <cfRule type="expression" dxfId="22189" priority="30346">
      <formula>$BJ575="SS"</formula>
    </cfRule>
    <cfRule type="expression" dxfId="22188" priority="30347">
      <formula>$BJ575="FI"</formula>
    </cfRule>
    <cfRule type="expression" dxfId="22187" priority="30348">
      <formula>$BJ575="X"</formula>
    </cfRule>
    <cfRule type="expression" dxfId="22186" priority="30349">
      <formula>$BJ575="OD"</formula>
    </cfRule>
    <cfRule type="expression" dxfId="22185" priority="30350">
      <formula>$BJ575="P"</formula>
    </cfRule>
    <cfRule type="expression" dxfId="22184" priority="30351">
      <formula>$BJ575="D"</formula>
    </cfRule>
    <cfRule type="expression" dxfId="22183" priority="30352">
      <formula>$BJ575="C"</formula>
    </cfRule>
    <cfRule type="expression" dxfId="22182" priority="30353">
      <formula>$BJ575="B"</formula>
    </cfRule>
    <cfRule type="expression" dxfId="22181" priority="30354">
      <formula>$BJ575="A"</formula>
    </cfRule>
  </conditionalFormatting>
  <conditionalFormatting sqref="K579:M579">
    <cfRule type="expression" dxfId="22180" priority="30335">
      <formula>$BJ579="IR"</formula>
    </cfRule>
    <cfRule type="expression" dxfId="22179" priority="30336">
      <formula>$BJ579="SS"</formula>
    </cfRule>
    <cfRule type="expression" dxfId="22178" priority="30337">
      <formula>$BJ579="FI"</formula>
    </cfRule>
    <cfRule type="expression" dxfId="22177" priority="30338">
      <formula>$BJ579="X"</formula>
    </cfRule>
    <cfRule type="expression" dxfId="22176" priority="30339">
      <formula>$BJ579="OD"</formula>
    </cfRule>
    <cfRule type="expression" dxfId="22175" priority="30340">
      <formula>$BJ579="P"</formula>
    </cfRule>
    <cfRule type="expression" dxfId="22174" priority="30341">
      <formula>$BJ579="D"</formula>
    </cfRule>
    <cfRule type="expression" dxfId="22173" priority="30342">
      <formula>$BJ579="C"</formula>
    </cfRule>
    <cfRule type="expression" dxfId="22172" priority="30343">
      <formula>$BJ579="B"</formula>
    </cfRule>
    <cfRule type="expression" dxfId="22171" priority="30344">
      <formula>$BJ579="A"</formula>
    </cfRule>
  </conditionalFormatting>
  <conditionalFormatting sqref="J579">
    <cfRule type="expression" dxfId="22170" priority="30325">
      <formula>$BJ579="IR"</formula>
    </cfRule>
    <cfRule type="expression" dxfId="22169" priority="30326">
      <formula>$BJ579="SS"</formula>
    </cfRule>
    <cfRule type="expression" dxfId="22168" priority="30327">
      <formula>$BJ579="FI"</formula>
    </cfRule>
    <cfRule type="expression" dxfId="22167" priority="30328">
      <formula>$BJ579="X"</formula>
    </cfRule>
    <cfRule type="expression" dxfId="22166" priority="30329">
      <formula>$BJ579="OD"</formula>
    </cfRule>
    <cfRule type="expression" dxfId="22165" priority="30330">
      <formula>$BJ579="P"</formula>
    </cfRule>
    <cfRule type="expression" dxfId="22164" priority="30331">
      <formula>$BJ579="D"</formula>
    </cfRule>
    <cfRule type="expression" dxfId="22163" priority="30332">
      <formula>$BJ579="C"</formula>
    </cfRule>
    <cfRule type="expression" dxfId="22162" priority="30333">
      <formula>$BJ579="B"</formula>
    </cfRule>
    <cfRule type="expression" dxfId="22161" priority="30334">
      <formula>$BJ579="A"</formula>
    </cfRule>
  </conditionalFormatting>
  <conditionalFormatting sqref="K580:M580">
    <cfRule type="expression" dxfId="22160" priority="30315">
      <formula>$BJ580="IR"</formula>
    </cfRule>
    <cfRule type="expression" dxfId="22159" priority="30316">
      <formula>$BJ580="SS"</formula>
    </cfRule>
    <cfRule type="expression" dxfId="22158" priority="30317">
      <formula>$BJ580="FI"</formula>
    </cfRule>
    <cfRule type="expression" dxfId="22157" priority="30318">
      <formula>$BJ580="X"</formula>
    </cfRule>
    <cfRule type="expression" dxfId="22156" priority="30319">
      <formula>$BJ580="OD"</formula>
    </cfRule>
    <cfRule type="expression" dxfId="22155" priority="30320">
      <formula>$BJ580="P"</formula>
    </cfRule>
    <cfRule type="expression" dxfId="22154" priority="30321">
      <formula>$BJ580="D"</formula>
    </cfRule>
    <cfRule type="expression" dxfId="22153" priority="30322">
      <formula>$BJ580="C"</formula>
    </cfRule>
    <cfRule type="expression" dxfId="22152" priority="30323">
      <formula>$BJ580="B"</formula>
    </cfRule>
    <cfRule type="expression" dxfId="22151" priority="30324">
      <formula>$BJ580="A"</formula>
    </cfRule>
  </conditionalFormatting>
  <conditionalFormatting sqref="J580">
    <cfRule type="expression" dxfId="22150" priority="30305">
      <formula>$BJ580="IR"</formula>
    </cfRule>
    <cfRule type="expression" dxfId="22149" priority="30306">
      <formula>$BJ580="SS"</formula>
    </cfRule>
    <cfRule type="expression" dxfId="22148" priority="30307">
      <formula>$BJ580="FI"</formula>
    </cfRule>
    <cfRule type="expression" dxfId="22147" priority="30308">
      <formula>$BJ580="X"</formula>
    </cfRule>
    <cfRule type="expression" dxfId="22146" priority="30309">
      <formula>$BJ580="OD"</formula>
    </cfRule>
    <cfRule type="expression" dxfId="22145" priority="30310">
      <formula>$BJ580="P"</formula>
    </cfRule>
    <cfRule type="expression" dxfId="22144" priority="30311">
      <formula>$BJ580="D"</formula>
    </cfRule>
    <cfRule type="expression" dxfId="22143" priority="30312">
      <formula>$BJ580="C"</formula>
    </cfRule>
    <cfRule type="expression" dxfId="22142" priority="30313">
      <formula>$BJ580="B"</formula>
    </cfRule>
    <cfRule type="expression" dxfId="22141" priority="30314">
      <formula>$BJ580="A"</formula>
    </cfRule>
  </conditionalFormatting>
  <conditionalFormatting sqref="B167:C167">
    <cfRule type="expression" dxfId="22140" priority="30295">
      <formula>$BJ167="IR"</formula>
    </cfRule>
    <cfRule type="expression" dxfId="22139" priority="30296">
      <formula>$BJ167="SS"</formula>
    </cfRule>
    <cfRule type="expression" dxfId="22138" priority="30297">
      <formula>$BJ167="FI"</formula>
    </cfRule>
    <cfRule type="expression" dxfId="22137" priority="30298">
      <formula>$BJ167="X"</formula>
    </cfRule>
    <cfRule type="expression" dxfId="22136" priority="30299">
      <formula>$BJ167="OD"</formula>
    </cfRule>
    <cfRule type="expression" dxfId="22135" priority="30300">
      <formula>$BJ167="P"</formula>
    </cfRule>
    <cfRule type="expression" dxfId="22134" priority="30301">
      <formula>$BJ167="D"</formula>
    </cfRule>
    <cfRule type="expression" dxfId="22133" priority="30302">
      <formula>$BJ167="C"</formula>
    </cfRule>
    <cfRule type="expression" dxfId="22132" priority="30303">
      <formula>$BJ167="B"</formula>
    </cfRule>
    <cfRule type="expression" dxfId="22131" priority="30304">
      <formula>$BJ167="A"</formula>
    </cfRule>
  </conditionalFormatting>
  <conditionalFormatting sqref="I297">
    <cfRule type="expression" dxfId="22130" priority="30285">
      <formula>$BJ297="IR"</formula>
    </cfRule>
    <cfRule type="expression" dxfId="22129" priority="30286">
      <formula>$BJ297="SS"</formula>
    </cfRule>
    <cfRule type="expression" dxfId="22128" priority="30287">
      <formula>$BJ297="FI"</formula>
    </cfRule>
    <cfRule type="expression" dxfId="22127" priority="30288">
      <formula>$BJ297="X"</formula>
    </cfRule>
    <cfRule type="expression" dxfId="22126" priority="30289">
      <formula>$BJ297="OD"</formula>
    </cfRule>
    <cfRule type="expression" dxfId="22125" priority="30290">
      <formula>$BJ297="P"</formula>
    </cfRule>
    <cfRule type="expression" dxfId="22124" priority="30291">
      <formula>$BJ297="D"</formula>
    </cfRule>
    <cfRule type="expression" dxfId="22123" priority="30292">
      <formula>$BJ297="C"</formula>
    </cfRule>
    <cfRule type="expression" dxfId="22122" priority="30293">
      <formula>$BJ297="B"</formula>
    </cfRule>
    <cfRule type="expression" dxfId="22121" priority="30294">
      <formula>$BJ297="A"</formula>
    </cfRule>
  </conditionalFormatting>
  <conditionalFormatting sqref="K296">
    <cfRule type="expression" dxfId="22120" priority="30275">
      <formula>$BJ296="IR"</formula>
    </cfRule>
    <cfRule type="expression" dxfId="22119" priority="30276">
      <formula>$BJ296="SS"</formula>
    </cfRule>
    <cfRule type="expression" dxfId="22118" priority="30277">
      <formula>$BJ296="FI"</formula>
    </cfRule>
    <cfRule type="expression" dxfId="22117" priority="30278">
      <formula>$BJ296="X"</formula>
    </cfRule>
    <cfRule type="expression" dxfId="22116" priority="30279">
      <formula>$BJ296="OD"</formula>
    </cfRule>
    <cfRule type="expression" dxfId="22115" priority="30280">
      <formula>$BJ296="P"</formula>
    </cfRule>
    <cfRule type="expression" dxfId="22114" priority="30281">
      <formula>$BJ296="D"</formula>
    </cfRule>
    <cfRule type="expression" dxfId="22113" priority="30282">
      <formula>$BJ296="C"</formula>
    </cfRule>
    <cfRule type="expression" dxfId="22112" priority="30283">
      <formula>$BJ296="B"</formula>
    </cfRule>
    <cfRule type="expression" dxfId="22111" priority="30284">
      <formula>$BJ296="A"</formula>
    </cfRule>
  </conditionalFormatting>
  <conditionalFormatting sqref="M296:M297">
    <cfRule type="expression" dxfId="22110" priority="30265">
      <formula>$BJ296="IR"</formula>
    </cfRule>
    <cfRule type="expression" dxfId="22109" priority="30266">
      <formula>$BJ296="SS"</formula>
    </cfRule>
    <cfRule type="expression" dxfId="22108" priority="30267">
      <formula>$BJ296="FI"</formula>
    </cfRule>
    <cfRule type="expression" dxfId="22107" priority="30268">
      <formula>$BJ296="X"</formula>
    </cfRule>
    <cfRule type="expression" dxfId="22106" priority="30269">
      <formula>$BJ296="OD"</formula>
    </cfRule>
    <cfRule type="expression" dxfId="22105" priority="30270">
      <formula>$BJ296="P"</formula>
    </cfRule>
    <cfRule type="expression" dxfId="22104" priority="30271">
      <formula>$BJ296="D"</formula>
    </cfRule>
    <cfRule type="expression" dxfId="22103" priority="30272">
      <formula>$BJ296="C"</formula>
    </cfRule>
    <cfRule type="expression" dxfId="22102" priority="30273">
      <formula>$BJ296="B"</formula>
    </cfRule>
    <cfRule type="expression" dxfId="22101" priority="30274">
      <formula>$BJ296="A"</formula>
    </cfRule>
  </conditionalFormatting>
  <conditionalFormatting sqref="L296:L297">
    <cfRule type="expression" dxfId="22100" priority="30255">
      <formula>$BJ296="IR"</formula>
    </cfRule>
    <cfRule type="expression" dxfId="22099" priority="30256">
      <formula>$BJ296="SS"</formula>
    </cfRule>
    <cfRule type="expression" dxfId="22098" priority="30257">
      <formula>$BJ296="FI"</formula>
    </cfRule>
    <cfRule type="expression" dxfId="22097" priority="30258">
      <formula>$BJ296="X"</formula>
    </cfRule>
    <cfRule type="expression" dxfId="22096" priority="30259">
      <formula>$BJ296="OD"</formula>
    </cfRule>
    <cfRule type="expression" dxfId="22095" priority="30260">
      <formula>$BJ296="P"</formula>
    </cfRule>
    <cfRule type="expression" dxfId="22094" priority="30261">
      <formula>$BJ296="D"</formula>
    </cfRule>
    <cfRule type="expression" dxfId="22093" priority="30262">
      <formula>$BJ296="C"</formula>
    </cfRule>
    <cfRule type="expression" dxfId="22092" priority="30263">
      <formula>$BJ296="B"</formula>
    </cfRule>
    <cfRule type="expression" dxfId="22091" priority="30264">
      <formula>$BJ296="A"</formula>
    </cfRule>
  </conditionalFormatting>
  <conditionalFormatting sqref="U159:W159">
    <cfRule type="expression" dxfId="22090" priority="30245">
      <formula>$BJ159="IR"</formula>
    </cfRule>
    <cfRule type="expression" dxfId="22089" priority="30246">
      <formula>$BJ159="SS"</formula>
    </cfRule>
    <cfRule type="expression" dxfId="22088" priority="30247">
      <formula>$BJ159="FI"</formula>
    </cfRule>
    <cfRule type="expression" dxfId="22087" priority="30248">
      <formula>$BJ159="X"</formula>
    </cfRule>
    <cfRule type="expression" dxfId="22086" priority="30249">
      <formula>$BJ159="OD"</formula>
    </cfRule>
    <cfRule type="expression" dxfId="22085" priority="30250">
      <formula>$BJ159="P"</formula>
    </cfRule>
    <cfRule type="expression" dxfId="22084" priority="30251">
      <formula>$BJ159="D"</formula>
    </cfRule>
    <cfRule type="expression" dxfId="22083" priority="30252">
      <formula>$BJ159="C"</formula>
    </cfRule>
    <cfRule type="expression" dxfId="22082" priority="30253">
      <formula>$BJ159="B"</formula>
    </cfRule>
    <cfRule type="expression" dxfId="22081" priority="30254">
      <formula>$BJ159="A"</formula>
    </cfRule>
  </conditionalFormatting>
  <conditionalFormatting sqref="S167:T167">
    <cfRule type="expression" dxfId="22080" priority="30235">
      <formula>$BJ167="IR"</formula>
    </cfRule>
    <cfRule type="expression" dxfId="22079" priority="30236">
      <formula>$BJ167="SS"</formula>
    </cfRule>
    <cfRule type="expression" dxfId="22078" priority="30237">
      <formula>$BJ167="FI"</formula>
    </cfRule>
    <cfRule type="expression" dxfId="22077" priority="30238">
      <formula>$BJ167="X"</formula>
    </cfRule>
    <cfRule type="expression" dxfId="22076" priority="30239">
      <formula>$BJ167="OD"</formula>
    </cfRule>
    <cfRule type="expression" dxfId="22075" priority="30240">
      <formula>$BJ167="P"</formula>
    </cfRule>
    <cfRule type="expression" dxfId="22074" priority="30241">
      <formula>$BJ167="D"</formula>
    </cfRule>
    <cfRule type="expression" dxfId="22073" priority="30242">
      <formula>$BJ167="C"</formula>
    </cfRule>
    <cfRule type="expression" dxfId="22072" priority="30243">
      <formula>$BJ167="B"</formula>
    </cfRule>
    <cfRule type="expression" dxfId="22071" priority="30244">
      <formula>$BJ167="A"</formula>
    </cfRule>
  </conditionalFormatting>
  <conditionalFormatting sqref="U167:W167">
    <cfRule type="expression" dxfId="22070" priority="30225">
      <formula>$BJ167="IR"</formula>
    </cfRule>
    <cfRule type="expression" dxfId="22069" priority="30226">
      <formula>$BJ167="SS"</formula>
    </cfRule>
    <cfRule type="expression" dxfId="22068" priority="30227">
      <formula>$BJ167="FI"</formula>
    </cfRule>
    <cfRule type="expression" dxfId="22067" priority="30228">
      <formula>$BJ167="X"</formula>
    </cfRule>
    <cfRule type="expression" dxfId="22066" priority="30229">
      <formula>$BJ167="OD"</formula>
    </cfRule>
    <cfRule type="expression" dxfId="22065" priority="30230">
      <formula>$BJ167="P"</formula>
    </cfRule>
    <cfRule type="expression" dxfId="22064" priority="30231">
      <formula>$BJ167="D"</formula>
    </cfRule>
    <cfRule type="expression" dxfId="22063" priority="30232">
      <formula>$BJ167="C"</formula>
    </cfRule>
    <cfRule type="expression" dxfId="22062" priority="30233">
      <formula>$BJ167="B"</formula>
    </cfRule>
    <cfRule type="expression" dxfId="22061" priority="30234">
      <formula>$BJ167="A"</formula>
    </cfRule>
  </conditionalFormatting>
  <conditionalFormatting sqref="R390">
    <cfRule type="expression" dxfId="22060" priority="30215">
      <formula>$BJ390="IR"</formula>
    </cfRule>
    <cfRule type="expression" dxfId="22059" priority="30216">
      <formula>$BJ390="SS"</formula>
    </cfRule>
    <cfRule type="expression" dxfId="22058" priority="30217">
      <formula>$BJ390="FI"</formula>
    </cfRule>
    <cfRule type="expression" dxfId="22057" priority="30218">
      <formula>$BJ390="X"</formula>
    </cfRule>
    <cfRule type="expression" dxfId="22056" priority="30219">
      <formula>$BJ390="OD"</formula>
    </cfRule>
    <cfRule type="expression" dxfId="22055" priority="30220">
      <formula>$BJ390="P"</formula>
    </cfRule>
    <cfRule type="expression" dxfId="22054" priority="30221">
      <formula>$BJ390="D"</formula>
    </cfRule>
    <cfRule type="expression" dxfId="22053" priority="30222">
      <formula>$BJ390="C"</formula>
    </cfRule>
    <cfRule type="expression" dxfId="22052" priority="30223">
      <formula>$BJ390="B"</formula>
    </cfRule>
    <cfRule type="expression" dxfId="22051" priority="30224">
      <formula>$BJ390="A"</formula>
    </cfRule>
  </conditionalFormatting>
  <conditionalFormatting sqref="P390">
    <cfRule type="expression" dxfId="22050" priority="30205">
      <formula>$BJ390="IR"</formula>
    </cfRule>
    <cfRule type="expression" dxfId="22049" priority="30206">
      <formula>$BJ390="SS"</formula>
    </cfRule>
    <cfRule type="expression" dxfId="22048" priority="30207">
      <formula>$BJ390="FI"</formula>
    </cfRule>
    <cfRule type="expression" dxfId="22047" priority="30208">
      <formula>$BJ390="X"</formula>
    </cfRule>
    <cfRule type="expression" dxfId="22046" priority="30209">
      <formula>$BJ390="OD"</formula>
    </cfRule>
    <cfRule type="expression" dxfId="22045" priority="30210">
      <formula>$BJ390="P"</formula>
    </cfRule>
    <cfRule type="expression" dxfId="22044" priority="30211">
      <formula>$BJ390="D"</formula>
    </cfRule>
    <cfRule type="expression" dxfId="22043" priority="30212">
      <formula>$BJ390="C"</formula>
    </cfRule>
    <cfRule type="expression" dxfId="22042" priority="30213">
      <formula>$BJ390="B"</formula>
    </cfRule>
    <cfRule type="expression" dxfId="22041" priority="30214">
      <formula>$BJ390="A"</formula>
    </cfRule>
  </conditionalFormatting>
  <conditionalFormatting sqref="Q390">
    <cfRule type="expression" dxfId="22040" priority="30185">
      <formula>$BJ390="IR"</formula>
    </cfRule>
    <cfRule type="expression" dxfId="22039" priority="30186">
      <formula>$BJ390="SS"</formula>
    </cfRule>
    <cfRule type="expression" dxfId="22038" priority="30187">
      <formula>$BJ390="FI"</formula>
    </cfRule>
    <cfRule type="expression" dxfId="22037" priority="30188">
      <formula>$BJ390="X"</formula>
    </cfRule>
    <cfRule type="expression" dxfId="22036" priority="30189">
      <formula>$BJ390="OD"</formula>
    </cfRule>
    <cfRule type="expression" dxfId="22035" priority="30190">
      <formula>$BJ390="P"</formula>
    </cfRule>
    <cfRule type="expression" dxfId="22034" priority="30191">
      <formula>$BJ390="D"</formula>
    </cfRule>
    <cfRule type="expression" dxfId="22033" priority="30192">
      <formula>$BJ390="C"</formula>
    </cfRule>
    <cfRule type="expression" dxfId="22032" priority="30193">
      <formula>$BJ390="B"</formula>
    </cfRule>
    <cfRule type="expression" dxfId="22031" priority="30194">
      <formula>$BJ390="A"</formula>
    </cfRule>
  </conditionalFormatting>
  <conditionalFormatting sqref="BJ198">
    <cfRule type="cellIs" dxfId="22030" priority="30174" operator="equal">
      <formula>0</formula>
    </cfRule>
  </conditionalFormatting>
  <conditionalFormatting sqref="B198:C198 E198:H198">
    <cfRule type="expression" dxfId="22029" priority="30175">
      <formula>$BJ198="IR"</formula>
    </cfRule>
    <cfRule type="expression" dxfId="22028" priority="30176">
      <formula>$BJ198="SS"</formula>
    </cfRule>
    <cfRule type="expression" dxfId="22027" priority="30177">
      <formula>$BJ198="FI"</formula>
    </cfRule>
    <cfRule type="expression" dxfId="22026" priority="30178">
      <formula>$BJ198="X"</formula>
    </cfRule>
    <cfRule type="expression" dxfId="22025" priority="30179">
      <formula>$BJ198="OD"</formula>
    </cfRule>
    <cfRule type="expression" dxfId="22024" priority="30180">
      <formula>$BJ198="P"</formula>
    </cfRule>
    <cfRule type="expression" dxfId="22023" priority="30181">
      <formula>$BJ198="D"</formula>
    </cfRule>
    <cfRule type="expression" dxfId="22022" priority="30182">
      <formula>$BJ198="C"</formula>
    </cfRule>
    <cfRule type="expression" dxfId="22021" priority="30183">
      <formula>$BJ198="B"</formula>
    </cfRule>
    <cfRule type="expression" dxfId="22020" priority="30184">
      <formula>$BJ198="A"</formula>
    </cfRule>
  </conditionalFormatting>
  <conditionalFormatting sqref="I198:J198">
    <cfRule type="expression" dxfId="22019" priority="30164">
      <formula>$BJ198="IR"</formula>
    </cfRule>
    <cfRule type="expression" dxfId="22018" priority="30165">
      <formula>$BJ198="SS"</formula>
    </cfRule>
    <cfRule type="expression" dxfId="22017" priority="30166">
      <formula>$BJ198="FI"</formula>
    </cfRule>
    <cfRule type="expression" dxfId="22016" priority="30167">
      <formula>$BJ198="X"</formula>
    </cfRule>
    <cfRule type="expression" dxfId="22015" priority="30168">
      <formula>$BJ198="OD"</formula>
    </cfRule>
    <cfRule type="expression" dxfId="22014" priority="30169">
      <formula>$BJ198="P"</formula>
    </cfRule>
    <cfRule type="expression" dxfId="22013" priority="30170">
      <formula>$BJ198="D"</formula>
    </cfRule>
    <cfRule type="expression" dxfId="22012" priority="30171">
      <formula>$BJ198="C"</formula>
    </cfRule>
    <cfRule type="expression" dxfId="22011" priority="30172">
      <formula>$BJ198="B"</formula>
    </cfRule>
    <cfRule type="expression" dxfId="22010" priority="30173">
      <formula>$BJ198="A"</formula>
    </cfRule>
  </conditionalFormatting>
  <conditionalFormatting sqref="K198:M198">
    <cfRule type="expression" dxfId="22009" priority="30154">
      <formula>$BJ198="IR"</formula>
    </cfRule>
    <cfRule type="expression" dxfId="22008" priority="30155">
      <formula>$BJ198="SS"</formula>
    </cfRule>
    <cfRule type="expression" dxfId="22007" priority="30156">
      <formula>$BJ198="FI"</formula>
    </cfRule>
    <cfRule type="expression" dxfId="22006" priority="30157">
      <formula>$BJ198="X"</formula>
    </cfRule>
    <cfRule type="expression" dxfId="22005" priority="30158">
      <formula>$BJ198="OD"</formula>
    </cfRule>
    <cfRule type="expression" dxfId="22004" priority="30159">
      <formula>$BJ198="P"</formula>
    </cfRule>
    <cfRule type="expression" dxfId="22003" priority="30160">
      <formula>$BJ198="D"</formula>
    </cfRule>
    <cfRule type="expression" dxfId="22002" priority="30161">
      <formula>$BJ198="C"</formula>
    </cfRule>
    <cfRule type="expression" dxfId="22001" priority="30162">
      <formula>$BJ198="B"</formula>
    </cfRule>
    <cfRule type="expression" dxfId="22000" priority="30163">
      <formula>$BJ198="A"</formula>
    </cfRule>
  </conditionalFormatting>
  <conditionalFormatting sqref="BB198:BF198">
    <cfRule type="expression" dxfId="21999" priority="30144">
      <formula>$BJ198="IR"</formula>
    </cfRule>
    <cfRule type="expression" dxfId="21998" priority="30145">
      <formula>$BJ198="SS"</formula>
    </cfRule>
    <cfRule type="expression" dxfId="21997" priority="30146">
      <formula>$BJ198="FI"</formula>
    </cfRule>
    <cfRule type="expression" dxfId="21996" priority="30147">
      <formula>$BJ198="X"</formula>
    </cfRule>
    <cfRule type="expression" dxfId="21995" priority="30148">
      <formula>$BJ198="OD"</formula>
    </cfRule>
    <cfRule type="expression" dxfId="21994" priority="30149">
      <formula>$BJ198="P"</formula>
    </cfRule>
    <cfRule type="expression" dxfId="21993" priority="30150">
      <formula>$BJ198="D"</formula>
    </cfRule>
    <cfRule type="expression" dxfId="21992" priority="30151">
      <formula>$BJ198="C"</formula>
    </cfRule>
    <cfRule type="expression" dxfId="21991" priority="30152">
      <formula>$BJ198="B"</formula>
    </cfRule>
    <cfRule type="expression" dxfId="21990" priority="30153">
      <formula>$BJ198="A"</formula>
    </cfRule>
  </conditionalFormatting>
  <conditionalFormatting sqref="A198">
    <cfRule type="expression" dxfId="21989" priority="30134">
      <formula>$BJ198="IR"</formula>
    </cfRule>
    <cfRule type="expression" dxfId="21988" priority="30135">
      <formula>$BJ198="SS"</formula>
    </cfRule>
    <cfRule type="expression" dxfId="21987" priority="30136">
      <formula>$BJ198="FI"</formula>
    </cfRule>
    <cfRule type="expression" dxfId="21986" priority="30137">
      <formula>$BJ198="X"</formula>
    </cfRule>
    <cfRule type="expression" dxfId="21985" priority="30138">
      <formula>$BJ198="OD"</formula>
    </cfRule>
    <cfRule type="expression" dxfId="21984" priority="30139">
      <formula>$BJ198="P"</formula>
    </cfRule>
    <cfRule type="expression" dxfId="21983" priority="30140">
      <formula>$BJ198="D"</formula>
    </cfRule>
    <cfRule type="expression" dxfId="21982" priority="30141">
      <formula>$BJ198="C"</formula>
    </cfRule>
    <cfRule type="expression" dxfId="21981" priority="30142">
      <formula>$BJ198="B"</formula>
    </cfRule>
    <cfRule type="expression" dxfId="21980" priority="30143">
      <formula>$BJ198="A"</formula>
    </cfRule>
  </conditionalFormatting>
  <conditionalFormatting sqref="S198">
    <cfRule type="expression" dxfId="21979" priority="30104">
      <formula>$BJ198="IR"</formula>
    </cfRule>
    <cfRule type="expression" dxfId="21978" priority="30105">
      <formula>$BJ198="SS"</formula>
    </cfRule>
    <cfRule type="expression" dxfId="21977" priority="30106">
      <formula>$BJ198="FI"</formula>
    </cfRule>
    <cfRule type="expression" dxfId="21976" priority="30107">
      <formula>$BJ198="X"</formula>
    </cfRule>
    <cfRule type="expression" dxfId="21975" priority="30108">
      <formula>$BJ198="OD"</formula>
    </cfRule>
    <cfRule type="expression" dxfId="21974" priority="30109">
      <formula>$BJ198="P"</formula>
    </cfRule>
    <cfRule type="expression" dxfId="21973" priority="30110">
      <formula>$BJ198="D"</formula>
    </cfRule>
    <cfRule type="expression" dxfId="21972" priority="30111">
      <formula>$BJ198="C"</formula>
    </cfRule>
    <cfRule type="expression" dxfId="21971" priority="30112">
      <formula>$BJ198="B"</formula>
    </cfRule>
    <cfRule type="expression" dxfId="21970" priority="30113">
      <formula>$BJ198="A"</formula>
    </cfRule>
  </conditionalFormatting>
  <conditionalFormatting sqref="S199">
    <cfRule type="expression" dxfId="21969" priority="30094">
      <formula>$BJ199="IR"</formula>
    </cfRule>
    <cfRule type="expression" dxfId="21968" priority="30095">
      <formula>$BJ199="SS"</formula>
    </cfRule>
    <cfRule type="expression" dxfId="21967" priority="30096">
      <formula>$BJ199="FI"</formula>
    </cfRule>
    <cfRule type="expression" dxfId="21966" priority="30097">
      <formula>$BJ199="X"</formula>
    </cfRule>
    <cfRule type="expression" dxfId="21965" priority="30098">
      <formula>$BJ199="OD"</formula>
    </cfRule>
    <cfRule type="expression" dxfId="21964" priority="30099">
      <formula>$BJ199="P"</formula>
    </cfRule>
    <cfRule type="expression" dxfId="21963" priority="30100">
      <formula>$BJ199="D"</formula>
    </cfRule>
    <cfRule type="expression" dxfId="21962" priority="30101">
      <formula>$BJ199="C"</formula>
    </cfRule>
    <cfRule type="expression" dxfId="21961" priority="30102">
      <formula>$BJ199="B"</formula>
    </cfRule>
    <cfRule type="expression" dxfId="21960" priority="30103">
      <formula>$BJ199="A"</formula>
    </cfRule>
  </conditionalFormatting>
  <conditionalFormatting sqref="J271">
    <cfRule type="expression" dxfId="21959" priority="30084">
      <formula>$BJ271="IR"</formula>
    </cfRule>
    <cfRule type="expression" dxfId="21958" priority="30085">
      <formula>$BJ271="SS"</formula>
    </cfRule>
    <cfRule type="expression" dxfId="21957" priority="30086">
      <formula>$BJ271="FI"</formula>
    </cfRule>
    <cfRule type="expression" dxfId="21956" priority="30087">
      <formula>$BJ271="X"</formula>
    </cfRule>
    <cfRule type="expression" dxfId="21955" priority="30088">
      <formula>$BJ271="OD"</formula>
    </cfRule>
    <cfRule type="expression" dxfId="21954" priority="30089">
      <formula>$BJ271="P"</formula>
    </cfRule>
    <cfRule type="expression" dxfId="21953" priority="30090">
      <formula>$BJ271="D"</formula>
    </cfRule>
    <cfRule type="expression" dxfId="21952" priority="30091">
      <formula>$BJ271="C"</formula>
    </cfRule>
    <cfRule type="expression" dxfId="21951" priority="30092">
      <formula>$BJ271="B"</formula>
    </cfRule>
    <cfRule type="expression" dxfId="21950" priority="30093">
      <formula>$BJ271="A"</formula>
    </cfRule>
  </conditionalFormatting>
  <conditionalFormatting sqref="K271:L271">
    <cfRule type="expression" dxfId="21949" priority="30074">
      <formula>$BJ271="IR"</formula>
    </cfRule>
    <cfRule type="expression" dxfId="21948" priority="30075">
      <formula>$BJ271="SS"</formula>
    </cfRule>
    <cfRule type="expression" dxfId="21947" priority="30076">
      <formula>$BJ271="FI"</formula>
    </cfRule>
    <cfRule type="expression" dxfId="21946" priority="30077">
      <formula>$BJ271="X"</formula>
    </cfRule>
    <cfRule type="expression" dxfId="21945" priority="30078">
      <formula>$BJ271="OD"</formula>
    </cfRule>
    <cfRule type="expression" dxfId="21944" priority="30079">
      <formula>$BJ271="P"</formula>
    </cfRule>
    <cfRule type="expression" dxfId="21943" priority="30080">
      <formula>$BJ271="D"</formula>
    </cfRule>
    <cfRule type="expression" dxfId="21942" priority="30081">
      <formula>$BJ271="C"</formula>
    </cfRule>
    <cfRule type="expression" dxfId="21941" priority="30082">
      <formula>$BJ271="B"</formula>
    </cfRule>
    <cfRule type="expression" dxfId="21940" priority="30083">
      <formula>$BJ271="A"</formula>
    </cfRule>
  </conditionalFormatting>
  <conditionalFormatting sqref="J272">
    <cfRule type="expression" dxfId="21939" priority="30064">
      <formula>$BJ272="IR"</formula>
    </cfRule>
    <cfRule type="expression" dxfId="21938" priority="30065">
      <formula>$BJ272="SS"</formula>
    </cfRule>
    <cfRule type="expression" dxfId="21937" priority="30066">
      <formula>$BJ272="FI"</formula>
    </cfRule>
    <cfRule type="expression" dxfId="21936" priority="30067">
      <formula>$BJ272="X"</formula>
    </cfRule>
    <cfRule type="expression" dxfId="21935" priority="30068">
      <formula>$BJ272="OD"</formula>
    </cfRule>
    <cfRule type="expression" dxfId="21934" priority="30069">
      <formula>$BJ272="P"</formula>
    </cfRule>
    <cfRule type="expression" dxfId="21933" priority="30070">
      <formula>$BJ272="D"</formula>
    </cfRule>
    <cfRule type="expression" dxfId="21932" priority="30071">
      <formula>$BJ272="C"</formula>
    </cfRule>
    <cfRule type="expression" dxfId="21931" priority="30072">
      <formula>$BJ272="B"</formula>
    </cfRule>
    <cfRule type="expression" dxfId="21930" priority="30073">
      <formula>$BJ272="A"</formula>
    </cfRule>
  </conditionalFormatting>
  <conditionalFormatting sqref="K272:L272">
    <cfRule type="expression" dxfId="21929" priority="30054">
      <formula>$BJ272="IR"</formula>
    </cfRule>
    <cfRule type="expression" dxfId="21928" priority="30055">
      <formula>$BJ272="SS"</formula>
    </cfRule>
    <cfRule type="expression" dxfId="21927" priority="30056">
      <formula>$BJ272="FI"</formula>
    </cfRule>
    <cfRule type="expression" dxfId="21926" priority="30057">
      <formula>$BJ272="X"</formula>
    </cfRule>
    <cfRule type="expression" dxfId="21925" priority="30058">
      <formula>$BJ272="OD"</formula>
    </cfRule>
    <cfRule type="expression" dxfId="21924" priority="30059">
      <formula>$BJ272="P"</formula>
    </cfRule>
    <cfRule type="expression" dxfId="21923" priority="30060">
      <formula>$BJ272="D"</formula>
    </cfRule>
    <cfRule type="expression" dxfId="21922" priority="30061">
      <formula>$BJ272="C"</formula>
    </cfRule>
    <cfRule type="expression" dxfId="21921" priority="30062">
      <formula>$BJ272="B"</formula>
    </cfRule>
    <cfRule type="expression" dxfId="21920" priority="30063">
      <formula>$BJ272="A"</formula>
    </cfRule>
  </conditionalFormatting>
  <conditionalFormatting sqref="J273">
    <cfRule type="expression" dxfId="21919" priority="30044">
      <formula>$BJ273="IR"</formula>
    </cfRule>
    <cfRule type="expression" dxfId="21918" priority="30045">
      <formula>$BJ273="SS"</formula>
    </cfRule>
    <cfRule type="expression" dxfId="21917" priority="30046">
      <formula>$BJ273="FI"</formula>
    </cfRule>
    <cfRule type="expression" dxfId="21916" priority="30047">
      <formula>$BJ273="X"</formula>
    </cfRule>
    <cfRule type="expression" dxfId="21915" priority="30048">
      <formula>$BJ273="OD"</formula>
    </cfRule>
    <cfRule type="expression" dxfId="21914" priority="30049">
      <formula>$BJ273="P"</formula>
    </cfRule>
    <cfRule type="expression" dxfId="21913" priority="30050">
      <formula>$BJ273="D"</formula>
    </cfRule>
    <cfRule type="expression" dxfId="21912" priority="30051">
      <formula>$BJ273="C"</formula>
    </cfRule>
    <cfRule type="expression" dxfId="21911" priority="30052">
      <formula>$BJ273="B"</formula>
    </cfRule>
    <cfRule type="expression" dxfId="21910" priority="30053">
      <formula>$BJ273="A"</formula>
    </cfRule>
  </conditionalFormatting>
  <conditionalFormatting sqref="K273:L273">
    <cfRule type="expression" dxfId="21909" priority="30034">
      <formula>$BJ273="IR"</formula>
    </cfRule>
    <cfRule type="expression" dxfId="21908" priority="30035">
      <formula>$BJ273="SS"</formula>
    </cfRule>
    <cfRule type="expression" dxfId="21907" priority="30036">
      <formula>$BJ273="FI"</formula>
    </cfRule>
    <cfRule type="expression" dxfId="21906" priority="30037">
      <formula>$BJ273="X"</formula>
    </cfRule>
    <cfRule type="expression" dxfId="21905" priority="30038">
      <formula>$BJ273="OD"</formula>
    </cfRule>
    <cfRule type="expression" dxfId="21904" priority="30039">
      <formula>$BJ273="P"</formula>
    </cfRule>
    <cfRule type="expression" dxfId="21903" priority="30040">
      <formula>$BJ273="D"</formula>
    </cfRule>
    <cfRule type="expression" dxfId="21902" priority="30041">
      <formula>$BJ273="C"</formula>
    </cfRule>
    <cfRule type="expression" dxfId="21901" priority="30042">
      <formula>$BJ273="B"</formula>
    </cfRule>
    <cfRule type="expression" dxfId="21900" priority="30043">
      <formula>$BJ273="A"</formula>
    </cfRule>
  </conditionalFormatting>
  <conditionalFormatting sqref="J323:J325">
    <cfRule type="expression" dxfId="21899" priority="30024">
      <formula>$BJ323="IR"</formula>
    </cfRule>
    <cfRule type="expression" dxfId="21898" priority="30025">
      <formula>$BJ323="SS"</formula>
    </cfRule>
    <cfRule type="expression" dxfId="21897" priority="30026">
      <formula>$BJ323="FI"</formula>
    </cfRule>
    <cfRule type="expression" dxfId="21896" priority="30027">
      <formula>$BJ323="X"</formula>
    </cfRule>
    <cfRule type="expression" dxfId="21895" priority="30028">
      <formula>$BJ323="OD"</formula>
    </cfRule>
    <cfRule type="expression" dxfId="21894" priority="30029">
      <formula>$BJ323="P"</formula>
    </cfRule>
    <cfRule type="expression" dxfId="21893" priority="30030">
      <formula>$BJ323="D"</formula>
    </cfRule>
    <cfRule type="expression" dxfId="21892" priority="30031">
      <formula>$BJ323="C"</formula>
    </cfRule>
    <cfRule type="expression" dxfId="21891" priority="30032">
      <formula>$BJ323="B"</formula>
    </cfRule>
    <cfRule type="expression" dxfId="21890" priority="30033">
      <formula>$BJ323="A"</formula>
    </cfRule>
  </conditionalFormatting>
  <conditionalFormatting sqref="M323:M325">
    <cfRule type="expression" dxfId="21889" priority="30014">
      <formula>$BJ323="IR"</formula>
    </cfRule>
    <cfRule type="expression" dxfId="21888" priority="30015">
      <formula>$BJ323="SS"</formula>
    </cfRule>
    <cfRule type="expression" dxfId="21887" priority="30016">
      <formula>$BJ323="FI"</formula>
    </cfRule>
    <cfRule type="expression" dxfId="21886" priority="30017">
      <formula>$BJ323="X"</formula>
    </cfRule>
    <cfRule type="expression" dxfId="21885" priority="30018">
      <formula>$BJ323="OD"</formula>
    </cfRule>
    <cfRule type="expression" dxfId="21884" priority="30019">
      <formula>$BJ323="P"</formula>
    </cfRule>
    <cfRule type="expression" dxfId="21883" priority="30020">
      <formula>$BJ323="D"</formula>
    </cfRule>
    <cfRule type="expression" dxfId="21882" priority="30021">
      <formula>$BJ323="C"</formula>
    </cfRule>
    <cfRule type="expression" dxfId="21881" priority="30022">
      <formula>$BJ323="B"</formula>
    </cfRule>
    <cfRule type="expression" dxfId="21880" priority="30023">
      <formula>$BJ323="A"</formula>
    </cfRule>
  </conditionalFormatting>
  <conditionalFormatting sqref="K323:K325">
    <cfRule type="expression" dxfId="21879" priority="30004">
      <formula>$BJ323="IR"</formula>
    </cfRule>
    <cfRule type="expression" dxfId="21878" priority="30005">
      <formula>$BJ323="SS"</formula>
    </cfRule>
    <cfRule type="expression" dxfId="21877" priority="30006">
      <formula>$BJ323="FI"</formula>
    </cfRule>
    <cfRule type="expression" dxfId="21876" priority="30007">
      <formula>$BJ323="X"</formula>
    </cfRule>
    <cfRule type="expression" dxfId="21875" priority="30008">
      <formula>$BJ323="OD"</formula>
    </cfRule>
    <cfRule type="expression" dxfId="21874" priority="30009">
      <formula>$BJ323="P"</formula>
    </cfRule>
    <cfRule type="expression" dxfId="21873" priority="30010">
      <formula>$BJ323="D"</formula>
    </cfRule>
    <cfRule type="expression" dxfId="21872" priority="30011">
      <formula>$BJ323="C"</formula>
    </cfRule>
    <cfRule type="expression" dxfId="21871" priority="30012">
      <formula>$BJ323="B"</formula>
    </cfRule>
    <cfRule type="expression" dxfId="21870" priority="30013">
      <formula>$BJ323="A"</formula>
    </cfRule>
  </conditionalFormatting>
  <conditionalFormatting sqref="L323:L325">
    <cfRule type="expression" dxfId="21869" priority="29994">
      <formula>$BJ323="IR"</formula>
    </cfRule>
    <cfRule type="expression" dxfId="21868" priority="29995">
      <formula>$BJ323="SS"</formula>
    </cfRule>
    <cfRule type="expression" dxfId="21867" priority="29996">
      <formula>$BJ323="FI"</formula>
    </cfRule>
    <cfRule type="expression" dxfId="21866" priority="29997">
      <formula>$BJ323="X"</formula>
    </cfRule>
    <cfRule type="expression" dxfId="21865" priority="29998">
      <formula>$BJ323="OD"</formula>
    </cfRule>
    <cfRule type="expression" dxfId="21864" priority="29999">
      <formula>$BJ323="P"</formula>
    </cfRule>
    <cfRule type="expression" dxfId="21863" priority="30000">
      <formula>$BJ323="D"</formula>
    </cfRule>
    <cfRule type="expression" dxfId="21862" priority="30001">
      <formula>$BJ323="C"</formula>
    </cfRule>
    <cfRule type="expression" dxfId="21861" priority="30002">
      <formula>$BJ323="B"</formula>
    </cfRule>
    <cfRule type="expression" dxfId="21860" priority="30003">
      <formula>$BJ323="A"</formula>
    </cfRule>
  </conditionalFormatting>
  <conditionalFormatting sqref="J154">
    <cfRule type="expression" dxfId="21859" priority="29984">
      <formula>$BJ154="IR"</formula>
    </cfRule>
    <cfRule type="expression" dxfId="21858" priority="29985">
      <formula>$BJ154="SS"</formula>
    </cfRule>
    <cfRule type="expression" dxfId="21857" priority="29986">
      <formula>$BJ154="FI"</formula>
    </cfRule>
    <cfRule type="expression" dxfId="21856" priority="29987">
      <formula>$BJ154="X"</formula>
    </cfRule>
    <cfRule type="expression" dxfId="21855" priority="29988">
      <formula>$BJ154="OD"</formula>
    </cfRule>
    <cfRule type="expression" dxfId="21854" priority="29989">
      <formula>$BJ154="P"</formula>
    </cfRule>
    <cfRule type="expression" dxfId="21853" priority="29990">
      <formula>$BJ154="D"</formula>
    </cfRule>
    <cfRule type="expression" dxfId="21852" priority="29991">
      <formula>$BJ154="C"</formula>
    </cfRule>
    <cfRule type="expression" dxfId="21851" priority="29992">
      <formula>$BJ154="B"</formula>
    </cfRule>
    <cfRule type="expression" dxfId="21850" priority="29993">
      <formula>$BJ154="A"</formula>
    </cfRule>
  </conditionalFormatting>
  <conditionalFormatting sqref="K154:M154">
    <cfRule type="expression" dxfId="21849" priority="29974">
      <formula>$BJ154="IR"</formula>
    </cfRule>
    <cfRule type="expression" dxfId="21848" priority="29975">
      <formula>$BJ154="SS"</formula>
    </cfRule>
    <cfRule type="expression" dxfId="21847" priority="29976">
      <formula>$BJ154="FI"</formula>
    </cfRule>
    <cfRule type="expression" dxfId="21846" priority="29977">
      <formula>$BJ154="X"</formula>
    </cfRule>
    <cfRule type="expression" dxfId="21845" priority="29978">
      <formula>$BJ154="OD"</formula>
    </cfRule>
    <cfRule type="expression" dxfId="21844" priority="29979">
      <formula>$BJ154="P"</formula>
    </cfRule>
    <cfRule type="expression" dxfId="21843" priority="29980">
      <formula>$BJ154="D"</formula>
    </cfRule>
    <cfRule type="expression" dxfId="21842" priority="29981">
      <formula>$BJ154="C"</formula>
    </cfRule>
    <cfRule type="expression" dxfId="21841" priority="29982">
      <formula>$BJ154="B"</formula>
    </cfRule>
    <cfRule type="expression" dxfId="21840" priority="29983">
      <formula>$BJ154="A"</formula>
    </cfRule>
  </conditionalFormatting>
  <conditionalFormatting sqref="O156">
    <cfRule type="expression" dxfId="21839" priority="29944">
      <formula>$BJ156="IR"</formula>
    </cfRule>
    <cfRule type="expression" dxfId="21838" priority="29945">
      <formula>$BJ156="SS"</formula>
    </cfRule>
    <cfRule type="expression" dxfId="21837" priority="29946">
      <formula>$BJ156="FI"</formula>
    </cfRule>
    <cfRule type="expression" dxfId="21836" priority="29947">
      <formula>$BJ156="X"</formula>
    </cfRule>
    <cfRule type="expression" dxfId="21835" priority="29948">
      <formula>$BJ156="OD"</formula>
    </cfRule>
    <cfRule type="expression" dxfId="21834" priority="29949">
      <formula>$BJ156="P"</formula>
    </cfRule>
    <cfRule type="expression" dxfId="21833" priority="29950">
      <formula>$BJ156="D"</formula>
    </cfRule>
    <cfRule type="expression" dxfId="21832" priority="29951">
      <formula>$BJ156="C"</formula>
    </cfRule>
    <cfRule type="expression" dxfId="21831" priority="29952">
      <formula>$BJ156="B"</formula>
    </cfRule>
    <cfRule type="expression" dxfId="21830" priority="29953">
      <formula>$BJ156="A"</formula>
    </cfRule>
  </conditionalFormatting>
  <conditionalFormatting sqref="P156:R156">
    <cfRule type="expression" dxfId="21829" priority="29934">
      <formula>$BJ156="IR"</formula>
    </cfRule>
    <cfRule type="expression" dxfId="21828" priority="29935">
      <formula>$BJ156="SS"</formula>
    </cfRule>
    <cfRule type="expression" dxfId="21827" priority="29936">
      <formula>$BJ156="FI"</formula>
    </cfRule>
    <cfRule type="expression" dxfId="21826" priority="29937">
      <formula>$BJ156="X"</formula>
    </cfRule>
    <cfRule type="expression" dxfId="21825" priority="29938">
      <formula>$BJ156="OD"</formula>
    </cfRule>
    <cfRule type="expression" dxfId="21824" priority="29939">
      <formula>$BJ156="P"</formula>
    </cfRule>
    <cfRule type="expression" dxfId="21823" priority="29940">
      <formula>$BJ156="D"</formula>
    </cfRule>
    <cfRule type="expression" dxfId="21822" priority="29941">
      <formula>$BJ156="C"</formula>
    </cfRule>
    <cfRule type="expression" dxfId="21821" priority="29942">
      <formula>$BJ156="B"</formula>
    </cfRule>
    <cfRule type="expression" dxfId="21820" priority="29943">
      <formula>$BJ156="A"</formula>
    </cfRule>
  </conditionalFormatting>
  <conditionalFormatting sqref="J157">
    <cfRule type="expression" dxfId="21819" priority="29924">
      <formula>$BJ157="IR"</formula>
    </cfRule>
    <cfRule type="expression" dxfId="21818" priority="29925">
      <formula>$BJ157="SS"</formula>
    </cfRule>
    <cfRule type="expression" dxfId="21817" priority="29926">
      <formula>$BJ157="FI"</formula>
    </cfRule>
    <cfRule type="expression" dxfId="21816" priority="29927">
      <formula>$BJ157="X"</formula>
    </cfRule>
    <cfRule type="expression" dxfId="21815" priority="29928">
      <formula>$BJ157="OD"</formula>
    </cfRule>
    <cfRule type="expression" dxfId="21814" priority="29929">
      <formula>$BJ157="P"</formula>
    </cfRule>
    <cfRule type="expression" dxfId="21813" priority="29930">
      <formula>$BJ157="D"</formula>
    </cfRule>
    <cfRule type="expression" dxfId="21812" priority="29931">
      <formula>$BJ157="C"</formula>
    </cfRule>
    <cfRule type="expression" dxfId="21811" priority="29932">
      <formula>$BJ157="B"</formula>
    </cfRule>
    <cfRule type="expression" dxfId="21810" priority="29933">
      <formula>$BJ157="A"</formula>
    </cfRule>
  </conditionalFormatting>
  <conditionalFormatting sqref="K157:M157">
    <cfRule type="expression" dxfId="21809" priority="29914">
      <formula>$BJ157="IR"</formula>
    </cfRule>
    <cfRule type="expression" dxfId="21808" priority="29915">
      <formula>$BJ157="SS"</formula>
    </cfRule>
    <cfRule type="expression" dxfId="21807" priority="29916">
      <formula>$BJ157="FI"</formula>
    </cfRule>
    <cfRule type="expression" dxfId="21806" priority="29917">
      <formula>$BJ157="X"</formula>
    </cfRule>
    <cfRule type="expression" dxfId="21805" priority="29918">
      <formula>$BJ157="OD"</formula>
    </cfRule>
    <cfRule type="expression" dxfId="21804" priority="29919">
      <formula>$BJ157="P"</formula>
    </cfRule>
    <cfRule type="expression" dxfId="21803" priority="29920">
      <formula>$BJ157="D"</formula>
    </cfRule>
    <cfRule type="expression" dxfId="21802" priority="29921">
      <formula>$BJ157="C"</formula>
    </cfRule>
    <cfRule type="expression" dxfId="21801" priority="29922">
      <formula>$BJ157="B"</formula>
    </cfRule>
    <cfRule type="expression" dxfId="21800" priority="29923">
      <formula>$BJ157="A"</formula>
    </cfRule>
  </conditionalFormatting>
  <conditionalFormatting sqref="T158">
    <cfRule type="expression" dxfId="21799" priority="29904">
      <formula>$BJ158="IR"</formula>
    </cfRule>
    <cfRule type="expression" dxfId="21798" priority="29905">
      <formula>$BJ158="SS"</formula>
    </cfRule>
    <cfRule type="expression" dxfId="21797" priority="29906">
      <formula>$BJ158="FI"</formula>
    </cfRule>
    <cfRule type="expression" dxfId="21796" priority="29907">
      <formula>$BJ158="X"</formula>
    </cfRule>
    <cfRule type="expression" dxfId="21795" priority="29908">
      <formula>$BJ158="OD"</formula>
    </cfRule>
    <cfRule type="expression" dxfId="21794" priority="29909">
      <formula>$BJ158="P"</formula>
    </cfRule>
    <cfRule type="expression" dxfId="21793" priority="29910">
      <formula>$BJ158="D"</formula>
    </cfRule>
    <cfRule type="expression" dxfId="21792" priority="29911">
      <formula>$BJ158="C"</formula>
    </cfRule>
    <cfRule type="expression" dxfId="21791" priority="29912">
      <formula>$BJ158="B"</formula>
    </cfRule>
    <cfRule type="expression" dxfId="21790" priority="29913">
      <formula>$BJ158="A"</formula>
    </cfRule>
  </conditionalFormatting>
  <conditionalFormatting sqref="U158:W158">
    <cfRule type="expression" dxfId="21789" priority="29894">
      <formula>$BJ158="IR"</formula>
    </cfRule>
    <cfRule type="expression" dxfId="21788" priority="29895">
      <formula>$BJ158="SS"</formula>
    </cfRule>
    <cfRule type="expression" dxfId="21787" priority="29896">
      <formula>$BJ158="FI"</formula>
    </cfRule>
    <cfRule type="expression" dxfId="21786" priority="29897">
      <formula>$BJ158="X"</formula>
    </cfRule>
    <cfRule type="expression" dxfId="21785" priority="29898">
      <formula>$BJ158="OD"</formula>
    </cfRule>
    <cfRule type="expression" dxfId="21784" priority="29899">
      <formula>$BJ158="P"</formula>
    </cfRule>
    <cfRule type="expression" dxfId="21783" priority="29900">
      <formula>$BJ158="D"</formula>
    </cfRule>
    <cfRule type="expression" dxfId="21782" priority="29901">
      <formula>$BJ158="C"</formula>
    </cfRule>
    <cfRule type="expression" dxfId="21781" priority="29902">
      <formula>$BJ158="B"</formula>
    </cfRule>
    <cfRule type="expression" dxfId="21780" priority="29903">
      <formula>$BJ158="A"</formula>
    </cfRule>
  </conditionalFormatting>
  <conditionalFormatting sqref="Y34">
    <cfRule type="expression" dxfId="21779" priority="29884">
      <formula>$BJ34="IR"</formula>
    </cfRule>
    <cfRule type="expression" dxfId="21778" priority="29885">
      <formula>$BJ34="SS"</formula>
    </cfRule>
    <cfRule type="expression" dxfId="21777" priority="29886">
      <formula>$BJ34="FI"</formula>
    </cfRule>
    <cfRule type="expression" dxfId="21776" priority="29887">
      <formula>$BJ34="X"</formula>
    </cfRule>
    <cfRule type="expression" dxfId="21775" priority="29888">
      <formula>$BJ34="OD"</formula>
    </cfRule>
    <cfRule type="expression" dxfId="21774" priority="29889">
      <formula>$BJ34="P"</formula>
    </cfRule>
    <cfRule type="expression" dxfId="21773" priority="29890">
      <formula>$BJ34="D"</formula>
    </cfRule>
    <cfRule type="expression" dxfId="21772" priority="29891">
      <formula>$BJ34="C"</formula>
    </cfRule>
    <cfRule type="expression" dxfId="21771" priority="29892">
      <formula>$BJ34="B"</formula>
    </cfRule>
    <cfRule type="expression" dxfId="21770" priority="29893">
      <formula>$BJ34="A"</formula>
    </cfRule>
  </conditionalFormatting>
  <conditionalFormatting sqref="Z34:AB34">
    <cfRule type="expression" dxfId="21769" priority="29874">
      <formula>$BJ34="IR"</formula>
    </cfRule>
    <cfRule type="expression" dxfId="21768" priority="29875">
      <formula>$BJ34="SS"</formula>
    </cfRule>
    <cfRule type="expression" dxfId="21767" priority="29876">
      <formula>$BJ34="FI"</formula>
    </cfRule>
    <cfRule type="expression" dxfId="21766" priority="29877">
      <formula>$BJ34="X"</formula>
    </cfRule>
    <cfRule type="expression" dxfId="21765" priority="29878">
      <formula>$BJ34="OD"</formula>
    </cfRule>
    <cfRule type="expression" dxfId="21764" priority="29879">
      <formula>$BJ34="P"</formula>
    </cfRule>
    <cfRule type="expression" dxfId="21763" priority="29880">
      <formula>$BJ34="D"</formula>
    </cfRule>
    <cfRule type="expression" dxfId="21762" priority="29881">
      <formula>$BJ34="C"</formula>
    </cfRule>
    <cfRule type="expression" dxfId="21761" priority="29882">
      <formula>$BJ34="B"</formula>
    </cfRule>
    <cfRule type="expression" dxfId="21760" priority="29883">
      <formula>$BJ34="A"</formula>
    </cfRule>
  </conditionalFormatting>
  <conditionalFormatting sqref="Y35">
    <cfRule type="expression" dxfId="21759" priority="29864">
      <formula>$BJ35="IR"</formula>
    </cfRule>
    <cfRule type="expression" dxfId="21758" priority="29865">
      <formula>$BJ35="SS"</formula>
    </cfRule>
    <cfRule type="expression" dxfId="21757" priority="29866">
      <formula>$BJ35="FI"</formula>
    </cfRule>
    <cfRule type="expression" dxfId="21756" priority="29867">
      <formula>$BJ35="X"</formula>
    </cfRule>
    <cfRule type="expression" dxfId="21755" priority="29868">
      <formula>$BJ35="OD"</formula>
    </cfRule>
    <cfRule type="expression" dxfId="21754" priority="29869">
      <formula>$BJ35="P"</formula>
    </cfRule>
    <cfRule type="expression" dxfId="21753" priority="29870">
      <formula>$BJ35="D"</formula>
    </cfRule>
    <cfRule type="expression" dxfId="21752" priority="29871">
      <formula>$BJ35="C"</formula>
    </cfRule>
    <cfRule type="expression" dxfId="21751" priority="29872">
      <formula>$BJ35="B"</formula>
    </cfRule>
    <cfRule type="expression" dxfId="21750" priority="29873">
      <formula>$BJ35="A"</formula>
    </cfRule>
  </conditionalFormatting>
  <conditionalFormatting sqref="Z35:AB35">
    <cfRule type="expression" dxfId="21749" priority="29854">
      <formula>$BJ35="IR"</formula>
    </cfRule>
    <cfRule type="expression" dxfId="21748" priority="29855">
      <formula>$BJ35="SS"</formula>
    </cfRule>
    <cfRule type="expression" dxfId="21747" priority="29856">
      <formula>$BJ35="FI"</formula>
    </cfRule>
    <cfRule type="expression" dxfId="21746" priority="29857">
      <formula>$BJ35="X"</formula>
    </cfRule>
    <cfRule type="expression" dxfId="21745" priority="29858">
      <formula>$BJ35="OD"</formula>
    </cfRule>
    <cfRule type="expression" dxfId="21744" priority="29859">
      <formula>$BJ35="P"</formula>
    </cfRule>
    <cfRule type="expression" dxfId="21743" priority="29860">
      <formula>$BJ35="D"</formula>
    </cfRule>
    <cfRule type="expression" dxfId="21742" priority="29861">
      <formula>$BJ35="C"</formula>
    </cfRule>
    <cfRule type="expression" dxfId="21741" priority="29862">
      <formula>$BJ35="B"</formula>
    </cfRule>
    <cfRule type="expression" dxfId="21740" priority="29863">
      <formula>$BJ35="A"</formula>
    </cfRule>
  </conditionalFormatting>
  <conditionalFormatting sqref="J162">
    <cfRule type="expression" dxfId="21739" priority="29844">
      <formula>$BJ162="IR"</formula>
    </cfRule>
    <cfRule type="expression" dxfId="21738" priority="29845">
      <formula>$BJ162="SS"</formula>
    </cfRule>
    <cfRule type="expression" dxfId="21737" priority="29846">
      <formula>$BJ162="FI"</formula>
    </cfRule>
    <cfRule type="expression" dxfId="21736" priority="29847">
      <formula>$BJ162="X"</formula>
    </cfRule>
    <cfRule type="expression" dxfId="21735" priority="29848">
      <formula>$BJ162="OD"</formula>
    </cfRule>
    <cfRule type="expression" dxfId="21734" priority="29849">
      <formula>$BJ162="P"</formula>
    </cfRule>
    <cfRule type="expression" dxfId="21733" priority="29850">
      <formula>$BJ162="D"</formula>
    </cfRule>
    <cfRule type="expression" dxfId="21732" priority="29851">
      <formula>$BJ162="C"</formula>
    </cfRule>
    <cfRule type="expression" dxfId="21731" priority="29852">
      <formula>$BJ162="B"</formula>
    </cfRule>
    <cfRule type="expression" dxfId="21730" priority="29853">
      <formula>$BJ162="A"</formula>
    </cfRule>
  </conditionalFormatting>
  <conditionalFormatting sqref="K162:M162">
    <cfRule type="expression" dxfId="21729" priority="29834">
      <formula>$BJ162="IR"</formula>
    </cfRule>
    <cfRule type="expression" dxfId="21728" priority="29835">
      <formula>$BJ162="SS"</formula>
    </cfRule>
    <cfRule type="expression" dxfId="21727" priority="29836">
      <formula>$BJ162="FI"</formula>
    </cfRule>
    <cfRule type="expression" dxfId="21726" priority="29837">
      <formula>$BJ162="X"</formula>
    </cfRule>
    <cfRule type="expression" dxfId="21725" priority="29838">
      <formula>$BJ162="OD"</formula>
    </cfRule>
    <cfRule type="expression" dxfId="21724" priority="29839">
      <formula>$BJ162="P"</formula>
    </cfRule>
    <cfRule type="expression" dxfId="21723" priority="29840">
      <formula>$BJ162="D"</formula>
    </cfRule>
    <cfRule type="expression" dxfId="21722" priority="29841">
      <formula>$BJ162="C"</formula>
    </cfRule>
    <cfRule type="expression" dxfId="21721" priority="29842">
      <formula>$BJ162="B"</formula>
    </cfRule>
    <cfRule type="expression" dxfId="21720" priority="29843">
      <formula>$BJ162="A"</formula>
    </cfRule>
  </conditionalFormatting>
  <conditionalFormatting sqref="O163">
    <cfRule type="expression" dxfId="21719" priority="29824">
      <formula>$BJ163="IR"</formula>
    </cfRule>
    <cfRule type="expression" dxfId="21718" priority="29825">
      <formula>$BJ163="SS"</formula>
    </cfRule>
    <cfRule type="expression" dxfId="21717" priority="29826">
      <formula>$BJ163="FI"</formula>
    </cfRule>
    <cfRule type="expression" dxfId="21716" priority="29827">
      <formula>$BJ163="X"</formula>
    </cfRule>
    <cfRule type="expression" dxfId="21715" priority="29828">
      <formula>$BJ163="OD"</formula>
    </cfRule>
    <cfRule type="expression" dxfId="21714" priority="29829">
      <formula>$BJ163="P"</formula>
    </cfRule>
    <cfRule type="expression" dxfId="21713" priority="29830">
      <formula>$BJ163="D"</formula>
    </cfRule>
    <cfRule type="expression" dxfId="21712" priority="29831">
      <formula>$BJ163="C"</formula>
    </cfRule>
    <cfRule type="expression" dxfId="21711" priority="29832">
      <formula>$BJ163="B"</formula>
    </cfRule>
    <cfRule type="expression" dxfId="21710" priority="29833">
      <formula>$BJ163="A"</formula>
    </cfRule>
  </conditionalFormatting>
  <conditionalFormatting sqref="P163:R163">
    <cfRule type="expression" dxfId="21709" priority="29814">
      <formula>$BJ163="IR"</formula>
    </cfRule>
    <cfRule type="expression" dxfId="21708" priority="29815">
      <formula>$BJ163="SS"</formula>
    </cfRule>
    <cfRule type="expression" dxfId="21707" priority="29816">
      <formula>$BJ163="FI"</formula>
    </cfRule>
    <cfRule type="expression" dxfId="21706" priority="29817">
      <formula>$BJ163="X"</formula>
    </cfRule>
    <cfRule type="expression" dxfId="21705" priority="29818">
      <formula>$BJ163="OD"</formula>
    </cfRule>
    <cfRule type="expression" dxfId="21704" priority="29819">
      <formula>$BJ163="P"</formula>
    </cfRule>
    <cfRule type="expression" dxfId="21703" priority="29820">
      <formula>$BJ163="D"</formula>
    </cfRule>
    <cfRule type="expression" dxfId="21702" priority="29821">
      <formula>$BJ163="C"</formula>
    </cfRule>
    <cfRule type="expression" dxfId="21701" priority="29822">
      <formula>$BJ163="B"</formula>
    </cfRule>
    <cfRule type="expression" dxfId="21700" priority="29823">
      <formula>$BJ163="A"</formula>
    </cfRule>
  </conditionalFormatting>
  <conditionalFormatting sqref="J164">
    <cfRule type="expression" dxfId="21699" priority="29804">
      <formula>$BJ164="IR"</formula>
    </cfRule>
    <cfRule type="expression" dxfId="21698" priority="29805">
      <formula>$BJ164="SS"</formula>
    </cfRule>
    <cfRule type="expression" dxfId="21697" priority="29806">
      <formula>$BJ164="FI"</formula>
    </cfRule>
    <cfRule type="expression" dxfId="21696" priority="29807">
      <formula>$BJ164="X"</formula>
    </cfRule>
    <cfRule type="expression" dxfId="21695" priority="29808">
      <formula>$BJ164="OD"</formula>
    </cfRule>
    <cfRule type="expression" dxfId="21694" priority="29809">
      <formula>$BJ164="P"</formula>
    </cfRule>
    <cfRule type="expression" dxfId="21693" priority="29810">
      <formula>$BJ164="D"</formula>
    </cfRule>
    <cfRule type="expression" dxfId="21692" priority="29811">
      <formula>$BJ164="C"</formula>
    </cfRule>
    <cfRule type="expression" dxfId="21691" priority="29812">
      <formula>$BJ164="B"</formula>
    </cfRule>
    <cfRule type="expression" dxfId="21690" priority="29813">
      <formula>$BJ164="A"</formula>
    </cfRule>
  </conditionalFormatting>
  <conditionalFormatting sqref="K164:M164">
    <cfRule type="expression" dxfId="21689" priority="29794">
      <formula>$BJ164="IR"</formula>
    </cfRule>
    <cfRule type="expression" dxfId="21688" priority="29795">
      <formula>$BJ164="SS"</formula>
    </cfRule>
    <cfRule type="expression" dxfId="21687" priority="29796">
      <formula>$BJ164="FI"</formula>
    </cfRule>
    <cfRule type="expression" dxfId="21686" priority="29797">
      <formula>$BJ164="X"</formula>
    </cfRule>
    <cfRule type="expression" dxfId="21685" priority="29798">
      <formula>$BJ164="OD"</formula>
    </cfRule>
    <cfRule type="expression" dxfId="21684" priority="29799">
      <formula>$BJ164="P"</formula>
    </cfRule>
    <cfRule type="expression" dxfId="21683" priority="29800">
      <formula>$BJ164="D"</formula>
    </cfRule>
    <cfRule type="expression" dxfId="21682" priority="29801">
      <formula>$BJ164="C"</formula>
    </cfRule>
    <cfRule type="expression" dxfId="21681" priority="29802">
      <formula>$BJ164="B"</formula>
    </cfRule>
    <cfRule type="expression" dxfId="21680" priority="29803">
      <formula>$BJ164="A"</formula>
    </cfRule>
  </conditionalFormatting>
  <conditionalFormatting sqref="O165">
    <cfRule type="expression" dxfId="21679" priority="29784">
      <formula>$BJ165="IR"</formula>
    </cfRule>
    <cfRule type="expression" dxfId="21678" priority="29785">
      <formula>$BJ165="SS"</formula>
    </cfRule>
    <cfRule type="expression" dxfId="21677" priority="29786">
      <formula>$BJ165="FI"</formula>
    </cfRule>
    <cfRule type="expression" dxfId="21676" priority="29787">
      <formula>$BJ165="X"</formula>
    </cfRule>
    <cfRule type="expression" dxfId="21675" priority="29788">
      <formula>$BJ165="OD"</formula>
    </cfRule>
    <cfRule type="expression" dxfId="21674" priority="29789">
      <formula>$BJ165="P"</formula>
    </cfRule>
    <cfRule type="expression" dxfId="21673" priority="29790">
      <formula>$BJ165="D"</formula>
    </cfRule>
    <cfRule type="expression" dxfId="21672" priority="29791">
      <formula>$BJ165="C"</formula>
    </cfRule>
    <cfRule type="expression" dxfId="21671" priority="29792">
      <formula>$BJ165="B"</formula>
    </cfRule>
    <cfRule type="expression" dxfId="21670" priority="29793">
      <formula>$BJ165="A"</formula>
    </cfRule>
  </conditionalFormatting>
  <conditionalFormatting sqref="P165:R165">
    <cfRule type="expression" dxfId="21669" priority="29774">
      <formula>$BJ165="IR"</formula>
    </cfRule>
    <cfRule type="expression" dxfId="21668" priority="29775">
      <formula>$BJ165="SS"</formula>
    </cfRule>
    <cfRule type="expression" dxfId="21667" priority="29776">
      <formula>$BJ165="FI"</formula>
    </cfRule>
    <cfRule type="expression" dxfId="21666" priority="29777">
      <formula>$BJ165="X"</formula>
    </cfRule>
    <cfRule type="expression" dxfId="21665" priority="29778">
      <formula>$BJ165="OD"</formula>
    </cfRule>
    <cfRule type="expression" dxfId="21664" priority="29779">
      <formula>$BJ165="P"</formula>
    </cfRule>
    <cfRule type="expression" dxfId="21663" priority="29780">
      <formula>$BJ165="D"</formula>
    </cfRule>
    <cfRule type="expression" dxfId="21662" priority="29781">
      <formula>$BJ165="C"</formula>
    </cfRule>
    <cfRule type="expression" dxfId="21661" priority="29782">
      <formula>$BJ165="B"</formula>
    </cfRule>
    <cfRule type="expression" dxfId="21660" priority="29783">
      <formula>$BJ165="A"</formula>
    </cfRule>
  </conditionalFormatting>
  <conditionalFormatting sqref="O166">
    <cfRule type="expression" dxfId="21659" priority="29764">
      <formula>$BJ166="IR"</formula>
    </cfRule>
    <cfRule type="expression" dxfId="21658" priority="29765">
      <formula>$BJ166="SS"</formula>
    </cfRule>
    <cfRule type="expression" dxfId="21657" priority="29766">
      <formula>$BJ166="FI"</formula>
    </cfRule>
    <cfRule type="expression" dxfId="21656" priority="29767">
      <formula>$BJ166="X"</formula>
    </cfRule>
    <cfRule type="expression" dxfId="21655" priority="29768">
      <formula>$BJ166="OD"</formula>
    </cfRule>
    <cfRule type="expression" dxfId="21654" priority="29769">
      <formula>$BJ166="P"</formula>
    </cfRule>
    <cfRule type="expression" dxfId="21653" priority="29770">
      <formula>$BJ166="D"</formula>
    </cfRule>
    <cfRule type="expression" dxfId="21652" priority="29771">
      <formula>$BJ166="C"</formula>
    </cfRule>
    <cfRule type="expression" dxfId="21651" priority="29772">
      <formula>$BJ166="B"</formula>
    </cfRule>
    <cfRule type="expression" dxfId="21650" priority="29773">
      <formula>$BJ166="A"</formula>
    </cfRule>
  </conditionalFormatting>
  <conditionalFormatting sqref="P166:R166">
    <cfRule type="expression" dxfId="21649" priority="29754">
      <formula>$BJ166="IR"</formula>
    </cfRule>
    <cfRule type="expression" dxfId="21648" priority="29755">
      <formula>$BJ166="SS"</formula>
    </cfRule>
    <cfRule type="expression" dxfId="21647" priority="29756">
      <formula>$BJ166="FI"</formula>
    </cfRule>
    <cfRule type="expression" dxfId="21646" priority="29757">
      <formula>$BJ166="X"</formula>
    </cfRule>
    <cfRule type="expression" dxfId="21645" priority="29758">
      <formula>$BJ166="OD"</formula>
    </cfRule>
    <cfRule type="expression" dxfId="21644" priority="29759">
      <formula>$BJ166="P"</formula>
    </cfRule>
    <cfRule type="expression" dxfId="21643" priority="29760">
      <formula>$BJ166="D"</formula>
    </cfRule>
    <cfRule type="expression" dxfId="21642" priority="29761">
      <formula>$BJ166="C"</formula>
    </cfRule>
    <cfRule type="expression" dxfId="21641" priority="29762">
      <formula>$BJ166="B"</formula>
    </cfRule>
    <cfRule type="expression" dxfId="21640" priority="29763">
      <formula>$BJ166="A"</formula>
    </cfRule>
  </conditionalFormatting>
  <conditionalFormatting sqref="J145">
    <cfRule type="expression" dxfId="21639" priority="29744">
      <formula>$BJ145="IR"</formula>
    </cfRule>
    <cfRule type="expression" dxfId="21638" priority="29745">
      <formula>$BJ145="SS"</formula>
    </cfRule>
    <cfRule type="expression" dxfId="21637" priority="29746">
      <formula>$BJ145="FI"</formula>
    </cfRule>
    <cfRule type="expression" dxfId="21636" priority="29747">
      <formula>$BJ145="X"</formula>
    </cfRule>
    <cfRule type="expression" dxfId="21635" priority="29748">
      <formula>$BJ145="OD"</formula>
    </cfRule>
    <cfRule type="expression" dxfId="21634" priority="29749">
      <formula>$BJ145="P"</formula>
    </cfRule>
    <cfRule type="expression" dxfId="21633" priority="29750">
      <formula>$BJ145="D"</formula>
    </cfRule>
    <cfRule type="expression" dxfId="21632" priority="29751">
      <formula>$BJ145="C"</formula>
    </cfRule>
    <cfRule type="expression" dxfId="21631" priority="29752">
      <formula>$BJ145="B"</formula>
    </cfRule>
    <cfRule type="expression" dxfId="21630" priority="29753">
      <formula>$BJ145="A"</formula>
    </cfRule>
  </conditionalFormatting>
  <conditionalFormatting sqref="K145:M145">
    <cfRule type="expression" dxfId="21629" priority="29734">
      <formula>$BJ145="IR"</formula>
    </cfRule>
    <cfRule type="expression" dxfId="21628" priority="29735">
      <formula>$BJ145="SS"</formula>
    </cfRule>
    <cfRule type="expression" dxfId="21627" priority="29736">
      <formula>$BJ145="FI"</formula>
    </cfRule>
    <cfRule type="expression" dxfId="21626" priority="29737">
      <formula>$BJ145="X"</formula>
    </cfRule>
    <cfRule type="expression" dxfId="21625" priority="29738">
      <formula>$BJ145="OD"</formula>
    </cfRule>
    <cfRule type="expression" dxfId="21624" priority="29739">
      <formula>$BJ145="P"</formula>
    </cfRule>
    <cfRule type="expression" dxfId="21623" priority="29740">
      <formula>$BJ145="D"</formula>
    </cfRule>
    <cfRule type="expression" dxfId="21622" priority="29741">
      <formula>$BJ145="C"</formula>
    </cfRule>
    <cfRule type="expression" dxfId="21621" priority="29742">
      <formula>$BJ145="B"</formula>
    </cfRule>
    <cfRule type="expression" dxfId="21620" priority="29743">
      <formula>$BJ145="A"</formula>
    </cfRule>
  </conditionalFormatting>
  <conditionalFormatting sqref="O146">
    <cfRule type="expression" dxfId="21619" priority="29724">
      <formula>$BJ146="IR"</formula>
    </cfRule>
    <cfRule type="expression" dxfId="21618" priority="29725">
      <formula>$BJ146="SS"</formula>
    </cfRule>
    <cfRule type="expression" dxfId="21617" priority="29726">
      <formula>$BJ146="FI"</formula>
    </cfRule>
    <cfRule type="expression" dxfId="21616" priority="29727">
      <formula>$BJ146="X"</formula>
    </cfRule>
    <cfRule type="expression" dxfId="21615" priority="29728">
      <formula>$BJ146="OD"</formula>
    </cfRule>
    <cfRule type="expression" dxfId="21614" priority="29729">
      <formula>$BJ146="P"</formula>
    </cfRule>
    <cfRule type="expression" dxfId="21613" priority="29730">
      <formula>$BJ146="D"</formula>
    </cfRule>
    <cfRule type="expression" dxfId="21612" priority="29731">
      <formula>$BJ146="C"</formula>
    </cfRule>
    <cfRule type="expression" dxfId="21611" priority="29732">
      <formula>$BJ146="B"</formula>
    </cfRule>
    <cfRule type="expression" dxfId="21610" priority="29733">
      <formula>$BJ146="A"</formula>
    </cfRule>
  </conditionalFormatting>
  <conditionalFormatting sqref="P146:R146">
    <cfRule type="expression" dxfId="21609" priority="29714">
      <formula>$BJ146="IR"</formula>
    </cfRule>
    <cfRule type="expression" dxfId="21608" priority="29715">
      <formula>$BJ146="SS"</formula>
    </cfRule>
    <cfRule type="expression" dxfId="21607" priority="29716">
      <formula>$BJ146="FI"</formula>
    </cfRule>
    <cfRule type="expression" dxfId="21606" priority="29717">
      <formula>$BJ146="X"</formula>
    </cfRule>
    <cfRule type="expression" dxfId="21605" priority="29718">
      <formula>$BJ146="OD"</formula>
    </cfRule>
    <cfRule type="expression" dxfId="21604" priority="29719">
      <formula>$BJ146="P"</formula>
    </cfRule>
    <cfRule type="expression" dxfId="21603" priority="29720">
      <formula>$BJ146="D"</formula>
    </cfRule>
    <cfRule type="expression" dxfId="21602" priority="29721">
      <formula>$BJ146="C"</formula>
    </cfRule>
    <cfRule type="expression" dxfId="21601" priority="29722">
      <formula>$BJ146="B"</formula>
    </cfRule>
    <cfRule type="expression" dxfId="21600" priority="29723">
      <formula>$BJ146="A"</formula>
    </cfRule>
  </conditionalFormatting>
  <conditionalFormatting sqref="J147">
    <cfRule type="expression" dxfId="21599" priority="29704">
      <formula>$BJ147="IR"</formula>
    </cfRule>
    <cfRule type="expression" dxfId="21598" priority="29705">
      <formula>$BJ147="SS"</formula>
    </cfRule>
    <cfRule type="expression" dxfId="21597" priority="29706">
      <formula>$BJ147="FI"</formula>
    </cfRule>
    <cfRule type="expression" dxfId="21596" priority="29707">
      <formula>$BJ147="X"</formula>
    </cfRule>
    <cfRule type="expression" dxfId="21595" priority="29708">
      <formula>$BJ147="OD"</formula>
    </cfRule>
    <cfRule type="expression" dxfId="21594" priority="29709">
      <formula>$BJ147="P"</formula>
    </cfRule>
    <cfRule type="expression" dxfId="21593" priority="29710">
      <formula>$BJ147="D"</formula>
    </cfRule>
    <cfRule type="expression" dxfId="21592" priority="29711">
      <formula>$BJ147="C"</formula>
    </cfRule>
    <cfRule type="expression" dxfId="21591" priority="29712">
      <formula>$BJ147="B"</formula>
    </cfRule>
    <cfRule type="expression" dxfId="21590" priority="29713">
      <formula>$BJ147="A"</formula>
    </cfRule>
  </conditionalFormatting>
  <conditionalFormatting sqref="K147:M147">
    <cfRule type="expression" dxfId="21589" priority="29694">
      <formula>$BJ147="IR"</formula>
    </cfRule>
    <cfRule type="expression" dxfId="21588" priority="29695">
      <formula>$BJ147="SS"</formula>
    </cfRule>
    <cfRule type="expression" dxfId="21587" priority="29696">
      <formula>$BJ147="FI"</formula>
    </cfRule>
    <cfRule type="expression" dxfId="21586" priority="29697">
      <formula>$BJ147="X"</formula>
    </cfRule>
    <cfRule type="expression" dxfId="21585" priority="29698">
      <formula>$BJ147="OD"</formula>
    </cfRule>
    <cfRule type="expression" dxfId="21584" priority="29699">
      <formula>$BJ147="P"</formula>
    </cfRule>
    <cfRule type="expression" dxfId="21583" priority="29700">
      <formula>$BJ147="D"</formula>
    </cfRule>
    <cfRule type="expression" dxfId="21582" priority="29701">
      <formula>$BJ147="C"</formula>
    </cfRule>
    <cfRule type="expression" dxfId="21581" priority="29702">
      <formula>$BJ147="B"</formula>
    </cfRule>
    <cfRule type="expression" dxfId="21580" priority="29703">
      <formula>$BJ147="A"</formula>
    </cfRule>
  </conditionalFormatting>
  <conditionalFormatting sqref="O148">
    <cfRule type="expression" dxfId="21579" priority="29684">
      <formula>$BJ148="IR"</formula>
    </cfRule>
    <cfRule type="expression" dxfId="21578" priority="29685">
      <formula>$BJ148="SS"</formula>
    </cfRule>
    <cfRule type="expression" dxfId="21577" priority="29686">
      <formula>$BJ148="FI"</formula>
    </cfRule>
    <cfRule type="expression" dxfId="21576" priority="29687">
      <formula>$BJ148="X"</formula>
    </cfRule>
    <cfRule type="expression" dxfId="21575" priority="29688">
      <formula>$BJ148="OD"</formula>
    </cfRule>
    <cfRule type="expression" dxfId="21574" priority="29689">
      <formula>$BJ148="P"</formula>
    </cfRule>
    <cfRule type="expression" dxfId="21573" priority="29690">
      <formula>$BJ148="D"</formula>
    </cfRule>
    <cfRule type="expression" dxfId="21572" priority="29691">
      <formula>$BJ148="C"</formula>
    </cfRule>
    <cfRule type="expression" dxfId="21571" priority="29692">
      <formula>$BJ148="B"</formula>
    </cfRule>
    <cfRule type="expression" dxfId="21570" priority="29693">
      <formula>$BJ148="A"</formula>
    </cfRule>
  </conditionalFormatting>
  <conditionalFormatting sqref="P148:R148">
    <cfRule type="expression" dxfId="21569" priority="29674">
      <formula>$BJ148="IR"</formula>
    </cfRule>
    <cfRule type="expression" dxfId="21568" priority="29675">
      <formula>$BJ148="SS"</formula>
    </cfRule>
    <cfRule type="expression" dxfId="21567" priority="29676">
      <formula>$BJ148="FI"</formula>
    </cfRule>
    <cfRule type="expression" dxfId="21566" priority="29677">
      <formula>$BJ148="X"</formula>
    </cfRule>
    <cfRule type="expression" dxfId="21565" priority="29678">
      <formula>$BJ148="OD"</formula>
    </cfRule>
    <cfRule type="expression" dxfId="21564" priority="29679">
      <formula>$BJ148="P"</formula>
    </cfRule>
    <cfRule type="expression" dxfId="21563" priority="29680">
      <formula>$BJ148="D"</formula>
    </cfRule>
    <cfRule type="expression" dxfId="21562" priority="29681">
      <formula>$BJ148="C"</formula>
    </cfRule>
    <cfRule type="expression" dxfId="21561" priority="29682">
      <formula>$BJ148="B"</formula>
    </cfRule>
    <cfRule type="expression" dxfId="21560" priority="29683">
      <formula>$BJ148="A"</formula>
    </cfRule>
  </conditionalFormatting>
  <conditionalFormatting sqref="J566">
    <cfRule type="expression" dxfId="21559" priority="29664">
      <formula>$BJ566="IR"</formula>
    </cfRule>
    <cfRule type="expression" dxfId="21558" priority="29665">
      <formula>$BJ566="SS"</formula>
    </cfRule>
    <cfRule type="expression" dxfId="21557" priority="29666">
      <formula>$BJ566="FI"</formula>
    </cfRule>
    <cfRule type="expression" dxfId="21556" priority="29667">
      <formula>$BJ566="X"</formula>
    </cfRule>
    <cfRule type="expression" dxfId="21555" priority="29668">
      <formula>$BJ566="OD"</formula>
    </cfRule>
    <cfRule type="expression" dxfId="21554" priority="29669">
      <formula>$BJ566="P"</formula>
    </cfRule>
    <cfRule type="expression" dxfId="21553" priority="29670">
      <formula>$BJ566="D"</formula>
    </cfRule>
    <cfRule type="expression" dxfId="21552" priority="29671">
      <formula>$BJ566="C"</formula>
    </cfRule>
    <cfRule type="expression" dxfId="21551" priority="29672">
      <formula>$BJ566="B"</formula>
    </cfRule>
    <cfRule type="expression" dxfId="21550" priority="29673">
      <formula>$BJ566="A"</formula>
    </cfRule>
  </conditionalFormatting>
  <conditionalFormatting sqref="K566:M566">
    <cfRule type="expression" dxfId="21549" priority="29654">
      <formula>$BJ566="IR"</formula>
    </cfRule>
    <cfRule type="expression" dxfId="21548" priority="29655">
      <formula>$BJ566="SS"</formula>
    </cfRule>
    <cfRule type="expression" dxfId="21547" priority="29656">
      <formula>$BJ566="FI"</formula>
    </cfRule>
    <cfRule type="expression" dxfId="21546" priority="29657">
      <formula>$BJ566="X"</formula>
    </cfRule>
    <cfRule type="expression" dxfId="21545" priority="29658">
      <formula>$BJ566="OD"</formula>
    </cfRule>
    <cfRule type="expression" dxfId="21544" priority="29659">
      <formula>$BJ566="P"</formula>
    </cfRule>
    <cfRule type="expression" dxfId="21543" priority="29660">
      <formula>$BJ566="D"</formula>
    </cfRule>
    <cfRule type="expression" dxfId="21542" priority="29661">
      <formula>$BJ566="C"</formula>
    </cfRule>
    <cfRule type="expression" dxfId="21541" priority="29662">
      <formula>$BJ566="B"</formula>
    </cfRule>
    <cfRule type="expression" dxfId="21540" priority="29663">
      <formula>$BJ566="A"</formula>
    </cfRule>
  </conditionalFormatting>
  <conditionalFormatting sqref="J567">
    <cfRule type="expression" dxfId="21539" priority="29644">
      <formula>$BJ567="IR"</formula>
    </cfRule>
    <cfRule type="expression" dxfId="21538" priority="29645">
      <formula>$BJ567="SS"</formula>
    </cfRule>
    <cfRule type="expression" dxfId="21537" priority="29646">
      <formula>$BJ567="FI"</formula>
    </cfRule>
    <cfRule type="expression" dxfId="21536" priority="29647">
      <formula>$BJ567="X"</formula>
    </cfRule>
    <cfRule type="expression" dxfId="21535" priority="29648">
      <formula>$BJ567="OD"</formula>
    </cfRule>
    <cfRule type="expression" dxfId="21534" priority="29649">
      <formula>$BJ567="P"</formula>
    </cfRule>
    <cfRule type="expression" dxfId="21533" priority="29650">
      <formula>$BJ567="D"</formula>
    </cfRule>
    <cfRule type="expression" dxfId="21532" priority="29651">
      <formula>$BJ567="C"</formula>
    </cfRule>
    <cfRule type="expression" dxfId="21531" priority="29652">
      <formula>$BJ567="B"</formula>
    </cfRule>
    <cfRule type="expression" dxfId="21530" priority="29653">
      <formula>$BJ567="A"</formula>
    </cfRule>
  </conditionalFormatting>
  <conditionalFormatting sqref="K567:M567">
    <cfRule type="expression" dxfId="21529" priority="29634">
      <formula>$BJ567="IR"</formula>
    </cfRule>
    <cfRule type="expression" dxfId="21528" priority="29635">
      <formula>$BJ567="SS"</formula>
    </cfRule>
    <cfRule type="expression" dxfId="21527" priority="29636">
      <formula>$BJ567="FI"</formula>
    </cfRule>
    <cfRule type="expression" dxfId="21526" priority="29637">
      <formula>$BJ567="X"</formula>
    </cfRule>
    <cfRule type="expression" dxfId="21525" priority="29638">
      <formula>$BJ567="OD"</formula>
    </cfRule>
    <cfRule type="expression" dxfId="21524" priority="29639">
      <formula>$BJ567="P"</formula>
    </cfRule>
    <cfRule type="expression" dxfId="21523" priority="29640">
      <formula>$BJ567="D"</formula>
    </cfRule>
    <cfRule type="expression" dxfId="21522" priority="29641">
      <formula>$BJ567="C"</formula>
    </cfRule>
    <cfRule type="expression" dxfId="21521" priority="29642">
      <formula>$BJ567="B"</formula>
    </cfRule>
    <cfRule type="expression" dxfId="21520" priority="29643">
      <formula>$BJ567="A"</formula>
    </cfRule>
  </conditionalFormatting>
  <conditionalFormatting sqref="J568">
    <cfRule type="expression" dxfId="21519" priority="29624">
      <formula>$BJ568="IR"</formula>
    </cfRule>
    <cfRule type="expression" dxfId="21518" priority="29625">
      <formula>$BJ568="SS"</formula>
    </cfRule>
    <cfRule type="expression" dxfId="21517" priority="29626">
      <formula>$BJ568="FI"</formula>
    </cfRule>
    <cfRule type="expression" dxfId="21516" priority="29627">
      <formula>$BJ568="X"</formula>
    </cfRule>
    <cfRule type="expression" dxfId="21515" priority="29628">
      <formula>$BJ568="OD"</formula>
    </cfRule>
    <cfRule type="expression" dxfId="21514" priority="29629">
      <formula>$BJ568="P"</formula>
    </cfRule>
    <cfRule type="expression" dxfId="21513" priority="29630">
      <formula>$BJ568="D"</formula>
    </cfRule>
    <cfRule type="expression" dxfId="21512" priority="29631">
      <formula>$BJ568="C"</formula>
    </cfRule>
    <cfRule type="expression" dxfId="21511" priority="29632">
      <formula>$BJ568="B"</formula>
    </cfRule>
    <cfRule type="expression" dxfId="21510" priority="29633">
      <formula>$BJ568="A"</formula>
    </cfRule>
  </conditionalFormatting>
  <conditionalFormatting sqref="K568:M568">
    <cfRule type="expression" dxfId="21509" priority="29614">
      <formula>$BJ568="IR"</formula>
    </cfRule>
    <cfRule type="expression" dxfId="21508" priority="29615">
      <formula>$BJ568="SS"</formula>
    </cfRule>
    <cfRule type="expression" dxfId="21507" priority="29616">
      <formula>$BJ568="FI"</formula>
    </cfRule>
    <cfRule type="expression" dxfId="21506" priority="29617">
      <formula>$BJ568="X"</formula>
    </cfRule>
    <cfRule type="expression" dxfId="21505" priority="29618">
      <formula>$BJ568="OD"</formula>
    </cfRule>
    <cfRule type="expression" dxfId="21504" priority="29619">
      <formula>$BJ568="P"</formula>
    </cfRule>
    <cfRule type="expression" dxfId="21503" priority="29620">
      <formula>$BJ568="D"</formula>
    </cfRule>
    <cfRule type="expression" dxfId="21502" priority="29621">
      <formula>$BJ568="C"</formula>
    </cfRule>
    <cfRule type="expression" dxfId="21501" priority="29622">
      <formula>$BJ568="B"</formula>
    </cfRule>
    <cfRule type="expression" dxfId="21500" priority="29623">
      <formula>$BJ568="A"</formula>
    </cfRule>
  </conditionalFormatting>
  <conditionalFormatting sqref="P310">
    <cfRule type="expression" dxfId="21499" priority="29604">
      <formula>$BJ310="IR"</formula>
    </cfRule>
    <cfRule type="expression" dxfId="21498" priority="29605">
      <formula>$BJ310="SS"</formula>
    </cfRule>
    <cfRule type="expression" dxfId="21497" priority="29606">
      <formula>$BJ310="FI"</formula>
    </cfRule>
    <cfRule type="expression" dxfId="21496" priority="29607">
      <formula>$BJ310="X"</formula>
    </cfRule>
    <cfRule type="expression" dxfId="21495" priority="29608">
      <formula>$BJ310="OD"</formula>
    </cfRule>
    <cfRule type="expression" dxfId="21494" priority="29609">
      <formula>$BJ310="P"</formula>
    </cfRule>
    <cfRule type="expression" dxfId="21493" priority="29610">
      <formula>$BJ310="D"</formula>
    </cfRule>
    <cfRule type="expression" dxfId="21492" priority="29611">
      <formula>$BJ310="C"</formula>
    </cfRule>
    <cfRule type="expression" dxfId="21491" priority="29612">
      <formula>$BJ310="B"</formula>
    </cfRule>
    <cfRule type="expression" dxfId="21490" priority="29613">
      <formula>$BJ310="A"</formula>
    </cfRule>
  </conditionalFormatting>
  <conditionalFormatting sqref="R310">
    <cfRule type="expression" dxfId="21489" priority="29594">
      <formula>$BJ310="IR"</formula>
    </cfRule>
    <cfRule type="expression" dxfId="21488" priority="29595">
      <formula>$BJ310="SS"</formula>
    </cfRule>
    <cfRule type="expression" dxfId="21487" priority="29596">
      <formula>$BJ310="FI"</formula>
    </cfRule>
    <cfRule type="expression" dxfId="21486" priority="29597">
      <formula>$BJ310="X"</formula>
    </cfRule>
    <cfRule type="expression" dxfId="21485" priority="29598">
      <formula>$BJ310="OD"</formula>
    </cfRule>
    <cfRule type="expression" dxfId="21484" priority="29599">
      <formula>$BJ310="P"</formula>
    </cfRule>
    <cfRule type="expression" dxfId="21483" priority="29600">
      <formula>$BJ310="D"</formula>
    </cfRule>
    <cfRule type="expression" dxfId="21482" priority="29601">
      <formula>$BJ310="C"</formula>
    </cfRule>
    <cfRule type="expression" dxfId="21481" priority="29602">
      <formula>$BJ310="B"</formula>
    </cfRule>
    <cfRule type="expression" dxfId="21480" priority="29603">
      <formula>$BJ310="A"</formula>
    </cfRule>
  </conditionalFormatting>
  <conditionalFormatting sqref="Q310">
    <cfRule type="expression" dxfId="21479" priority="29584">
      <formula>$BJ310="IR"</formula>
    </cfRule>
    <cfRule type="expression" dxfId="21478" priority="29585">
      <formula>$BJ310="SS"</formula>
    </cfRule>
    <cfRule type="expression" dxfId="21477" priority="29586">
      <formula>$BJ310="FI"</formula>
    </cfRule>
    <cfRule type="expression" dxfId="21476" priority="29587">
      <formula>$BJ310="X"</formula>
    </cfRule>
    <cfRule type="expression" dxfId="21475" priority="29588">
      <formula>$BJ310="OD"</formula>
    </cfRule>
    <cfRule type="expression" dxfId="21474" priority="29589">
      <formula>$BJ310="P"</formula>
    </cfRule>
    <cfRule type="expression" dxfId="21473" priority="29590">
      <formula>$BJ310="D"</formula>
    </cfRule>
    <cfRule type="expression" dxfId="21472" priority="29591">
      <formula>$BJ310="C"</formula>
    </cfRule>
    <cfRule type="expression" dxfId="21471" priority="29592">
      <formula>$BJ310="B"</formula>
    </cfRule>
    <cfRule type="expression" dxfId="21470" priority="29593">
      <formula>$BJ310="A"</formula>
    </cfRule>
  </conditionalFormatting>
  <conditionalFormatting sqref="N311">
    <cfRule type="expression" dxfId="21469" priority="29574">
      <formula>$BJ311="IR"</formula>
    </cfRule>
    <cfRule type="expression" dxfId="21468" priority="29575">
      <formula>$BJ311="SS"</formula>
    </cfRule>
    <cfRule type="expression" dxfId="21467" priority="29576">
      <formula>$BJ311="FI"</formula>
    </cfRule>
    <cfRule type="expression" dxfId="21466" priority="29577">
      <formula>$BJ311="X"</formula>
    </cfRule>
    <cfRule type="expression" dxfId="21465" priority="29578">
      <formula>$BJ311="OD"</formula>
    </cfRule>
    <cfRule type="expression" dxfId="21464" priority="29579">
      <formula>$BJ311="P"</formula>
    </cfRule>
    <cfRule type="expression" dxfId="21463" priority="29580">
      <formula>$BJ311="D"</formula>
    </cfRule>
    <cfRule type="expression" dxfId="21462" priority="29581">
      <formula>$BJ311="C"</formula>
    </cfRule>
    <cfRule type="expression" dxfId="21461" priority="29582">
      <formula>$BJ311="B"</formula>
    </cfRule>
    <cfRule type="expression" dxfId="21460" priority="29583">
      <formula>$BJ311="A"</formula>
    </cfRule>
  </conditionalFormatting>
  <conditionalFormatting sqref="P311">
    <cfRule type="expression" dxfId="21459" priority="29564">
      <formula>$BJ311="IR"</formula>
    </cfRule>
    <cfRule type="expression" dxfId="21458" priority="29565">
      <formula>$BJ311="SS"</formula>
    </cfRule>
    <cfRule type="expression" dxfId="21457" priority="29566">
      <formula>$BJ311="FI"</formula>
    </cfRule>
    <cfRule type="expression" dxfId="21456" priority="29567">
      <formula>$BJ311="X"</formula>
    </cfRule>
    <cfRule type="expression" dxfId="21455" priority="29568">
      <formula>$BJ311="OD"</formula>
    </cfRule>
    <cfRule type="expression" dxfId="21454" priority="29569">
      <formula>$BJ311="P"</formula>
    </cfRule>
    <cfRule type="expression" dxfId="21453" priority="29570">
      <formula>$BJ311="D"</formula>
    </cfRule>
    <cfRule type="expression" dxfId="21452" priority="29571">
      <formula>$BJ311="C"</formula>
    </cfRule>
    <cfRule type="expression" dxfId="21451" priority="29572">
      <formula>$BJ311="B"</formula>
    </cfRule>
    <cfRule type="expression" dxfId="21450" priority="29573">
      <formula>$BJ311="A"</formula>
    </cfRule>
  </conditionalFormatting>
  <conditionalFormatting sqref="R311">
    <cfRule type="expression" dxfId="21449" priority="29554">
      <formula>$BJ311="IR"</formula>
    </cfRule>
    <cfRule type="expression" dxfId="21448" priority="29555">
      <formula>$BJ311="SS"</formula>
    </cfRule>
    <cfRule type="expression" dxfId="21447" priority="29556">
      <formula>$BJ311="FI"</formula>
    </cfRule>
    <cfRule type="expression" dxfId="21446" priority="29557">
      <formula>$BJ311="X"</formula>
    </cfRule>
    <cfRule type="expression" dxfId="21445" priority="29558">
      <formula>$BJ311="OD"</formula>
    </cfRule>
    <cfRule type="expression" dxfId="21444" priority="29559">
      <formula>$BJ311="P"</formula>
    </cfRule>
    <cfRule type="expression" dxfId="21443" priority="29560">
      <formula>$BJ311="D"</formula>
    </cfRule>
    <cfRule type="expression" dxfId="21442" priority="29561">
      <formula>$BJ311="C"</formula>
    </cfRule>
    <cfRule type="expression" dxfId="21441" priority="29562">
      <formula>$BJ311="B"</formula>
    </cfRule>
    <cfRule type="expression" dxfId="21440" priority="29563">
      <formula>$BJ311="A"</formula>
    </cfRule>
  </conditionalFormatting>
  <conditionalFormatting sqref="Q311">
    <cfRule type="expression" dxfId="21439" priority="29544">
      <formula>$BJ311="IR"</formula>
    </cfRule>
    <cfRule type="expression" dxfId="21438" priority="29545">
      <formula>$BJ311="SS"</formula>
    </cfRule>
    <cfRule type="expression" dxfId="21437" priority="29546">
      <formula>$BJ311="FI"</formula>
    </cfRule>
    <cfRule type="expression" dxfId="21436" priority="29547">
      <formula>$BJ311="X"</formula>
    </cfRule>
    <cfRule type="expression" dxfId="21435" priority="29548">
      <formula>$BJ311="OD"</formula>
    </cfRule>
    <cfRule type="expression" dxfId="21434" priority="29549">
      <formula>$BJ311="P"</formula>
    </cfRule>
    <cfRule type="expression" dxfId="21433" priority="29550">
      <formula>$BJ311="D"</formula>
    </cfRule>
    <cfRule type="expression" dxfId="21432" priority="29551">
      <formula>$BJ311="C"</formula>
    </cfRule>
    <cfRule type="expression" dxfId="21431" priority="29552">
      <formula>$BJ311="B"</formula>
    </cfRule>
    <cfRule type="expression" dxfId="21430" priority="29553">
      <formula>$BJ311="A"</formula>
    </cfRule>
  </conditionalFormatting>
  <conditionalFormatting sqref="BJ495:BJ496 BJ498 BJ500">
    <cfRule type="cellIs" dxfId="21429" priority="29523" operator="equal">
      <formula>0</formula>
    </cfRule>
  </conditionalFormatting>
  <conditionalFormatting sqref="E496 E500">
    <cfRule type="expression" dxfId="21428" priority="29483">
      <formula>#REF!="IR"</formula>
    </cfRule>
    <cfRule type="expression" dxfId="21427" priority="29484">
      <formula>#REF!="SS"</formula>
    </cfRule>
    <cfRule type="expression" dxfId="21426" priority="29485">
      <formula>#REF!="FI"</formula>
    </cfRule>
    <cfRule type="expression" dxfId="21425" priority="29486">
      <formula>#REF!="X"</formula>
    </cfRule>
    <cfRule type="expression" dxfId="21424" priority="29487">
      <formula>#REF!="OD"</formula>
    </cfRule>
    <cfRule type="expression" dxfId="21423" priority="29488">
      <formula>#REF!="P"</formula>
    </cfRule>
    <cfRule type="expression" dxfId="21422" priority="29489">
      <formula>#REF!="D"</formula>
    </cfRule>
    <cfRule type="expression" dxfId="21421" priority="29490">
      <formula>#REF!="C"</formula>
    </cfRule>
    <cfRule type="expression" dxfId="21420" priority="29491">
      <formula>#REF!="B"</formula>
    </cfRule>
    <cfRule type="expression" dxfId="21419" priority="29492">
      <formula>#REF!="A"</formula>
    </cfRule>
  </conditionalFormatting>
  <conditionalFormatting sqref="F496">
    <cfRule type="expression" dxfId="21418" priority="29473">
      <formula>#REF!="IR"</formula>
    </cfRule>
    <cfRule type="expression" dxfId="21417" priority="29474">
      <formula>#REF!="SS"</formula>
    </cfRule>
    <cfRule type="expression" dxfId="21416" priority="29475">
      <formula>#REF!="FI"</formula>
    </cfRule>
    <cfRule type="expression" dxfId="21415" priority="29476">
      <formula>#REF!="X"</formula>
    </cfRule>
    <cfRule type="expression" dxfId="21414" priority="29477">
      <formula>#REF!="OD"</formula>
    </cfRule>
    <cfRule type="expression" dxfId="21413" priority="29478">
      <formula>#REF!="P"</formula>
    </cfRule>
    <cfRule type="expression" dxfId="21412" priority="29479">
      <formula>#REF!="D"</formula>
    </cfRule>
    <cfRule type="expression" dxfId="21411" priority="29480">
      <formula>#REF!="C"</formula>
    </cfRule>
    <cfRule type="expression" dxfId="21410" priority="29481">
      <formula>#REF!="B"</formula>
    </cfRule>
    <cfRule type="expression" dxfId="21409" priority="29482">
      <formula>#REF!="A"</formula>
    </cfRule>
  </conditionalFormatting>
  <conditionalFormatting sqref="BJ497">
    <cfRule type="cellIs" dxfId="21408" priority="29342" operator="equal">
      <formula>0</formula>
    </cfRule>
  </conditionalFormatting>
  <conditionalFormatting sqref="F497">
    <cfRule type="expression" dxfId="21407" priority="29192">
      <formula>#REF!="IR"</formula>
    </cfRule>
    <cfRule type="expression" dxfId="21406" priority="29193">
      <formula>#REF!="SS"</formula>
    </cfRule>
    <cfRule type="expression" dxfId="21405" priority="29194">
      <formula>#REF!="FI"</formula>
    </cfRule>
    <cfRule type="expression" dxfId="21404" priority="29195">
      <formula>#REF!="X"</formula>
    </cfRule>
    <cfRule type="expression" dxfId="21403" priority="29196">
      <formula>#REF!="OD"</formula>
    </cfRule>
    <cfRule type="expression" dxfId="21402" priority="29197">
      <formula>#REF!="P"</formula>
    </cfRule>
    <cfRule type="expression" dxfId="21401" priority="29198">
      <formula>#REF!="D"</formula>
    </cfRule>
    <cfRule type="expression" dxfId="21400" priority="29199">
      <formula>#REF!="C"</formula>
    </cfRule>
    <cfRule type="expression" dxfId="21399" priority="29200">
      <formula>#REF!="B"</formula>
    </cfRule>
    <cfRule type="expression" dxfId="21398" priority="29201">
      <formula>#REF!="A"</formula>
    </cfRule>
  </conditionalFormatting>
  <conditionalFormatting sqref="E497">
    <cfRule type="expression" dxfId="21397" priority="29172">
      <formula>#REF!="IR"</formula>
    </cfRule>
    <cfRule type="expression" dxfId="21396" priority="29173">
      <formula>#REF!="SS"</formula>
    </cfRule>
    <cfRule type="expression" dxfId="21395" priority="29174">
      <formula>#REF!="FI"</formula>
    </cfRule>
    <cfRule type="expression" dxfId="21394" priority="29175">
      <formula>#REF!="X"</formula>
    </cfRule>
    <cfRule type="expression" dxfId="21393" priority="29176">
      <formula>#REF!="OD"</formula>
    </cfRule>
    <cfRule type="expression" dxfId="21392" priority="29177">
      <formula>#REF!="P"</formula>
    </cfRule>
    <cfRule type="expression" dxfId="21391" priority="29178">
      <formula>#REF!="D"</formula>
    </cfRule>
    <cfRule type="expression" dxfId="21390" priority="29179">
      <formula>#REF!="C"</formula>
    </cfRule>
    <cfRule type="expression" dxfId="21389" priority="29180">
      <formula>#REF!="B"</formula>
    </cfRule>
    <cfRule type="expression" dxfId="21388" priority="29181">
      <formula>#REF!="A"</formula>
    </cfRule>
  </conditionalFormatting>
  <conditionalFormatting sqref="E498">
    <cfRule type="expression" dxfId="21387" priority="29152">
      <formula>#REF!="IR"</formula>
    </cfRule>
    <cfRule type="expression" dxfId="21386" priority="29153">
      <formula>#REF!="SS"</formula>
    </cfRule>
    <cfRule type="expression" dxfId="21385" priority="29154">
      <formula>#REF!="FI"</formula>
    </cfRule>
    <cfRule type="expression" dxfId="21384" priority="29155">
      <formula>#REF!="X"</formula>
    </cfRule>
    <cfRule type="expression" dxfId="21383" priority="29156">
      <formula>#REF!="OD"</formula>
    </cfRule>
    <cfRule type="expression" dxfId="21382" priority="29157">
      <formula>#REF!="P"</formula>
    </cfRule>
    <cfRule type="expression" dxfId="21381" priority="29158">
      <formula>#REF!="D"</formula>
    </cfRule>
    <cfRule type="expression" dxfId="21380" priority="29159">
      <formula>#REF!="C"</formula>
    </cfRule>
    <cfRule type="expression" dxfId="21379" priority="29160">
      <formula>#REF!="B"</formula>
    </cfRule>
    <cfRule type="expression" dxfId="21378" priority="29161">
      <formula>#REF!="A"</formula>
    </cfRule>
  </conditionalFormatting>
  <conditionalFormatting sqref="F498">
    <cfRule type="expression" dxfId="21377" priority="29122">
      <formula>#REF!="IR"</formula>
    </cfRule>
    <cfRule type="expression" dxfId="21376" priority="29123">
      <formula>#REF!="SS"</formula>
    </cfRule>
    <cfRule type="expression" dxfId="21375" priority="29124">
      <formula>#REF!="FI"</formula>
    </cfRule>
    <cfRule type="expression" dxfId="21374" priority="29125">
      <formula>#REF!="X"</formula>
    </cfRule>
    <cfRule type="expression" dxfId="21373" priority="29126">
      <formula>#REF!="OD"</formula>
    </cfRule>
    <cfRule type="expression" dxfId="21372" priority="29127">
      <formula>#REF!="P"</formula>
    </cfRule>
    <cfRule type="expression" dxfId="21371" priority="29128">
      <formula>#REF!="D"</formula>
    </cfRule>
    <cfRule type="expression" dxfId="21370" priority="29129">
      <formula>#REF!="C"</formula>
    </cfRule>
    <cfRule type="expression" dxfId="21369" priority="29130">
      <formula>#REF!="B"</formula>
    </cfRule>
    <cfRule type="expression" dxfId="21368" priority="29131">
      <formula>#REF!="A"</formula>
    </cfRule>
  </conditionalFormatting>
  <conditionalFormatting sqref="F500">
    <cfRule type="expression" dxfId="21367" priority="29102">
      <formula>#REF!="IR"</formula>
    </cfRule>
    <cfRule type="expression" dxfId="21366" priority="29103">
      <formula>#REF!="SS"</formula>
    </cfRule>
    <cfRule type="expression" dxfId="21365" priority="29104">
      <formula>#REF!="FI"</formula>
    </cfRule>
    <cfRule type="expression" dxfId="21364" priority="29105">
      <formula>#REF!="X"</formula>
    </cfRule>
    <cfRule type="expression" dxfId="21363" priority="29106">
      <formula>#REF!="OD"</formula>
    </cfRule>
    <cfRule type="expression" dxfId="21362" priority="29107">
      <formula>#REF!="P"</formula>
    </cfRule>
    <cfRule type="expression" dxfId="21361" priority="29108">
      <formula>#REF!="D"</formula>
    </cfRule>
    <cfRule type="expression" dxfId="21360" priority="29109">
      <formula>#REF!="C"</formula>
    </cfRule>
    <cfRule type="expression" dxfId="21359" priority="29110">
      <formula>#REF!="B"</formula>
    </cfRule>
    <cfRule type="expression" dxfId="21358" priority="29111">
      <formula>#REF!="A"</formula>
    </cfRule>
  </conditionalFormatting>
  <conditionalFormatting sqref="BJ178">
    <cfRule type="cellIs" dxfId="21357" priority="29081" operator="equal">
      <formula>0</formula>
    </cfRule>
  </conditionalFormatting>
  <conditionalFormatting sqref="B178:C178">
    <cfRule type="expression" dxfId="21356" priority="29082">
      <formula>$BJ178="IR"</formula>
    </cfRule>
    <cfRule type="expression" dxfId="21355" priority="29083">
      <formula>$BJ178="SS"</formula>
    </cfRule>
    <cfRule type="expression" dxfId="21354" priority="29084">
      <formula>$BJ178="FI"</formula>
    </cfRule>
    <cfRule type="expression" dxfId="21353" priority="29085">
      <formula>$BJ178="X"</formula>
    </cfRule>
    <cfRule type="expression" dxfId="21352" priority="29086">
      <formula>$BJ178="OD"</formula>
    </cfRule>
    <cfRule type="expression" dxfId="21351" priority="29087">
      <formula>$BJ178="P"</formula>
    </cfRule>
    <cfRule type="expression" dxfId="21350" priority="29088">
      <formula>$BJ178="D"</formula>
    </cfRule>
    <cfRule type="expression" dxfId="21349" priority="29089">
      <formula>$BJ178="C"</formula>
    </cfRule>
    <cfRule type="expression" dxfId="21348" priority="29090">
      <formula>$BJ178="B"</formula>
    </cfRule>
    <cfRule type="expression" dxfId="21347" priority="29091">
      <formula>$BJ178="A"</formula>
    </cfRule>
  </conditionalFormatting>
  <conditionalFormatting sqref="K178:M178">
    <cfRule type="expression" dxfId="21346" priority="29071">
      <formula>$BJ178="IR"</formula>
    </cfRule>
    <cfRule type="expression" dxfId="21345" priority="29072">
      <formula>$BJ178="SS"</formula>
    </cfRule>
    <cfRule type="expression" dxfId="21344" priority="29073">
      <formula>$BJ178="FI"</formula>
    </cfRule>
    <cfRule type="expression" dxfId="21343" priority="29074">
      <formula>$BJ178="X"</formula>
    </cfRule>
    <cfRule type="expression" dxfId="21342" priority="29075">
      <formula>$BJ178="OD"</formula>
    </cfRule>
    <cfRule type="expression" dxfId="21341" priority="29076">
      <formula>$BJ178="P"</formula>
    </cfRule>
    <cfRule type="expression" dxfId="21340" priority="29077">
      <formula>$BJ178="D"</formula>
    </cfRule>
    <cfRule type="expression" dxfId="21339" priority="29078">
      <formula>$BJ178="C"</formula>
    </cfRule>
    <cfRule type="expression" dxfId="21338" priority="29079">
      <formula>$BJ178="B"</formula>
    </cfRule>
    <cfRule type="expression" dxfId="21337" priority="29080">
      <formula>$BJ178="A"</formula>
    </cfRule>
  </conditionalFormatting>
  <conditionalFormatting sqref="BB178:BF178">
    <cfRule type="expression" dxfId="21336" priority="29061">
      <formula>$BJ178="IR"</formula>
    </cfRule>
    <cfRule type="expression" dxfId="21335" priority="29062">
      <formula>$BJ178="SS"</formula>
    </cfRule>
    <cfRule type="expression" dxfId="21334" priority="29063">
      <formula>$BJ178="FI"</formula>
    </cfRule>
    <cfRule type="expression" dxfId="21333" priority="29064">
      <formula>$BJ178="X"</formula>
    </cfRule>
    <cfRule type="expression" dxfId="21332" priority="29065">
      <formula>$BJ178="OD"</formula>
    </cfRule>
    <cfRule type="expression" dxfId="21331" priority="29066">
      <formula>$BJ178="P"</formula>
    </cfRule>
    <cfRule type="expression" dxfId="21330" priority="29067">
      <formula>$BJ178="D"</formula>
    </cfRule>
    <cfRule type="expression" dxfId="21329" priority="29068">
      <formula>$BJ178="C"</formula>
    </cfRule>
    <cfRule type="expression" dxfId="21328" priority="29069">
      <formula>$BJ178="B"</formula>
    </cfRule>
    <cfRule type="expression" dxfId="21327" priority="29070">
      <formula>$BJ178="A"</formula>
    </cfRule>
  </conditionalFormatting>
  <conditionalFormatting sqref="A178">
    <cfRule type="expression" dxfId="21326" priority="29051">
      <formula>$BJ178="IR"</formula>
    </cfRule>
    <cfRule type="expression" dxfId="21325" priority="29052">
      <formula>$BJ178="SS"</formula>
    </cfRule>
    <cfRule type="expression" dxfId="21324" priority="29053">
      <formula>$BJ178="FI"</formula>
    </cfRule>
    <cfRule type="expression" dxfId="21323" priority="29054">
      <formula>$BJ178="X"</formula>
    </cfRule>
    <cfRule type="expression" dxfId="21322" priority="29055">
      <formula>$BJ178="OD"</formula>
    </cfRule>
    <cfRule type="expression" dxfId="21321" priority="29056">
      <formula>$BJ178="P"</formula>
    </cfRule>
    <cfRule type="expression" dxfId="21320" priority="29057">
      <formula>$BJ178="D"</formula>
    </cfRule>
    <cfRule type="expression" dxfId="21319" priority="29058">
      <formula>$BJ178="C"</formula>
    </cfRule>
    <cfRule type="expression" dxfId="21318" priority="29059">
      <formula>$BJ178="B"</formula>
    </cfRule>
    <cfRule type="expression" dxfId="21317" priority="29060">
      <formula>$BJ178="A"</formula>
    </cfRule>
  </conditionalFormatting>
  <conditionalFormatting sqref="J445">
    <cfRule type="expression" dxfId="21316" priority="29001">
      <formula>$BJ445="IR"</formula>
    </cfRule>
    <cfRule type="expression" dxfId="21315" priority="29002">
      <formula>$BJ445="SS"</formula>
    </cfRule>
    <cfRule type="expression" dxfId="21314" priority="29003">
      <formula>$BJ445="FI"</formula>
    </cfRule>
    <cfRule type="expression" dxfId="21313" priority="29004">
      <formula>$BJ445="X"</formula>
    </cfRule>
    <cfRule type="expression" dxfId="21312" priority="29005">
      <formula>$BJ445="OD"</formula>
    </cfRule>
    <cfRule type="expression" dxfId="21311" priority="29006">
      <formula>$BJ445="P"</formula>
    </cfRule>
    <cfRule type="expression" dxfId="21310" priority="29007">
      <formula>$BJ445="D"</formula>
    </cfRule>
    <cfRule type="expression" dxfId="21309" priority="29008">
      <formula>$BJ445="C"</formula>
    </cfRule>
    <cfRule type="expression" dxfId="21308" priority="29009">
      <formula>$BJ445="B"</formula>
    </cfRule>
    <cfRule type="expression" dxfId="21307" priority="29010">
      <formula>$BJ445="A"</formula>
    </cfRule>
  </conditionalFormatting>
  <conditionalFormatting sqref="K445">
    <cfRule type="expression" dxfId="21306" priority="28991">
      <formula>$BJ445="IR"</formula>
    </cfRule>
    <cfRule type="expression" dxfId="21305" priority="28992">
      <formula>$BJ445="SS"</formula>
    </cfRule>
    <cfRule type="expression" dxfId="21304" priority="28993">
      <formula>$BJ445="FI"</formula>
    </cfRule>
    <cfRule type="expression" dxfId="21303" priority="28994">
      <formula>$BJ445="X"</formula>
    </cfRule>
    <cfRule type="expression" dxfId="21302" priority="28995">
      <formula>$BJ445="OD"</formula>
    </cfRule>
    <cfRule type="expression" dxfId="21301" priority="28996">
      <formula>$BJ445="P"</formula>
    </cfRule>
    <cfRule type="expression" dxfId="21300" priority="28997">
      <formula>$BJ445="D"</formula>
    </cfRule>
    <cfRule type="expression" dxfId="21299" priority="28998">
      <formula>$BJ445="C"</formula>
    </cfRule>
    <cfRule type="expression" dxfId="21298" priority="28999">
      <formula>$BJ445="B"</formula>
    </cfRule>
    <cfRule type="expression" dxfId="21297" priority="29000">
      <formula>$BJ445="A"</formula>
    </cfRule>
  </conditionalFormatting>
  <conditionalFormatting sqref="L445">
    <cfRule type="expression" dxfId="21296" priority="28971">
      <formula>$BJ445="IR"</formula>
    </cfRule>
    <cfRule type="expression" dxfId="21295" priority="28972">
      <formula>$BJ445="SS"</formula>
    </cfRule>
    <cfRule type="expression" dxfId="21294" priority="28973">
      <formula>$BJ445="FI"</formula>
    </cfRule>
    <cfRule type="expression" dxfId="21293" priority="28974">
      <formula>$BJ445="X"</formula>
    </cfRule>
    <cfRule type="expression" dxfId="21292" priority="28975">
      <formula>$BJ445="OD"</formula>
    </cfRule>
    <cfRule type="expression" dxfId="21291" priority="28976">
      <formula>$BJ445="P"</formula>
    </cfRule>
    <cfRule type="expression" dxfId="21290" priority="28977">
      <formula>$BJ445="D"</formula>
    </cfRule>
    <cfRule type="expression" dxfId="21289" priority="28978">
      <formula>$BJ445="C"</formula>
    </cfRule>
    <cfRule type="expression" dxfId="21288" priority="28979">
      <formula>$BJ445="B"</formula>
    </cfRule>
    <cfRule type="expression" dxfId="21287" priority="28980">
      <formula>$BJ445="A"</formula>
    </cfRule>
  </conditionalFormatting>
  <conditionalFormatting sqref="S178">
    <cfRule type="expression" dxfId="21286" priority="28961">
      <formula>$BJ178="IR"</formula>
    </cfRule>
    <cfRule type="expression" dxfId="21285" priority="28962">
      <formula>$BJ178="SS"</formula>
    </cfRule>
    <cfRule type="expression" dxfId="21284" priority="28963">
      <formula>$BJ178="FI"</formula>
    </cfRule>
    <cfRule type="expression" dxfId="21283" priority="28964">
      <formula>$BJ178="X"</formula>
    </cfRule>
    <cfRule type="expression" dxfId="21282" priority="28965">
      <formula>$BJ178="OD"</formula>
    </cfRule>
    <cfRule type="expression" dxfId="21281" priority="28966">
      <formula>$BJ178="P"</formula>
    </cfRule>
    <cfRule type="expression" dxfId="21280" priority="28967">
      <formula>$BJ178="D"</formula>
    </cfRule>
    <cfRule type="expression" dxfId="21279" priority="28968">
      <formula>$BJ178="C"</formula>
    </cfRule>
    <cfRule type="expression" dxfId="21278" priority="28969">
      <formula>$BJ178="B"</formula>
    </cfRule>
    <cfRule type="expression" dxfId="21277" priority="28970">
      <formula>$BJ178="A"</formula>
    </cfRule>
  </conditionalFormatting>
  <conditionalFormatting sqref="B199:C199">
    <cfRule type="expression" dxfId="21276" priority="28951">
      <formula>$BJ199="IR"</formula>
    </cfRule>
    <cfRule type="expression" dxfId="21275" priority="28952">
      <formula>$BJ199="SS"</formula>
    </cfRule>
    <cfRule type="expression" dxfId="21274" priority="28953">
      <formula>$BJ199="FI"</formula>
    </cfRule>
    <cfRule type="expression" dxfId="21273" priority="28954">
      <formula>$BJ199="X"</formula>
    </cfRule>
    <cfRule type="expression" dxfId="21272" priority="28955">
      <formula>$BJ199="OD"</formula>
    </cfRule>
    <cfRule type="expression" dxfId="21271" priority="28956">
      <formula>$BJ199="P"</formula>
    </cfRule>
    <cfRule type="expression" dxfId="21270" priority="28957">
      <formula>$BJ199="D"</formula>
    </cfRule>
    <cfRule type="expression" dxfId="21269" priority="28958">
      <formula>$BJ199="C"</formula>
    </cfRule>
    <cfRule type="expression" dxfId="21268" priority="28959">
      <formula>$BJ199="B"</formula>
    </cfRule>
    <cfRule type="expression" dxfId="21267" priority="28960">
      <formula>$BJ199="A"</formula>
    </cfRule>
  </conditionalFormatting>
  <conditionalFormatting sqref="BO758">
    <cfRule type="expression" dxfId="21266" priority="28941">
      <formula>$BJ758="IR"</formula>
    </cfRule>
    <cfRule type="expression" dxfId="21265" priority="28942">
      <formula>$BJ758="SS"</formula>
    </cfRule>
    <cfRule type="expression" dxfId="21264" priority="28943">
      <formula>$BJ758="FI"</formula>
    </cfRule>
    <cfRule type="expression" dxfId="21263" priority="28944">
      <formula>$BJ758="X"</formula>
    </cfRule>
    <cfRule type="expression" dxfId="21262" priority="28945">
      <formula>$BJ758="OD"</formula>
    </cfRule>
    <cfRule type="expression" dxfId="21261" priority="28946">
      <formula>$BJ758="P"</formula>
    </cfRule>
    <cfRule type="expression" dxfId="21260" priority="28947">
      <formula>$BJ758="D"</formula>
    </cfRule>
    <cfRule type="expression" dxfId="21259" priority="28948">
      <formula>$BJ758="C"</formula>
    </cfRule>
    <cfRule type="expression" dxfId="21258" priority="28949">
      <formula>$BJ758="B"</formula>
    </cfRule>
    <cfRule type="expression" dxfId="21257" priority="28950">
      <formula>$BJ758="A"</formula>
    </cfRule>
  </conditionalFormatting>
  <conditionalFormatting sqref="BJ259">
    <cfRule type="cellIs" dxfId="21256" priority="28930" operator="equal">
      <formula>0</formula>
    </cfRule>
  </conditionalFormatting>
  <conditionalFormatting sqref="D259:F259">
    <cfRule type="expression" dxfId="21255" priority="28931">
      <formula>$BJ259="IR"</formula>
    </cfRule>
    <cfRule type="expression" dxfId="21254" priority="28932">
      <formula>$BJ259="SS"</formula>
    </cfRule>
    <cfRule type="expression" dxfId="21253" priority="28933">
      <formula>$BJ259="FI"</formula>
    </cfRule>
    <cfRule type="expression" dxfId="21252" priority="28934">
      <formula>$BJ259="X"</formula>
    </cfRule>
    <cfRule type="expression" dxfId="21251" priority="28935">
      <formula>$BJ259="OD"</formula>
    </cfRule>
    <cfRule type="expression" dxfId="21250" priority="28936">
      <formula>$BJ259="P"</formula>
    </cfRule>
    <cfRule type="expression" dxfId="21249" priority="28937">
      <formula>$BJ259="D"</formula>
    </cfRule>
    <cfRule type="expression" dxfId="21248" priority="28938">
      <formula>$BJ259="C"</formula>
    </cfRule>
    <cfRule type="expression" dxfId="21247" priority="28939">
      <formula>$BJ259="B"</formula>
    </cfRule>
    <cfRule type="expression" dxfId="21246" priority="28940">
      <formula>$BJ259="A"</formula>
    </cfRule>
  </conditionalFormatting>
  <conditionalFormatting sqref="N259">
    <cfRule type="expression" dxfId="21245" priority="28920">
      <formula>$BJ259="IR"</formula>
    </cfRule>
    <cfRule type="expression" dxfId="21244" priority="28921">
      <formula>$BJ259="SS"</formula>
    </cfRule>
    <cfRule type="expression" dxfId="21243" priority="28922">
      <formula>$BJ259="FI"</formula>
    </cfRule>
    <cfRule type="expression" dxfId="21242" priority="28923">
      <formula>$BJ259="X"</formula>
    </cfRule>
    <cfRule type="expression" dxfId="21241" priority="28924">
      <formula>$BJ259="OD"</formula>
    </cfRule>
    <cfRule type="expression" dxfId="21240" priority="28925">
      <formula>$BJ259="P"</formula>
    </cfRule>
    <cfRule type="expression" dxfId="21239" priority="28926">
      <formula>$BJ259="D"</formula>
    </cfRule>
    <cfRule type="expression" dxfId="21238" priority="28927">
      <formula>$BJ259="C"</formula>
    </cfRule>
    <cfRule type="expression" dxfId="21237" priority="28928">
      <formula>$BJ259="B"</formula>
    </cfRule>
    <cfRule type="expression" dxfId="21236" priority="28929">
      <formula>$BJ259="A"</formula>
    </cfRule>
  </conditionalFormatting>
  <conditionalFormatting sqref="O259:R259">
    <cfRule type="expression" dxfId="21235" priority="28910">
      <formula>$BJ259="IR"</formula>
    </cfRule>
    <cfRule type="expression" dxfId="21234" priority="28911">
      <formula>$BJ259="SS"</formula>
    </cfRule>
    <cfRule type="expression" dxfId="21233" priority="28912">
      <formula>$BJ259="FI"</formula>
    </cfRule>
    <cfRule type="expression" dxfId="21232" priority="28913">
      <formula>$BJ259="X"</formula>
    </cfRule>
    <cfRule type="expression" dxfId="21231" priority="28914">
      <formula>$BJ259="OD"</formula>
    </cfRule>
    <cfRule type="expression" dxfId="21230" priority="28915">
      <formula>$BJ259="P"</formula>
    </cfRule>
    <cfRule type="expression" dxfId="21229" priority="28916">
      <formula>$BJ259="D"</formula>
    </cfRule>
    <cfRule type="expression" dxfId="21228" priority="28917">
      <formula>$BJ259="C"</formula>
    </cfRule>
    <cfRule type="expression" dxfId="21227" priority="28918">
      <formula>$BJ259="B"</formula>
    </cfRule>
    <cfRule type="expression" dxfId="21226" priority="28919">
      <formula>$BJ259="A"</formula>
    </cfRule>
  </conditionalFormatting>
  <conditionalFormatting sqref="BB259:BF259">
    <cfRule type="expression" dxfId="21225" priority="28900">
      <formula>$BJ259="IR"</formula>
    </cfRule>
    <cfRule type="expression" dxfId="21224" priority="28901">
      <formula>$BJ259="SS"</formula>
    </cfRule>
    <cfRule type="expression" dxfId="21223" priority="28902">
      <formula>$BJ259="FI"</formula>
    </cfRule>
    <cfRule type="expression" dxfId="21222" priority="28903">
      <formula>$BJ259="X"</formula>
    </cfRule>
    <cfRule type="expression" dxfId="21221" priority="28904">
      <formula>$BJ259="OD"</formula>
    </cfRule>
    <cfRule type="expression" dxfId="21220" priority="28905">
      <formula>$BJ259="P"</formula>
    </cfRule>
    <cfRule type="expression" dxfId="21219" priority="28906">
      <formula>$BJ259="D"</formula>
    </cfRule>
    <cfRule type="expression" dxfId="21218" priority="28907">
      <formula>$BJ259="C"</formula>
    </cfRule>
    <cfRule type="expression" dxfId="21217" priority="28908">
      <formula>$BJ259="B"</formula>
    </cfRule>
    <cfRule type="expression" dxfId="21216" priority="28909">
      <formula>$BJ259="A"</formula>
    </cfRule>
  </conditionalFormatting>
  <conditionalFormatting sqref="A259">
    <cfRule type="expression" dxfId="21215" priority="28890">
      <formula>$BJ259="IR"</formula>
    </cfRule>
    <cfRule type="expression" dxfId="21214" priority="28891">
      <formula>$BJ259="SS"</formula>
    </cfRule>
    <cfRule type="expression" dxfId="21213" priority="28892">
      <formula>$BJ259="FI"</formula>
    </cfRule>
    <cfRule type="expression" dxfId="21212" priority="28893">
      <formula>$BJ259="X"</formula>
    </cfRule>
    <cfRule type="expression" dxfId="21211" priority="28894">
      <formula>$BJ259="OD"</formula>
    </cfRule>
    <cfRule type="expression" dxfId="21210" priority="28895">
      <formula>$BJ259="P"</formula>
    </cfRule>
    <cfRule type="expression" dxfId="21209" priority="28896">
      <formula>$BJ259="D"</formula>
    </cfRule>
    <cfRule type="expression" dxfId="21208" priority="28897">
      <formula>$BJ259="C"</formula>
    </cfRule>
    <cfRule type="expression" dxfId="21207" priority="28898">
      <formula>$BJ259="B"</formula>
    </cfRule>
    <cfRule type="expression" dxfId="21206" priority="28899">
      <formula>$BJ259="A"</formula>
    </cfRule>
  </conditionalFormatting>
  <conditionalFormatting sqref="S259">
    <cfRule type="expression" dxfId="21205" priority="28880">
      <formula>$BJ259="IR"</formula>
    </cfRule>
    <cfRule type="expression" dxfId="21204" priority="28881">
      <formula>$BJ259="SS"</formula>
    </cfRule>
    <cfRule type="expression" dxfId="21203" priority="28882">
      <formula>$BJ259="FI"</formula>
    </cfRule>
    <cfRule type="expression" dxfId="21202" priority="28883">
      <formula>$BJ259="X"</formula>
    </cfRule>
    <cfRule type="expression" dxfId="21201" priority="28884">
      <formula>$BJ259="OD"</formula>
    </cfRule>
    <cfRule type="expression" dxfId="21200" priority="28885">
      <formula>$BJ259="P"</formula>
    </cfRule>
    <cfRule type="expression" dxfId="21199" priority="28886">
      <formula>$BJ259="D"</formula>
    </cfRule>
    <cfRule type="expression" dxfId="21198" priority="28887">
      <formula>$BJ259="C"</formula>
    </cfRule>
    <cfRule type="expression" dxfId="21197" priority="28888">
      <formula>$BJ259="B"</formula>
    </cfRule>
    <cfRule type="expression" dxfId="21196" priority="28889">
      <formula>$BJ259="A"</formula>
    </cfRule>
  </conditionalFormatting>
  <conditionalFormatting sqref="L260">
    <cfRule type="expression" dxfId="21195" priority="28870">
      <formula>$BJ260="IR"</formula>
    </cfRule>
    <cfRule type="expression" dxfId="21194" priority="28871">
      <formula>$BJ260="SS"</formula>
    </cfRule>
    <cfRule type="expression" dxfId="21193" priority="28872">
      <formula>$BJ260="FI"</formula>
    </cfRule>
    <cfRule type="expression" dxfId="21192" priority="28873">
      <formula>$BJ260="X"</formula>
    </cfRule>
    <cfRule type="expression" dxfId="21191" priority="28874">
      <formula>$BJ260="OD"</formula>
    </cfRule>
    <cfRule type="expression" dxfId="21190" priority="28875">
      <formula>$BJ260="P"</formula>
    </cfRule>
    <cfRule type="expression" dxfId="21189" priority="28876">
      <formula>$BJ260="D"</formula>
    </cfRule>
    <cfRule type="expression" dxfId="21188" priority="28877">
      <formula>$BJ260="C"</formula>
    </cfRule>
    <cfRule type="expression" dxfId="21187" priority="28878">
      <formula>$BJ260="B"</formula>
    </cfRule>
    <cfRule type="expression" dxfId="21186" priority="28879">
      <formula>$BJ260="A"</formula>
    </cfRule>
  </conditionalFormatting>
  <conditionalFormatting sqref="G259:G260">
    <cfRule type="expression" dxfId="21185" priority="28850">
      <formula>$BJ259="IR"</formula>
    </cfRule>
    <cfRule type="expression" dxfId="21184" priority="28851">
      <formula>$BJ259="SS"</formula>
    </cfRule>
    <cfRule type="expression" dxfId="21183" priority="28852">
      <formula>$BJ259="FI"</formula>
    </cfRule>
    <cfRule type="expression" dxfId="21182" priority="28853">
      <formula>$BJ259="X"</formula>
    </cfRule>
    <cfRule type="expression" dxfId="21181" priority="28854">
      <formula>$BJ259="OD"</formula>
    </cfRule>
    <cfRule type="expression" dxfId="21180" priority="28855">
      <formula>$BJ259="P"</formula>
    </cfRule>
    <cfRule type="expression" dxfId="21179" priority="28856">
      <formula>$BJ259="D"</formula>
    </cfRule>
    <cfRule type="expression" dxfId="21178" priority="28857">
      <formula>$BJ259="C"</formula>
    </cfRule>
    <cfRule type="expression" dxfId="21177" priority="28858">
      <formula>$BJ259="B"</formula>
    </cfRule>
    <cfRule type="expression" dxfId="21176" priority="28859">
      <formula>$BJ259="A"</formula>
    </cfRule>
  </conditionalFormatting>
  <conditionalFormatting sqref="BL633:BL634">
    <cfRule type="expression" dxfId="21175" priority="28840">
      <formula>$BJ633="IR"</formula>
    </cfRule>
    <cfRule type="expression" dxfId="21174" priority="28841">
      <formula>$BJ633="SS"</formula>
    </cfRule>
    <cfRule type="expression" dxfId="21173" priority="28842">
      <formula>$BJ633="FI"</formula>
    </cfRule>
    <cfRule type="expression" dxfId="21172" priority="28843">
      <formula>$BJ633="X"</formula>
    </cfRule>
    <cfRule type="expression" dxfId="21171" priority="28844">
      <formula>$BJ633="OD"</formula>
    </cfRule>
    <cfRule type="expression" dxfId="21170" priority="28845">
      <formula>$BJ633="P"</formula>
    </cfRule>
    <cfRule type="expression" dxfId="21169" priority="28846">
      <formula>$BJ633="D"</formula>
    </cfRule>
    <cfRule type="expression" dxfId="21168" priority="28847">
      <formula>$BJ633="C"</formula>
    </cfRule>
    <cfRule type="expression" dxfId="21167" priority="28848">
      <formula>$BJ633="B"</formula>
    </cfRule>
    <cfRule type="expression" dxfId="21166" priority="28849">
      <formula>$BJ633="A"</formula>
    </cfRule>
  </conditionalFormatting>
  <conditionalFormatting sqref="BN633:BN634">
    <cfRule type="expression" dxfId="21165" priority="28830">
      <formula>$BJ633="IR"</formula>
    </cfRule>
    <cfRule type="expression" dxfId="21164" priority="28831">
      <formula>$BJ633="SS"</formula>
    </cfRule>
    <cfRule type="expression" dxfId="21163" priority="28832">
      <formula>$BJ633="FI"</formula>
    </cfRule>
    <cfRule type="expression" dxfId="21162" priority="28833">
      <formula>$BJ633="X"</formula>
    </cfRule>
    <cfRule type="expression" dxfId="21161" priority="28834">
      <formula>$BJ633="OD"</formula>
    </cfRule>
    <cfRule type="expression" dxfId="21160" priority="28835">
      <formula>$BJ633="P"</formula>
    </cfRule>
    <cfRule type="expression" dxfId="21159" priority="28836">
      <formula>$BJ633="D"</formula>
    </cfRule>
    <cfRule type="expression" dxfId="21158" priority="28837">
      <formula>$BJ633="C"</formula>
    </cfRule>
    <cfRule type="expression" dxfId="21157" priority="28838">
      <formula>$BJ633="B"</formula>
    </cfRule>
    <cfRule type="expression" dxfId="21156" priority="28839">
      <formula>$BJ633="A"</formula>
    </cfRule>
  </conditionalFormatting>
  <conditionalFormatting sqref="BM633:BM634">
    <cfRule type="expression" dxfId="21155" priority="28820">
      <formula>$BJ633="IR"</formula>
    </cfRule>
    <cfRule type="expression" dxfId="21154" priority="28821">
      <formula>$BJ633="SS"</formula>
    </cfRule>
    <cfRule type="expression" dxfId="21153" priority="28822">
      <formula>$BJ633="FI"</formula>
    </cfRule>
    <cfRule type="expression" dxfId="21152" priority="28823">
      <formula>$BJ633="X"</formula>
    </cfRule>
    <cfRule type="expression" dxfId="21151" priority="28824">
      <formula>$BJ633="OD"</formula>
    </cfRule>
    <cfRule type="expression" dxfId="21150" priority="28825">
      <formula>$BJ633="P"</formula>
    </cfRule>
    <cfRule type="expression" dxfId="21149" priority="28826">
      <formula>$BJ633="D"</formula>
    </cfRule>
    <cfRule type="expression" dxfId="21148" priority="28827">
      <formula>$BJ633="C"</formula>
    </cfRule>
    <cfRule type="expression" dxfId="21147" priority="28828">
      <formula>$BJ633="B"</formula>
    </cfRule>
    <cfRule type="expression" dxfId="21146" priority="28829">
      <formula>$BJ633="A"</formula>
    </cfRule>
  </conditionalFormatting>
  <conditionalFormatting sqref="BJ184">
    <cfRule type="cellIs" dxfId="21145" priority="28809" operator="equal">
      <formula>0</formula>
    </cfRule>
  </conditionalFormatting>
  <conditionalFormatting sqref="BG184:BK184">
    <cfRule type="expression" dxfId="21144" priority="28810">
      <formula>$BJ184="IR"</formula>
    </cfRule>
    <cfRule type="expression" dxfId="21143" priority="28811">
      <formula>$BJ184="SS"</formula>
    </cfRule>
    <cfRule type="expression" dxfId="21142" priority="28812">
      <formula>$BJ184="FI"</formula>
    </cfRule>
    <cfRule type="expression" dxfId="21141" priority="28813">
      <formula>$BJ184="X"</formula>
    </cfRule>
    <cfRule type="expression" dxfId="21140" priority="28814">
      <formula>$BJ184="OD"</formula>
    </cfRule>
    <cfRule type="expression" dxfId="21139" priority="28815">
      <formula>$BJ184="P"</formula>
    </cfRule>
    <cfRule type="expression" dxfId="21138" priority="28816">
      <formula>$BJ184="D"</formula>
    </cfRule>
    <cfRule type="expression" dxfId="21137" priority="28817">
      <formula>$BJ184="C"</formula>
    </cfRule>
    <cfRule type="expression" dxfId="21136" priority="28818">
      <formula>$BJ184="B"</formula>
    </cfRule>
    <cfRule type="expression" dxfId="21135" priority="28819">
      <formula>$BJ184="A"</formula>
    </cfRule>
  </conditionalFormatting>
  <conditionalFormatting sqref="BB184:BF184">
    <cfRule type="expression" dxfId="21134" priority="28799">
      <formula>$BJ184="IR"</formula>
    </cfRule>
    <cfRule type="expression" dxfId="21133" priority="28800">
      <formula>$BJ184="SS"</formula>
    </cfRule>
    <cfRule type="expression" dxfId="21132" priority="28801">
      <formula>$BJ184="FI"</formula>
    </cfRule>
    <cfRule type="expression" dxfId="21131" priority="28802">
      <formula>$BJ184="X"</formula>
    </cfRule>
    <cfRule type="expression" dxfId="21130" priority="28803">
      <formula>$BJ184="OD"</formula>
    </cfRule>
    <cfRule type="expression" dxfId="21129" priority="28804">
      <formula>$BJ184="P"</formula>
    </cfRule>
    <cfRule type="expression" dxfId="21128" priority="28805">
      <formula>$BJ184="D"</formula>
    </cfRule>
    <cfRule type="expression" dxfId="21127" priority="28806">
      <formula>$BJ184="C"</formula>
    </cfRule>
    <cfRule type="expression" dxfId="21126" priority="28807">
      <formula>$BJ184="B"</formula>
    </cfRule>
    <cfRule type="expression" dxfId="21125" priority="28808">
      <formula>$BJ184="A"</formula>
    </cfRule>
  </conditionalFormatting>
  <conditionalFormatting sqref="A184">
    <cfRule type="expression" dxfId="21124" priority="28789">
      <formula>$BJ184="IR"</formula>
    </cfRule>
    <cfRule type="expression" dxfId="21123" priority="28790">
      <formula>$BJ184="SS"</formula>
    </cfRule>
    <cfRule type="expression" dxfId="21122" priority="28791">
      <formula>$BJ184="FI"</formula>
    </cfRule>
    <cfRule type="expression" dxfId="21121" priority="28792">
      <formula>$BJ184="X"</formula>
    </cfRule>
    <cfRule type="expression" dxfId="21120" priority="28793">
      <formula>$BJ184="OD"</formula>
    </cfRule>
    <cfRule type="expression" dxfId="21119" priority="28794">
      <formula>$BJ184="P"</formula>
    </cfRule>
    <cfRule type="expression" dxfId="21118" priority="28795">
      <formula>$BJ184="D"</formula>
    </cfRule>
    <cfRule type="expression" dxfId="21117" priority="28796">
      <formula>$BJ184="C"</formula>
    </cfRule>
    <cfRule type="expression" dxfId="21116" priority="28797">
      <formula>$BJ184="B"</formula>
    </cfRule>
    <cfRule type="expression" dxfId="21115" priority="28798">
      <formula>$BJ184="A"</formula>
    </cfRule>
  </conditionalFormatting>
  <conditionalFormatting sqref="N184:O184">
    <cfRule type="expression" dxfId="21114" priority="28718">
      <formula>$BJ184="IR"</formula>
    </cfRule>
    <cfRule type="expression" dxfId="21113" priority="28719">
      <formula>$BJ184="SS"</formula>
    </cfRule>
    <cfRule type="expression" dxfId="21112" priority="28720">
      <formula>$BJ184="FI"</formula>
    </cfRule>
    <cfRule type="expression" dxfId="21111" priority="28721">
      <formula>$BJ184="X"</formula>
    </cfRule>
    <cfRule type="expression" dxfId="21110" priority="28722">
      <formula>$BJ184="OD"</formula>
    </cfRule>
    <cfRule type="expression" dxfId="21109" priority="28723">
      <formula>$BJ184="P"</formula>
    </cfRule>
    <cfRule type="expression" dxfId="21108" priority="28724">
      <formula>$BJ184="D"</formula>
    </cfRule>
    <cfRule type="expression" dxfId="21107" priority="28725">
      <formula>$BJ184="C"</formula>
    </cfRule>
    <cfRule type="expression" dxfId="21106" priority="28726">
      <formula>$BJ184="B"</formula>
    </cfRule>
    <cfRule type="expression" dxfId="21105" priority="28727">
      <formula>$BJ184="A"</formula>
    </cfRule>
  </conditionalFormatting>
  <conditionalFormatting sqref="BJ201">
    <cfRule type="cellIs" dxfId="21104" priority="28646" operator="equal">
      <formula>0</formula>
    </cfRule>
  </conditionalFormatting>
  <conditionalFormatting sqref="E201:H201">
    <cfRule type="expression" dxfId="21103" priority="28647">
      <formula>$BJ201="IR"</formula>
    </cfRule>
    <cfRule type="expression" dxfId="21102" priority="28648">
      <formula>$BJ201="SS"</formula>
    </cfRule>
    <cfRule type="expression" dxfId="21101" priority="28649">
      <formula>$BJ201="FI"</formula>
    </cfRule>
    <cfRule type="expression" dxfId="21100" priority="28650">
      <formula>$BJ201="X"</formula>
    </cfRule>
    <cfRule type="expression" dxfId="21099" priority="28651">
      <formula>$BJ201="OD"</formula>
    </cfRule>
    <cfRule type="expression" dxfId="21098" priority="28652">
      <formula>$BJ201="P"</formula>
    </cfRule>
    <cfRule type="expression" dxfId="21097" priority="28653">
      <formula>$BJ201="D"</formula>
    </cfRule>
    <cfRule type="expression" dxfId="21096" priority="28654">
      <formula>$BJ201="C"</formula>
    </cfRule>
    <cfRule type="expression" dxfId="21095" priority="28655">
      <formula>$BJ201="B"</formula>
    </cfRule>
    <cfRule type="expression" dxfId="21094" priority="28656">
      <formula>$BJ201="A"</formula>
    </cfRule>
  </conditionalFormatting>
  <conditionalFormatting sqref="I201">
    <cfRule type="expression" dxfId="21093" priority="28636">
      <formula>$BJ201="IR"</formula>
    </cfRule>
    <cfRule type="expression" dxfId="21092" priority="28637">
      <formula>$BJ201="SS"</formula>
    </cfRule>
    <cfRule type="expression" dxfId="21091" priority="28638">
      <formula>$BJ201="FI"</formula>
    </cfRule>
    <cfRule type="expression" dxfId="21090" priority="28639">
      <formula>$BJ201="X"</formula>
    </cfRule>
    <cfRule type="expression" dxfId="21089" priority="28640">
      <formula>$BJ201="OD"</formula>
    </cfRule>
    <cfRule type="expression" dxfId="21088" priority="28641">
      <formula>$BJ201="P"</formula>
    </cfRule>
    <cfRule type="expression" dxfId="21087" priority="28642">
      <formula>$BJ201="D"</formula>
    </cfRule>
    <cfRule type="expression" dxfId="21086" priority="28643">
      <formula>$BJ201="C"</formula>
    </cfRule>
    <cfRule type="expression" dxfId="21085" priority="28644">
      <formula>$BJ201="B"</formula>
    </cfRule>
    <cfRule type="expression" dxfId="21084" priority="28645">
      <formula>$BJ201="A"</formula>
    </cfRule>
  </conditionalFormatting>
  <conditionalFormatting sqref="J201">
    <cfRule type="expression" dxfId="21083" priority="28626">
      <formula>$BJ201="IR"</formula>
    </cfRule>
    <cfRule type="expression" dxfId="21082" priority="28627">
      <formula>$BJ201="SS"</formula>
    </cfRule>
    <cfRule type="expression" dxfId="21081" priority="28628">
      <formula>$BJ201="FI"</formula>
    </cfRule>
    <cfRule type="expression" dxfId="21080" priority="28629">
      <formula>$BJ201="X"</formula>
    </cfRule>
    <cfRule type="expression" dxfId="21079" priority="28630">
      <formula>$BJ201="OD"</formula>
    </cfRule>
    <cfRule type="expression" dxfId="21078" priority="28631">
      <formula>$BJ201="P"</formula>
    </cfRule>
    <cfRule type="expression" dxfId="21077" priority="28632">
      <formula>$BJ201="D"</formula>
    </cfRule>
    <cfRule type="expression" dxfId="21076" priority="28633">
      <formula>$BJ201="C"</formula>
    </cfRule>
    <cfRule type="expression" dxfId="21075" priority="28634">
      <formula>$BJ201="B"</formula>
    </cfRule>
    <cfRule type="expression" dxfId="21074" priority="28635">
      <formula>$BJ201="A"</formula>
    </cfRule>
  </conditionalFormatting>
  <conditionalFormatting sqref="K201:M201">
    <cfRule type="expression" dxfId="21073" priority="28616">
      <formula>$BJ201="IR"</formula>
    </cfRule>
    <cfRule type="expression" dxfId="21072" priority="28617">
      <formula>$BJ201="SS"</formula>
    </cfRule>
    <cfRule type="expression" dxfId="21071" priority="28618">
      <formula>$BJ201="FI"</formula>
    </cfRule>
    <cfRule type="expression" dxfId="21070" priority="28619">
      <formula>$BJ201="X"</formula>
    </cfRule>
    <cfRule type="expression" dxfId="21069" priority="28620">
      <formula>$BJ201="OD"</formula>
    </cfRule>
    <cfRule type="expression" dxfId="21068" priority="28621">
      <formula>$BJ201="P"</formula>
    </cfRule>
    <cfRule type="expression" dxfId="21067" priority="28622">
      <formula>$BJ201="D"</formula>
    </cfRule>
    <cfRule type="expression" dxfId="21066" priority="28623">
      <formula>$BJ201="C"</formula>
    </cfRule>
    <cfRule type="expression" dxfId="21065" priority="28624">
      <formula>$BJ201="B"</formula>
    </cfRule>
    <cfRule type="expression" dxfId="21064" priority="28625">
      <formula>$BJ201="A"</formula>
    </cfRule>
  </conditionalFormatting>
  <conditionalFormatting sqref="A201">
    <cfRule type="expression" dxfId="21063" priority="28606">
      <formula>$BJ201="IR"</formula>
    </cfRule>
    <cfRule type="expression" dxfId="21062" priority="28607">
      <formula>$BJ201="SS"</formula>
    </cfRule>
    <cfRule type="expression" dxfId="21061" priority="28608">
      <formula>$BJ201="FI"</formula>
    </cfRule>
    <cfRule type="expression" dxfId="21060" priority="28609">
      <formula>$BJ201="X"</formula>
    </cfRule>
    <cfRule type="expression" dxfId="21059" priority="28610">
      <formula>$BJ201="OD"</formula>
    </cfRule>
    <cfRule type="expression" dxfId="21058" priority="28611">
      <formula>$BJ201="P"</formula>
    </cfRule>
    <cfRule type="expression" dxfId="21057" priority="28612">
      <formula>$BJ201="D"</formula>
    </cfRule>
    <cfRule type="expression" dxfId="21056" priority="28613">
      <formula>$BJ201="C"</formula>
    </cfRule>
    <cfRule type="expression" dxfId="21055" priority="28614">
      <formula>$BJ201="B"</formula>
    </cfRule>
    <cfRule type="expression" dxfId="21054" priority="28615">
      <formula>$BJ201="A"</formula>
    </cfRule>
  </conditionalFormatting>
  <conditionalFormatting sqref="S201">
    <cfRule type="expression" dxfId="21053" priority="28576">
      <formula>$BJ201="IR"</formula>
    </cfRule>
    <cfRule type="expression" dxfId="21052" priority="28577">
      <formula>$BJ201="SS"</formula>
    </cfRule>
    <cfRule type="expression" dxfId="21051" priority="28578">
      <formula>$BJ201="FI"</formula>
    </cfRule>
    <cfRule type="expression" dxfId="21050" priority="28579">
      <formula>$BJ201="X"</formula>
    </cfRule>
    <cfRule type="expression" dxfId="21049" priority="28580">
      <formula>$BJ201="OD"</formula>
    </cfRule>
    <cfRule type="expression" dxfId="21048" priority="28581">
      <formula>$BJ201="P"</formula>
    </cfRule>
    <cfRule type="expression" dxfId="21047" priority="28582">
      <formula>$BJ201="D"</formula>
    </cfRule>
    <cfRule type="expression" dxfId="21046" priority="28583">
      <formula>$BJ201="C"</formula>
    </cfRule>
    <cfRule type="expression" dxfId="21045" priority="28584">
      <formula>$BJ201="B"</formula>
    </cfRule>
    <cfRule type="expression" dxfId="21044" priority="28585">
      <formula>$BJ201="A"</formula>
    </cfRule>
  </conditionalFormatting>
  <conditionalFormatting sqref="O311">
    <cfRule type="expression" dxfId="21043" priority="28556">
      <formula>$BJ311="IR"</formula>
    </cfRule>
    <cfRule type="expression" dxfId="21042" priority="28557">
      <formula>$BJ311="SS"</formula>
    </cfRule>
    <cfRule type="expression" dxfId="21041" priority="28558">
      <formula>$BJ311="FI"</formula>
    </cfRule>
    <cfRule type="expression" dxfId="21040" priority="28559">
      <formula>$BJ311="X"</formula>
    </cfRule>
    <cfRule type="expression" dxfId="21039" priority="28560">
      <formula>$BJ311="OD"</formula>
    </cfRule>
    <cfRule type="expression" dxfId="21038" priority="28561">
      <formula>$BJ311="P"</formula>
    </cfRule>
    <cfRule type="expression" dxfId="21037" priority="28562">
      <formula>$BJ311="D"</formula>
    </cfRule>
    <cfRule type="expression" dxfId="21036" priority="28563">
      <formula>$BJ311="C"</formula>
    </cfRule>
    <cfRule type="expression" dxfId="21035" priority="28564">
      <formula>$BJ311="B"</formula>
    </cfRule>
    <cfRule type="expression" dxfId="21034" priority="28565">
      <formula>$BJ311="A"</formula>
    </cfRule>
  </conditionalFormatting>
  <conditionalFormatting sqref="J297">
    <cfRule type="expression" dxfId="21033" priority="28546">
      <formula>$BJ297="IR"</formula>
    </cfRule>
    <cfRule type="expression" dxfId="21032" priority="28547">
      <formula>$BJ297="SS"</formula>
    </cfRule>
    <cfRule type="expression" dxfId="21031" priority="28548">
      <formula>$BJ297="FI"</formula>
    </cfRule>
    <cfRule type="expression" dxfId="21030" priority="28549">
      <formula>$BJ297="X"</formula>
    </cfRule>
    <cfRule type="expression" dxfId="21029" priority="28550">
      <formula>$BJ297="OD"</formula>
    </cfRule>
    <cfRule type="expression" dxfId="21028" priority="28551">
      <formula>$BJ297="P"</formula>
    </cfRule>
    <cfRule type="expression" dxfId="21027" priority="28552">
      <formula>$BJ297="D"</formula>
    </cfRule>
    <cfRule type="expression" dxfId="21026" priority="28553">
      <formula>$BJ297="C"</formula>
    </cfRule>
    <cfRule type="expression" dxfId="21025" priority="28554">
      <formula>$BJ297="B"</formula>
    </cfRule>
    <cfRule type="expression" dxfId="21024" priority="28555">
      <formula>$BJ297="A"</formula>
    </cfRule>
  </conditionalFormatting>
  <conditionalFormatting sqref="J496:J498">
    <cfRule type="expression" dxfId="21023" priority="28536">
      <formula>$BJ496="IR"</formula>
    </cfRule>
    <cfRule type="expression" dxfId="21022" priority="28537">
      <formula>$BJ496="SS"</formula>
    </cfRule>
    <cfRule type="expression" dxfId="21021" priority="28538">
      <formula>$BJ496="FI"</formula>
    </cfRule>
    <cfRule type="expression" dxfId="21020" priority="28539">
      <formula>$BJ496="X"</formula>
    </cfRule>
    <cfRule type="expression" dxfId="21019" priority="28540">
      <formula>$BJ496="OD"</formula>
    </cfRule>
    <cfRule type="expression" dxfId="21018" priority="28541">
      <formula>$BJ496="P"</formula>
    </cfRule>
    <cfRule type="expression" dxfId="21017" priority="28542">
      <formula>$BJ496="D"</formula>
    </cfRule>
    <cfRule type="expression" dxfId="21016" priority="28543">
      <formula>$BJ496="C"</formula>
    </cfRule>
    <cfRule type="expression" dxfId="21015" priority="28544">
      <formula>$BJ496="B"</formula>
    </cfRule>
    <cfRule type="expression" dxfId="21014" priority="28545">
      <formula>$BJ496="A"</formula>
    </cfRule>
  </conditionalFormatting>
  <conditionalFormatting sqref="K496:M498">
    <cfRule type="expression" dxfId="21013" priority="28526">
      <formula>$BJ496="IR"</formula>
    </cfRule>
    <cfRule type="expression" dxfId="21012" priority="28527">
      <formula>$BJ496="SS"</formula>
    </cfRule>
    <cfRule type="expression" dxfId="21011" priority="28528">
      <formula>$BJ496="FI"</formula>
    </cfRule>
    <cfRule type="expression" dxfId="21010" priority="28529">
      <formula>$BJ496="X"</formula>
    </cfRule>
    <cfRule type="expression" dxfId="21009" priority="28530">
      <formula>$BJ496="OD"</formula>
    </cfRule>
    <cfRule type="expression" dxfId="21008" priority="28531">
      <formula>$BJ496="P"</formula>
    </cfRule>
    <cfRule type="expression" dxfId="21007" priority="28532">
      <formula>$BJ496="D"</formula>
    </cfRule>
    <cfRule type="expression" dxfId="21006" priority="28533">
      <formula>$BJ496="C"</formula>
    </cfRule>
    <cfRule type="expression" dxfId="21005" priority="28534">
      <formula>$BJ496="B"</formula>
    </cfRule>
    <cfRule type="expression" dxfId="21004" priority="28535">
      <formula>$BJ496="A"</formula>
    </cfRule>
  </conditionalFormatting>
  <conditionalFormatting sqref="O442">
    <cfRule type="expression" dxfId="21003" priority="28506">
      <formula>$BJ442="IR"</formula>
    </cfRule>
    <cfRule type="expression" dxfId="21002" priority="28507">
      <formula>$BJ442="SS"</formula>
    </cfRule>
    <cfRule type="expression" dxfId="21001" priority="28508">
      <formula>$BJ442="FI"</formula>
    </cfRule>
    <cfRule type="expression" dxfId="21000" priority="28509">
      <formula>$BJ442="X"</formula>
    </cfRule>
    <cfRule type="expression" dxfId="20999" priority="28510">
      <formula>$BJ442="OD"</formula>
    </cfRule>
    <cfRule type="expression" dxfId="20998" priority="28511">
      <formula>$BJ442="P"</formula>
    </cfRule>
    <cfRule type="expression" dxfId="20997" priority="28512">
      <formula>$BJ442="D"</formula>
    </cfRule>
    <cfRule type="expression" dxfId="20996" priority="28513">
      <formula>$BJ442="C"</formula>
    </cfRule>
    <cfRule type="expression" dxfId="20995" priority="28514">
      <formula>$BJ442="B"</formula>
    </cfRule>
    <cfRule type="expression" dxfId="20994" priority="28515">
      <formula>$BJ442="A"</formula>
    </cfRule>
  </conditionalFormatting>
  <conditionalFormatting sqref="P442:R442">
    <cfRule type="expression" dxfId="20993" priority="28496">
      <formula>$BJ442="IR"</formula>
    </cfRule>
    <cfRule type="expression" dxfId="20992" priority="28497">
      <formula>$BJ442="SS"</formula>
    </cfRule>
    <cfRule type="expression" dxfId="20991" priority="28498">
      <formula>$BJ442="FI"</formula>
    </cfRule>
    <cfRule type="expression" dxfId="20990" priority="28499">
      <formula>$BJ442="X"</formula>
    </cfRule>
    <cfRule type="expression" dxfId="20989" priority="28500">
      <formula>$BJ442="OD"</formula>
    </cfRule>
    <cfRule type="expression" dxfId="20988" priority="28501">
      <formula>$BJ442="P"</formula>
    </cfRule>
    <cfRule type="expression" dxfId="20987" priority="28502">
      <formula>$BJ442="D"</formula>
    </cfRule>
    <cfRule type="expression" dxfId="20986" priority="28503">
      <formula>$BJ442="C"</formula>
    </cfRule>
    <cfRule type="expression" dxfId="20985" priority="28504">
      <formula>$BJ442="B"</formula>
    </cfRule>
    <cfRule type="expression" dxfId="20984" priority="28505">
      <formula>$BJ442="A"</formula>
    </cfRule>
  </conditionalFormatting>
  <conditionalFormatting sqref="B184:C184">
    <cfRule type="expression" dxfId="20983" priority="28466">
      <formula>$BJ184="IR"</formula>
    </cfRule>
    <cfRule type="expression" dxfId="20982" priority="28467">
      <formula>$BJ184="SS"</formula>
    </cfRule>
    <cfRule type="expression" dxfId="20981" priority="28468">
      <formula>$BJ184="FI"</formula>
    </cfRule>
    <cfRule type="expression" dxfId="20980" priority="28469">
      <formula>$BJ184="X"</formula>
    </cfRule>
    <cfRule type="expression" dxfId="20979" priority="28470">
      <formula>$BJ184="OD"</formula>
    </cfRule>
    <cfRule type="expression" dxfId="20978" priority="28471">
      <formula>$BJ184="P"</formula>
    </cfRule>
    <cfRule type="expression" dxfId="20977" priority="28472">
      <formula>$BJ184="D"</formula>
    </cfRule>
    <cfRule type="expression" dxfId="20976" priority="28473">
      <formula>$BJ184="C"</formula>
    </cfRule>
    <cfRule type="expression" dxfId="20975" priority="28474">
      <formula>$BJ184="B"</formula>
    </cfRule>
    <cfRule type="expression" dxfId="20974" priority="28475">
      <formula>$BJ184="A"</formula>
    </cfRule>
  </conditionalFormatting>
  <conditionalFormatting sqref="D184:H184">
    <cfRule type="expression" dxfId="20973" priority="28486">
      <formula>$BJ184="IR"</formula>
    </cfRule>
    <cfRule type="expression" dxfId="20972" priority="28487">
      <formula>$BJ184="SS"</formula>
    </cfRule>
    <cfRule type="expression" dxfId="20971" priority="28488">
      <formula>$BJ184="FI"</formula>
    </cfRule>
    <cfRule type="expression" dxfId="20970" priority="28489">
      <formula>$BJ184="X"</formula>
    </cfRule>
    <cfRule type="expression" dxfId="20969" priority="28490">
      <formula>$BJ184="OD"</formula>
    </cfRule>
    <cfRule type="expression" dxfId="20968" priority="28491">
      <formula>$BJ184="P"</formula>
    </cfRule>
    <cfRule type="expression" dxfId="20967" priority="28492">
      <formula>$BJ184="D"</formula>
    </cfRule>
    <cfRule type="expression" dxfId="20966" priority="28493">
      <formula>$BJ184="C"</formula>
    </cfRule>
    <cfRule type="expression" dxfId="20965" priority="28494">
      <formula>$BJ184="B"</formula>
    </cfRule>
    <cfRule type="expression" dxfId="20964" priority="28495">
      <formula>$BJ184="A"</formula>
    </cfRule>
  </conditionalFormatting>
  <conditionalFormatting sqref="I184:M184">
    <cfRule type="expression" dxfId="20963" priority="28476">
      <formula>$BJ184="IR"</formula>
    </cfRule>
    <cfRule type="expression" dxfId="20962" priority="28477">
      <formula>$BJ184="SS"</formula>
    </cfRule>
    <cfRule type="expression" dxfId="20961" priority="28478">
      <formula>$BJ184="FI"</formula>
    </cfRule>
    <cfRule type="expression" dxfId="20960" priority="28479">
      <formula>$BJ184="X"</formula>
    </cfRule>
    <cfRule type="expression" dxfId="20959" priority="28480">
      <formula>$BJ184="OD"</formula>
    </cfRule>
    <cfRule type="expression" dxfId="20958" priority="28481">
      <formula>$BJ184="P"</formula>
    </cfRule>
    <cfRule type="expression" dxfId="20957" priority="28482">
      <formula>$BJ184="D"</formula>
    </cfRule>
    <cfRule type="expression" dxfId="20956" priority="28483">
      <formula>$BJ184="C"</formula>
    </cfRule>
    <cfRule type="expression" dxfId="20955" priority="28484">
      <formula>$BJ184="B"</formula>
    </cfRule>
    <cfRule type="expression" dxfId="20954" priority="28485">
      <formula>$BJ184="A"</formula>
    </cfRule>
  </conditionalFormatting>
  <conditionalFormatting sqref="B182:C182">
    <cfRule type="expression" dxfId="20953" priority="28446">
      <formula>$BJ182="IR"</formula>
    </cfRule>
    <cfRule type="expression" dxfId="20952" priority="28447">
      <formula>$BJ182="SS"</formula>
    </cfRule>
    <cfRule type="expression" dxfId="20951" priority="28448">
      <formula>$BJ182="FI"</formula>
    </cfRule>
    <cfRule type="expression" dxfId="20950" priority="28449">
      <formula>$BJ182="X"</formula>
    </cfRule>
    <cfRule type="expression" dxfId="20949" priority="28450">
      <formula>$BJ182="OD"</formula>
    </cfRule>
    <cfRule type="expression" dxfId="20948" priority="28451">
      <formula>$BJ182="P"</formula>
    </cfRule>
    <cfRule type="expression" dxfId="20947" priority="28452">
      <formula>$BJ182="D"</formula>
    </cfRule>
    <cfRule type="expression" dxfId="20946" priority="28453">
      <formula>$BJ182="C"</formula>
    </cfRule>
    <cfRule type="expression" dxfId="20945" priority="28454">
      <formula>$BJ182="B"</formula>
    </cfRule>
    <cfRule type="expression" dxfId="20944" priority="28455">
      <formula>$BJ182="A"</formula>
    </cfRule>
  </conditionalFormatting>
  <conditionalFormatting sqref="N442">
    <cfRule type="expression" dxfId="20943" priority="28436">
      <formula>$BJ442="IR"</formula>
    </cfRule>
    <cfRule type="expression" dxfId="20942" priority="28437">
      <formula>$BJ442="SS"</formula>
    </cfRule>
    <cfRule type="expression" dxfId="20941" priority="28438">
      <formula>$BJ442="FI"</formula>
    </cfRule>
    <cfRule type="expression" dxfId="20940" priority="28439">
      <formula>$BJ442="X"</formula>
    </cfRule>
    <cfRule type="expression" dxfId="20939" priority="28440">
      <formula>$BJ442="OD"</formula>
    </cfRule>
    <cfRule type="expression" dxfId="20938" priority="28441">
      <formula>$BJ442="P"</formula>
    </cfRule>
    <cfRule type="expression" dxfId="20937" priority="28442">
      <formula>$BJ442="D"</formula>
    </cfRule>
    <cfRule type="expression" dxfId="20936" priority="28443">
      <formula>$BJ442="C"</formula>
    </cfRule>
    <cfRule type="expression" dxfId="20935" priority="28444">
      <formula>$BJ442="B"</formula>
    </cfRule>
    <cfRule type="expression" dxfId="20934" priority="28445">
      <formula>$BJ442="A"</formula>
    </cfRule>
  </conditionalFormatting>
  <conditionalFormatting sqref="X444">
    <cfRule type="expression" dxfId="20933" priority="28416">
      <formula>$BJ444="IR"</formula>
    </cfRule>
    <cfRule type="expression" dxfId="20932" priority="28417">
      <formula>$BJ444="SS"</formula>
    </cfRule>
    <cfRule type="expression" dxfId="20931" priority="28418">
      <formula>$BJ444="FI"</formula>
    </cfRule>
    <cfRule type="expression" dxfId="20930" priority="28419">
      <formula>$BJ444="X"</formula>
    </cfRule>
    <cfRule type="expression" dxfId="20929" priority="28420">
      <formula>$BJ444="OD"</formula>
    </cfRule>
    <cfRule type="expression" dxfId="20928" priority="28421">
      <formula>$BJ444="P"</formula>
    </cfRule>
    <cfRule type="expression" dxfId="20927" priority="28422">
      <formula>$BJ444="D"</formula>
    </cfRule>
    <cfRule type="expression" dxfId="20926" priority="28423">
      <formula>$BJ444="C"</formula>
    </cfRule>
    <cfRule type="expression" dxfId="20925" priority="28424">
      <formula>$BJ444="B"</formula>
    </cfRule>
    <cfRule type="expression" dxfId="20924" priority="28425">
      <formula>$BJ444="A"</formula>
    </cfRule>
  </conditionalFormatting>
  <conditionalFormatting sqref="W259">
    <cfRule type="expression" dxfId="20923" priority="28406">
      <formula>$BJ259="IR"</formula>
    </cfRule>
    <cfRule type="expression" dxfId="20922" priority="28407">
      <formula>$BJ259="SS"</formula>
    </cfRule>
    <cfRule type="expression" dxfId="20921" priority="28408">
      <formula>$BJ259="FI"</formula>
    </cfRule>
    <cfRule type="expression" dxfId="20920" priority="28409">
      <formula>$BJ259="X"</formula>
    </cfRule>
    <cfRule type="expression" dxfId="20919" priority="28410">
      <formula>$BJ259="OD"</formula>
    </cfRule>
    <cfRule type="expression" dxfId="20918" priority="28411">
      <formula>$BJ259="P"</formula>
    </cfRule>
    <cfRule type="expression" dxfId="20917" priority="28412">
      <formula>$BJ259="D"</formula>
    </cfRule>
    <cfRule type="expression" dxfId="20916" priority="28413">
      <formula>$BJ259="C"</formula>
    </cfRule>
    <cfRule type="expression" dxfId="20915" priority="28414">
      <formula>$BJ259="B"</formula>
    </cfRule>
    <cfRule type="expression" dxfId="20914" priority="28415">
      <formula>$BJ259="A"</formula>
    </cfRule>
  </conditionalFormatting>
  <conditionalFormatting sqref="V259">
    <cfRule type="expression" dxfId="20913" priority="28396">
      <formula>$BJ259="IR"</formula>
    </cfRule>
    <cfRule type="expression" dxfId="20912" priority="28397">
      <formula>$BJ259="SS"</formula>
    </cfRule>
    <cfRule type="expression" dxfId="20911" priority="28398">
      <formula>$BJ259="FI"</formula>
    </cfRule>
    <cfRule type="expression" dxfId="20910" priority="28399">
      <formula>$BJ259="X"</formula>
    </cfRule>
    <cfRule type="expression" dxfId="20909" priority="28400">
      <formula>$BJ259="OD"</formula>
    </cfRule>
    <cfRule type="expression" dxfId="20908" priority="28401">
      <formula>$BJ259="P"</formula>
    </cfRule>
    <cfRule type="expression" dxfId="20907" priority="28402">
      <formula>$BJ259="D"</formula>
    </cfRule>
    <cfRule type="expression" dxfId="20906" priority="28403">
      <formula>$BJ259="C"</formula>
    </cfRule>
    <cfRule type="expression" dxfId="20905" priority="28404">
      <formula>$BJ259="B"</formula>
    </cfRule>
    <cfRule type="expression" dxfId="20904" priority="28405">
      <formula>$BJ259="A"</formula>
    </cfRule>
  </conditionalFormatting>
  <conditionalFormatting sqref="Z444:AB444">
    <cfRule type="expression" dxfId="20903" priority="28386">
      <formula>$BJ444="IR"</formula>
    </cfRule>
    <cfRule type="expression" dxfId="20902" priority="28387">
      <formula>$BJ444="SS"</formula>
    </cfRule>
    <cfRule type="expression" dxfId="20901" priority="28388">
      <formula>$BJ444="FI"</formula>
    </cfRule>
    <cfRule type="expression" dxfId="20900" priority="28389">
      <formula>$BJ444="X"</formula>
    </cfRule>
    <cfRule type="expression" dxfId="20899" priority="28390">
      <formula>$BJ444="OD"</formula>
    </cfRule>
    <cfRule type="expression" dxfId="20898" priority="28391">
      <formula>$BJ444="P"</formula>
    </cfRule>
    <cfRule type="expression" dxfId="20897" priority="28392">
      <formula>$BJ444="D"</formula>
    </cfRule>
    <cfRule type="expression" dxfId="20896" priority="28393">
      <formula>$BJ444="C"</formula>
    </cfRule>
    <cfRule type="expression" dxfId="20895" priority="28394">
      <formula>$BJ444="B"</formula>
    </cfRule>
    <cfRule type="expression" dxfId="20894" priority="28395">
      <formula>$BJ444="A"</formula>
    </cfRule>
  </conditionalFormatting>
  <conditionalFormatting sqref="N445">
    <cfRule type="expression" dxfId="20893" priority="28366">
      <formula>$BJ445="IR"</formula>
    </cfRule>
    <cfRule type="expression" dxfId="20892" priority="28367">
      <formula>$BJ445="SS"</formula>
    </cfRule>
    <cfRule type="expression" dxfId="20891" priority="28368">
      <formula>$BJ445="FI"</formula>
    </cfRule>
    <cfRule type="expression" dxfId="20890" priority="28369">
      <formula>$BJ445="X"</formula>
    </cfRule>
    <cfRule type="expression" dxfId="20889" priority="28370">
      <formula>$BJ445="OD"</formula>
    </cfRule>
    <cfRule type="expression" dxfId="20888" priority="28371">
      <formula>$BJ445="P"</formula>
    </cfRule>
    <cfRule type="expression" dxfId="20887" priority="28372">
      <formula>$BJ445="D"</formula>
    </cfRule>
    <cfRule type="expression" dxfId="20886" priority="28373">
      <formula>$BJ445="C"</formula>
    </cfRule>
    <cfRule type="expression" dxfId="20885" priority="28374">
      <formula>$BJ445="B"</formula>
    </cfRule>
    <cfRule type="expression" dxfId="20884" priority="28375">
      <formula>$BJ445="A"</formula>
    </cfRule>
  </conditionalFormatting>
  <conditionalFormatting sqref="P445:R445">
    <cfRule type="expression" dxfId="20883" priority="28356">
      <formula>$BJ445="IR"</formula>
    </cfRule>
    <cfRule type="expression" dxfId="20882" priority="28357">
      <formula>$BJ445="SS"</formula>
    </cfRule>
    <cfRule type="expression" dxfId="20881" priority="28358">
      <formula>$BJ445="FI"</formula>
    </cfRule>
    <cfRule type="expression" dxfId="20880" priority="28359">
      <formula>$BJ445="X"</formula>
    </cfRule>
    <cfRule type="expression" dxfId="20879" priority="28360">
      <formula>$BJ445="OD"</formula>
    </cfRule>
    <cfRule type="expression" dxfId="20878" priority="28361">
      <formula>$BJ445="P"</formula>
    </cfRule>
    <cfRule type="expression" dxfId="20877" priority="28362">
      <formula>$BJ445="D"</formula>
    </cfRule>
    <cfRule type="expression" dxfId="20876" priority="28363">
      <formula>$BJ445="C"</formula>
    </cfRule>
    <cfRule type="expression" dxfId="20875" priority="28364">
      <formula>$BJ445="B"</formula>
    </cfRule>
    <cfRule type="expression" dxfId="20874" priority="28365">
      <formula>$BJ445="A"</formula>
    </cfRule>
  </conditionalFormatting>
  <conditionalFormatting sqref="O445">
    <cfRule type="expression" dxfId="20873" priority="28346">
      <formula>$BJ445="IR"</formula>
    </cfRule>
    <cfRule type="expression" dxfId="20872" priority="28347">
      <formula>$BJ445="SS"</formula>
    </cfRule>
    <cfRule type="expression" dxfId="20871" priority="28348">
      <formula>$BJ445="FI"</formula>
    </cfRule>
    <cfRule type="expression" dxfId="20870" priority="28349">
      <formula>$BJ445="X"</formula>
    </cfRule>
    <cfRule type="expression" dxfId="20869" priority="28350">
      <formula>$BJ445="OD"</formula>
    </cfRule>
    <cfRule type="expression" dxfId="20868" priority="28351">
      <formula>$BJ445="P"</formula>
    </cfRule>
    <cfRule type="expression" dxfId="20867" priority="28352">
      <formula>$BJ445="D"</formula>
    </cfRule>
    <cfRule type="expression" dxfId="20866" priority="28353">
      <formula>$BJ445="C"</formula>
    </cfRule>
    <cfRule type="expression" dxfId="20865" priority="28354">
      <formula>$BJ445="B"</formula>
    </cfRule>
    <cfRule type="expression" dxfId="20864" priority="28355">
      <formula>$BJ445="A"</formula>
    </cfRule>
  </conditionalFormatting>
  <conditionalFormatting sqref="T442">
    <cfRule type="expression" dxfId="20863" priority="28336">
      <formula>$BJ442="IR"</formula>
    </cfRule>
    <cfRule type="expression" dxfId="20862" priority="28337">
      <formula>$BJ442="SS"</formula>
    </cfRule>
    <cfRule type="expression" dxfId="20861" priority="28338">
      <formula>$BJ442="FI"</formula>
    </cfRule>
    <cfRule type="expression" dxfId="20860" priority="28339">
      <formula>$BJ442="X"</formula>
    </cfRule>
    <cfRule type="expression" dxfId="20859" priority="28340">
      <formula>$BJ442="OD"</formula>
    </cfRule>
    <cfRule type="expression" dxfId="20858" priority="28341">
      <formula>$BJ442="P"</formula>
    </cfRule>
    <cfRule type="expression" dxfId="20857" priority="28342">
      <formula>$BJ442="D"</formula>
    </cfRule>
    <cfRule type="expression" dxfId="20856" priority="28343">
      <formula>$BJ442="C"</formula>
    </cfRule>
    <cfRule type="expression" dxfId="20855" priority="28344">
      <formula>$BJ442="B"</formula>
    </cfRule>
    <cfRule type="expression" dxfId="20854" priority="28345">
      <formula>$BJ442="A"</formula>
    </cfRule>
  </conditionalFormatting>
  <conditionalFormatting sqref="S442">
    <cfRule type="expression" dxfId="20853" priority="28326">
      <formula>$BJ442="IR"</formula>
    </cfRule>
    <cfRule type="expression" dxfId="20852" priority="28327">
      <formula>$BJ442="SS"</formula>
    </cfRule>
    <cfRule type="expression" dxfId="20851" priority="28328">
      <formula>$BJ442="FI"</formula>
    </cfRule>
    <cfRule type="expression" dxfId="20850" priority="28329">
      <formula>$BJ442="X"</formula>
    </cfRule>
    <cfRule type="expression" dxfId="20849" priority="28330">
      <formula>$BJ442="OD"</formula>
    </cfRule>
    <cfRule type="expression" dxfId="20848" priority="28331">
      <formula>$BJ442="P"</formula>
    </cfRule>
    <cfRule type="expression" dxfId="20847" priority="28332">
      <formula>$BJ442="D"</formula>
    </cfRule>
    <cfRule type="expression" dxfId="20846" priority="28333">
      <formula>$BJ442="C"</formula>
    </cfRule>
    <cfRule type="expression" dxfId="20845" priority="28334">
      <formula>$BJ442="B"</formula>
    </cfRule>
    <cfRule type="expression" dxfId="20844" priority="28335">
      <formula>$BJ442="A"</formula>
    </cfRule>
  </conditionalFormatting>
  <conditionalFormatting sqref="U442:W442">
    <cfRule type="expression" dxfId="20843" priority="28316">
      <formula>$BJ442="IR"</formula>
    </cfRule>
    <cfRule type="expression" dxfId="20842" priority="28317">
      <formula>$BJ442="SS"</formula>
    </cfRule>
    <cfRule type="expression" dxfId="20841" priority="28318">
      <formula>$BJ442="FI"</formula>
    </cfRule>
    <cfRule type="expression" dxfId="20840" priority="28319">
      <formula>$BJ442="X"</formula>
    </cfRule>
    <cfRule type="expression" dxfId="20839" priority="28320">
      <formula>$BJ442="OD"</formula>
    </cfRule>
    <cfRule type="expression" dxfId="20838" priority="28321">
      <formula>$BJ442="P"</formula>
    </cfRule>
    <cfRule type="expression" dxfId="20837" priority="28322">
      <formula>$BJ442="D"</formula>
    </cfRule>
    <cfRule type="expression" dxfId="20836" priority="28323">
      <formula>$BJ442="C"</formula>
    </cfRule>
    <cfRule type="expression" dxfId="20835" priority="28324">
      <formula>$BJ442="B"</formula>
    </cfRule>
    <cfRule type="expression" dxfId="20834" priority="28325">
      <formula>$BJ442="A"</formula>
    </cfRule>
  </conditionalFormatting>
  <conditionalFormatting sqref="O418">
    <cfRule type="expression" dxfId="20833" priority="28306">
      <formula>$BJ418="IR"</formula>
    </cfRule>
    <cfRule type="expression" dxfId="20832" priority="28307">
      <formula>$BJ418="SS"</formula>
    </cfRule>
    <cfRule type="expression" dxfId="20831" priority="28308">
      <formula>$BJ418="FI"</formula>
    </cfRule>
    <cfRule type="expression" dxfId="20830" priority="28309">
      <formula>$BJ418="X"</formula>
    </cfRule>
    <cfRule type="expression" dxfId="20829" priority="28310">
      <formula>$BJ418="OD"</formula>
    </cfRule>
    <cfRule type="expression" dxfId="20828" priority="28311">
      <formula>$BJ418="P"</formula>
    </cfRule>
    <cfRule type="expression" dxfId="20827" priority="28312">
      <formula>$BJ418="D"</formula>
    </cfRule>
    <cfRule type="expression" dxfId="20826" priority="28313">
      <formula>$BJ418="C"</formula>
    </cfRule>
    <cfRule type="expression" dxfId="20825" priority="28314">
      <formula>$BJ418="B"</formula>
    </cfRule>
    <cfRule type="expression" dxfId="20824" priority="28315">
      <formula>$BJ418="A"</formula>
    </cfRule>
  </conditionalFormatting>
  <conditionalFormatting sqref="N418">
    <cfRule type="expression" dxfId="20823" priority="28296">
      <formula>$BJ418="IR"</formula>
    </cfRule>
    <cfRule type="expression" dxfId="20822" priority="28297">
      <formula>$BJ418="SS"</formula>
    </cfRule>
    <cfRule type="expression" dxfId="20821" priority="28298">
      <formula>$BJ418="FI"</formula>
    </cfRule>
    <cfRule type="expression" dxfId="20820" priority="28299">
      <formula>$BJ418="X"</formula>
    </cfRule>
    <cfRule type="expression" dxfId="20819" priority="28300">
      <formula>$BJ418="OD"</formula>
    </cfRule>
    <cfRule type="expression" dxfId="20818" priority="28301">
      <formula>$BJ418="P"</formula>
    </cfRule>
    <cfRule type="expression" dxfId="20817" priority="28302">
      <formula>$BJ418="D"</formula>
    </cfRule>
    <cfRule type="expression" dxfId="20816" priority="28303">
      <formula>$BJ418="C"</formula>
    </cfRule>
    <cfRule type="expression" dxfId="20815" priority="28304">
      <formula>$BJ418="B"</formula>
    </cfRule>
    <cfRule type="expression" dxfId="20814" priority="28305">
      <formula>$BJ418="A"</formula>
    </cfRule>
  </conditionalFormatting>
  <conditionalFormatting sqref="P418:R418">
    <cfRule type="expression" dxfId="20813" priority="28286">
      <formula>$BJ418="IR"</formula>
    </cfRule>
    <cfRule type="expression" dxfId="20812" priority="28287">
      <formula>$BJ418="SS"</formula>
    </cfRule>
    <cfRule type="expression" dxfId="20811" priority="28288">
      <formula>$BJ418="FI"</formula>
    </cfRule>
    <cfRule type="expression" dxfId="20810" priority="28289">
      <formula>$BJ418="X"</formula>
    </cfRule>
    <cfRule type="expression" dxfId="20809" priority="28290">
      <formula>$BJ418="OD"</formula>
    </cfRule>
    <cfRule type="expression" dxfId="20808" priority="28291">
      <formula>$BJ418="P"</formula>
    </cfRule>
    <cfRule type="expression" dxfId="20807" priority="28292">
      <formula>$BJ418="D"</formula>
    </cfRule>
    <cfRule type="expression" dxfId="20806" priority="28293">
      <formula>$BJ418="C"</formula>
    </cfRule>
    <cfRule type="expression" dxfId="20805" priority="28294">
      <formula>$BJ418="B"</formula>
    </cfRule>
    <cfRule type="expression" dxfId="20804" priority="28295">
      <formula>$BJ418="A"</formula>
    </cfRule>
  </conditionalFormatting>
  <conditionalFormatting sqref="N420:N422">
    <cfRule type="expression" dxfId="20803" priority="28266">
      <formula>$BJ420="IR"</formula>
    </cfRule>
    <cfRule type="expression" dxfId="20802" priority="28267">
      <formula>$BJ420="SS"</formula>
    </cfRule>
    <cfRule type="expression" dxfId="20801" priority="28268">
      <formula>$BJ420="FI"</formula>
    </cfRule>
    <cfRule type="expression" dxfId="20800" priority="28269">
      <formula>$BJ420="X"</formula>
    </cfRule>
    <cfRule type="expression" dxfId="20799" priority="28270">
      <formula>$BJ420="OD"</formula>
    </cfRule>
    <cfRule type="expression" dxfId="20798" priority="28271">
      <formula>$BJ420="P"</formula>
    </cfRule>
    <cfRule type="expression" dxfId="20797" priority="28272">
      <formula>$BJ420="D"</formula>
    </cfRule>
    <cfRule type="expression" dxfId="20796" priority="28273">
      <formula>$BJ420="C"</formula>
    </cfRule>
    <cfRule type="expression" dxfId="20795" priority="28274">
      <formula>$BJ420="B"</formula>
    </cfRule>
    <cfRule type="expression" dxfId="20794" priority="28275">
      <formula>$BJ420="A"</formula>
    </cfRule>
  </conditionalFormatting>
  <conditionalFormatting sqref="O605">
    <cfRule type="expression" dxfId="20793" priority="28246">
      <formula>$BJ605="IR"</formula>
    </cfRule>
    <cfRule type="expression" dxfId="20792" priority="28247">
      <formula>$BJ605="SS"</formula>
    </cfRule>
    <cfRule type="expression" dxfId="20791" priority="28248">
      <formula>$BJ605="FI"</formula>
    </cfRule>
    <cfRule type="expression" dxfId="20790" priority="28249">
      <formula>$BJ605="X"</formula>
    </cfRule>
    <cfRule type="expression" dxfId="20789" priority="28250">
      <formula>$BJ605="OD"</formula>
    </cfRule>
    <cfRule type="expression" dxfId="20788" priority="28251">
      <formula>$BJ605="P"</formula>
    </cfRule>
    <cfRule type="expression" dxfId="20787" priority="28252">
      <formula>$BJ605="D"</formula>
    </cfRule>
    <cfRule type="expression" dxfId="20786" priority="28253">
      <formula>$BJ605="C"</formula>
    </cfRule>
    <cfRule type="expression" dxfId="20785" priority="28254">
      <formula>$BJ605="B"</formula>
    </cfRule>
    <cfRule type="expression" dxfId="20784" priority="28255">
      <formula>$BJ605="A"</formula>
    </cfRule>
  </conditionalFormatting>
  <conditionalFormatting sqref="N605:N606">
    <cfRule type="expression" dxfId="20783" priority="28236">
      <formula>$BJ605="IR"</formula>
    </cfRule>
    <cfRule type="expression" dxfId="20782" priority="28237">
      <formula>$BJ605="SS"</formula>
    </cfRule>
    <cfRule type="expression" dxfId="20781" priority="28238">
      <formula>$BJ605="FI"</formula>
    </cfRule>
    <cfRule type="expression" dxfId="20780" priority="28239">
      <formula>$BJ605="X"</formula>
    </cfRule>
    <cfRule type="expression" dxfId="20779" priority="28240">
      <formula>$BJ605="OD"</formula>
    </cfRule>
    <cfRule type="expression" dxfId="20778" priority="28241">
      <formula>$BJ605="P"</formula>
    </cfRule>
    <cfRule type="expression" dxfId="20777" priority="28242">
      <formula>$BJ605="D"</formula>
    </cfRule>
    <cfRule type="expression" dxfId="20776" priority="28243">
      <formula>$BJ605="C"</formula>
    </cfRule>
    <cfRule type="expression" dxfId="20775" priority="28244">
      <formula>$BJ605="B"</formula>
    </cfRule>
    <cfRule type="expression" dxfId="20774" priority="28245">
      <formula>$BJ605="A"</formula>
    </cfRule>
  </conditionalFormatting>
  <conditionalFormatting sqref="P605:R605">
    <cfRule type="expression" dxfId="20773" priority="28226">
      <formula>$BJ605="IR"</formula>
    </cfRule>
    <cfRule type="expression" dxfId="20772" priority="28227">
      <formula>$BJ605="SS"</formula>
    </cfRule>
    <cfRule type="expression" dxfId="20771" priority="28228">
      <formula>$BJ605="FI"</formula>
    </cfRule>
    <cfRule type="expression" dxfId="20770" priority="28229">
      <formula>$BJ605="X"</formula>
    </cfRule>
    <cfRule type="expression" dxfId="20769" priority="28230">
      <formula>$BJ605="OD"</formula>
    </cfRule>
    <cfRule type="expression" dxfId="20768" priority="28231">
      <formula>$BJ605="P"</formula>
    </cfRule>
    <cfRule type="expression" dxfId="20767" priority="28232">
      <formula>$BJ605="D"</formula>
    </cfRule>
    <cfRule type="expression" dxfId="20766" priority="28233">
      <formula>$BJ605="C"</formula>
    </cfRule>
    <cfRule type="expression" dxfId="20765" priority="28234">
      <formula>$BJ605="B"</formula>
    </cfRule>
    <cfRule type="expression" dxfId="20764" priority="28235">
      <formula>$BJ605="A"</formula>
    </cfRule>
  </conditionalFormatting>
  <conditionalFormatting sqref="K447:M447">
    <cfRule type="expression" dxfId="20763" priority="28216">
      <formula>$BJ447="IR"</formula>
    </cfRule>
    <cfRule type="expression" dxfId="20762" priority="28217">
      <formula>$BJ447="SS"</formula>
    </cfRule>
    <cfRule type="expression" dxfId="20761" priority="28218">
      <formula>$BJ447="FI"</formula>
    </cfRule>
    <cfRule type="expression" dxfId="20760" priority="28219">
      <formula>$BJ447="X"</formula>
    </cfRule>
    <cfRule type="expression" dxfId="20759" priority="28220">
      <formula>$BJ447="OD"</formula>
    </cfRule>
    <cfRule type="expression" dxfId="20758" priority="28221">
      <formula>$BJ447="P"</formula>
    </cfRule>
    <cfRule type="expression" dxfId="20757" priority="28222">
      <formula>$BJ447="D"</formula>
    </cfRule>
    <cfRule type="expression" dxfId="20756" priority="28223">
      <formula>$BJ447="C"</formula>
    </cfRule>
    <cfRule type="expression" dxfId="20755" priority="28224">
      <formula>$BJ447="B"</formula>
    </cfRule>
    <cfRule type="expression" dxfId="20754" priority="28225">
      <formula>$BJ447="A"</formula>
    </cfRule>
  </conditionalFormatting>
  <conditionalFormatting sqref="P411:R411">
    <cfRule type="expression" dxfId="20753" priority="28206">
      <formula>$BJ411="IR"</formula>
    </cfRule>
    <cfRule type="expression" dxfId="20752" priority="28207">
      <formula>$BJ411="SS"</formula>
    </cfRule>
    <cfRule type="expression" dxfId="20751" priority="28208">
      <formula>$BJ411="FI"</formula>
    </cfRule>
    <cfRule type="expression" dxfId="20750" priority="28209">
      <formula>$BJ411="X"</formula>
    </cfRule>
    <cfRule type="expression" dxfId="20749" priority="28210">
      <formula>$BJ411="OD"</formula>
    </cfRule>
    <cfRule type="expression" dxfId="20748" priority="28211">
      <formula>$BJ411="P"</formula>
    </cfRule>
    <cfRule type="expression" dxfId="20747" priority="28212">
      <formula>$BJ411="D"</formula>
    </cfRule>
    <cfRule type="expression" dxfId="20746" priority="28213">
      <formula>$BJ411="C"</formula>
    </cfRule>
    <cfRule type="expression" dxfId="20745" priority="28214">
      <formula>$BJ411="B"</formula>
    </cfRule>
    <cfRule type="expression" dxfId="20744" priority="28215">
      <formula>$BJ411="A"</formula>
    </cfRule>
  </conditionalFormatting>
  <conditionalFormatting sqref="P565:R565">
    <cfRule type="expression" dxfId="20743" priority="28176">
      <formula>$BJ565="IR"</formula>
    </cfRule>
    <cfRule type="expression" dxfId="20742" priority="28177">
      <formula>$BJ565="SS"</formula>
    </cfRule>
    <cfRule type="expression" dxfId="20741" priority="28178">
      <formula>$BJ565="FI"</formula>
    </cfRule>
    <cfRule type="expression" dxfId="20740" priority="28179">
      <formula>$BJ565="X"</formula>
    </cfRule>
    <cfRule type="expression" dxfId="20739" priority="28180">
      <formula>$BJ565="OD"</formula>
    </cfRule>
    <cfRule type="expression" dxfId="20738" priority="28181">
      <formula>$BJ565="P"</formula>
    </cfRule>
    <cfRule type="expression" dxfId="20737" priority="28182">
      <formula>$BJ565="D"</formula>
    </cfRule>
    <cfRule type="expression" dxfId="20736" priority="28183">
      <formula>$BJ565="C"</formula>
    </cfRule>
    <cfRule type="expression" dxfId="20735" priority="28184">
      <formula>$BJ565="B"</formula>
    </cfRule>
    <cfRule type="expression" dxfId="20734" priority="28185">
      <formula>$BJ565="A"</formula>
    </cfRule>
  </conditionalFormatting>
  <conditionalFormatting sqref="N566">
    <cfRule type="expression" dxfId="20733" priority="28166">
      <formula>$BJ566="IR"</formula>
    </cfRule>
    <cfRule type="expression" dxfId="20732" priority="28167">
      <formula>$BJ566="SS"</formula>
    </cfRule>
    <cfRule type="expression" dxfId="20731" priority="28168">
      <formula>$BJ566="FI"</formula>
    </cfRule>
    <cfRule type="expression" dxfId="20730" priority="28169">
      <formula>$BJ566="X"</formula>
    </cfRule>
    <cfRule type="expression" dxfId="20729" priority="28170">
      <formula>$BJ566="OD"</formula>
    </cfRule>
    <cfRule type="expression" dxfId="20728" priority="28171">
      <formula>$BJ566="P"</formula>
    </cfRule>
    <cfRule type="expression" dxfId="20727" priority="28172">
      <formula>$BJ566="D"</formula>
    </cfRule>
    <cfRule type="expression" dxfId="20726" priority="28173">
      <formula>$BJ566="C"</formula>
    </cfRule>
    <cfRule type="expression" dxfId="20725" priority="28174">
      <formula>$BJ566="B"</formula>
    </cfRule>
    <cfRule type="expression" dxfId="20724" priority="28175">
      <formula>$BJ566="A"</formula>
    </cfRule>
  </conditionalFormatting>
  <conditionalFormatting sqref="N567">
    <cfRule type="expression" dxfId="20723" priority="28146">
      <formula>$BJ567="IR"</formula>
    </cfRule>
    <cfRule type="expression" dxfId="20722" priority="28147">
      <formula>$BJ567="SS"</formula>
    </cfRule>
    <cfRule type="expression" dxfId="20721" priority="28148">
      <formula>$BJ567="FI"</formula>
    </cfRule>
    <cfRule type="expression" dxfId="20720" priority="28149">
      <formula>$BJ567="X"</formula>
    </cfRule>
    <cfRule type="expression" dxfId="20719" priority="28150">
      <formula>$BJ567="OD"</formula>
    </cfRule>
    <cfRule type="expression" dxfId="20718" priority="28151">
      <formula>$BJ567="P"</formula>
    </cfRule>
    <cfRule type="expression" dxfId="20717" priority="28152">
      <formula>$BJ567="D"</formula>
    </cfRule>
    <cfRule type="expression" dxfId="20716" priority="28153">
      <formula>$BJ567="C"</formula>
    </cfRule>
    <cfRule type="expression" dxfId="20715" priority="28154">
      <formula>$BJ567="B"</formula>
    </cfRule>
    <cfRule type="expression" dxfId="20714" priority="28155">
      <formula>$BJ567="A"</formula>
    </cfRule>
  </conditionalFormatting>
  <conditionalFormatting sqref="N568">
    <cfRule type="expression" dxfId="20713" priority="28126">
      <formula>$BJ568="IR"</formula>
    </cfRule>
    <cfRule type="expression" dxfId="20712" priority="28127">
      <formula>$BJ568="SS"</formula>
    </cfRule>
    <cfRule type="expression" dxfId="20711" priority="28128">
      <formula>$BJ568="FI"</formula>
    </cfRule>
    <cfRule type="expression" dxfId="20710" priority="28129">
      <formula>$BJ568="X"</formula>
    </cfRule>
    <cfRule type="expression" dxfId="20709" priority="28130">
      <formula>$BJ568="OD"</formula>
    </cfRule>
    <cfRule type="expression" dxfId="20708" priority="28131">
      <formula>$BJ568="P"</formula>
    </cfRule>
    <cfRule type="expression" dxfId="20707" priority="28132">
      <formula>$BJ568="D"</formula>
    </cfRule>
    <cfRule type="expression" dxfId="20706" priority="28133">
      <formula>$BJ568="C"</formula>
    </cfRule>
    <cfRule type="expression" dxfId="20705" priority="28134">
      <formula>$BJ568="B"</formula>
    </cfRule>
    <cfRule type="expression" dxfId="20704" priority="28135">
      <formula>$BJ568="A"</formula>
    </cfRule>
  </conditionalFormatting>
  <conditionalFormatting sqref="N599">
    <cfRule type="expression" dxfId="20703" priority="28106">
      <formula>$BJ599="IR"</formula>
    </cfRule>
    <cfRule type="expression" dxfId="20702" priority="28107">
      <formula>$BJ599="SS"</formula>
    </cfRule>
    <cfRule type="expression" dxfId="20701" priority="28108">
      <formula>$BJ599="FI"</formula>
    </cfRule>
    <cfRule type="expression" dxfId="20700" priority="28109">
      <formula>$BJ599="X"</formula>
    </cfRule>
    <cfRule type="expression" dxfId="20699" priority="28110">
      <formula>$BJ599="OD"</formula>
    </cfRule>
    <cfRule type="expression" dxfId="20698" priority="28111">
      <formula>$BJ599="P"</formula>
    </cfRule>
    <cfRule type="expression" dxfId="20697" priority="28112">
      <formula>$BJ599="D"</formula>
    </cfRule>
    <cfRule type="expression" dxfId="20696" priority="28113">
      <formula>$BJ599="C"</formula>
    </cfRule>
    <cfRule type="expression" dxfId="20695" priority="28114">
      <formula>$BJ599="B"</formula>
    </cfRule>
    <cfRule type="expression" dxfId="20694" priority="28115">
      <formula>$BJ599="A"</formula>
    </cfRule>
  </conditionalFormatting>
  <conditionalFormatting sqref="N609">
    <cfRule type="expression" dxfId="20693" priority="28086">
      <formula>$BJ609="IR"</formula>
    </cfRule>
    <cfRule type="expression" dxfId="20692" priority="28087">
      <formula>$BJ609="SS"</formula>
    </cfRule>
    <cfRule type="expression" dxfId="20691" priority="28088">
      <formula>$BJ609="FI"</formula>
    </cfRule>
    <cfRule type="expression" dxfId="20690" priority="28089">
      <formula>$BJ609="X"</formula>
    </cfRule>
    <cfRule type="expression" dxfId="20689" priority="28090">
      <formula>$BJ609="OD"</formula>
    </cfRule>
    <cfRule type="expression" dxfId="20688" priority="28091">
      <formula>$BJ609="P"</formula>
    </cfRule>
    <cfRule type="expression" dxfId="20687" priority="28092">
      <formula>$BJ609="D"</formula>
    </cfRule>
    <cfRule type="expression" dxfId="20686" priority="28093">
      <formula>$BJ609="C"</formula>
    </cfRule>
    <cfRule type="expression" dxfId="20685" priority="28094">
      <formula>$BJ609="B"</formula>
    </cfRule>
    <cfRule type="expression" dxfId="20684" priority="28095">
      <formula>$BJ609="A"</formula>
    </cfRule>
  </conditionalFormatting>
  <conditionalFormatting sqref="X53:X54">
    <cfRule type="expression" dxfId="20683" priority="28066">
      <formula>$BJ53="IR"</formula>
    </cfRule>
    <cfRule type="expression" dxfId="20682" priority="28067">
      <formula>$BJ53="SS"</formula>
    </cfRule>
    <cfRule type="expression" dxfId="20681" priority="28068">
      <formula>$BJ53="FI"</formula>
    </cfRule>
    <cfRule type="expression" dxfId="20680" priority="28069">
      <formula>$BJ53="X"</formula>
    </cfRule>
    <cfRule type="expression" dxfId="20679" priority="28070">
      <formula>$BJ53="OD"</formula>
    </cfRule>
    <cfRule type="expression" dxfId="20678" priority="28071">
      <formula>$BJ53="P"</formula>
    </cfRule>
    <cfRule type="expression" dxfId="20677" priority="28072">
      <formula>$BJ53="D"</formula>
    </cfRule>
    <cfRule type="expression" dxfId="20676" priority="28073">
      <formula>$BJ53="C"</formula>
    </cfRule>
    <cfRule type="expression" dxfId="20675" priority="28074">
      <formula>$BJ53="B"</formula>
    </cfRule>
    <cfRule type="expression" dxfId="20674" priority="28075">
      <formula>$BJ53="A"</formula>
    </cfRule>
  </conditionalFormatting>
  <conditionalFormatting sqref="B587:C587">
    <cfRule type="expression" dxfId="20673" priority="28056">
      <formula>$BJ587="IR"</formula>
    </cfRule>
    <cfRule type="expression" dxfId="20672" priority="28057">
      <formula>$BJ587="SS"</formula>
    </cfRule>
    <cfRule type="expression" dxfId="20671" priority="28058">
      <formula>$BJ587="FI"</formula>
    </cfRule>
    <cfRule type="expression" dxfId="20670" priority="28059">
      <formula>$BJ587="X"</formula>
    </cfRule>
    <cfRule type="expression" dxfId="20669" priority="28060">
      <formula>$BJ587="OD"</formula>
    </cfRule>
    <cfRule type="expression" dxfId="20668" priority="28061">
      <formula>$BJ587="P"</formula>
    </cfRule>
    <cfRule type="expression" dxfId="20667" priority="28062">
      <formula>$BJ587="D"</formula>
    </cfRule>
    <cfRule type="expression" dxfId="20666" priority="28063">
      <formula>$BJ587="C"</formula>
    </cfRule>
    <cfRule type="expression" dxfId="20665" priority="28064">
      <formula>$BJ587="B"</formula>
    </cfRule>
    <cfRule type="expression" dxfId="20664" priority="28065">
      <formula>$BJ587="A"</formula>
    </cfRule>
  </conditionalFormatting>
  <conditionalFormatting sqref="B591:C591">
    <cfRule type="expression" dxfId="20663" priority="28046">
      <formula>$BJ591="IR"</formula>
    </cfRule>
    <cfRule type="expression" dxfId="20662" priority="28047">
      <formula>$BJ591="SS"</formula>
    </cfRule>
    <cfRule type="expression" dxfId="20661" priority="28048">
      <formula>$BJ591="FI"</formula>
    </cfRule>
    <cfRule type="expression" dxfId="20660" priority="28049">
      <formula>$BJ591="X"</formula>
    </cfRule>
    <cfRule type="expression" dxfId="20659" priority="28050">
      <formula>$BJ591="OD"</formula>
    </cfRule>
    <cfRule type="expression" dxfId="20658" priority="28051">
      <formula>$BJ591="P"</formula>
    </cfRule>
    <cfRule type="expression" dxfId="20657" priority="28052">
      <formula>$BJ591="D"</formula>
    </cfRule>
    <cfRule type="expression" dxfId="20656" priority="28053">
      <formula>$BJ591="C"</formula>
    </cfRule>
    <cfRule type="expression" dxfId="20655" priority="28054">
      <formula>$BJ591="B"</formula>
    </cfRule>
    <cfRule type="expression" dxfId="20654" priority="28055">
      <formula>$BJ591="A"</formula>
    </cfRule>
  </conditionalFormatting>
  <conditionalFormatting sqref="B592:C592">
    <cfRule type="expression" dxfId="20653" priority="28036">
      <formula>$BJ592="IR"</formula>
    </cfRule>
    <cfRule type="expression" dxfId="20652" priority="28037">
      <formula>$BJ592="SS"</formula>
    </cfRule>
    <cfRule type="expression" dxfId="20651" priority="28038">
      <formula>$BJ592="FI"</formula>
    </cfRule>
    <cfRule type="expression" dxfId="20650" priority="28039">
      <formula>$BJ592="X"</formula>
    </cfRule>
    <cfRule type="expression" dxfId="20649" priority="28040">
      <formula>$BJ592="OD"</formula>
    </cfRule>
    <cfRule type="expression" dxfId="20648" priority="28041">
      <formula>$BJ592="P"</formula>
    </cfRule>
    <cfRule type="expression" dxfId="20647" priority="28042">
      <formula>$BJ592="D"</formula>
    </cfRule>
    <cfRule type="expression" dxfId="20646" priority="28043">
      <formula>$BJ592="C"</formula>
    </cfRule>
    <cfRule type="expression" dxfId="20645" priority="28044">
      <formula>$BJ592="B"</formula>
    </cfRule>
    <cfRule type="expression" dxfId="20644" priority="28045">
      <formula>$BJ592="A"</formula>
    </cfRule>
  </conditionalFormatting>
  <conditionalFormatting sqref="B597:C597">
    <cfRule type="expression" dxfId="20643" priority="28026">
      <formula>$BJ597="IR"</formula>
    </cfRule>
    <cfRule type="expression" dxfId="20642" priority="28027">
      <formula>$BJ597="SS"</formula>
    </cfRule>
    <cfRule type="expression" dxfId="20641" priority="28028">
      <formula>$BJ597="FI"</formula>
    </cfRule>
    <cfRule type="expression" dxfId="20640" priority="28029">
      <formula>$BJ597="X"</formula>
    </cfRule>
    <cfRule type="expression" dxfId="20639" priority="28030">
      <formula>$BJ597="OD"</formula>
    </cfRule>
    <cfRule type="expression" dxfId="20638" priority="28031">
      <formula>$BJ597="P"</formula>
    </cfRule>
    <cfRule type="expression" dxfId="20637" priority="28032">
      <formula>$BJ597="D"</formula>
    </cfRule>
    <cfRule type="expression" dxfId="20636" priority="28033">
      <formula>$BJ597="C"</formula>
    </cfRule>
    <cfRule type="expression" dxfId="20635" priority="28034">
      <formula>$BJ597="B"</formula>
    </cfRule>
    <cfRule type="expression" dxfId="20634" priority="28035">
      <formula>$BJ597="A"</formula>
    </cfRule>
  </conditionalFormatting>
  <conditionalFormatting sqref="B598:C598">
    <cfRule type="expression" dxfId="20633" priority="28016">
      <formula>$BJ598="IR"</formula>
    </cfRule>
    <cfRule type="expression" dxfId="20632" priority="28017">
      <formula>$BJ598="SS"</formula>
    </cfRule>
    <cfRule type="expression" dxfId="20631" priority="28018">
      <formula>$BJ598="FI"</formula>
    </cfRule>
    <cfRule type="expression" dxfId="20630" priority="28019">
      <formula>$BJ598="X"</formula>
    </cfRule>
    <cfRule type="expression" dxfId="20629" priority="28020">
      <formula>$BJ598="OD"</formula>
    </cfRule>
    <cfRule type="expression" dxfId="20628" priority="28021">
      <formula>$BJ598="P"</formula>
    </cfRule>
    <cfRule type="expression" dxfId="20627" priority="28022">
      <formula>$BJ598="D"</formula>
    </cfRule>
    <cfRule type="expression" dxfId="20626" priority="28023">
      <formula>$BJ598="C"</formula>
    </cfRule>
    <cfRule type="expression" dxfId="20625" priority="28024">
      <formula>$BJ598="B"</formula>
    </cfRule>
    <cfRule type="expression" dxfId="20624" priority="28025">
      <formula>$BJ598="A"</formula>
    </cfRule>
  </conditionalFormatting>
  <conditionalFormatting sqref="B600:C603">
    <cfRule type="expression" dxfId="20623" priority="28006">
      <formula>$BJ600="IR"</formula>
    </cfRule>
    <cfRule type="expression" dxfId="20622" priority="28007">
      <formula>$BJ600="SS"</formula>
    </cfRule>
    <cfRule type="expression" dxfId="20621" priority="28008">
      <formula>$BJ600="FI"</formula>
    </cfRule>
    <cfRule type="expression" dxfId="20620" priority="28009">
      <formula>$BJ600="X"</formula>
    </cfRule>
    <cfRule type="expression" dxfId="20619" priority="28010">
      <formula>$BJ600="OD"</formula>
    </cfRule>
    <cfRule type="expression" dxfId="20618" priority="28011">
      <formula>$BJ600="P"</formula>
    </cfRule>
    <cfRule type="expression" dxfId="20617" priority="28012">
      <formula>$BJ600="D"</formula>
    </cfRule>
    <cfRule type="expression" dxfId="20616" priority="28013">
      <formula>$BJ600="C"</formula>
    </cfRule>
    <cfRule type="expression" dxfId="20615" priority="28014">
      <formula>$BJ600="B"</formula>
    </cfRule>
    <cfRule type="expression" dxfId="20614" priority="28015">
      <formula>$BJ600="A"</formula>
    </cfRule>
  </conditionalFormatting>
  <conditionalFormatting sqref="B604:C604">
    <cfRule type="expression" dxfId="20613" priority="27986">
      <formula>$BJ604="IR"</formula>
    </cfRule>
    <cfRule type="expression" dxfId="20612" priority="27987">
      <formula>$BJ604="SS"</formula>
    </cfRule>
    <cfRule type="expression" dxfId="20611" priority="27988">
      <formula>$BJ604="FI"</formula>
    </cfRule>
    <cfRule type="expression" dxfId="20610" priority="27989">
      <formula>$BJ604="X"</formula>
    </cfRule>
    <cfRule type="expression" dxfId="20609" priority="27990">
      <formula>$BJ604="OD"</formula>
    </cfRule>
    <cfRule type="expression" dxfId="20608" priority="27991">
      <formula>$BJ604="P"</formula>
    </cfRule>
    <cfRule type="expression" dxfId="20607" priority="27992">
      <formula>$BJ604="D"</formula>
    </cfRule>
    <cfRule type="expression" dxfId="20606" priority="27993">
      <formula>$BJ604="C"</formula>
    </cfRule>
    <cfRule type="expression" dxfId="20605" priority="27994">
      <formula>$BJ604="B"</formula>
    </cfRule>
    <cfRule type="expression" dxfId="20604" priority="27995">
      <formula>$BJ604="A"</formula>
    </cfRule>
  </conditionalFormatting>
  <conditionalFormatting sqref="B607:C607">
    <cfRule type="expression" dxfId="20603" priority="27976">
      <formula>$BJ607="IR"</formula>
    </cfRule>
    <cfRule type="expression" dxfId="20602" priority="27977">
      <formula>$BJ607="SS"</formula>
    </cfRule>
    <cfRule type="expression" dxfId="20601" priority="27978">
      <formula>$BJ607="FI"</formula>
    </cfRule>
    <cfRule type="expression" dxfId="20600" priority="27979">
      <formula>$BJ607="X"</formula>
    </cfRule>
    <cfRule type="expression" dxfId="20599" priority="27980">
      <formula>$BJ607="OD"</formula>
    </cfRule>
    <cfRule type="expression" dxfId="20598" priority="27981">
      <formula>$BJ607="P"</formula>
    </cfRule>
    <cfRule type="expression" dxfId="20597" priority="27982">
      <formula>$BJ607="D"</formula>
    </cfRule>
    <cfRule type="expression" dxfId="20596" priority="27983">
      <formula>$BJ607="C"</formula>
    </cfRule>
    <cfRule type="expression" dxfId="20595" priority="27984">
      <formula>$BJ607="B"</formula>
    </cfRule>
    <cfRule type="expression" dxfId="20594" priority="27985">
      <formula>$BJ607="A"</formula>
    </cfRule>
  </conditionalFormatting>
  <conditionalFormatting sqref="G569:G572">
    <cfRule type="expression" dxfId="20593" priority="27956">
      <formula>$BJ569="IR"</formula>
    </cfRule>
    <cfRule type="expression" dxfId="20592" priority="27957">
      <formula>$BJ569="SS"</formula>
    </cfRule>
    <cfRule type="expression" dxfId="20591" priority="27958">
      <formula>$BJ569="FI"</formula>
    </cfRule>
    <cfRule type="expression" dxfId="20590" priority="27959">
      <formula>$BJ569="X"</formula>
    </cfRule>
    <cfRule type="expression" dxfId="20589" priority="27960">
      <formula>$BJ569="OD"</formula>
    </cfRule>
    <cfRule type="expression" dxfId="20588" priority="27961">
      <formula>$BJ569="P"</formula>
    </cfRule>
    <cfRule type="expression" dxfId="20587" priority="27962">
      <formula>$BJ569="D"</formula>
    </cfRule>
    <cfRule type="expression" dxfId="20586" priority="27963">
      <formula>$BJ569="C"</formula>
    </cfRule>
    <cfRule type="expression" dxfId="20585" priority="27964">
      <formula>$BJ569="B"</formula>
    </cfRule>
    <cfRule type="expression" dxfId="20584" priority="27965">
      <formula>$BJ569="A"</formula>
    </cfRule>
  </conditionalFormatting>
  <conditionalFormatting sqref="B589:C589">
    <cfRule type="expression" dxfId="20583" priority="27896">
      <formula>$BJ589="IR"</formula>
    </cfRule>
    <cfRule type="expression" dxfId="20582" priority="27897">
      <formula>$BJ589="SS"</formula>
    </cfRule>
    <cfRule type="expression" dxfId="20581" priority="27898">
      <formula>$BJ589="FI"</formula>
    </cfRule>
    <cfRule type="expression" dxfId="20580" priority="27899">
      <formula>$BJ589="X"</formula>
    </cfRule>
    <cfRule type="expression" dxfId="20579" priority="27900">
      <formula>$BJ589="OD"</formula>
    </cfRule>
    <cfRule type="expression" dxfId="20578" priority="27901">
      <formula>$BJ589="P"</formula>
    </cfRule>
    <cfRule type="expression" dxfId="20577" priority="27902">
      <formula>$BJ589="D"</formula>
    </cfRule>
    <cfRule type="expression" dxfId="20576" priority="27903">
      <formula>$BJ589="C"</formula>
    </cfRule>
    <cfRule type="expression" dxfId="20575" priority="27904">
      <formula>$BJ589="B"</formula>
    </cfRule>
    <cfRule type="expression" dxfId="20574" priority="27905">
      <formula>$BJ589="A"</formula>
    </cfRule>
  </conditionalFormatting>
  <conditionalFormatting sqref="B590:C590">
    <cfRule type="expression" dxfId="20573" priority="27886">
      <formula>$BJ590="IR"</formula>
    </cfRule>
    <cfRule type="expression" dxfId="20572" priority="27887">
      <formula>$BJ590="SS"</formula>
    </cfRule>
    <cfRule type="expression" dxfId="20571" priority="27888">
      <formula>$BJ590="FI"</formula>
    </cfRule>
    <cfRule type="expression" dxfId="20570" priority="27889">
      <formula>$BJ590="X"</formula>
    </cfRule>
    <cfRule type="expression" dxfId="20569" priority="27890">
      <formula>$BJ590="OD"</formula>
    </cfRule>
    <cfRule type="expression" dxfId="20568" priority="27891">
      <formula>$BJ590="P"</formula>
    </cfRule>
    <cfRule type="expression" dxfId="20567" priority="27892">
      <formula>$BJ590="D"</formula>
    </cfRule>
    <cfRule type="expression" dxfId="20566" priority="27893">
      <formula>$BJ590="C"</formula>
    </cfRule>
    <cfRule type="expression" dxfId="20565" priority="27894">
      <formula>$BJ590="B"</formula>
    </cfRule>
    <cfRule type="expression" dxfId="20564" priority="27895">
      <formula>$BJ590="A"</formula>
    </cfRule>
  </conditionalFormatting>
  <conditionalFormatting sqref="B596:C596">
    <cfRule type="expression" dxfId="20563" priority="27876">
      <formula>$BJ596="IR"</formula>
    </cfRule>
    <cfRule type="expression" dxfId="20562" priority="27877">
      <formula>$BJ596="SS"</formula>
    </cfRule>
    <cfRule type="expression" dxfId="20561" priority="27878">
      <formula>$BJ596="FI"</formula>
    </cfRule>
    <cfRule type="expression" dxfId="20560" priority="27879">
      <formula>$BJ596="X"</formula>
    </cfRule>
    <cfRule type="expression" dxfId="20559" priority="27880">
      <formula>$BJ596="OD"</formula>
    </cfRule>
    <cfRule type="expression" dxfId="20558" priority="27881">
      <formula>$BJ596="P"</formula>
    </cfRule>
    <cfRule type="expression" dxfId="20557" priority="27882">
      <formula>$BJ596="D"</formula>
    </cfRule>
    <cfRule type="expression" dxfId="20556" priority="27883">
      <formula>$BJ596="C"</formula>
    </cfRule>
    <cfRule type="expression" dxfId="20555" priority="27884">
      <formula>$BJ596="B"</formula>
    </cfRule>
    <cfRule type="expression" dxfId="20554" priority="27885">
      <formula>$BJ596="A"</formula>
    </cfRule>
  </conditionalFormatting>
  <conditionalFormatting sqref="P581:R581">
    <cfRule type="expression" dxfId="20553" priority="27846">
      <formula>$BJ581="IR"</formula>
    </cfRule>
    <cfRule type="expression" dxfId="20552" priority="27847">
      <formula>$BJ581="SS"</formula>
    </cfRule>
    <cfRule type="expression" dxfId="20551" priority="27848">
      <formula>$BJ581="FI"</formula>
    </cfRule>
    <cfRule type="expression" dxfId="20550" priority="27849">
      <formula>$BJ581="X"</formula>
    </cfRule>
    <cfRule type="expression" dxfId="20549" priority="27850">
      <formula>$BJ581="OD"</formula>
    </cfRule>
    <cfRule type="expression" dxfId="20548" priority="27851">
      <formula>$BJ581="P"</formula>
    </cfRule>
    <cfRule type="expression" dxfId="20547" priority="27852">
      <formula>$BJ581="D"</formula>
    </cfRule>
    <cfRule type="expression" dxfId="20546" priority="27853">
      <formula>$BJ581="C"</formula>
    </cfRule>
    <cfRule type="expression" dxfId="20545" priority="27854">
      <formula>$BJ581="B"</formula>
    </cfRule>
    <cfRule type="expression" dxfId="20544" priority="27855">
      <formula>$BJ581="A"</formula>
    </cfRule>
  </conditionalFormatting>
  <conditionalFormatting sqref="I582:I584">
    <cfRule type="expression" dxfId="20543" priority="27836">
      <formula>$BJ582="IR"</formula>
    </cfRule>
    <cfRule type="expression" dxfId="20542" priority="27837">
      <formula>$BJ582="SS"</formula>
    </cfRule>
    <cfRule type="expression" dxfId="20541" priority="27838">
      <formula>$BJ582="FI"</formula>
    </cfRule>
    <cfRule type="expression" dxfId="20540" priority="27839">
      <formula>$BJ582="X"</formula>
    </cfRule>
    <cfRule type="expression" dxfId="20539" priority="27840">
      <formula>$BJ582="OD"</formula>
    </cfRule>
    <cfRule type="expression" dxfId="20538" priority="27841">
      <formula>$BJ582="P"</formula>
    </cfRule>
    <cfRule type="expression" dxfId="20537" priority="27842">
      <formula>$BJ582="D"</formula>
    </cfRule>
    <cfRule type="expression" dxfId="20536" priority="27843">
      <formula>$BJ582="C"</formula>
    </cfRule>
    <cfRule type="expression" dxfId="20535" priority="27844">
      <formula>$BJ582="B"</formula>
    </cfRule>
    <cfRule type="expression" dxfId="20534" priority="27845">
      <formula>$BJ582="A"</formula>
    </cfRule>
  </conditionalFormatting>
  <conditionalFormatting sqref="K582:M582">
    <cfRule type="expression" dxfId="20533" priority="27826">
      <formula>$BJ582="IR"</formula>
    </cfRule>
    <cfRule type="expression" dxfId="20532" priority="27827">
      <formula>$BJ582="SS"</formula>
    </cfRule>
    <cfRule type="expression" dxfId="20531" priority="27828">
      <formula>$BJ582="FI"</formula>
    </cfRule>
    <cfRule type="expression" dxfId="20530" priority="27829">
      <formula>$BJ582="X"</formula>
    </cfRule>
    <cfRule type="expression" dxfId="20529" priority="27830">
      <formula>$BJ582="OD"</formula>
    </cfRule>
    <cfRule type="expression" dxfId="20528" priority="27831">
      <formula>$BJ582="P"</formula>
    </cfRule>
    <cfRule type="expression" dxfId="20527" priority="27832">
      <formula>$BJ582="D"</formula>
    </cfRule>
    <cfRule type="expression" dxfId="20526" priority="27833">
      <formula>$BJ582="C"</formula>
    </cfRule>
    <cfRule type="expression" dxfId="20525" priority="27834">
      <formula>$BJ582="B"</formula>
    </cfRule>
    <cfRule type="expression" dxfId="20524" priority="27835">
      <formula>$BJ582="A"</formula>
    </cfRule>
  </conditionalFormatting>
  <conditionalFormatting sqref="N585:N586">
    <cfRule type="expression" dxfId="20523" priority="27816">
      <formula>$BJ585="IR"</formula>
    </cfRule>
    <cfRule type="expression" dxfId="20522" priority="27817">
      <formula>$BJ585="SS"</formula>
    </cfRule>
    <cfRule type="expression" dxfId="20521" priority="27818">
      <formula>$BJ585="FI"</formula>
    </cfRule>
    <cfRule type="expression" dxfId="20520" priority="27819">
      <formula>$BJ585="X"</formula>
    </cfRule>
    <cfRule type="expression" dxfId="20519" priority="27820">
      <formula>$BJ585="OD"</formula>
    </cfRule>
    <cfRule type="expression" dxfId="20518" priority="27821">
      <formula>$BJ585="P"</formula>
    </cfRule>
    <cfRule type="expression" dxfId="20517" priority="27822">
      <formula>$BJ585="D"</formula>
    </cfRule>
    <cfRule type="expression" dxfId="20516" priority="27823">
      <formula>$BJ585="C"</formula>
    </cfRule>
    <cfRule type="expression" dxfId="20515" priority="27824">
      <formula>$BJ585="B"</formula>
    </cfRule>
    <cfRule type="expression" dxfId="20514" priority="27825">
      <formula>$BJ585="A"</formula>
    </cfRule>
  </conditionalFormatting>
  <conditionalFormatting sqref="N594">
    <cfRule type="expression" dxfId="20513" priority="27796">
      <formula>$BJ594="IR"</formula>
    </cfRule>
    <cfRule type="expression" dxfId="20512" priority="27797">
      <formula>$BJ594="SS"</formula>
    </cfRule>
    <cfRule type="expression" dxfId="20511" priority="27798">
      <formula>$BJ594="FI"</formula>
    </cfRule>
    <cfRule type="expression" dxfId="20510" priority="27799">
      <formula>$BJ594="X"</formula>
    </cfRule>
    <cfRule type="expression" dxfId="20509" priority="27800">
      <formula>$BJ594="OD"</formula>
    </cfRule>
    <cfRule type="expression" dxfId="20508" priority="27801">
      <formula>$BJ594="P"</formula>
    </cfRule>
    <cfRule type="expression" dxfId="20507" priority="27802">
      <formula>$BJ594="D"</formula>
    </cfRule>
    <cfRule type="expression" dxfId="20506" priority="27803">
      <formula>$BJ594="C"</formula>
    </cfRule>
    <cfRule type="expression" dxfId="20505" priority="27804">
      <formula>$BJ594="B"</formula>
    </cfRule>
    <cfRule type="expression" dxfId="20504" priority="27805">
      <formula>$BJ594="A"</formula>
    </cfRule>
  </conditionalFormatting>
  <conditionalFormatting sqref="N575:O575">
    <cfRule type="expression" dxfId="20503" priority="27776">
      <formula>$BJ575="IR"</formula>
    </cfRule>
    <cfRule type="expression" dxfId="20502" priority="27777">
      <formula>$BJ575="SS"</formula>
    </cfRule>
    <cfRule type="expression" dxfId="20501" priority="27778">
      <formula>$BJ575="FI"</formula>
    </cfRule>
    <cfRule type="expression" dxfId="20500" priority="27779">
      <formula>$BJ575="X"</formula>
    </cfRule>
    <cfRule type="expression" dxfId="20499" priority="27780">
      <formula>$BJ575="OD"</formula>
    </cfRule>
    <cfRule type="expression" dxfId="20498" priority="27781">
      <formula>$BJ575="P"</formula>
    </cfRule>
    <cfRule type="expression" dxfId="20497" priority="27782">
      <formula>$BJ575="D"</formula>
    </cfRule>
    <cfRule type="expression" dxfId="20496" priority="27783">
      <formula>$BJ575="C"</formula>
    </cfRule>
    <cfRule type="expression" dxfId="20495" priority="27784">
      <formula>$BJ575="B"</formula>
    </cfRule>
    <cfRule type="expression" dxfId="20494" priority="27785">
      <formula>$BJ575="A"</formula>
    </cfRule>
  </conditionalFormatting>
  <conditionalFormatting sqref="P575:R575">
    <cfRule type="expression" dxfId="20493" priority="27766">
      <formula>$BJ575="IR"</formula>
    </cfRule>
    <cfRule type="expression" dxfId="20492" priority="27767">
      <formula>$BJ575="SS"</formula>
    </cfRule>
    <cfRule type="expression" dxfId="20491" priority="27768">
      <formula>$BJ575="FI"</formula>
    </cfRule>
    <cfRule type="expression" dxfId="20490" priority="27769">
      <formula>$BJ575="X"</formula>
    </cfRule>
    <cfRule type="expression" dxfId="20489" priority="27770">
      <formula>$BJ575="OD"</formula>
    </cfRule>
    <cfRule type="expression" dxfId="20488" priority="27771">
      <formula>$BJ575="P"</formula>
    </cfRule>
    <cfRule type="expression" dxfId="20487" priority="27772">
      <formula>$BJ575="D"</formula>
    </cfRule>
    <cfRule type="expression" dxfId="20486" priority="27773">
      <formula>$BJ575="C"</formula>
    </cfRule>
    <cfRule type="expression" dxfId="20485" priority="27774">
      <formula>$BJ575="B"</formula>
    </cfRule>
    <cfRule type="expression" dxfId="20484" priority="27775">
      <formula>$BJ575="A"</formula>
    </cfRule>
  </conditionalFormatting>
  <conditionalFormatting sqref="I576:I578">
    <cfRule type="expression" dxfId="20483" priority="27756">
      <formula>$BJ576="IR"</formula>
    </cfRule>
    <cfRule type="expression" dxfId="20482" priority="27757">
      <formula>$BJ576="SS"</formula>
    </cfRule>
    <cfRule type="expression" dxfId="20481" priority="27758">
      <formula>$BJ576="FI"</formula>
    </cfRule>
    <cfRule type="expression" dxfId="20480" priority="27759">
      <formula>$BJ576="X"</formula>
    </cfRule>
    <cfRule type="expression" dxfId="20479" priority="27760">
      <formula>$BJ576="OD"</formula>
    </cfRule>
    <cfRule type="expression" dxfId="20478" priority="27761">
      <formula>$BJ576="P"</formula>
    </cfRule>
    <cfRule type="expression" dxfId="20477" priority="27762">
      <formula>$BJ576="D"</formula>
    </cfRule>
    <cfRule type="expression" dxfId="20476" priority="27763">
      <formula>$BJ576="C"</formula>
    </cfRule>
    <cfRule type="expression" dxfId="20475" priority="27764">
      <formula>$BJ576="B"</formula>
    </cfRule>
    <cfRule type="expression" dxfId="20474" priority="27765">
      <formula>$BJ576="A"</formula>
    </cfRule>
  </conditionalFormatting>
  <conditionalFormatting sqref="N579:N580">
    <cfRule type="expression" dxfId="20473" priority="27736">
      <formula>$BJ579="IR"</formula>
    </cfRule>
    <cfRule type="expression" dxfId="20472" priority="27737">
      <formula>$BJ579="SS"</formula>
    </cfRule>
    <cfRule type="expression" dxfId="20471" priority="27738">
      <formula>$BJ579="FI"</formula>
    </cfRule>
    <cfRule type="expression" dxfId="20470" priority="27739">
      <formula>$BJ579="X"</formula>
    </cfRule>
    <cfRule type="expression" dxfId="20469" priority="27740">
      <formula>$BJ579="OD"</formula>
    </cfRule>
    <cfRule type="expression" dxfId="20468" priority="27741">
      <formula>$BJ579="P"</formula>
    </cfRule>
    <cfRule type="expression" dxfId="20467" priority="27742">
      <formula>$BJ579="D"</formula>
    </cfRule>
    <cfRule type="expression" dxfId="20466" priority="27743">
      <formula>$BJ579="C"</formula>
    </cfRule>
    <cfRule type="expression" dxfId="20465" priority="27744">
      <formula>$BJ579="B"</formula>
    </cfRule>
    <cfRule type="expression" dxfId="20464" priority="27745">
      <formula>$BJ579="A"</formula>
    </cfRule>
  </conditionalFormatting>
  <conditionalFormatting sqref="N593">
    <cfRule type="expression" dxfId="20463" priority="27716">
      <formula>$BJ593="IR"</formula>
    </cfRule>
    <cfRule type="expression" dxfId="20462" priority="27717">
      <formula>$BJ593="SS"</formula>
    </cfRule>
    <cfRule type="expression" dxfId="20461" priority="27718">
      <formula>$BJ593="FI"</formula>
    </cfRule>
    <cfRule type="expression" dxfId="20460" priority="27719">
      <formula>$BJ593="X"</formula>
    </cfRule>
    <cfRule type="expression" dxfId="20459" priority="27720">
      <formula>$BJ593="OD"</formula>
    </cfRule>
    <cfRule type="expression" dxfId="20458" priority="27721">
      <formula>$BJ593="P"</formula>
    </cfRule>
    <cfRule type="expression" dxfId="20457" priority="27722">
      <formula>$BJ593="D"</formula>
    </cfRule>
    <cfRule type="expression" dxfId="20456" priority="27723">
      <formula>$BJ593="C"</formula>
    </cfRule>
    <cfRule type="expression" dxfId="20455" priority="27724">
      <formula>$BJ593="B"</formula>
    </cfRule>
    <cfRule type="expression" dxfId="20454" priority="27725">
      <formula>$BJ593="A"</formula>
    </cfRule>
  </conditionalFormatting>
  <conditionalFormatting sqref="N595">
    <cfRule type="expression" dxfId="20453" priority="27696">
      <formula>$BJ595="IR"</formula>
    </cfRule>
    <cfRule type="expression" dxfId="20452" priority="27697">
      <formula>$BJ595="SS"</formula>
    </cfRule>
    <cfRule type="expression" dxfId="20451" priority="27698">
      <formula>$BJ595="FI"</formula>
    </cfRule>
    <cfRule type="expression" dxfId="20450" priority="27699">
      <formula>$BJ595="X"</formula>
    </cfRule>
    <cfRule type="expression" dxfId="20449" priority="27700">
      <formula>$BJ595="OD"</formula>
    </cfRule>
    <cfRule type="expression" dxfId="20448" priority="27701">
      <formula>$BJ595="P"</formula>
    </cfRule>
    <cfRule type="expression" dxfId="20447" priority="27702">
      <formula>$BJ595="D"</formula>
    </cfRule>
    <cfRule type="expression" dxfId="20446" priority="27703">
      <formula>$BJ595="C"</formula>
    </cfRule>
    <cfRule type="expression" dxfId="20445" priority="27704">
      <formula>$BJ595="B"</formula>
    </cfRule>
    <cfRule type="expression" dxfId="20444" priority="27705">
      <formula>$BJ595="A"</formula>
    </cfRule>
  </conditionalFormatting>
  <conditionalFormatting sqref="N608">
    <cfRule type="expression" dxfId="20443" priority="27676">
      <formula>$BJ608="IR"</formula>
    </cfRule>
    <cfRule type="expression" dxfId="20442" priority="27677">
      <formula>$BJ608="SS"</formula>
    </cfRule>
    <cfRule type="expression" dxfId="20441" priority="27678">
      <formula>$BJ608="FI"</formula>
    </cfRule>
    <cfRule type="expression" dxfId="20440" priority="27679">
      <formula>$BJ608="X"</formula>
    </cfRule>
    <cfRule type="expression" dxfId="20439" priority="27680">
      <formula>$BJ608="OD"</formula>
    </cfRule>
    <cfRule type="expression" dxfId="20438" priority="27681">
      <formula>$BJ608="P"</formula>
    </cfRule>
    <cfRule type="expression" dxfId="20437" priority="27682">
      <formula>$BJ608="D"</formula>
    </cfRule>
    <cfRule type="expression" dxfId="20436" priority="27683">
      <formula>$BJ608="C"</formula>
    </cfRule>
    <cfRule type="expression" dxfId="20435" priority="27684">
      <formula>$BJ608="B"</formula>
    </cfRule>
    <cfRule type="expression" dxfId="20434" priority="27685">
      <formula>$BJ608="A"</formula>
    </cfRule>
  </conditionalFormatting>
  <conditionalFormatting sqref="J616:J620">
    <cfRule type="expression" dxfId="20433" priority="27656">
      <formula>$BJ616="IR"</formula>
    </cfRule>
    <cfRule type="expression" dxfId="20432" priority="27657">
      <formula>$BJ616="SS"</formula>
    </cfRule>
    <cfRule type="expression" dxfId="20431" priority="27658">
      <formula>$BJ616="FI"</formula>
    </cfRule>
    <cfRule type="expression" dxfId="20430" priority="27659">
      <formula>$BJ616="X"</formula>
    </cfRule>
    <cfRule type="expression" dxfId="20429" priority="27660">
      <formula>$BJ616="OD"</formula>
    </cfRule>
    <cfRule type="expression" dxfId="20428" priority="27661">
      <formula>$BJ616="P"</formula>
    </cfRule>
    <cfRule type="expression" dxfId="20427" priority="27662">
      <formula>$BJ616="D"</formula>
    </cfRule>
    <cfRule type="expression" dxfId="20426" priority="27663">
      <formula>$BJ616="C"</formula>
    </cfRule>
    <cfRule type="expression" dxfId="20425" priority="27664">
      <formula>$BJ616="B"</formula>
    </cfRule>
    <cfRule type="expression" dxfId="20424" priority="27665">
      <formula>$BJ616="A"</formula>
    </cfRule>
  </conditionalFormatting>
  <conditionalFormatting sqref="P52:R52">
    <cfRule type="expression" dxfId="20423" priority="27646">
      <formula>$BJ52="IR"</formula>
    </cfRule>
    <cfRule type="expression" dxfId="20422" priority="27647">
      <formula>$BJ52="SS"</formula>
    </cfRule>
    <cfRule type="expression" dxfId="20421" priority="27648">
      <formula>$BJ52="FI"</formula>
    </cfRule>
    <cfRule type="expression" dxfId="20420" priority="27649">
      <formula>$BJ52="X"</formula>
    </cfRule>
    <cfRule type="expression" dxfId="20419" priority="27650">
      <formula>$BJ52="OD"</formula>
    </cfRule>
    <cfRule type="expression" dxfId="20418" priority="27651">
      <formula>$BJ52="P"</formula>
    </cfRule>
    <cfRule type="expression" dxfId="20417" priority="27652">
      <formula>$BJ52="D"</formula>
    </cfRule>
    <cfRule type="expression" dxfId="20416" priority="27653">
      <formula>$BJ52="C"</formula>
    </cfRule>
    <cfRule type="expression" dxfId="20415" priority="27654">
      <formula>$BJ52="B"</formula>
    </cfRule>
    <cfRule type="expression" dxfId="20414" priority="27655">
      <formula>$BJ52="A"</formula>
    </cfRule>
  </conditionalFormatting>
  <conditionalFormatting sqref="N569:O569">
    <cfRule type="expression" dxfId="20413" priority="27636">
      <formula>$BJ569="IR"</formula>
    </cfRule>
    <cfRule type="expression" dxfId="20412" priority="27637">
      <formula>$BJ569="SS"</formula>
    </cfRule>
    <cfRule type="expression" dxfId="20411" priority="27638">
      <formula>$BJ569="FI"</formula>
    </cfRule>
    <cfRule type="expression" dxfId="20410" priority="27639">
      <formula>$BJ569="X"</formula>
    </cfRule>
    <cfRule type="expression" dxfId="20409" priority="27640">
      <formula>$BJ569="OD"</formula>
    </cfRule>
    <cfRule type="expression" dxfId="20408" priority="27641">
      <formula>$BJ569="P"</formula>
    </cfRule>
    <cfRule type="expression" dxfId="20407" priority="27642">
      <formula>$BJ569="D"</formula>
    </cfRule>
    <cfRule type="expression" dxfId="20406" priority="27643">
      <formula>$BJ569="C"</formula>
    </cfRule>
    <cfRule type="expression" dxfId="20405" priority="27644">
      <formula>$BJ569="B"</formula>
    </cfRule>
    <cfRule type="expression" dxfId="20404" priority="27645">
      <formula>$BJ569="A"</formula>
    </cfRule>
  </conditionalFormatting>
  <conditionalFormatting sqref="P569:R569">
    <cfRule type="expression" dxfId="20403" priority="27626">
      <formula>$BJ569="IR"</formula>
    </cfRule>
    <cfRule type="expression" dxfId="20402" priority="27627">
      <formula>$BJ569="SS"</formula>
    </cfRule>
    <cfRule type="expression" dxfId="20401" priority="27628">
      <formula>$BJ569="FI"</formula>
    </cfRule>
    <cfRule type="expression" dxfId="20400" priority="27629">
      <formula>$BJ569="X"</formula>
    </cfRule>
    <cfRule type="expression" dxfId="20399" priority="27630">
      <formula>$BJ569="OD"</formula>
    </cfRule>
    <cfRule type="expression" dxfId="20398" priority="27631">
      <formula>$BJ569="P"</formula>
    </cfRule>
    <cfRule type="expression" dxfId="20397" priority="27632">
      <formula>$BJ569="D"</formula>
    </cfRule>
    <cfRule type="expression" dxfId="20396" priority="27633">
      <formula>$BJ569="C"</formula>
    </cfRule>
    <cfRule type="expression" dxfId="20395" priority="27634">
      <formula>$BJ569="B"</formula>
    </cfRule>
    <cfRule type="expression" dxfId="20394" priority="27635">
      <formula>$BJ569="A"</formula>
    </cfRule>
  </conditionalFormatting>
  <conditionalFormatting sqref="I570:I572">
    <cfRule type="expression" dxfId="20393" priority="27616">
      <formula>$BJ570="IR"</formula>
    </cfRule>
    <cfRule type="expression" dxfId="20392" priority="27617">
      <formula>$BJ570="SS"</formula>
    </cfRule>
    <cfRule type="expression" dxfId="20391" priority="27618">
      <formula>$BJ570="FI"</formula>
    </cfRule>
    <cfRule type="expression" dxfId="20390" priority="27619">
      <formula>$BJ570="X"</formula>
    </cfRule>
    <cfRule type="expression" dxfId="20389" priority="27620">
      <formula>$BJ570="OD"</formula>
    </cfRule>
    <cfRule type="expression" dxfId="20388" priority="27621">
      <formula>$BJ570="P"</formula>
    </cfRule>
    <cfRule type="expression" dxfId="20387" priority="27622">
      <formula>$BJ570="D"</formula>
    </cfRule>
    <cfRule type="expression" dxfId="20386" priority="27623">
      <formula>$BJ570="C"</formula>
    </cfRule>
    <cfRule type="expression" dxfId="20385" priority="27624">
      <formula>$BJ570="B"</formula>
    </cfRule>
    <cfRule type="expression" dxfId="20384" priority="27625">
      <formula>$BJ570="A"</formula>
    </cfRule>
  </conditionalFormatting>
  <conditionalFormatting sqref="N573:N574">
    <cfRule type="expression" dxfId="20383" priority="27596">
      <formula>$BJ573="IR"</formula>
    </cfRule>
    <cfRule type="expression" dxfId="20382" priority="27597">
      <formula>$BJ573="SS"</formula>
    </cfRule>
    <cfRule type="expression" dxfId="20381" priority="27598">
      <formula>$BJ573="FI"</formula>
    </cfRule>
    <cfRule type="expression" dxfId="20380" priority="27599">
      <formula>$BJ573="X"</formula>
    </cfRule>
    <cfRule type="expression" dxfId="20379" priority="27600">
      <formula>$BJ573="OD"</formula>
    </cfRule>
    <cfRule type="expression" dxfId="20378" priority="27601">
      <formula>$BJ573="P"</formula>
    </cfRule>
    <cfRule type="expression" dxfId="20377" priority="27602">
      <formula>$BJ573="D"</formula>
    </cfRule>
    <cfRule type="expression" dxfId="20376" priority="27603">
      <formula>$BJ573="C"</formula>
    </cfRule>
    <cfRule type="expression" dxfId="20375" priority="27604">
      <formula>$BJ573="B"</formula>
    </cfRule>
    <cfRule type="expression" dxfId="20374" priority="27605">
      <formula>$BJ573="A"</formula>
    </cfRule>
  </conditionalFormatting>
  <conditionalFormatting sqref="N587">
    <cfRule type="expression" dxfId="20373" priority="27576">
      <formula>$BJ587="IR"</formula>
    </cfRule>
    <cfRule type="expression" dxfId="20372" priority="27577">
      <formula>$BJ587="SS"</formula>
    </cfRule>
    <cfRule type="expression" dxfId="20371" priority="27578">
      <formula>$BJ587="FI"</formula>
    </cfRule>
    <cfRule type="expression" dxfId="20370" priority="27579">
      <formula>$BJ587="X"</formula>
    </cfRule>
    <cfRule type="expression" dxfId="20369" priority="27580">
      <formula>$BJ587="OD"</formula>
    </cfRule>
    <cfRule type="expression" dxfId="20368" priority="27581">
      <formula>$BJ587="P"</formula>
    </cfRule>
    <cfRule type="expression" dxfId="20367" priority="27582">
      <formula>$BJ587="D"</formula>
    </cfRule>
    <cfRule type="expression" dxfId="20366" priority="27583">
      <formula>$BJ587="C"</formula>
    </cfRule>
    <cfRule type="expression" dxfId="20365" priority="27584">
      <formula>$BJ587="B"</formula>
    </cfRule>
    <cfRule type="expression" dxfId="20364" priority="27585">
      <formula>$BJ587="A"</formula>
    </cfRule>
  </conditionalFormatting>
  <conditionalFormatting sqref="N591:N592">
    <cfRule type="expression" dxfId="20363" priority="27556">
      <formula>$BJ591="IR"</formula>
    </cfRule>
    <cfRule type="expression" dxfId="20362" priority="27557">
      <formula>$BJ591="SS"</formula>
    </cfRule>
    <cfRule type="expression" dxfId="20361" priority="27558">
      <formula>$BJ591="FI"</formula>
    </cfRule>
    <cfRule type="expression" dxfId="20360" priority="27559">
      <formula>$BJ591="X"</formula>
    </cfRule>
    <cfRule type="expression" dxfId="20359" priority="27560">
      <formula>$BJ591="OD"</formula>
    </cfRule>
    <cfRule type="expression" dxfId="20358" priority="27561">
      <formula>$BJ591="P"</formula>
    </cfRule>
    <cfRule type="expression" dxfId="20357" priority="27562">
      <formula>$BJ591="D"</formula>
    </cfRule>
    <cfRule type="expression" dxfId="20356" priority="27563">
      <formula>$BJ591="C"</formula>
    </cfRule>
    <cfRule type="expression" dxfId="20355" priority="27564">
      <formula>$BJ591="B"</formula>
    </cfRule>
    <cfRule type="expression" dxfId="20354" priority="27565">
      <formula>$BJ591="A"</formula>
    </cfRule>
  </conditionalFormatting>
  <conditionalFormatting sqref="N597:N598">
    <cfRule type="expression" dxfId="20353" priority="27536">
      <formula>$BJ597="IR"</formula>
    </cfRule>
    <cfRule type="expression" dxfId="20352" priority="27537">
      <formula>$BJ597="SS"</formula>
    </cfRule>
    <cfRule type="expression" dxfId="20351" priority="27538">
      <formula>$BJ597="FI"</formula>
    </cfRule>
    <cfRule type="expression" dxfId="20350" priority="27539">
      <formula>$BJ597="X"</formula>
    </cfRule>
    <cfRule type="expression" dxfId="20349" priority="27540">
      <formula>$BJ597="OD"</formula>
    </cfRule>
    <cfRule type="expression" dxfId="20348" priority="27541">
      <formula>$BJ597="P"</formula>
    </cfRule>
    <cfRule type="expression" dxfId="20347" priority="27542">
      <formula>$BJ597="D"</formula>
    </cfRule>
    <cfRule type="expression" dxfId="20346" priority="27543">
      <formula>$BJ597="C"</formula>
    </cfRule>
    <cfRule type="expression" dxfId="20345" priority="27544">
      <formula>$BJ597="B"</formula>
    </cfRule>
    <cfRule type="expression" dxfId="20344" priority="27545">
      <formula>$BJ597="A"</formula>
    </cfRule>
  </conditionalFormatting>
  <conditionalFormatting sqref="N600:N603">
    <cfRule type="expression" dxfId="20343" priority="27516">
      <formula>$BJ600="IR"</formula>
    </cfRule>
    <cfRule type="expression" dxfId="20342" priority="27517">
      <formula>$BJ600="SS"</formula>
    </cfRule>
    <cfRule type="expression" dxfId="20341" priority="27518">
      <formula>$BJ600="FI"</formula>
    </cfRule>
    <cfRule type="expression" dxfId="20340" priority="27519">
      <formula>$BJ600="X"</formula>
    </cfRule>
    <cfRule type="expression" dxfId="20339" priority="27520">
      <formula>$BJ600="OD"</formula>
    </cfRule>
    <cfRule type="expression" dxfId="20338" priority="27521">
      <formula>$BJ600="P"</formula>
    </cfRule>
    <cfRule type="expression" dxfId="20337" priority="27522">
      <formula>$BJ600="D"</formula>
    </cfRule>
    <cfRule type="expression" dxfId="20336" priority="27523">
      <formula>$BJ600="C"</formula>
    </cfRule>
    <cfRule type="expression" dxfId="20335" priority="27524">
      <formula>$BJ600="B"</formula>
    </cfRule>
    <cfRule type="expression" dxfId="20334" priority="27525">
      <formula>$BJ600="A"</formula>
    </cfRule>
  </conditionalFormatting>
  <conditionalFormatting sqref="N604">
    <cfRule type="expression" dxfId="20333" priority="27476">
      <formula>$BJ604="IR"</formula>
    </cfRule>
    <cfRule type="expression" dxfId="20332" priority="27477">
      <formula>$BJ604="SS"</formula>
    </cfRule>
    <cfRule type="expression" dxfId="20331" priority="27478">
      <formula>$BJ604="FI"</formula>
    </cfRule>
    <cfRule type="expression" dxfId="20330" priority="27479">
      <formula>$BJ604="X"</formula>
    </cfRule>
    <cfRule type="expression" dxfId="20329" priority="27480">
      <formula>$BJ604="OD"</formula>
    </cfRule>
    <cfRule type="expression" dxfId="20328" priority="27481">
      <formula>$BJ604="P"</formula>
    </cfRule>
    <cfRule type="expression" dxfId="20327" priority="27482">
      <formula>$BJ604="D"</formula>
    </cfRule>
    <cfRule type="expression" dxfId="20326" priority="27483">
      <formula>$BJ604="C"</formula>
    </cfRule>
    <cfRule type="expression" dxfId="20325" priority="27484">
      <formula>$BJ604="B"</formula>
    </cfRule>
    <cfRule type="expression" dxfId="20324" priority="27485">
      <formula>$BJ604="A"</formula>
    </cfRule>
  </conditionalFormatting>
  <conditionalFormatting sqref="N607">
    <cfRule type="expression" dxfId="20323" priority="27456">
      <formula>$BJ607="IR"</formula>
    </cfRule>
    <cfRule type="expression" dxfId="20322" priority="27457">
      <formula>$BJ607="SS"</formula>
    </cfRule>
    <cfRule type="expression" dxfId="20321" priority="27458">
      <formula>$BJ607="FI"</formula>
    </cfRule>
    <cfRule type="expression" dxfId="20320" priority="27459">
      <formula>$BJ607="X"</formula>
    </cfRule>
    <cfRule type="expression" dxfId="20319" priority="27460">
      <formula>$BJ607="OD"</formula>
    </cfRule>
    <cfRule type="expression" dxfId="20318" priority="27461">
      <formula>$BJ607="P"</formula>
    </cfRule>
    <cfRule type="expression" dxfId="20317" priority="27462">
      <formula>$BJ607="D"</formula>
    </cfRule>
    <cfRule type="expression" dxfId="20316" priority="27463">
      <formula>$BJ607="C"</formula>
    </cfRule>
    <cfRule type="expression" dxfId="20315" priority="27464">
      <formula>$BJ607="B"</formula>
    </cfRule>
    <cfRule type="expression" dxfId="20314" priority="27465">
      <formula>$BJ607="A"</formula>
    </cfRule>
  </conditionalFormatting>
  <conditionalFormatting sqref="N57:O58">
    <cfRule type="expression" dxfId="20313" priority="27436">
      <formula>$BJ57="IR"</formula>
    </cfRule>
    <cfRule type="expression" dxfId="20312" priority="27437">
      <formula>$BJ57="SS"</formula>
    </cfRule>
    <cfRule type="expression" dxfId="20311" priority="27438">
      <formula>$BJ57="FI"</formula>
    </cfRule>
    <cfRule type="expression" dxfId="20310" priority="27439">
      <formula>$BJ57="X"</formula>
    </cfRule>
    <cfRule type="expression" dxfId="20309" priority="27440">
      <formula>$BJ57="OD"</formula>
    </cfRule>
    <cfRule type="expression" dxfId="20308" priority="27441">
      <formula>$BJ57="P"</formula>
    </cfRule>
    <cfRule type="expression" dxfId="20307" priority="27442">
      <formula>$BJ57="D"</formula>
    </cfRule>
    <cfRule type="expression" dxfId="20306" priority="27443">
      <formula>$BJ57="C"</formula>
    </cfRule>
    <cfRule type="expression" dxfId="20305" priority="27444">
      <formula>$BJ57="B"</formula>
    </cfRule>
    <cfRule type="expression" dxfId="20304" priority="27445">
      <formula>$BJ57="A"</formula>
    </cfRule>
  </conditionalFormatting>
  <conditionalFormatting sqref="P57:R58">
    <cfRule type="expression" dxfId="20303" priority="27426">
      <formula>$BJ57="IR"</formula>
    </cfRule>
    <cfRule type="expression" dxfId="20302" priority="27427">
      <formula>$BJ57="SS"</formula>
    </cfRule>
    <cfRule type="expression" dxfId="20301" priority="27428">
      <formula>$BJ57="FI"</formula>
    </cfRule>
    <cfRule type="expression" dxfId="20300" priority="27429">
      <formula>$BJ57="X"</formula>
    </cfRule>
    <cfRule type="expression" dxfId="20299" priority="27430">
      <formula>$BJ57="OD"</formula>
    </cfRule>
    <cfRule type="expression" dxfId="20298" priority="27431">
      <formula>$BJ57="P"</formula>
    </cfRule>
    <cfRule type="expression" dxfId="20297" priority="27432">
      <formula>$BJ57="D"</formula>
    </cfRule>
    <cfRule type="expression" dxfId="20296" priority="27433">
      <formula>$BJ57="C"</formula>
    </cfRule>
    <cfRule type="expression" dxfId="20295" priority="27434">
      <formula>$BJ57="B"</formula>
    </cfRule>
    <cfRule type="expression" dxfId="20294" priority="27435">
      <formula>$BJ57="A"</formula>
    </cfRule>
  </conditionalFormatting>
  <conditionalFormatting sqref="N559:O559">
    <cfRule type="expression" dxfId="20293" priority="27416">
      <formula>$BJ559="IR"</formula>
    </cfRule>
    <cfRule type="expression" dxfId="20292" priority="27417">
      <formula>$BJ559="SS"</formula>
    </cfRule>
    <cfRule type="expression" dxfId="20291" priority="27418">
      <formula>$BJ559="FI"</formula>
    </cfRule>
    <cfRule type="expression" dxfId="20290" priority="27419">
      <formula>$BJ559="X"</formula>
    </cfRule>
    <cfRule type="expression" dxfId="20289" priority="27420">
      <formula>$BJ559="OD"</formula>
    </cfRule>
    <cfRule type="expression" dxfId="20288" priority="27421">
      <formula>$BJ559="P"</formula>
    </cfRule>
    <cfRule type="expression" dxfId="20287" priority="27422">
      <formula>$BJ559="D"</formula>
    </cfRule>
    <cfRule type="expression" dxfId="20286" priority="27423">
      <formula>$BJ559="C"</formula>
    </cfRule>
    <cfRule type="expression" dxfId="20285" priority="27424">
      <formula>$BJ559="B"</formula>
    </cfRule>
    <cfRule type="expression" dxfId="20284" priority="27425">
      <formula>$BJ559="A"</formula>
    </cfRule>
  </conditionalFormatting>
  <conditionalFormatting sqref="P559:R559">
    <cfRule type="expression" dxfId="20283" priority="27406">
      <formula>$BJ559="IR"</formula>
    </cfRule>
    <cfRule type="expression" dxfId="20282" priority="27407">
      <formula>$BJ559="SS"</formula>
    </cfRule>
    <cfRule type="expression" dxfId="20281" priority="27408">
      <formula>$BJ559="FI"</formula>
    </cfRule>
    <cfRule type="expression" dxfId="20280" priority="27409">
      <formula>$BJ559="X"</formula>
    </cfRule>
    <cfRule type="expression" dxfId="20279" priority="27410">
      <formula>$BJ559="OD"</formula>
    </cfRule>
    <cfRule type="expression" dxfId="20278" priority="27411">
      <formula>$BJ559="P"</formula>
    </cfRule>
    <cfRule type="expression" dxfId="20277" priority="27412">
      <formula>$BJ559="D"</formula>
    </cfRule>
    <cfRule type="expression" dxfId="20276" priority="27413">
      <formula>$BJ559="C"</formula>
    </cfRule>
    <cfRule type="expression" dxfId="20275" priority="27414">
      <formula>$BJ559="B"</formula>
    </cfRule>
    <cfRule type="expression" dxfId="20274" priority="27415">
      <formula>$BJ559="A"</formula>
    </cfRule>
  </conditionalFormatting>
  <conditionalFormatting sqref="I560:I562">
    <cfRule type="expression" dxfId="20273" priority="27396">
      <formula>$BJ560="IR"</formula>
    </cfRule>
    <cfRule type="expression" dxfId="20272" priority="27397">
      <formula>$BJ560="SS"</formula>
    </cfRule>
    <cfRule type="expression" dxfId="20271" priority="27398">
      <formula>$BJ560="FI"</formula>
    </cfRule>
    <cfRule type="expression" dxfId="20270" priority="27399">
      <formula>$BJ560="X"</formula>
    </cfRule>
    <cfRule type="expression" dxfId="20269" priority="27400">
      <formula>$BJ560="OD"</formula>
    </cfRule>
    <cfRule type="expression" dxfId="20268" priority="27401">
      <formula>$BJ560="P"</formula>
    </cfRule>
    <cfRule type="expression" dxfId="20267" priority="27402">
      <formula>$BJ560="D"</formula>
    </cfRule>
    <cfRule type="expression" dxfId="20266" priority="27403">
      <formula>$BJ560="C"</formula>
    </cfRule>
    <cfRule type="expression" dxfId="20265" priority="27404">
      <formula>$BJ560="B"</formula>
    </cfRule>
    <cfRule type="expression" dxfId="20264" priority="27405">
      <formula>$BJ560="A"</formula>
    </cfRule>
  </conditionalFormatting>
  <conditionalFormatting sqref="N563:N564">
    <cfRule type="expression" dxfId="20263" priority="27376">
      <formula>$BJ563="IR"</formula>
    </cfRule>
    <cfRule type="expression" dxfId="20262" priority="27377">
      <formula>$BJ563="SS"</formula>
    </cfRule>
    <cfRule type="expression" dxfId="20261" priority="27378">
      <formula>$BJ563="FI"</formula>
    </cfRule>
    <cfRule type="expression" dxfId="20260" priority="27379">
      <formula>$BJ563="X"</formula>
    </cfRule>
    <cfRule type="expression" dxfId="20259" priority="27380">
      <formula>$BJ563="OD"</formula>
    </cfRule>
    <cfRule type="expression" dxfId="20258" priority="27381">
      <formula>$BJ563="P"</formula>
    </cfRule>
    <cfRule type="expression" dxfId="20257" priority="27382">
      <formula>$BJ563="D"</formula>
    </cfRule>
    <cfRule type="expression" dxfId="20256" priority="27383">
      <formula>$BJ563="C"</formula>
    </cfRule>
    <cfRule type="expression" dxfId="20255" priority="27384">
      <formula>$BJ563="B"</formula>
    </cfRule>
    <cfRule type="expression" dxfId="20254" priority="27385">
      <formula>$BJ563="A"</formula>
    </cfRule>
  </conditionalFormatting>
  <conditionalFormatting sqref="N589:N590">
    <cfRule type="expression" dxfId="20253" priority="27356">
      <formula>$BJ589="IR"</formula>
    </cfRule>
    <cfRule type="expression" dxfId="20252" priority="27357">
      <formula>$BJ589="SS"</formula>
    </cfRule>
    <cfRule type="expression" dxfId="20251" priority="27358">
      <formula>$BJ589="FI"</formula>
    </cfRule>
    <cfRule type="expression" dxfId="20250" priority="27359">
      <formula>$BJ589="X"</formula>
    </cfRule>
    <cfRule type="expression" dxfId="20249" priority="27360">
      <formula>$BJ589="OD"</formula>
    </cfRule>
    <cfRule type="expression" dxfId="20248" priority="27361">
      <formula>$BJ589="P"</formula>
    </cfRule>
    <cfRule type="expression" dxfId="20247" priority="27362">
      <formula>$BJ589="D"</formula>
    </cfRule>
    <cfRule type="expression" dxfId="20246" priority="27363">
      <formula>$BJ589="C"</formula>
    </cfRule>
    <cfRule type="expression" dxfId="20245" priority="27364">
      <formula>$BJ589="B"</formula>
    </cfRule>
    <cfRule type="expression" dxfId="20244" priority="27365">
      <formula>$BJ589="A"</formula>
    </cfRule>
  </conditionalFormatting>
  <conditionalFormatting sqref="N596">
    <cfRule type="expression" dxfId="20243" priority="27336">
      <formula>$BJ596="IR"</formula>
    </cfRule>
    <cfRule type="expression" dxfId="20242" priority="27337">
      <formula>$BJ596="SS"</formula>
    </cfRule>
    <cfRule type="expression" dxfId="20241" priority="27338">
      <formula>$BJ596="FI"</formula>
    </cfRule>
    <cfRule type="expression" dxfId="20240" priority="27339">
      <formula>$BJ596="X"</formula>
    </cfRule>
    <cfRule type="expression" dxfId="20239" priority="27340">
      <formula>$BJ596="OD"</formula>
    </cfRule>
    <cfRule type="expression" dxfId="20238" priority="27341">
      <formula>$BJ596="P"</formula>
    </cfRule>
    <cfRule type="expression" dxfId="20237" priority="27342">
      <formula>$BJ596="D"</formula>
    </cfRule>
    <cfRule type="expression" dxfId="20236" priority="27343">
      <formula>$BJ596="C"</formula>
    </cfRule>
    <cfRule type="expression" dxfId="20235" priority="27344">
      <formula>$BJ596="B"</formula>
    </cfRule>
    <cfRule type="expression" dxfId="20234" priority="27345">
      <formula>$BJ596="A"</formula>
    </cfRule>
  </conditionalFormatting>
  <conditionalFormatting sqref="N612:N613">
    <cfRule type="expression" dxfId="20233" priority="27316">
      <formula>$BJ612="IR"</formula>
    </cfRule>
    <cfRule type="expression" dxfId="20232" priority="27317">
      <formula>$BJ612="SS"</formula>
    </cfRule>
    <cfRule type="expression" dxfId="20231" priority="27318">
      <formula>$BJ612="FI"</formula>
    </cfRule>
    <cfRule type="expression" dxfId="20230" priority="27319">
      <formula>$BJ612="X"</formula>
    </cfRule>
    <cfRule type="expression" dxfId="20229" priority="27320">
      <formula>$BJ612="OD"</formula>
    </cfRule>
    <cfRule type="expression" dxfId="20228" priority="27321">
      <formula>$BJ612="P"</formula>
    </cfRule>
    <cfRule type="expression" dxfId="20227" priority="27322">
      <formula>$BJ612="D"</formula>
    </cfRule>
    <cfRule type="expression" dxfId="20226" priority="27323">
      <formula>$BJ612="C"</formula>
    </cfRule>
    <cfRule type="expression" dxfId="20225" priority="27324">
      <formula>$BJ612="B"</formula>
    </cfRule>
    <cfRule type="expression" dxfId="20224" priority="27325">
      <formula>$BJ612="A"</formula>
    </cfRule>
  </conditionalFormatting>
  <conditionalFormatting sqref="O606">
    <cfRule type="expression" dxfId="20223" priority="27296">
      <formula>$BJ606="IR"</formula>
    </cfRule>
    <cfRule type="expression" dxfId="20222" priority="27297">
      <formula>$BJ606="SS"</formula>
    </cfRule>
    <cfRule type="expression" dxfId="20221" priority="27298">
      <formula>$BJ606="FI"</formula>
    </cfRule>
    <cfRule type="expression" dxfId="20220" priority="27299">
      <formula>$BJ606="X"</formula>
    </cfRule>
    <cfRule type="expression" dxfId="20219" priority="27300">
      <formula>$BJ606="OD"</formula>
    </cfRule>
    <cfRule type="expression" dxfId="20218" priority="27301">
      <formula>$BJ606="P"</formula>
    </cfRule>
    <cfRule type="expression" dxfId="20217" priority="27302">
      <formula>$BJ606="D"</formula>
    </cfRule>
    <cfRule type="expression" dxfId="20216" priority="27303">
      <formula>$BJ606="C"</formula>
    </cfRule>
    <cfRule type="expression" dxfId="20215" priority="27304">
      <formula>$BJ606="B"</formula>
    </cfRule>
    <cfRule type="expression" dxfId="20214" priority="27305">
      <formula>$BJ606="A"</formula>
    </cfRule>
  </conditionalFormatting>
  <conditionalFormatting sqref="P606:R606">
    <cfRule type="expression" dxfId="20213" priority="27286">
      <formula>$BJ606="IR"</formula>
    </cfRule>
    <cfRule type="expression" dxfId="20212" priority="27287">
      <formula>$BJ606="SS"</formula>
    </cfRule>
    <cfRule type="expression" dxfId="20211" priority="27288">
      <formula>$BJ606="FI"</formula>
    </cfRule>
    <cfRule type="expression" dxfId="20210" priority="27289">
      <formula>$BJ606="X"</formula>
    </cfRule>
    <cfRule type="expression" dxfId="20209" priority="27290">
      <formula>$BJ606="OD"</formula>
    </cfRule>
    <cfRule type="expression" dxfId="20208" priority="27291">
      <formula>$BJ606="P"</formula>
    </cfRule>
    <cfRule type="expression" dxfId="20207" priority="27292">
      <formula>$BJ606="D"</formula>
    </cfRule>
    <cfRule type="expression" dxfId="20206" priority="27293">
      <formula>$BJ606="C"</formula>
    </cfRule>
    <cfRule type="expression" dxfId="20205" priority="27294">
      <formula>$BJ606="B"</formula>
    </cfRule>
    <cfRule type="expression" dxfId="20204" priority="27295">
      <formula>$BJ606="A"</formula>
    </cfRule>
  </conditionalFormatting>
  <conditionalFormatting sqref="O566">
    <cfRule type="expression" dxfId="20203" priority="27276">
      <formula>$BJ566="IR"</formula>
    </cfRule>
    <cfRule type="expression" dxfId="20202" priority="27277">
      <formula>$BJ566="SS"</formula>
    </cfRule>
    <cfRule type="expression" dxfId="20201" priority="27278">
      <formula>$BJ566="FI"</formula>
    </cfRule>
    <cfRule type="expression" dxfId="20200" priority="27279">
      <formula>$BJ566="X"</formula>
    </cfRule>
    <cfRule type="expression" dxfId="20199" priority="27280">
      <formula>$BJ566="OD"</formula>
    </cfRule>
    <cfRule type="expression" dxfId="20198" priority="27281">
      <formula>$BJ566="P"</formula>
    </cfRule>
    <cfRule type="expression" dxfId="20197" priority="27282">
      <formula>$BJ566="D"</formula>
    </cfRule>
    <cfRule type="expression" dxfId="20196" priority="27283">
      <formula>$BJ566="C"</formula>
    </cfRule>
    <cfRule type="expression" dxfId="20195" priority="27284">
      <formula>$BJ566="B"</formula>
    </cfRule>
    <cfRule type="expression" dxfId="20194" priority="27285">
      <formula>$BJ566="A"</formula>
    </cfRule>
  </conditionalFormatting>
  <conditionalFormatting sqref="P566:R566">
    <cfRule type="expression" dxfId="20193" priority="27266">
      <formula>$BJ566="IR"</formula>
    </cfRule>
    <cfRule type="expression" dxfId="20192" priority="27267">
      <formula>$BJ566="SS"</formula>
    </cfRule>
    <cfRule type="expression" dxfId="20191" priority="27268">
      <formula>$BJ566="FI"</formula>
    </cfRule>
    <cfRule type="expression" dxfId="20190" priority="27269">
      <formula>$BJ566="X"</formula>
    </cfRule>
    <cfRule type="expression" dxfId="20189" priority="27270">
      <formula>$BJ566="OD"</formula>
    </cfRule>
    <cfRule type="expression" dxfId="20188" priority="27271">
      <formula>$BJ566="P"</formula>
    </cfRule>
    <cfRule type="expression" dxfId="20187" priority="27272">
      <formula>$BJ566="D"</formula>
    </cfRule>
    <cfRule type="expression" dxfId="20186" priority="27273">
      <formula>$BJ566="C"</formula>
    </cfRule>
    <cfRule type="expression" dxfId="20185" priority="27274">
      <formula>$BJ566="B"</formula>
    </cfRule>
    <cfRule type="expression" dxfId="20184" priority="27275">
      <formula>$BJ566="A"</formula>
    </cfRule>
  </conditionalFormatting>
  <conditionalFormatting sqref="O567">
    <cfRule type="expression" dxfId="20183" priority="27256">
      <formula>$BJ567="IR"</formula>
    </cfRule>
    <cfRule type="expression" dxfId="20182" priority="27257">
      <formula>$BJ567="SS"</formula>
    </cfRule>
    <cfRule type="expression" dxfId="20181" priority="27258">
      <formula>$BJ567="FI"</formula>
    </cfRule>
    <cfRule type="expression" dxfId="20180" priority="27259">
      <formula>$BJ567="X"</formula>
    </cfRule>
    <cfRule type="expression" dxfId="20179" priority="27260">
      <formula>$BJ567="OD"</formula>
    </cfRule>
    <cfRule type="expression" dxfId="20178" priority="27261">
      <formula>$BJ567="P"</formula>
    </cfRule>
    <cfRule type="expression" dxfId="20177" priority="27262">
      <formula>$BJ567="D"</formula>
    </cfRule>
    <cfRule type="expression" dxfId="20176" priority="27263">
      <formula>$BJ567="C"</formula>
    </cfRule>
    <cfRule type="expression" dxfId="20175" priority="27264">
      <formula>$BJ567="B"</formula>
    </cfRule>
    <cfRule type="expression" dxfId="20174" priority="27265">
      <formula>$BJ567="A"</formula>
    </cfRule>
  </conditionalFormatting>
  <conditionalFormatting sqref="P567:R567">
    <cfRule type="expression" dxfId="20173" priority="27246">
      <formula>$BJ567="IR"</formula>
    </cfRule>
    <cfRule type="expression" dxfId="20172" priority="27247">
      <formula>$BJ567="SS"</formula>
    </cfRule>
    <cfRule type="expression" dxfId="20171" priority="27248">
      <formula>$BJ567="FI"</formula>
    </cfRule>
    <cfRule type="expression" dxfId="20170" priority="27249">
      <formula>$BJ567="X"</formula>
    </cfRule>
    <cfRule type="expression" dxfId="20169" priority="27250">
      <formula>$BJ567="OD"</formula>
    </cfRule>
    <cfRule type="expression" dxfId="20168" priority="27251">
      <formula>$BJ567="P"</formula>
    </cfRule>
    <cfRule type="expression" dxfId="20167" priority="27252">
      <formula>$BJ567="D"</formula>
    </cfRule>
    <cfRule type="expression" dxfId="20166" priority="27253">
      <formula>$BJ567="C"</formula>
    </cfRule>
    <cfRule type="expression" dxfId="20165" priority="27254">
      <formula>$BJ567="B"</formula>
    </cfRule>
    <cfRule type="expression" dxfId="20164" priority="27255">
      <formula>$BJ567="A"</formula>
    </cfRule>
  </conditionalFormatting>
  <conditionalFormatting sqref="O568">
    <cfRule type="expression" dxfId="20163" priority="27236">
      <formula>$BJ568="IR"</formula>
    </cfRule>
    <cfRule type="expression" dxfId="20162" priority="27237">
      <formula>$BJ568="SS"</formula>
    </cfRule>
    <cfRule type="expression" dxfId="20161" priority="27238">
      <formula>$BJ568="FI"</formula>
    </cfRule>
    <cfRule type="expression" dxfId="20160" priority="27239">
      <formula>$BJ568="X"</formula>
    </cfRule>
    <cfRule type="expression" dxfId="20159" priority="27240">
      <formula>$BJ568="OD"</formula>
    </cfRule>
    <cfRule type="expression" dxfId="20158" priority="27241">
      <formula>$BJ568="P"</formula>
    </cfRule>
    <cfRule type="expression" dxfId="20157" priority="27242">
      <formula>$BJ568="D"</formula>
    </cfRule>
    <cfRule type="expression" dxfId="20156" priority="27243">
      <formula>$BJ568="C"</formula>
    </cfRule>
    <cfRule type="expression" dxfId="20155" priority="27244">
      <formula>$BJ568="B"</formula>
    </cfRule>
    <cfRule type="expression" dxfId="20154" priority="27245">
      <formula>$BJ568="A"</formula>
    </cfRule>
  </conditionalFormatting>
  <conditionalFormatting sqref="P568:R568">
    <cfRule type="expression" dxfId="20153" priority="27226">
      <formula>$BJ568="IR"</formula>
    </cfRule>
    <cfRule type="expression" dxfId="20152" priority="27227">
      <formula>$BJ568="SS"</formula>
    </cfRule>
    <cfRule type="expression" dxfId="20151" priority="27228">
      <formula>$BJ568="FI"</formula>
    </cfRule>
    <cfRule type="expression" dxfId="20150" priority="27229">
      <formula>$BJ568="X"</formula>
    </cfRule>
    <cfRule type="expression" dxfId="20149" priority="27230">
      <formula>$BJ568="OD"</formula>
    </cfRule>
    <cfRule type="expression" dxfId="20148" priority="27231">
      <formula>$BJ568="P"</formula>
    </cfRule>
    <cfRule type="expression" dxfId="20147" priority="27232">
      <formula>$BJ568="D"</formula>
    </cfRule>
    <cfRule type="expression" dxfId="20146" priority="27233">
      <formula>$BJ568="C"</formula>
    </cfRule>
    <cfRule type="expression" dxfId="20145" priority="27234">
      <formula>$BJ568="B"</formula>
    </cfRule>
    <cfRule type="expression" dxfId="20144" priority="27235">
      <formula>$BJ568="A"</formula>
    </cfRule>
  </conditionalFormatting>
  <conditionalFormatting sqref="O599">
    <cfRule type="expression" dxfId="20143" priority="27216">
      <formula>$BJ599="IR"</formula>
    </cfRule>
    <cfRule type="expression" dxfId="20142" priority="27217">
      <formula>$BJ599="SS"</formula>
    </cfRule>
    <cfRule type="expression" dxfId="20141" priority="27218">
      <formula>$BJ599="FI"</formula>
    </cfRule>
    <cfRule type="expression" dxfId="20140" priority="27219">
      <formula>$BJ599="X"</formula>
    </cfRule>
    <cfRule type="expression" dxfId="20139" priority="27220">
      <formula>$BJ599="OD"</formula>
    </cfRule>
    <cfRule type="expression" dxfId="20138" priority="27221">
      <formula>$BJ599="P"</formula>
    </cfRule>
    <cfRule type="expression" dxfId="20137" priority="27222">
      <formula>$BJ599="D"</formula>
    </cfRule>
    <cfRule type="expression" dxfId="20136" priority="27223">
      <formula>$BJ599="C"</formula>
    </cfRule>
    <cfRule type="expression" dxfId="20135" priority="27224">
      <formula>$BJ599="B"</formula>
    </cfRule>
    <cfRule type="expression" dxfId="20134" priority="27225">
      <formula>$BJ599="A"</formula>
    </cfRule>
  </conditionalFormatting>
  <conditionalFormatting sqref="P599:R599">
    <cfRule type="expression" dxfId="20133" priority="27206">
      <formula>$BJ599="IR"</formula>
    </cfRule>
    <cfRule type="expression" dxfId="20132" priority="27207">
      <formula>$BJ599="SS"</formula>
    </cfRule>
    <cfRule type="expression" dxfId="20131" priority="27208">
      <formula>$BJ599="FI"</formula>
    </cfRule>
    <cfRule type="expression" dxfId="20130" priority="27209">
      <formula>$BJ599="X"</formula>
    </cfRule>
    <cfRule type="expression" dxfId="20129" priority="27210">
      <formula>$BJ599="OD"</formula>
    </cfRule>
    <cfRule type="expression" dxfId="20128" priority="27211">
      <formula>$BJ599="P"</formula>
    </cfRule>
    <cfRule type="expression" dxfId="20127" priority="27212">
      <formula>$BJ599="D"</formula>
    </cfRule>
    <cfRule type="expression" dxfId="20126" priority="27213">
      <formula>$BJ599="C"</formula>
    </cfRule>
    <cfRule type="expression" dxfId="20125" priority="27214">
      <formula>$BJ599="B"</formula>
    </cfRule>
    <cfRule type="expression" dxfId="20124" priority="27215">
      <formula>$BJ599="A"</formula>
    </cfRule>
  </conditionalFormatting>
  <conditionalFormatting sqref="O609">
    <cfRule type="expression" dxfId="20123" priority="27196">
      <formula>$BJ609="IR"</formula>
    </cfRule>
    <cfRule type="expression" dxfId="20122" priority="27197">
      <formula>$BJ609="SS"</formula>
    </cfRule>
    <cfRule type="expression" dxfId="20121" priority="27198">
      <formula>$BJ609="FI"</formula>
    </cfRule>
    <cfRule type="expression" dxfId="20120" priority="27199">
      <formula>$BJ609="X"</formula>
    </cfRule>
    <cfRule type="expression" dxfId="20119" priority="27200">
      <formula>$BJ609="OD"</formula>
    </cfRule>
    <cfRule type="expression" dxfId="20118" priority="27201">
      <formula>$BJ609="P"</formula>
    </cfRule>
    <cfRule type="expression" dxfId="20117" priority="27202">
      <formula>$BJ609="D"</formula>
    </cfRule>
    <cfRule type="expression" dxfId="20116" priority="27203">
      <formula>$BJ609="C"</formula>
    </cfRule>
    <cfRule type="expression" dxfId="20115" priority="27204">
      <formula>$BJ609="B"</formula>
    </cfRule>
    <cfRule type="expression" dxfId="20114" priority="27205">
      <formula>$BJ609="A"</formula>
    </cfRule>
  </conditionalFormatting>
  <conditionalFormatting sqref="P609:R609">
    <cfRule type="expression" dxfId="20113" priority="27186">
      <formula>$BJ609="IR"</formula>
    </cfRule>
    <cfRule type="expression" dxfId="20112" priority="27187">
      <formula>$BJ609="SS"</formula>
    </cfRule>
    <cfRule type="expression" dxfId="20111" priority="27188">
      <formula>$BJ609="FI"</formula>
    </cfRule>
    <cfRule type="expression" dxfId="20110" priority="27189">
      <formula>$BJ609="X"</formula>
    </cfRule>
    <cfRule type="expression" dxfId="20109" priority="27190">
      <formula>$BJ609="OD"</formula>
    </cfRule>
    <cfRule type="expression" dxfId="20108" priority="27191">
      <formula>$BJ609="P"</formula>
    </cfRule>
    <cfRule type="expression" dxfId="20107" priority="27192">
      <formula>$BJ609="D"</formula>
    </cfRule>
    <cfRule type="expression" dxfId="20106" priority="27193">
      <formula>$BJ609="C"</formula>
    </cfRule>
    <cfRule type="expression" dxfId="20105" priority="27194">
      <formula>$BJ609="B"</formula>
    </cfRule>
    <cfRule type="expression" dxfId="20104" priority="27195">
      <formula>$BJ609="A"</formula>
    </cfRule>
  </conditionalFormatting>
  <conditionalFormatting sqref="BJ630">
    <cfRule type="cellIs" dxfId="20103" priority="27175" operator="equal">
      <formula>0</formula>
    </cfRule>
  </conditionalFormatting>
  <conditionalFormatting sqref="S630:BA630">
    <cfRule type="expression" dxfId="20102" priority="27176">
      <formula>$BJ630="IR"</formula>
    </cfRule>
    <cfRule type="expression" dxfId="20101" priority="27177">
      <formula>$BJ630="SS"</formula>
    </cfRule>
    <cfRule type="expression" dxfId="20100" priority="27178">
      <formula>$BJ630="FI"</formula>
    </cfRule>
    <cfRule type="expression" dxfId="20099" priority="27179">
      <formula>$BJ630="X"</formula>
    </cfRule>
    <cfRule type="expression" dxfId="20098" priority="27180">
      <formula>$BJ630="OD"</formula>
    </cfRule>
    <cfRule type="expression" dxfId="20097" priority="27181">
      <formula>$BJ630="P"</formula>
    </cfRule>
    <cfRule type="expression" dxfId="20096" priority="27182">
      <formula>$BJ630="D"</formula>
    </cfRule>
    <cfRule type="expression" dxfId="20095" priority="27183">
      <formula>$BJ630="C"</formula>
    </cfRule>
    <cfRule type="expression" dxfId="20094" priority="27184">
      <formula>$BJ630="B"</formula>
    </cfRule>
    <cfRule type="expression" dxfId="20093" priority="27185">
      <formula>$BJ630="A"</formula>
    </cfRule>
  </conditionalFormatting>
  <conditionalFormatting sqref="H630">
    <cfRule type="expression" dxfId="20092" priority="27145">
      <formula>$BJ630="IR"</formula>
    </cfRule>
    <cfRule type="expression" dxfId="20091" priority="27146">
      <formula>$BJ630="SS"</formula>
    </cfRule>
    <cfRule type="expression" dxfId="20090" priority="27147">
      <formula>$BJ630="FI"</formula>
    </cfRule>
    <cfRule type="expression" dxfId="20089" priority="27148">
      <formula>$BJ630="X"</formula>
    </cfRule>
    <cfRule type="expression" dxfId="20088" priority="27149">
      <formula>$BJ630="OD"</formula>
    </cfRule>
    <cfRule type="expression" dxfId="20087" priority="27150">
      <formula>$BJ630="P"</formula>
    </cfRule>
    <cfRule type="expression" dxfId="20086" priority="27151">
      <formula>$BJ630="D"</formula>
    </cfRule>
    <cfRule type="expression" dxfId="20085" priority="27152">
      <formula>$BJ630="C"</formula>
    </cfRule>
    <cfRule type="expression" dxfId="20084" priority="27153">
      <formula>$BJ630="B"</formula>
    </cfRule>
    <cfRule type="expression" dxfId="20083" priority="27154">
      <formula>$BJ630="A"</formula>
    </cfRule>
  </conditionalFormatting>
  <conditionalFormatting sqref="G630">
    <cfRule type="expression" dxfId="20082" priority="27165">
      <formula>$BJ630="IR"</formula>
    </cfRule>
    <cfRule type="expression" dxfId="20081" priority="27166">
      <formula>$BJ630="SS"</formula>
    </cfRule>
    <cfRule type="expression" dxfId="20080" priority="27167">
      <formula>$BJ630="FI"</formula>
    </cfRule>
    <cfRule type="expression" dxfId="20079" priority="27168">
      <formula>$BJ630="X"</formula>
    </cfRule>
    <cfRule type="expression" dxfId="20078" priority="27169">
      <formula>$BJ630="OD"</formula>
    </cfRule>
    <cfRule type="expression" dxfId="20077" priority="27170">
      <formula>$BJ630="P"</formula>
    </cfRule>
    <cfRule type="expression" dxfId="20076" priority="27171">
      <formula>$BJ630="D"</formula>
    </cfRule>
    <cfRule type="expression" dxfId="20075" priority="27172">
      <formula>$BJ630="C"</formula>
    </cfRule>
    <cfRule type="expression" dxfId="20074" priority="27173">
      <formula>$BJ630="B"</formula>
    </cfRule>
    <cfRule type="expression" dxfId="20073" priority="27174">
      <formula>$BJ630="A"</formula>
    </cfRule>
  </conditionalFormatting>
  <conditionalFormatting sqref="E630:F630">
    <cfRule type="expression" dxfId="20072" priority="27155">
      <formula>#REF!="IR"</formula>
    </cfRule>
    <cfRule type="expression" dxfId="20071" priority="27156">
      <formula>#REF!="SS"</formula>
    </cfRule>
    <cfRule type="expression" dxfId="20070" priority="27157">
      <formula>#REF!="FI"</formula>
    </cfRule>
    <cfRule type="expression" dxfId="20069" priority="27158">
      <formula>#REF!="X"</formula>
    </cfRule>
    <cfRule type="expression" dxfId="20068" priority="27159">
      <formula>#REF!="OD"</formula>
    </cfRule>
    <cfRule type="expression" dxfId="20067" priority="27160">
      <formula>#REF!="P"</formula>
    </cfRule>
    <cfRule type="expression" dxfId="20066" priority="27161">
      <formula>#REF!="D"</formula>
    </cfRule>
    <cfRule type="expression" dxfId="20065" priority="27162">
      <formula>#REF!="C"</formula>
    </cfRule>
    <cfRule type="expression" dxfId="20064" priority="27163">
      <formula>#REF!="B"</formula>
    </cfRule>
    <cfRule type="expression" dxfId="20063" priority="27164">
      <formula>#REF!="A"</formula>
    </cfRule>
  </conditionalFormatting>
  <conditionalFormatting sqref="E630:F630">
    <cfRule type="expression" dxfId="20062" priority="27135">
      <formula>$BJ630="IR"</formula>
    </cfRule>
    <cfRule type="expression" dxfId="20061" priority="27136">
      <formula>$BJ630="SS"</formula>
    </cfRule>
    <cfRule type="expression" dxfId="20060" priority="27137">
      <formula>$BJ630="FI"</formula>
    </cfRule>
    <cfRule type="expression" dxfId="20059" priority="27138">
      <formula>$BJ630="X"</formula>
    </cfRule>
    <cfRule type="expression" dxfId="20058" priority="27139">
      <formula>$BJ630="OD"</formula>
    </cfRule>
    <cfRule type="expression" dxfId="20057" priority="27140">
      <formula>$BJ630="P"</formula>
    </cfRule>
    <cfRule type="expression" dxfId="20056" priority="27141">
      <formula>$BJ630="D"</formula>
    </cfRule>
    <cfRule type="expression" dxfId="20055" priority="27142">
      <formula>$BJ630="C"</formula>
    </cfRule>
    <cfRule type="expression" dxfId="20054" priority="27143">
      <formula>$BJ630="B"</formula>
    </cfRule>
    <cfRule type="expression" dxfId="20053" priority="27144">
      <formula>$BJ630="A"</formula>
    </cfRule>
  </conditionalFormatting>
  <conditionalFormatting sqref="E630">
    <cfRule type="expression" dxfId="20052" priority="27125">
      <formula>#REF!="IR"</formula>
    </cfRule>
    <cfRule type="expression" dxfId="20051" priority="27126">
      <formula>#REF!="SS"</formula>
    </cfRule>
    <cfRule type="expression" dxfId="20050" priority="27127">
      <formula>#REF!="FI"</formula>
    </cfRule>
    <cfRule type="expression" dxfId="20049" priority="27128">
      <formula>#REF!="X"</formula>
    </cfRule>
    <cfRule type="expression" dxfId="20048" priority="27129">
      <formula>#REF!="OD"</formula>
    </cfRule>
    <cfRule type="expression" dxfId="20047" priority="27130">
      <formula>#REF!="P"</formula>
    </cfRule>
    <cfRule type="expression" dxfId="20046" priority="27131">
      <formula>#REF!="D"</formula>
    </cfRule>
    <cfRule type="expression" dxfId="20045" priority="27132">
      <formula>#REF!="C"</formula>
    </cfRule>
    <cfRule type="expression" dxfId="20044" priority="27133">
      <formula>#REF!="B"</formula>
    </cfRule>
    <cfRule type="expression" dxfId="20043" priority="27134">
      <formula>#REF!="A"</formula>
    </cfRule>
  </conditionalFormatting>
  <conditionalFormatting sqref="F630">
    <cfRule type="expression" dxfId="20042" priority="27115">
      <formula>#REF!="IR"</formula>
    </cfRule>
    <cfRule type="expression" dxfId="20041" priority="27116">
      <formula>#REF!="SS"</formula>
    </cfRule>
    <cfRule type="expression" dxfId="20040" priority="27117">
      <formula>#REF!="FI"</formula>
    </cfRule>
    <cfRule type="expression" dxfId="20039" priority="27118">
      <formula>#REF!="X"</formula>
    </cfRule>
    <cfRule type="expression" dxfId="20038" priority="27119">
      <formula>#REF!="OD"</formula>
    </cfRule>
    <cfRule type="expression" dxfId="20037" priority="27120">
      <formula>#REF!="P"</formula>
    </cfRule>
    <cfRule type="expression" dxfId="20036" priority="27121">
      <formula>#REF!="D"</formula>
    </cfRule>
    <cfRule type="expression" dxfId="20035" priority="27122">
      <formula>#REF!="C"</formula>
    </cfRule>
    <cfRule type="expression" dxfId="20034" priority="27123">
      <formula>#REF!="B"</formula>
    </cfRule>
    <cfRule type="expression" dxfId="20033" priority="27124">
      <formula>#REF!="A"</formula>
    </cfRule>
  </conditionalFormatting>
  <conditionalFormatting sqref="BB630:BF630">
    <cfRule type="expression" dxfId="20032" priority="27105">
      <formula>$BJ630="IR"</formula>
    </cfRule>
    <cfRule type="expression" dxfId="20031" priority="27106">
      <formula>$BJ630="SS"</formula>
    </cfRule>
    <cfRule type="expression" dxfId="20030" priority="27107">
      <formula>$BJ630="FI"</formula>
    </cfRule>
    <cfRule type="expression" dxfId="20029" priority="27108">
      <formula>$BJ630="X"</formula>
    </cfRule>
    <cfRule type="expression" dxfId="20028" priority="27109">
      <formula>$BJ630="OD"</formula>
    </cfRule>
    <cfRule type="expression" dxfId="20027" priority="27110">
      <formula>$BJ630="P"</formula>
    </cfRule>
    <cfRule type="expression" dxfId="20026" priority="27111">
      <formula>$BJ630="D"</formula>
    </cfRule>
    <cfRule type="expression" dxfId="20025" priority="27112">
      <formula>$BJ630="C"</formula>
    </cfRule>
    <cfRule type="expression" dxfId="20024" priority="27113">
      <formula>$BJ630="B"</formula>
    </cfRule>
    <cfRule type="expression" dxfId="20023" priority="27114">
      <formula>$BJ630="A"</formula>
    </cfRule>
  </conditionalFormatting>
  <conditionalFormatting sqref="B630:C630">
    <cfRule type="expression" dxfId="20022" priority="27095">
      <formula>$BJ630="IR"</formula>
    </cfRule>
    <cfRule type="expression" dxfId="20021" priority="27096">
      <formula>$BJ630="SS"</formula>
    </cfRule>
    <cfRule type="expression" dxfId="20020" priority="27097">
      <formula>$BJ630="FI"</formula>
    </cfRule>
    <cfRule type="expression" dxfId="20019" priority="27098">
      <formula>$BJ630="X"</formula>
    </cfRule>
    <cfRule type="expression" dxfId="20018" priority="27099">
      <formula>$BJ630="OD"</formula>
    </cfRule>
    <cfRule type="expression" dxfId="20017" priority="27100">
      <formula>$BJ630="P"</formula>
    </cfRule>
    <cfRule type="expression" dxfId="20016" priority="27101">
      <formula>$BJ630="D"</formula>
    </cfRule>
    <cfRule type="expression" dxfId="20015" priority="27102">
      <formula>$BJ630="C"</formula>
    </cfRule>
    <cfRule type="expression" dxfId="20014" priority="27103">
      <formula>$BJ630="B"</formula>
    </cfRule>
    <cfRule type="expression" dxfId="20013" priority="27104">
      <formula>$BJ630="A"</formula>
    </cfRule>
  </conditionalFormatting>
  <conditionalFormatting sqref="I630">
    <cfRule type="expression" dxfId="20012" priority="27085">
      <formula>$BJ630="IR"</formula>
    </cfRule>
    <cfRule type="expression" dxfId="20011" priority="27086">
      <formula>$BJ630="SS"</formula>
    </cfRule>
    <cfRule type="expression" dxfId="20010" priority="27087">
      <formula>$BJ630="FI"</formula>
    </cfRule>
    <cfRule type="expression" dxfId="20009" priority="27088">
      <formula>$BJ630="X"</formula>
    </cfRule>
    <cfRule type="expression" dxfId="20008" priority="27089">
      <formula>$BJ630="OD"</formula>
    </cfRule>
    <cfRule type="expression" dxfId="20007" priority="27090">
      <formula>$BJ630="P"</formula>
    </cfRule>
    <cfRule type="expression" dxfId="20006" priority="27091">
      <formula>$BJ630="D"</formula>
    </cfRule>
    <cfRule type="expression" dxfId="20005" priority="27092">
      <formula>$BJ630="C"</formula>
    </cfRule>
    <cfRule type="expression" dxfId="20004" priority="27093">
      <formula>$BJ630="B"</formula>
    </cfRule>
    <cfRule type="expression" dxfId="20003" priority="27094">
      <formula>$BJ630="A"</formula>
    </cfRule>
  </conditionalFormatting>
  <conditionalFormatting sqref="K630:M630">
    <cfRule type="expression" dxfId="20002" priority="27075">
      <formula>$BJ630="IR"</formula>
    </cfRule>
    <cfRule type="expression" dxfId="20001" priority="27076">
      <formula>$BJ630="SS"</formula>
    </cfRule>
    <cfRule type="expression" dxfId="20000" priority="27077">
      <formula>$BJ630="FI"</formula>
    </cfRule>
    <cfRule type="expression" dxfId="19999" priority="27078">
      <formula>$BJ630="X"</formula>
    </cfRule>
    <cfRule type="expression" dxfId="19998" priority="27079">
      <formula>$BJ630="OD"</formula>
    </cfRule>
    <cfRule type="expression" dxfId="19997" priority="27080">
      <formula>$BJ630="P"</formula>
    </cfRule>
    <cfRule type="expression" dxfId="19996" priority="27081">
      <formula>$BJ630="D"</formula>
    </cfRule>
    <cfRule type="expression" dxfId="19995" priority="27082">
      <formula>$BJ630="C"</formula>
    </cfRule>
    <cfRule type="expression" dxfId="19994" priority="27083">
      <formula>$BJ630="B"</formula>
    </cfRule>
    <cfRule type="expression" dxfId="19993" priority="27084">
      <formula>$BJ630="A"</formula>
    </cfRule>
  </conditionalFormatting>
  <conditionalFormatting sqref="A630">
    <cfRule type="expression" dxfId="19992" priority="27065">
      <formula>$BJ630="IR"</formula>
    </cfRule>
    <cfRule type="expression" dxfId="19991" priority="27066">
      <formula>$BJ630="SS"</formula>
    </cfRule>
    <cfRule type="expression" dxfId="19990" priority="27067">
      <formula>$BJ630="FI"</formula>
    </cfRule>
    <cfRule type="expression" dxfId="19989" priority="27068">
      <formula>$BJ630="X"</formula>
    </cfRule>
    <cfRule type="expression" dxfId="19988" priority="27069">
      <formula>$BJ630="OD"</formula>
    </cfRule>
    <cfRule type="expression" dxfId="19987" priority="27070">
      <formula>$BJ630="P"</formula>
    </cfRule>
    <cfRule type="expression" dxfId="19986" priority="27071">
      <formula>$BJ630="D"</formula>
    </cfRule>
    <cfRule type="expression" dxfId="19985" priority="27072">
      <formula>$BJ630="C"</formula>
    </cfRule>
    <cfRule type="expression" dxfId="19984" priority="27073">
      <formula>$BJ630="B"</formula>
    </cfRule>
    <cfRule type="expression" dxfId="19983" priority="27074">
      <formula>$BJ630="A"</formula>
    </cfRule>
  </conditionalFormatting>
  <conditionalFormatting sqref="BL630">
    <cfRule type="expression" dxfId="19982" priority="27055">
      <formula>$BJ630="IR"</formula>
    </cfRule>
    <cfRule type="expression" dxfId="19981" priority="27056">
      <formula>$BJ630="SS"</formula>
    </cfRule>
    <cfRule type="expression" dxfId="19980" priority="27057">
      <formula>$BJ630="FI"</formula>
    </cfRule>
    <cfRule type="expression" dxfId="19979" priority="27058">
      <formula>$BJ630="X"</formula>
    </cfRule>
    <cfRule type="expression" dxfId="19978" priority="27059">
      <formula>$BJ630="OD"</formula>
    </cfRule>
    <cfRule type="expression" dxfId="19977" priority="27060">
      <formula>$BJ630="P"</formula>
    </cfRule>
    <cfRule type="expression" dxfId="19976" priority="27061">
      <formula>$BJ630="D"</formula>
    </cfRule>
    <cfRule type="expression" dxfId="19975" priority="27062">
      <formula>$BJ630="C"</formula>
    </cfRule>
    <cfRule type="expression" dxfId="19974" priority="27063">
      <formula>$BJ630="B"</formula>
    </cfRule>
    <cfRule type="expression" dxfId="19973" priority="27064">
      <formula>$BJ630="A"</formula>
    </cfRule>
  </conditionalFormatting>
  <conditionalFormatting sqref="BN630">
    <cfRule type="expression" dxfId="19972" priority="27045">
      <formula>$BJ630="IR"</formula>
    </cfRule>
    <cfRule type="expression" dxfId="19971" priority="27046">
      <formula>$BJ630="SS"</formula>
    </cfRule>
    <cfRule type="expression" dxfId="19970" priority="27047">
      <formula>$BJ630="FI"</formula>
    </cfRule>
    <cfRule type="expression" dxfId="19969" priority="27048">
      <formula>$BJ630="X"</formula>
    </cfRule>
    <cfRule type="expression" dxfId="19968" priority="27049">
      <formula>$BJ630="OD"</formula>
    </cfRule>
    <cfRule type="expression" dxfId="19967" priority="27050">
      <formula>$BJ630="P"</formula>
    </cfRule>
    <cfRule type="expression" dxfId="19966" priority="27051">
      <formula>$BJ630="D"</formula>
    </cfRule>
    <cfRule type="expression" dxfId="19965" priority="27052">
      <formula>$BJ630="C"</formula>
    </cfRule>
    <cfRule type="expression" dxfId="19964" priority="27053">
      <formula>$BJ630="B"</formula>
    </cfRule>
    <cfRule type="expression" dxfId="19963" priority="27054">
      <formula>$BJ630="A"</formula>
    </cfRule>
  </conditionalFormatting>
  <conditionalFormatting sqref="BM630">
    <cfRule type="expression" dxfId="19962" priority="27035">
      <formula>$BJ630="IR"</formula>
    </cfRule>
    <cfRule type="expression" dxfId="19961" priority="27036">
      <formula>$BJ630="SS"</formula>
    </cfRule>
    <cfRule type="expression" dxfId="19960" priority="27037">
      <formula>$BJ630="FI"</formula>
    </cfRule>
    <cfRule type="expression" dxfId="19959" priority="27038">
      <formula>$BJ630="X"</formula>
    </cfRule>
    <cfRule type="expression" dxfId="19958" priority="27039">
      <formula>$BJ630="OD"</formula>
    </cfRule>
    <cfRule type="expression" dxfId="19957" priority="27040">
      <formula>$BJ630="P"</formula>
    </cfRule>
    <cfRule type="expression" dxfId="19956" priority="27041">
      <formula>$BJ630="D"</formula>
    </cfRule>
    <cfRule type="expression" dxfId="19955" priority="27042">
      <formula>$BJ630="C"</formula>
    </cfRule>
    <cfRule type="expression" dxfId="19954" priority="27043">
      <formula>$BJ630="B"</formula>
    </cfRule>
    <cfRule type="expression" dxfId="19953" priority="27044">
      <formula>$BJ630="A"</formula>
    </cfRule>
  </conditionalFormatting>
  <conditionalFormatting sqref="J630">
    <cfRule type="expression" dxfId="19952" priority="27025">
      <formula>$BJ630="IR"</formula>
    </cfRule>
    <cfRule type="expression" dxfId="19951" priority="27026">
      <formula>$BJ630="SS"</formula>
    </cfRule>
    <cfRule type="expression" dxfId="19950" priority="27027">
      <formula>$BJ630="FI"</formula>
    </cfRule>
    <cfRule type="expression" dxfId="19949" priority="27028">
      <formula>$BJ630="X"</formula>
    </cfRule>
    <cfRule type="expression" dxfId="19948" priority="27029">
      <formula>$BJ630="OD"</formula>
    </cfRule>
    <cfRule type="expression" dxfId="19947" priority="27030">
      <formula>$BJ630="P"</formula>
    </cfRule>
    <cfRule type="expression" dxfId="19946" priority="27031">
      <formula>$BJ630="D"</formula>
    </cfRule>
    <cfRule type="expression" dxfId="19945" priority="27032">
      <formula>$BJ630="C"</formula>
    </cfRule>
    <cfRule type="expression" dxfId="19944" priority="27033">
      <formula>$BJ630="B"</formula>
    </cfRule>
    <cfRule type="expression" dxfId="19943" priority="27034">
      <formula>$BJ630="A"</formula>
    </cfRule>
  </conditionalFormatting>
  <conditionalFormatting sqref="P75:R75">
    <cfRule type="expression" dxfId="19942" priority="27015">
      <formula>$BJ75="IR"</formula>
    </cfRule>
    <cfRule type="expression" dxfId="19941" priority="27016">
      <formula>$BJ75="SS"</formula>
    </cfRule>
    <cfRule type="expression" dxfId="19940" priority="27017">
      <formula>$BJ75="FI"</formula>
    </cfRule>
    <cfRule type="expression" dxfId="19939" priority="27018">
      <formula>$BJ75="X"</formula>
    </cfRule>
    <cfRule type="expression" dxfId="19938" priority="27019">
      <formula>$BJ75="OD"</formula>
    </cfRule>
    <cfRule type="expression" dxfId="19937" priority="27020">
      <formula>$BJ75="P"</formula>
    </cfRule>
    <cfRule type="expression" dxfId="19936" priority="27021">
      <formula>$BJ75="D"</formula>
    </cfRule>
    <cfRule type="expression" dxfId="19935" priority="27022">
      <formula>$BJ75="C"</formula>
    </cfRule>
    <cfRule type="expression" dxfId="19934" priority="27023">
      <formula>$BJ75="B"</formula>
    </cfRule>
    <cfRule type="expression" dxfId="19933" priority="27024">
      <formula>$BJ75="A"</formula>
    </cfRule>
  </conditionalFormatting>
  <conditionalFormatting sqref="AB91">
    <cfRule type="expression" dxfId="19932" priority="26995">
      <formula>$BJ91="IR"</formula>
    </cfRule>
    <cfRule type="expression" dxfId="19931" priority="26996">
      <formula>$BJ91="SS"</formula>
    </cfRule>
    <cfRule type="expression" dxfId="19930" priority="26997">
      <formula>$BJ91="FI"</formula>
    </cfRule>
    <cfRule type="expression" dxfId="19929" priority="26998">
      <formula>$BJ91="X"</formula>
    </cfRule>
    <cfRule type="expression" dxfId="19928" priority="26999">
      <formula>$BJ91="OD"</formula>
    </cfRule>
    <cfRule type="expression" dxfId="19927" priority="27000">
      <formula>$BJ91="P"</formula>
    </cfRule>
    <cfRule type="expression" dxfId="19926" priority="27001">
      <formula>$BJ91="D"</formula>
    </cfRule>
    <cfRule type="expression" dxfId="19925" priority="27002">
      <formula>$BJ91="C"</formula>
    </cfRule>
    <cfRule type="expression" dxfId="19924" priority="27003">
      <formula>$BJ91="B"</formula>
    </cfRule>
    <cfRule type="expression" dxfId="19923" priority="27004">
      <formula>$BJ91="A"</formula>
    </cfRule>
  </conditionalFormatting>
  <conditionalFormatting sqref="AA91">
    <cfRule type="expression" dxfId="19922" priority="26985">
      <formula>$BJ91="IR"</formula>
    </cfRule>
    <cfRule type="expression" dxfId="19921" priority="26986">
      <formula>$BJ91="SS"</formula>
    </cfRule>
    <cfRule type="expression" dxfId="19920" priority="26987">
      <formula>$BJ91="FI"</formula>
    </cfRule>
    <cfRule type="expression" dxfId="19919" priority="26988">
      <formula>$BJ91="X"</formula>
    </cfRule>
    <cfRule type="expression" dxfId="19918" priority="26989">
      <formula>$BJ91="OD"</formula>
    </cfRule>
    <cfRule type="expression" dxfId="19917" priority="26990">
      <formula>$BJ91="P"</formula>
    </cfRule>
    <cfRule type="expression" dxfId="19916" priority="26991">
      <formula>$BJ91="D"</formula>
    </cfRule>
    <cfRule type="expression" dxfId="19915" priority="26992">
      <formula>$BJ91="C"</formula>
    </cfRule>
    <cfRule type="expression" dxfId="19914" priority="26993">
      <formula>$BJ91="B"</formula>
    </cfRule>
    <cfRule type="expression" dxfId="19913" priority="26994">
      <formula>$BJ91="A"</formula>
    </cfRule>
  </conditionalFormatting>
  <conditionalFormatting sqref="J425">
    <cfRule type="expression" dxfId="19912" priority="26975">
      <formula>$BJ425="IR"</formula>
    </cfRule>
    <cfRule type="expression" dxfId="19911" priority="26976">
      <formula>$BJ425="SS"</formula>
    </cfRule>
    <cfRule type="expression" dxfId="19910" priority="26977">
      <formula>$BJ425="FI"</formula>
    </cfRule>
    <cfRule type="expression" dxfId="19909" priority="26978">
      <formula>$BJ425="X"</formula>
    </cfRule>
    <cfRule type="expression" dxfId="19908" priority="26979">
      <formula>$BJ425="OD"</formula>
    </cfRule>
    <cfRule type="expression" dxfId="19907" priority="26980">
      <formula>$BJ425="P"</formula>
    </cfRule>
    <cfRule type="expression" dxfId="19906" priority="26981">
      <formula>$BJ425="D"</formula>
    </cfRule>
    <cfRule type="expression" dxfId="19905" priority="26982">
      <formula>$BJ425="C"</formula>
    </cfRule>
    <cfRule type="expression" dxfId="19904" priority="26983">
      <formula>$BJ425="B"</formula>
    </cfRule>
    <cfRule type="expression" dxfId="19903" priority="26984">
      <formula>$BJ425="A"</formula>
    </cfRule>
  </conditionalFormatting>
  <conditionalFormatting sqref="I425">
    <cfRule type="expression" dxfId="19902" priority="26965">
      <formula>$BJ425="IR"</formula>
    </cfRule>
    <cfRule type="expression" dxfId="19901" priority="26966">
      <formula>$BJ425="SS"</formula>
    </cfRule>
    <cfRule type="expression" dxfId="19900" priority="26967">
      <formula>$BJ425="FI"</formula>
    </cfRule>
    <cfRule type="expression" dxfId="19899" priority="26968">
      <formula>$BJ425="X"</formula>
    </cfRule>
    <cfRule type="expression" dxfId="19898" priority="26969">
      <formula>$BJ425="OD"</formula>
    </cfRule>
    <cfRule type="expression" dxfId="19897" priority="26970">
      <formula>$BJ425="P"</formula>
    </cfRule>
    <cfRule type="expression" dxfId="19896" priority="26971">
      <formula>$BJ425="D"</formula>
    </cfRule>
    <cfRule type="expression" dxfId="19895" priority="26972">
      <formula>$BJ425="C"</formula>
    </cfRule>
    <cfRule type="expression" dxfId="19894" priority="26973">
      <formula>$BJ425="B"</formula>
    </cfRule>
    <cfRule type="expression" dxfId="19893" priority="26974">
      <formula>$BJ425="A"</formula>
    </cfRule>
  </conditionalFormatting>
  <conditionalFormatting sqref="K425:M425">
    <cfRule type="expression" dxfId="19892" priority="26955">
      <formula>$BJ425="IR"</formula>
    </cfRule>
    <cfRule type="expression" dxfId="19891" priority="26956">
      <formula>$BJ425="SS"</formula>
    </cfRule>
    <cfRule type="expression" dxfId="19890" priority="26957">
      <formula>$BJ425="FI"</formula>
    </cfRule>
    <cfRule type="expression" dxfId="19889" priority="26958">
      <formula>$BJ425="X"</formula>
    </cfRule>
    <cfRule type="expression" dxfId="19888" priority="26959">
      <formula>$BJ425="OD"</formula>
    </cfRule>
    <cfRule type="expression" dxfId="19887" priority="26960">
      <formula>$BJ425="P"</formula>
    </cfRule>
    <cfRule type="expression" dxfId="19886" priority="26961">
      <formula>$BJ425="D"</formula>
    </cfRule>
    <cfRule type="expression" dxfId="19885" priority="26962">
      <formula>$BJ425="C"</formula>
    </cfRule>
    <cfRule type="expression" dxfId="19884" priority="26963">
      <formula>$BJ425="B"</formula>
    </cfRule>
    <cfRule type="expression" dxfId="19883" priority="26964">
      <formula>$BJ425="A"</formula>
    </cfRule>
  </conditionalFormatting>
  <conditionalFormatting sqref="N616:O616">
    <cfRule type="expression" dxfId="19882" priority="26945">
      <formula>$BJ616="IR"</formula>
    </cfRule>
    <cfRule type="expression" dxfId="19881" priority="26946">
      <formula>$BJ616="SS"</formula>
    </cfRule>
    <cfRule type="expression" dxfId="19880" priority="26947">
      <formula>$BJ616="FI"</formula>
    </cfRule>
    <cfRule type="expression" dxfId="19879" priority="26948">
      <formula>$BJ616="X"</formula>
    </cfRule>
    <cfRule type="expression" dxfId="19878" priority="26949">
      <formula>$BJ616="OD"</formula>
    </cfRule>
    <cfRule type="expression" dxfId="19877" priority="26950">
      <formula>$BJ616="P"</formula>
    </cfRule>
    <cfRule type="expression" dxfId="19876" priority="26951">
      <formula>$BJ616="D"</formula>
    </cfRule>
    <cfRule type="expression" dxfId="19875" priority="26952">
      <formula>$BJ616="C"</formula>
    </cfRule>
    <cfRule type="expression" dxfId="19874" priority="26953">
      <formula>$BJ616="B"</formula>
    </cfRule>
    <cfRule type="expression" dxfId="19873" priority="26954">
      <formula>$BJ616="A"</formula>
    </cfRule>
  </conditionalFormatting>
  <conditionalFormatting sqref="P616:R616">
    <cfRule type="expression" dxfId="19872" priority="26935">
      <formula>$BJ616="IR"</formula>
    </cfRule>
    <cfRule type="expression" dxfId="19871" priority="26936">
      <formula>$BJ616="SS"</formula>
    </cfRule>
    <cfRule type="expression" dxfId="19870" priority="26937">
      <formula>$BJ616="FI"</formula>
    </cfRule>
    <cfRule type="expression" dxfId="19869" priority="26938">
      <formula>$BJ616="X"</formula>
    </cfRule>
    <cfRule type="expression" dxfId="19868" priority="26939">
      <formula>$BJ616="OD"</formula>
    </cfRule>
    <cfRule type="expression" dxfId="19867" priority="26940">
      <formula>$BJ616="P"</formula>
    </cfRule>
    <cfRule type="expression" dxfId="19866" priority="26941">
      <formula>$BJ616="D"</formula>
    </cfRule>
    <cfRule type="expression" dxfId="19865" priority="26942">
      <formula>$BJ616="C"</formula>
    </cfRule>
    <cfRule type="expression" dxfId="19864" priority="26943">
      <formula>$BJ616="B"</formula>
    </cfRule>
    <cfRule type="expression" dxfId="19863" priority="26944">
      <formula>$BJ616="A"</formula>
    </cfRule>
  </conditionalFormatting>
  <conditionalFormatting sqref="N619">
    <cfRule type="expression" dxfId="19862" priority="26925">
      <formula>$BJ619="IR"</formula>
    </cfRule>
    <cfRule type="expression" dxfId="19861" priority="26926">
      <formula>$BJ619="SS"</formula>
    </cfRule>
    <cfRule type="expression" dxfId="19860" priority="26927">
      <formula>$BJ619="FI"</formula>
    </cfRule>
    <cfRule type="expression" dxfId="19859" priority="26928">
      <formula>$BJ619="X"</formula>
    </cfRule>
    <cfRule type="expression" dxfId="19858" priority="26929">
      <formula>$BJ619="OD"</formula>
    </cfRule>
    <cfRule type="expression" dxfId="19857" priority="26930">
      <formula>$BJ619="P"</formula>
    </cfRule>
    <cfRule type="expression" dxfId="19856" priority="26931">
      <formula>$BJ619="D"</formula>
    </cfRule>
    <cfRule type="expression" dxfId="19855" priority="26932">
      <formula>$BJ619="C"</formula>
    </cfRule>
    <cfRule type="expression" dxfId="19854" priority="26933">
      <formula>$BJ619="B"</formula>
    </cfRule>
    <cfRule type="expression" dxfId="19853" priority="26934">
      <formula>$BJ619="A"</formula>
    </cfRule>
  </conditionalFormatting>
  <conditionalFormatting sqref="N623">
    <cfRule type="expression" dxfId="19852" priority="26905">
      <formula>$BJ623="IR"</formula>
    </cfRule>
    <cfRule type="expression" dxfId="19851" priority="26906">
      <formula>$BJ623="SS"</formula>
    </cfRule>
    <cfRule type="expression" dxfId="19850" priority="26907">
      <formula>$BJ623="FI"</formula>
    </cfRule>
    <cfRule type="expression" dxfId="19849" priority="26908">
      <formula>$BJ623="X"</formula>
    </cfRule>
    <cfRule type="expression" dxfId="19848" priority="26909">
      <formula>$BJ623="OD"</formula>
    </cfRule>
    <cfRule type="expression" dxfId="19847" priority="26910">
      <formula>$BJ623="P"</formula>
    </cfRule>
    <cfRule type="expression" dxfId="19846" priority="26911">
      <formula>$BJ623="D"</formula>
    </cfRule>
    <cfRule type="expression" dxfId="19845" priority="26912">
      <formula>$BJ623="C"</formula>
    </cfRule>
    <cfRule type="expression" dxfId="19844" priority="26913">
      <formula>$BJ623="B"</formula>
    </cfRule>
    <cfRule type="expression" dxfId="19843" priority="26914">
      <formula>$BJ623="A"</formula>
    </cfRule>
  </conditionalFormatting>
  <conditionalFormatting sqref="N624">
    <cfRule type="expression" dxfId="19842" priority="26885">
      <formula>$BJ624="IR"</formula>
    </cfRule>
    <cfRule type="expression" dxfId="19841" priority="26886">
      <formula>$BJ624="SS"</formula>
    </cfRule>
    <cfRule type="expression" dxfId="19840" priority="26887">
      <formula>$BJ624="FI"</formula>
    </cfRule>
    <cfRule type="expression" dxfId="19839" priority="26888">
      <formula>$BJ624="X"</formula>
    </cfRule>
    <cfRule type="expression" dxfId="19838" priority="26889">
      <formula>$BJ624="OD"</formula>
    </cfRule>
    <cfRule type="expression" dxfId="19837" priority="26890">
      <formula>$BJ624="P"</formula>
    </cfRule>
    <cfRule type="expression" dxfId="19836" priority="26891">
      <formula>$BJ624="D"</formula>
    </cfRule>
    <cfRule type="expression" dxfId="19835" priority="26892">
      <formula>$BJ624="C"</formula>
    </cfRule>
    <cfRule type="expression" dxfId="19834" priority="26893">
      <formula>$BJ624="B"</formula>
    </cfRule>
    <cfRule type="expression" dxfId="19833" priority="26894">
      <formula>$BJ624="A"</formula>
    </cfRule>
  </conditionalFormatting>
  <conditionalFormatting sqref="N625">
    <cfRule type="expression" dxfId="19832" priority="26865">
      <formula>$BJ625="IR"</formula>
    </cfRule>
    <cfRule type="expression" dxfId="19831" priority="26866">
      <formula>$BJ625="SS"</formula>
    </cfRule>
    <cfRule type="expression" dxfId="19830" priority="26867">
      <formula>$BJ625="FI"</formula>
    </cfRule>
    <cfRule type="expression" dxfId="19829" priority="26868">
      <formula>$BJ625="X"</formula>
    </cfRule>
    <cfRule type="expression" dxfId="19828" priority="26869">
      <formula>$BJ625="OD"</formula>
    </cfRule>
    <cfRule type="expression" dxfId="19827" priority="26870">
      <formula>$BJ625="P"</formula>
    </cfRule>
    <cfRule type="expression" dxfId="19826" priority="26871">
      <formula>$BJ625="D"</formula>
    </cfRule>
    <cfRule type="expression" dxfId="19825" priority="26872">
      <formula>$BJ625="C"</formula>
    </cfRule>
    <cfRule type="expression" dxfId="19824" priority="26873">
      <formula>$BJ625="B"</formula>
    </cfRule>
    <cfRule type="expression" dxfId="19823" priority="26874">
      <formula>$BJ625="A"</formula>
    </cfRule>
  </conditionalFormatting>
  <conditionalFormatting sqref="N627:N629">
    <cfRule type="expression" dxfId="19822" priority="26845">
      <formula>$BJ627="IR"</formula>
    </cfRule>
    <cfRule type="expression" dxfId="19821" priority="26846">
      <formula>$BJ627="SS"</formula>
    </cfRule>
    <cfRule type="expression" dxfId="19820" priority="26847">
      <formula>$BJ627="FI"</formula>
    </cfRule>
    <cfRule type="expression" dxfId="19819" priority="26848">
      <formula>$BJ627="X"</formula>
    </cfRule>
    <cfRule type="expression" dxfId="19818" priority="26849">
      <formula>$BJ627="OD"</formula>
    </cfRule>
    <cfRule type="expression" dxfId="19817" priority="26850">
      <formula>$BJ627="P"</formula>
    </cfRule>
    <cfRule type="expression" dxfId="19816" priority="26851">
      <formula>$BJ627="D"</formula>
    </cfRule>
    <cfRule type="expression" dxfId="19815" priority="26852">
      <formula>$BJ627="C"</formula>
    </cfRule>
    <cfRule type="expression" dxfId="19814" priority="26853">
      <formula>$BJ627="B"</formula>
    </cfRule>
    <cfRule type="expression" dxfId="19813" priority="26854">
      <formula>$BJ627="A"</formula>
    </cfRule>
  </conditionalFormatting>
  <conditionalFormatting sqref="O420:O422">
    <cfRule type="expression" dxfId="19812" priority="26825">
      <formula>$BJ420="IR"</formula>
    </cfRule>
    <cfRule type="expression" dxfId="19811" priority="26826">
      <formula>$BJ420="SS"</formula>
    </cfRule>
    <cfRule type="expression" dxfId="19810" priority="26827">
      <formula>$BJ420="FI"</formula>
    </cfRule>
    <cfRule type="expression" dxfId="19809" priority="26828">
      <formula>$BJ420="X"</formula>
    </cfRule>
    <cfRule type="expression" dxfId="19808" priority="26829">
      <formula>$BJ420="OD"</formula>
    </cfRule>
    <cfRule type="expression" dxfId="19807" priority="26830">
      <formula>$BJ420="P"</formula>
    </cfRule>
    <cfRule type="expression" dxfId="19806" priority="26831">
      <formula>$BJ420="D"</formula>
    </cfRule>
    <cfRule type="expression" dxfId="19805" priority="26832">
      <formula>$BJ420="C"</formula>
    </cfRule>
    <cfRule type="expression" dxfId="19804" priority="26833">
      <formula>$BJ420="B"</formula>
    </cfRule>
    <cfRule type="expression" dxfId="19803" priority="26834">
      <formula>$BJ420="A"</formula>
    </cfRule>
  </conditionalFormatting>
  <conditionalFormatting sqref="P420:R422">
    <cfRule type="expression" dxfId="19802" priority="26815">
      <formula>$BJ420="IR"</formula>
    </cfRule>
    <cfRule type="expression" dxfId="19801" priority="26816">
      <formula>$BJ420="SS"</formula>
    </cfRule>
    <cfRule type="expression" dxfId="19800" priority="26817">
      <formula>$BJ420="FI"</formula>
    </cfRule>
    <cfRule type="expression" dxfId="19799" priority="26818">
      <formula>$BJ420="X"</formula>
    </cfRule>
    <cfRule type="expression" dxfId="19798" priority="26819">
      <formula>$BJ420="OD"</formula>
    </cfRule>
    <cfRule type="expression" dxfId="19797" priority="26820">
      <formula>$BJ420="P"</formula>
    </cfRule>
    <cfRule type="expression" dxfId="19796" priority="26821">
      <formula>$BJ420="D"</formula>
    </cfRule>
    <cfRule type="expression" dxfId="19795" priority="26822">
      <formula>$BJ420="C"</formula>
    </cfRule>
    <cfRule type="expression" dxfId="19794" priority="26823">
      <formula>$BJ420="B"</formula>
    </cfRule>
    <cfRule type="expression" dxfId="19793" priority="26824">
      <formula>$BJ420="A"</formula>
    </cfRule>
  </conditionalFormatting>
  <conditionalFormatting sqref="J582">
    <cfRule type="expression" dxfId="19792" priority="26805">
      <formula>$BJ582="IR"</formula>
    </cfRule>
    <cfRule type="expression" dxfId="19791" priority="26806">
      <formula>$BJ582="SS"</formula>
    </cfRule>
    <cfRule type="expression" dxfId="19790" priority="26807">
      <formula>$BJ582="FI"</formula>
    </cfRule>
    <cfRule type="expression" dxfId="19789" priority="26808">
      <formula>$BJ582="X"</formula>
    </cfRule>
    <cfRule type="expression" dxfId="19788" priority="26809">
      <formula>$BJ582="OD"</formula>
    </cfRule>
    <cfRule type="expression" dxfId="19787" priority="26810">
      <formula>$BJ582="P"</formula>
    </cfRule>
    <cfRule type="expression" dxfId="19786" priority="26811">
      <formula>$BJ582="D"</formula>
    </cfRule>
    <cfRule type="expression" dxfId="19785" priority="26812">
      <formula>$BJ582="C"</formula>
    </cfRule>
    <cfRule type="expression" dxfId="19784" priority="26813">
      <formula>$BJ582="B"</formula>
    </cfRule>
    <cfRule type="expression" dxfId="19783" priority="26814">
      <formula>$BJ582="A"</formula>
    </cfRule>
  </conditionalFormatting>
  <conditionalFormatting sqref="J583">
    <cfRule type="expression" dxfId="19782" priority="26795">
      <formula>$BJ583="IR"</formula>
    </cfRule>
    <cfRule type="expression" dxfId="19781" priority="26796">
      <formula>$BJ583="SS"</formula>
    </cfRule>
    <cfRule type="expression" dxfId="19780" priority="26797">
      <formula>$BJ583="FI"</formula>
    </cfRule>
    <cfRule type="expression" dxfId="19779" priority="26798">
      <formula>$BJ583="X"</formula>
    </cfRule>
    <cfRule type="expression" dxfId="19778" priority="26799">
      <formula>$BJ583="OD"</formula>
    </cfRule>
    <cfRule type="expression" dxfId="19777" priority="26800">
      <formula>$BJ583="P"</formula>
    </cfRule>
    <cfRule type="expression" dxfId="19776" priority="26801">
      <formula>$BJ583="D"</formula>
    </cfRule>
    <cfRule type="expression" dxfId="19775" priority="26802">
      <formula>$BJ583="C"</formula>
    </cfRule>
    <cfRule type="expression" dxfId="19774" priority="26803">
      <formula>$BJ583="B"</formula>
    </cfRule>
    <cfRule type="expression" dxfId="19773" priority="26804">
      <formula>$BJ583="A"</formula>
    </cfRule>
  </conditionalFormatting>
  <conditionalFormatting sqref="K583:M583">
    <cfRule type="expression" dxfId="19772" priority="26785">
      <formula>$BJ583="IR"</formula>
    </cfRule>
    <cfRule type="expression" dxfId="19771" priority="26786">
      <formula>$BJ583="SS"</formula>
    </cfRule>
    <cfRule type="expression" dxfId="19770" priority="26787">
      <formula>$BJ583="FI"</formula>
    </cfRule>
    <cfRule type="expression" dxfId="19769" priority="26788">
      <formula>$BJ583="X"</formula>
    </cfRule>
    <cfRule type="expression" dxfId="19768" priority="26789">
      <formula>$BJ583="OD"</formula>
    </cfRule>
    <cfRule type="expression" dxfId="19767" priority="26790">
      <formula>$BJ583="P"</formula>
    </cfRule>
    <cfRule type="expression" dxfId="19766" priority="26791">
      <formula>$BJ583="D"</formula>
    </cfRule>
    <cfRule type="expression" dxfId="19765" priority="26792">
      <formula>$BJ583="C"</formula>
    </cfRule>
    <cfRule type="expression" dxfId="19764" priority="26793">
      <formula>$BJ583="B"</formula>
    </cfRule>
    <cfRule type="expression" dxfId="19763" priority="26794">
      <formula>$BJ583="A"</formula>
    </cfRule>
  </conditionalFormatting>
  <conditionalFormatting sqref="K584:M584">
    <cfRule type="expression" dxfId="19762" priority="26775">
      <formula>$BJ584="IR"</formula>
    </cfRule>
    <cfRule type="expression" dxfId="19761" priority="26776">
      <formula>$BJ584="SS"</formula>
    </cfRule>
    <cfRule type="expression" dxfId="19760" priority="26777">
      <formula>$BJ584="FI"</formula>
    </cfRule>
    <cfRule type="expression" dxfId="19759" priority="26778">
      <formula>$BJ584="X"</formula>
    </cfRule>
    <cfRule type="expression" dxfId="19758" priority="26779">
      <formula>$BJ584="OD"</formula>
    </cfRule>
    <cfRule type="expression" dxfId="19757" priority="26780">
      <formula>$BJ584="P"</formula>
    </cfRule>
    <cfRule type="expression" dxfId="19756" priority="26781">
      <formula>$BJ584="D"</formula>
    </cfRule>
    <cfRule type="expression" dxfId="19755" priority="26782">
      <formula>$BJ584="C"</formula>
    </cfRule>
    <cfRule type="expression" dxfId="19754" priority="26783">
      <formula>$BJ584="B"</formula>
    </cfRule>
    <cfRule type="expression" dxfId="19753" priority="26784">
      <formula>$BJ584="A"</formula>
    </cfRule>
  </conditionalFormatting>
  <conditionalFormatting sqref="J584">
    <cfRule type="expression" dxfId="19752" priority="26765">
      <formula>$BJ584="IR"</formula>
    </cfRule>
    <cfRule type="expression" dxfId="19751" priority="26766">
      <formula>$BJ584="SS"</formula>
    </cfRule>
    <cfRule type="expression" dxfId="19750" priority="26767">
      <formula>$BJ584="FI"</formula>
    </cfRule>
    <cfRule type="expression" dxfId="19749" priority="26768">
      <formula>$BJ584="X"</formula>
    </cfRule>
    <cfRule type="expression" dxfId="19748" priority="26769">
      <formula>$BJ584="OD"</formula>
    </cfRule>
    <cfRule type="expression" dxfId="19747" priority="26770">
      <formula>$BJ584="P"</formula>
    </cfRule>
    <cfRule type="expression" dxfId="19746" priority="26771">
      <formula>$BJ584="D"</formula>
    </cfRule>
    <cfRule type="expression" dxfId="19745" priority="26772">
      <formula>$BJ584="C"</formula>
    </cfRule>
    <cfRule type="expression" dxfId="19744" priority="26773">
      <formula>$BJ584="B"</formula>
    </cfRule>
    <cfRule type="expression" dxfId="19743" priority="26774">
      <formula>$BJ584="A"</formula>
    </cfRule>
  </conditionalFormatting>
  <conditionalFormatting sqref="P585:R585">
    <cfRule type="expression" dxfId="19742" priority="26755">
      <formula>$BJ585="IR"</formula>
    </cfRule>
    <cfRule type="expression" dxfId="19741" priority="26756">
      <formula>$BJ585="SS"</formula>
    </cfRule>
    <cfRule type="expression" dxfId="19740" priority="26757">
      <formula>$BJ585="FI"</formula>
    </cfRule>
    <cfRule type="expression" dxfId="19739" priority="26758">
      <formula>$BJ585="X"</formula>
    </cfRule>
    <cfRule type="expression" dxfId="19738" priority="26759">
      <formula>$BJ585="OD"</formula>
    </cfRule>
    <cfRule type="expression" dxfId="19737" priority="26760">
      <formula>$BJ585="P"</formula>
    </cfRule>
    <cfRule type="expression" dxfId="19736" priority="26761">
      <formula>$BJ585="D"</formula>
    </cfRule>
    <cfRule type="expression" dxfId="19735" priority="26762">
      <formula>$BJ585="C"</formula>
    </cfRule>
    <cfRule type="expression" dxfId="19734" priority="26763">
      <formula>$BJ585="B"</formula>
    </cfRule>
    <cfRule type="expression" dxfId="19733" priority="26764">
      <formula>$BJ585="A"</formula>
    </cfRule>
  </conditionalFormatting>
  <conditionalFormatting sqref="O585">
    <cfRule type="expression" dxfId="19732" priority="26745">
      <formula>$BJ585="IR"</formula>
    </cfRule>
    <cfRule type="expression" dxfId="19731" priority="26746">
      <formula>$BJ585="SS"</formula>
    </cfRule>
    <cfRule type="expression" dxfId="19730" priority="26747">
      <formula>$BJ585="FI"</formula>
    </cfRule>
    <cfRule type="expression" dxfId="19729" priority="26748">
      <formula>$BJ585="X"</formula>
    </cfRule>
    <cfRule type="expression" dxfId="19728" priority="26749">
      <formula>$BJ585="OD"</formula>
    </cfRule>
    <cfRule type="expression" dxfId="19727" priority="26750">
      <formula>$BJ585="P"</formula>
    </cfRule>
    <cfRule type="expression" dxfId="19726" priority="26751">
      <formula>$BJ585="D"</formula>
    </cfRule>
    <cfRule type="expression" dxfId="19725" priority="26752">
      <formula>$BJ585="C"</formula>
    </cfRule>
    <cfRule type="expression" dxfId="19724" priority="26753">
      <formula>$BJ585="B"</formula>
    </cfRule>
    <cfRule type="expression" dxfId="19723" priority="26754">
      <formula>$BJ585="A"</formula>
    </cfRule>
  </conditionalFormatting>
  <conditionalFormatting sqref="P586:R586">
    <cfRule type="expression" dxfId="19722" priority="26735">
      <formula>$BJ586="IR"</formula>
    </cfRule>
    <cfRule type="expression" dxfId="19721" priority="26736">
      <formula>$BJ586="SS"</formula>
    </cfRule>
    <cfRule type="expression" dxfId="19720" priority="26737">
      <formula>$BJ586="FI"</formula>
    </cfRule>
    <cfRule type="expression" dxfId="19719" priority="26738">
      <formula>$BJ586="X"</formula>
    </cfRule>
    <cfRule type="expression" dxfId="19718" priority="26739">
      <formula>$BJ586="OD"</formula>
    </cfRule>
    <cfRule type="expression" dxfId="19717" priority="26740">
      <formula>$BJ586="P"</formula>
    </cfRule>
    <cfRule type="expression" dxfId="19716" priority="26741">
      <formula>$BJ586="D"</formula>
    </cfRule>
    <cfRule type="expression" dxfId="19715" priority="26742">
      <formula>$BJ586="C"</formula>
    </cfRule>
    <cfRule type="expression" dxfId="19714" priority="26743">
      <formula>$BJ586="B"</formula>
    </cfRule>
    <cfRule type="expression" dxfId="19713" priority="26744">
      <formula>$BJ586="A"</formula>
    </cfRule>
  </conditionalFormatting>
  <conditionalFormatting sqref="O586">
    <cfRule type="expression" dxfId="19712" priority="26725">
      <formula>$BJ586="IR"</formula>
    </cfRule>
    <cfRule type="expression" dxfId="19711" priority="26726">
      <formula>$BJ586="SS"</formula>
    </cfRule>
    <cfRule type="expression" dxfId="19710" priority="26727">
      <formula>$BJ586="FI"</formula>
    </cfRule>
    <cfRule type="expression" dxfId="19709" priority="26728">
      <formula>$BJ586="X"</formula>
    </cfRule>
    <cfRule type="expression" dxfId="19708" priority="26729">
      <formula>$BJ586="OD"</formula>
    </cfRule>
    <cfRule type="expression" dxfId="19707" priority="26730">
      <formula>$BJ586="P"</formula>
    </cfRule>
    <cfRule type="expression" dxfId="19706" priority="26731">
      <formula>$BJ586="D"</formula>
    </cfRule>
    <cfRule type="expression" dxfId="19705" priority="26732">
      <formula>$BJ586="C"</formula>
    </cfRule>
    <cfRule type="expression" dxfId="19704" priority="26733">
      <formula>$BJ586="B"</formula>
    </cfRule>
    <cfRule type="expression" dxfId="19703" priority="26734">
      <formula>$BJ586="A"</formula>
    </cfRule>
  </conditionalFormatting>
  <conditionalFormatting sqref="P594:R594">
    <cfRule type="expression" dxfId="19702" priority="26715">
      <formula>$BJ594="IR"</formula>
    </cfRule>
    <cfRule type="expression" dxfId="19701" priority="26716">
      <formula>$BJ594="SS"</formula>
    </cfRule>
    <cfRule type="expression" dxfId="19700" priority="26717">
      <formula>$BJ594="FI"</formula>
    </cfRule>
    <cfRule type="expression" dxfId="19699" priority="26718">
      <formula>$BJ594="X"</formula>
    </cfRule>
    <cfRule type="expression" dxfId="19698" priority="26719">
      <formula>$BJ594="OD"</formula>
    </cfRule>
    <cfRule type="expression" dxfId="19697" priority="26720">
      <formula>$BJ594="P"</formula>
    </cfRule>
    <cfRule type="expression" dxfId="19696" priority="26721">
      <formula>$BJ594="D"</formula>
    </cfRule>
    <cfRule type="expression" dxfId="19695" priority="26722">
      <formula>$BJ594="C"</formula>
    </cfRule>
    <cfRule type="expression" dxfId="19694" priority="26723">
      <formula>$BJ594="B"</formula>
    </cfRule>
    <cfRule type="expression" dxfId="19693" priority="26724">
      <formula>$BJ594="A"</formula>
    </cfRule>
  </conditionalFormatting>
  <conditionalFormatting sqref="O594">
    <cfRule type="expression" dxfId="19692" priority="26705">
      <formula>$BJ594="IR"</formula>
    </cfRule>
    <cfRule type="expression" dxfId="19691" priority="26706">
      <formula>$BJ594="SS"</formula>
    </cfRule>
    <cfRule type="expression" dxfId="19690" priority="26707">
      <formula>$BJ594="FI"</formula>
    </cfRule>
    <cfRule type="expression" dxfId="19689" priority="26708">
      <formula>$BJ594="X"</formula>
    </cfRule>
    <cfRule type="expression" dxfId="19688" priority="26709">
      <formula>$BJ594="OD"</formula>
    </cfRule>
    <cfRule type="expression" dxfId="19687" priority="26710">
      <formula>$BJ594="P"</formula>
    </cfRule>
    <cfRule type="expression" dxfId="19686" priority="26711">
      <formula>$BJ594="D"</formula>
    </cfRule>
    <cfRule type="expression" dxfId="19685" priority="26712">
      <formula>$BJ594="C"</formula>
    </cfRule>
    <cfRule type="expression" dxfId="19684" priority="26713">
      <formula>$BJ594="B"</formula>
    </cfRule>
    <cfRule type="expression" dxfId="19683" priority="26714">
      <formula>$BJ594="A"</formula>
    </cfRule>
  </conditionalFormatting>
  <conditionalFormatting sqref="N560">
    <cfRule type="expression" dxfId="19682" priority="26675">
      <formula>$BJ560="IR"</formula>
    </cfRule>
    <cfRule type="expression" dxfId="19681" priority="26676">
      <formula>$BJ560="SS"</formula>
    </cfRule>
    <cfRule type="expression" dxfId="19680" priority="26677">
      <formula>$BJ560="FI"</formula>
    </cfRule>
    <cfRule type="expression" dxfId="19679" priority="26678">
      <formula>$BJ560="X"</formula>
    </cfRule>
    <cfRule type="expression" dxfId="19678" priority="26679">
      <formula>$BJ560="OD"</formula>
    </cfRule>
    <cfRule type="expression" dxfId="19677" priority="26680">
      <formula>$BJ560="P"</formula>
    </cfRule>
    <cfRule type="expression" dxfId="19676" priority="26681">
      <formula>$BJ560="D"</formula>
    </cfRule>
    <cfRule type="expression" dxfId="19675" priority="26682">
      <formula>$BJ560="C"</formula>
    </cfRule>
    <cfRule type="expression" dxfId="19674" priority="26683">
      <formula>$BJ560="B"</formula>
    </cfRule>
    <cfRule type="expression" dxfId="19673" priority="26684">
      <formula>$BJ560="A"</formula>
    </cfRule>
  </conditionalFormatting>
  <conditionalFormatting sqref="J560">
    <cfRule type="expression" dxfId="19672" priority="26665">
      <formula>$BJ560="IR"</formula>
    </cfRule>
    <cfRule type="expression" dxfId="19671" priority="26666">
      <formula>$BJ560="SS"</formula>
    </cfRule>
    <cfRule type="expression" dxfId="19670" priority="26667">
      <formula>$BJ560="FI"</formula>
    </cfRule>
    <cfRule type="expression" dxfId="19669" priority="26668">
      <formula>$BJ560="X"</formula>
    </cfRule>
    <cfRule type="expression" dxfId="19668" priority="26669">
      <formula>$BJ560="OD"</formula>
    </cfRule>
    <cfRule type="expression" dxfId="19667" priority="26670">
      <formula>$BJ560="P"</formula>
    </cfRule>
    <cfRule type="expression" dxfId="19666" priority="26671">
      <formula>$BJ560="D"</formula>
    </cfRule>
    <cfRule type="expression" dxfId="19665" priority="26672">
      <formula>$BJ560="C"</formula>
    </cfRule>
    <cfRule type="expression" dxfId="19664" priority="26673">
      <formula>$BJ560="B"</formula>
    </cfRule>
    <cfRule type="expression" dxfId="19663" priority="26674">
      <formula>$BJ560="A"</formula>
    </cfRule>
  </conditionalFormatting>
  <conditionalFormatting sqref="K560:M560">
    <cfRule type="expression" dxfId="19662" priority="26655">
      <formula>$BJ560="IR"</formula>
    </cfRule>
    <cfRule type="expression" dxfId="19661" priority="26656">
      <formula>$BJ560="SS"</formula>
    </cfRule>
    <cfRule type="expression" dxfId="19660" priority="26657">
      <formula>$BJ560="FI"</formula>
    </cfRule>
    <cfRule type="expression" dxfId="19659" priority="26658">
      <formula>$BJ560="X"</formula>
    </cfRule>
    <cfRule type="expression" dxfId="19658" priority="26659">
      <formula>$BJ560="OD"</formula>
    </cfRule>
    <cfRule type="expression" dxfId="19657" priority="26660">
      <formula>$BJ560="P"</formula>
    </cfRule>
    <cfRule type="expression" dxfId="19656" priority="26661">
      <formula>$BJ560="D"</formula>
    </cfRule>
    <cfRule type="expression" dxfId="19655" priority="26662">
      <formula>$BJ560="C"</formula>
    </cfRule>
    <cfRule type="expression" dxfId="19654" priority="26663">
      <formula>$BJ560="B"</formula>
    </cfRule>
    <cfRule type="expression" dxfId="19653" priority="26664">
      <formula>$BJ560="A"</formula>
    </cfRule>
  </conditionalFormatting>
  <conditionalFormatting sqref="J561">
    <cfRule type="expression" dxfId="19652" priority="26645">
      <formula>$BJ561="IR"</formula>
    </cfRule>
    <cfRule type="expression" dxfId="19651" priority="26646">
      <formula>$BJ561="SS"</formula>
    </cfRule>
    <cfRule type="expression" dxfId="19650" priority="26647">
      <formula>$BJ561="FI"</formula>
    </cfRule>
    <cfRule type="expression" dxfId="19649" priority="26648">
      <formula>$BJ561="X"</formula>
    </cfRule>
    <cfRule type="expression" dxfId="19648" priority="26649">
      <formula>$BJ561="OD"</formula>
    </cfRule>
    <cfRule type="expression" dxfId="19647" priority="26650">
      <formula>$BJ561="P"</formula>
    </cfRule>
    <cfRule type="expression" dxfId="19646" priority="26651">
      <formula>$BJ561="D"</formula>
    </cfRule>
    <cfRule type="expression" dxfId="19645" priority="26652">
      <formula>$BJ561="C"</formula>
    </cfRule>
    <cfRule type="expression" dxfId="19644" priority="26653">
      <formula>$BJ561="B"</formula>
    </cfRule>
    <cfRule type="expression" dxfId="19643" priority="26654">
      <formula>$BJ561="A"</formula>
    </cfRule>
  </conditionalFormatting>
  <conditionalFormatting sqref="K561:M561">
    <cfRule type="expression" dxfId="19642" priority="26635">
      <formula>$BJ561="IR"</formula>
    </cfRule>
    <cfRule type="expression" dxfId="19641" priority="26636">
      <formula>$BJ561="SS"</formula>
    </cfRule>
    <cfRule type="expression" dxfId="19640" priority="26637">
      <formula>$BJ561="FI"</formula>
    </cfRule>
    <cfRule type="expression" dxfId="19639" priority="26638">
      <formula>$BJ561="X"</formula>
    </cfRule>
    <cfRule type="expression" dxfId="19638" priority="26639">
      <formula>$BJ561="OD"</formula>
    </cfRule>
    <cfRule type="expression" dxfId="19637" priority="26640">
      <formula>$BJ561="P"</formula>
    </cfRule>
    <cfRule type="expression" dxfId="19636" priority="26641">
      <formula>$BJ561="D"</formula>
    </cfRule>
    <cfRule type="expression" dxfId="19635" priority="26642">
      <formula>$BJ561="C"</formula>
    </cfRule>
    <cfRule type="expression" dxfId="19634" priority="26643">
      <formula>$BJ561="B"</formula>
    </cfRule>
    <cfRule type="expression" dxfId="19633" priority="26644">
      <formula>$BJ561="A"</formula>
    </cfRule>
  </conditionalFormatting>
  <conditionalFormatting sqref="J562">
    <cfRule type="expression" dxfId="19632" priority="26625">
      <formula>$BJ562="IR"</formula>
    </cfRule>
    <cfRule type="expression" dxfId="19631" priority="26626">
      <formula>$BJ562="SS"</formula>
    </cfRule>
    <cfRule type="expression" dxfId="19630" priority="26627">
      <formula>$BJ562="FI"</formula>
    </cfRule>
    <cfRule type="expression" dxfId="19629" priority="26628">
      <formula>$BJ562="X"</formula>
    </cfRule>
    <cfRule type="expression" dxfId="19628" priority="26629">
      <formula>$BJ562="OD"</formula>
    </cfRule>
    <cfRule type="expression" dxfId="19627" priority="26630">
      <formula>$BJ562="P"</formula>
    </cfRule>
    <cfRule type="expression" dxfId="19626" priority="26631">
      <formula>$BJ562="D"</formula>
    </cfRule>
    <cfRule type="expression" dxfId="19625" priority="26632">
      <formula>$BJ562="C"</formula>
    </cfRule>
    <cfRule type="expression" dxfId="19624" priority="26633">
      <formula>$BJ562="B"</formula>
    </cfRule>
    <cfRule type="expression" dxfId="19623" priority="26634">
      <formula>$BJ562="A"</formula>
    </cfRule>
  </conditionalFormatting>
  <conditionalFormatting sqref="K562:M562">
    <cfRule type="expression" dxfId="19622" priority="26615">
      <formula>$BJ562="IR"</formula>
    </cfRule>
    <cfRule type="expression" dxfId="19621" priority="26616">
      <formula>$BJ562="SS"</formula>
    </cfRule>
    <cfRule type="expression" dxfId="19620" priority="26617">
      <formula>$BJ562="FI"</formula>
    </cfRule>
    <cfRule type="expression" dxfId="19619" priority="26618">
      <formula>$BJ562="X"</formula>
    </cfRule>
    <cfRule type="expression" dxfId="19618" priority="26619">
      <formula>$BJ562="OD"</formula>
    </cfRule>
    <cfRule type="expression" dxfId="19617" priority="26620">
      <formula>$BJ562="P"</formula>
    </cfRule>
    <cfRule type="expression" dxfId="19616" priority="26621">
      <formula>$BJ562="D"</formula>
    </cfRule>
    <cfRule type="expression" dxfId="19615" priority="26622">
      <formula>$BJ562="C"</formula>
    </cfRule>
    <cfRule type="expression" dxfId="19614" priority="26623">
      <formula>$BJ562="B"</formula>
    </cfRule>
    <cfRule type="expression" dxfId="19613" priority="26624">
      <formula>$BJ562="A"</formula>
    </cfRule>
  </conditionalFormatting>
  <conditionalFormatting sqref="O563:O564">
    <cfRule type="expression" dxfId="19612" priority="26605">
      <formula>$BJ563="IR"</formula>
    </cfRule>
    <cfRule type="expression" dxfId="19611" priority="26606">
      <formula>$BJ563="SS"</formula>
    </cfRule>
    <cfRule type="expression" dxfId="19610" priority="26607">
      <formula>$BJ563="FI"</formula>
    </cfRule>
    <cfRule type="expression" dxfId="19609" priority="26608">
      <formula>$BJ563="X"</formula>
    </cfRule>
    <cfRule type="expression" dxfId="19608" priority="26609">
      <formula>$BJ563="OD"</formula>
    </cfRule>
    <cfRule type="expression" dxfId="19607" priority="26610">
      <formula>$BJ563="P"</formula>
    </cfRule>
    <cfRule type="expression" dxfId="19606" priority="26611">
      <formula>$BJ563="D"</formula>
    </cfRule>
    <cfRule type="expression" dxfId="19605" priority="26612">
      <formula>$BJ563="C"</formula>
    </cfRule>
    <cfRule type="expression" dxfId="19604" priority="26613">
      <formula>$BJ563="B"</formula>
    </cfRule>
    <cfRule type="expression" dxfId="19603" priority="26614">
      <formula>$BJ563="A"</formula>
    </cfRule>
  </conditionalFormatting>
  <conditionalFormatting sqref="P563:R564">
    <cfRule type="expression" dxfId="19602" priority="26595">
      <formula>$BJ563="IR"</formula>
    </cfRule>
    <cfRule type="expression" dxfId="19601" priority="26596">
      <formula>$BJ563="SS"</formula>
    </cfRule>
    <cfRule type="expression" dxfId="19600" priority="26597">
      <formula>$BJ563="FI"</formula>
    </cfRule>
    <cfRule type="expression" dxfId="19599" priority="26598">
      <formula>$BJ563="X"</formula>
    </cfRule>
    <cfRule type="expression" dxfId="19598" priority="26599">
      <formula>$BJ563="OD"</formula>
    </cfRule>
    <cfRule type="expression" dxfId="19597" priority="26600">
      <formula>$BJ563="P"</formula>
    </cfRule>
    <cfRule type="expression" dxfId="19596" priority="26601">
      <formula>$BJ563="D"</formula>
    </cfRule>
    <cfRule type="expression" dxfId="19595" priority="26602">
      <formula>$BJ563="C"</formula>
    </cfRule>
    <cfRule type="expression" dxfId="19594" priority="26603">
      <formula>$BJ563="B"</formula>
    </cfRule>
    <cfRule type="expression" dxfId="19593" priority="26604">
      <formula>$BJ563="A"</formula>
    </cfRule>
  </conditionalFormatting>
  <conditionalFormatting sqref="O589">
    <cfRule type="expression" dxfId="19592" priority="26585">
      <formula>$BJ589="IR"</formula>
    </cfRule>
    <cfRule type="expression" dxfId="19591" priority="26586">
      <formula>$BJ589="SS"</formula>
    </cfRule>
    <cfRule type="expression" dxfId="19590" priority="26587">
      <formula>$BJ589="FI"</formula>
    </cfRule>
    <cfRule type="expression" dxfId="19589" priority="26588">
      <formula>$BJ589="X"</formula>
    </cfRule>
    <cfRule type="expression" dxfId="19588" priority="26589">
      <formula>$BJ589="OD"</formula>
    </cfRule>
    <cfRule type="expression" dxfId="19587" priority="26590">
      <formula>$BJ589="P"</formula>
    </cfRule>
    <cfRule type="expression" dxfId="19586" priority="26591">
      <formula>$BJ589="D"</formula>
    </cfRule>
    <cfRule type="expression" dxfId="19585" priority="26592">
      <formula>$BJ589="C"</formula>
    </cfRule>
    <cfRule type="expression" dxfId="19584" priority="26593">
      <formula>$BJ589="B"</formula>
    </cfRule>
    <cfRule type="expression" dxfId="19583" priority="26594">
      <formula>$BJ589="A"</formula>
    </cfRule>
  </conditionalFormatting>
  <conditionalFormatting sqref="P589:R589">
    <cfRule type="expression" dxfId="19582" priority="26575">
      <formula>$BJ589="IR"</formula>
    </cfRule>
    <cfRule type="expression" dxfId="19581" priority="26576">
      <formula>$BJ589="SS"</formula>
    </cfRule>
    <cfRule type="expression" dxfId="19580" priority="26577">
      <formula>$BJ589="FI"</formula>
    </cfRule>
    <cfRule type="expression" dxfId="19579" priority="26578">
      <formula>$BJ589="X"</formula>
    </cfRule>
    <cfRule type="expression" dxfId="19578" priority="26579">
      <formula>$BJ589="OD"</formula>
    </cfRule>
    <cfRule type="expression" dxfId="19577" priority="26580">
      <formula>$BJ589="P"</formula>
    </cfRule>
    <cfRule type="expression" dxfId="19576" priority="26581">
      <formula>$BJ589="D"</formula>
    </cfRule>
    <cfRule type="expression" dxfId="19575" priority="26582">
      <formula>$BJ589="C"</formula>
    </cfRule>
    <cfRule type="expression" dxfId="19574" priority="26583">
      <formula>$BJ589="B"</formula>
    </cfRule>
    <cfRule type="expression" dxfId="19573" priority="26584">
      <formula>$BJ589="A"</formula>
    </cfRule>
  </conditionalFormatting>
  <conditionalFormatting sqref="O590">
    <cfRule type="expression" dxfId="19572" priority="26565">
      <formula>$BJ590="IR"</formula>
    </cfRule>
    <cfRule type="expression" dxfId="19571" priority="26566">
      <formula>$BJ590="SS"</formula>
    </cfRule>
    <cfRule type="expression" dxfId="19570" priority="26567">
      <formula>$BJ590="FI"</formula>
    </cfRule>
    <cfRule type="expression" dxfId="19569" priority="26568">
      <formula>$BJ590="X"</formula>
    </cfRule>
    <cfRule type="expression" dxfId="19568" priority="26569">
      <formula>$BJ590="OD"</formula>
    </cfRule>
    <cfRule type="expression" dxfId="19567" priority="26570">
      <formula>$BJ590="P"</formula>
    </cfRule>
    <cfRule type="expression" dxfId="19566" priority="26571">
      <formula>$BJ590="D"</formula>
    </cfRule>
    <cfRule type="expression" dxfId="19565" priority="26572">
      <formula>$BJ590="C"</formula>
    </cfRule>
    <cfRule type="expression" dxfId="19564" priority="26573">
      <formula>$BJ590="B"</formula>
    </cfRule>
    <cfRule type="expression" dxfId="19563" priority="26574">
      <formula>$BJ590="A"</formula>
    </cfRule>
  </conditionalFormatting>
  <conditionalFormatting sqref="P590:R590">
    <cfRule type="expression" dxfId="19562" priority="26555">
      <formula>$BJ590="IR"</formula>
    </cfRule>
    <cfRule type="expression" dxfId="19561" priority="26556">
      <formula>$BJ590="SS"</formula>
    </cfRule>
    <cfRule type="expression" dxfId="19560" priority="26557">
      <formula>$BJ590="FI"</formula>
    </cfRule>
    <cfRule type="expression" dxfId="19559" priority="26558">
      <formula>$BJ590="X"</formula>
    </cfRule>
    <cfRule type="expression" dxfId="19558" priority="26559">
      <formula>$BJ590="OD"</formula>
    </cfRule>
    <cfRule type="expression" dxfId="19557" priority="26560">
      <formula>$BJ590="P"</formula>
    </cfRule>
    <cfRule type="expression" dxfId="19556" priority="26561">
      <formula>$BJ590="D"</formula>
    </cfRule>
    <cfRule type="expression" dxfId="19555" priority="26562">
      <formula>$BJ590="C"</formula>
    </cfRule>
    <cfRule type="expression" dxfId="19554" priority="26563">
      <formula>$BJ590="B"</formula>
    </cfRule>
    <cfRule type="expression" dxfId="19553" priority="26564">
      <formula>$BJ590="A"</formula>
    </cfRule>
  </conditionalFormatting>
  <conditionalFormatting sqref="O596">
    <cfRule type="expression" dxfId="19552" priority="26545">
      <formula>$BJ596="IR"</formula>
    </cfRule>
    <cfRule type="expression" dxfId="19551" priority="26546">
      <formula>$BJ596="SS"</formula>
    </cfRule>
    <cfRule type="expression" dxfId="19550" priority="26547">
      <formula>$BJ596="FI"</formula>
    </cfRule>
    <cfRule type="expression" dxfId="19549" priority="26548">
      <formula>$BJ596="X"</formula>
    </cfRule>
    <cfRule type="expression" dxfId="19548" priority="26549">
      <formula>$BJ596="OD"</formula>
    </cfRule>
    <cfRule type="expression" dxfId="19547" priority="26550">
      <formula>$BJ596="P"</formula>
    </cfRule>
    <cfRule type="expression" dxfId="19546" priority="26551">
      <formula>$BJ596="D"</formula>
    </cfRule>
    <cfRule type="expression" dxfId="19545" priority="26552">
      <formula>$BJ596="C"</formula>
    </cfRule>
    <cfRule type="expression" dxfId="19544" priority="26553">
      <formula>$BJ596="B"</formula>
    </cfRule>
    <cfRule type="expression" dxfId="19543" priority="26554">
      <formula>$BJ596="A"</formula>
    </cfRule>
  </conditionalFormatting>
  <conditionalFormatting sqref="P596:R596">
    <cfRule type="expression" dxfId="19542" priority="26535">
      <formula>$BJ596="IR"</formula>
    </cfRule>
    <cfRule type="expression" dxfId="19541" priority="26536">
      <formula>$BJ596="SS"</formula>
    </cfRule>
    <cfRule type="expression" dxfId="19540" priority="26537">
      <formula>$BJ596="FI"</formula>
    </cfRule>
    <cfRule type="expression" dxfId="19539" priority="26538">
      <formula>$BJ596="X"</formula>
    </cfRule>
    <cfRule type="expression" dxfId="19538" priority="26539">
      <formula>$BJ596="OD"</formula>
    </cfRule>
    <cfRule type="expression" dxfId="19537" priority="26540">
      <formula>$BJ596="P"</formula>
    </cfRule>
    <cfRule type="expression" dxfId="19536" priority="26541">
      <formula>$BJ596="D"</formula>
    </cfRule>
    <cfRule type="expression" dxfId="19535" priority="26542">
      <formula>$BJ596="C"</formula>
    </cfRule>
    <cfRule type="expression" dxfId="19534" priority="26543">
      <formula>$BJ596="B"</formula>
    </cfRule>
    <cfRule type="expression" dxfId="19533" priority="26544">
      <formula>$BJ596="A"</formula>
    </cfRule>
  </conditionalFormatting>
  <conditionalFormatting sqref="O612:O613">
    <cfRule type="expression" dxfId="19532" priority="26525">
      <formula>$BJ612="IR"</formula>
    </cfRule>
    <cfRule type="expression" dxfId="19531" priority="26526">
      <formula>$BJ612="SS"</formula>
    </cfRule>
    <cfRule type="expression" dxfId="19530" priority="26527">
      <formula>$BJ612="FI"</formula>
    </cfRule>
    <cfRule type="expression" dxfId="19529" priority="26528">
      <formula>$BJ612="X"</formula>
    </cfRule>
    <cfRule type="expression" dxfId="19528" priority="26529">
      <formula>$BJ612="OD"</formula>
    </cfRule>
    <cfRule type="expression" dxfId="19527" priority="26530">
      <formula>$BJ612="P"</formula>
    </cfRule>
    <cfRule type="expression" dxfId="19526" priority="26531">
      <formula>$BJ612="D"</formula>
    </cfRule>
    <cfRule type="expression" dxfId="19525" priority="26532">
      <formula>$BJ612="C"</formula>
    </cfRule>
    <cfRule type="expression" dxfId="19524" priority="26533">
      <formula>$BJ612="B"</formula>
    </cfRule>
    <cfRule type="expression" dxfId="19523" priority="26534">
      <formula>$BJ612="A"</formula>
    </cfRule>
  </conditionalFormatting>
  <conditionalFormatting sqref="P612:R613">
    <cfRule type="expression" dxfId="19522" priority="26515">
      <formula>$BJ612="IR"</formula>
    </cfRule>
    <cfRule type="expression" dxfId="19521" priority="26516">
      <formula>$BJ612="SS"</formula>
    </cfRule>
    <cfRule type="expression" dxfId="19520" priority="26517">
      <formula>$BJ612="FI"</formula>
    </cfRule>
    <cfRule type="expression" dxfId="19519" priority="26518">
      <formula>$BJ612="X"</formula>
    </cfRule>
    <cfRule type="expression" dxfId="19518" priority="26519">
      <formula>$BJ612="OD"</formula>
    </cfRule>
    <cfRule type="expression" dxfId="19517" priority="26520">
      <formula>$BJ612="P"</formula>
    </cfRule>
    <cfRule type="expression" dxfId="19516" priority="26521">
      <formula>$BJ612="D"</formula>
    </cfRule>
    <cfRule type="expression" dxfId="19515" priority="26522">
      <formula>$BJ612="C"</formula>
    </cfRule>
    <cfRule type="expression" dxfId="19514" priority="26523">
      <formula>$BJ612="B"</formula>
    </cfRule>
    <cfRule type="expression" dxfId="19513" priority="26524">
      <formula>$BJ612="A"</formula>
    </cfRule>
  </conditionalFormatting>
  <conditionalFormatting sqref="BJ103">
    <cfRule type="cellIs" dxfId="19512" priority="26504" operator="equal">
      <formula>0</formula>
    </cfRule>
  </conditionalFormatting>
  <conditionalFormatting sqref="B103:F103">
    <cfRule type="expression" dxfId="19511" priority="26505">
      <formula>$BJ103="IR"</formula>
    </cfRule>
    <cfRule type="expression" dxfId="19510" priority="26506">
      <formula>$BJ103="SS"</formula>
    </cfRule>
    <cfRule type="expression" dxfId="19509" priority="26507">
      <formula>$BJ103="FI"</formula>
    </cfRule>
    <cfRule type="expression" dxfId="19508" priority="26508">
      <formula>$BJ103="X"</formula>
    </cfRule>
    <cfRule type="expression" dxfId="19507" priority="26509">
      <formula>$BJ103="OD"</formula>
    </cfRule>
    <cfRule type="expression" dxfId="19506" priority="26510">
      <formula>$BJ103="P"</formula>
    </cfRule>
    <cfRule type="expression" dxfId="19505" priority="26511">
      <formula>$BJ103="D"</formula>
    </cfRule>
    <cfRule type="expression" dxfId="19504" priority="26512">
      <formula>$BJ103="C"</formula>
    </cfRule>
    <cfRule type="expression" dxfId="19503" priority="26513">
      <formula>$BJ103="B"</formula>
    </cfRule>
    <cfRule type="expression" dxfId="19502" priority="26514">
      <formula>$BJ103="A"</formula>
    </cfRule>
  </conditionalFormatting>
  <conditionalFormatting sqref="BB103:BF103">
    <cfRule type="expression" dxfId="19501" priority="26494">
      <formula>$BJ103="IR"</formula>
    </cfRule>
    <cfRule type="expression" dxfId="19500" priority="26495">
      <formula>$BJ103="SS"</formula>
    </cfRule>
    <cfRule type="expression" dxfId="19499" priority="26496">
      <formula>$BJ103="FI"</formula>
    </cfRule>
    <cfRule type="expression" dxfId="19498" priority="26497">
      <formula>$BJ103="X"</formula>
    </cfRule>
    <cfRule type="expression" dxfId="19497" priority="26498">
      <formula>$BJ103="OD"</formula>
    </cfRule>
    <cfRule type="expression" dxfId="19496" priority="26499">
      <formula>$BJ103="P"</formula>
    </cfRule>
    <cfRule type="expression" dxfId="19495" priority="26500">
      <formula>$BJ103="D"</formula>
    </cfRule>
    <cfRule type="expression" dxfId="19494" priority="26501">
      <formula>$BJ103="C"</formula>
    </cfRule>
    <cfRule type="expression" dxfId="19493" priority="26502">
      <formula>$BJ103="B"</formula>
    </cfRule>
    <cfRule type="expression" dxfId="19492" priority="26503">
      <formula>$BJ103="A"</formula>
    </cfRule>
  </conditionalFormatting>
  <conditionalFormatting sqref="A103">
    <cfRule type="expression" dxfId="19491" priority="26484">
      <formula>$BJ103="IR"</formula>
    </cfRule>
    <cfRule type="expression" dxfId="19490" priority="26485">
      <formula>$BJ103="SS"</formula>
    </cfRule>
    <cfRule type="expression" dxfId="19489" priority="26486">
      <formula>$BJ103="FI"</formula>
    </cfRule>
    <cfRule type="expression" dxfId="19488" priority="26487">
      <formula>$BJ103="X"</formula>
    </cfRule>
    <cfRule type="expression" dxfId="19487" priority="26488">
      <formula>$BJ103="OD"</formula>
    </cfRule>
    <cfRule type="expression" dxfId="19486" priority="26489">
      <formula>$BJ103="P"</formula>
    </cfRule>
    <cfRule type="expression" dxfId="19485" priority="26490">
      <formula>$BJ103="D"</formula>
    </cfRule>
    <cfRule type="expression" dxfId="19484" priority="26491">
      <formula>$BJ103="C"</formula>
    </cfRule>
    <cfRule type="expression" dxfId="19483" priority="26492">
      <formula>$BJ103="B"</formula>
    </cfRule>
    <cfRule type="expression" dxfId="19482" priority="26493">
      <formula>$BJ103="A"</formula>
    </cfRule>
  </conditionalFormatting>
  <conditionalFormatting sqref="G103:G104">
    <cfRule type="expression" dxfId="19481" priority="26474">
      <formula>$BJ103="IR"</formula>
    </cfRule>
    <cfRule type="expression" dxfId="19480" priority="26475">
      <formula>$BJ103="SS"</formula>
    </cfRule>
    <cfRule type="expression" dxfId="19479" priority="26476">
      <formula>$BJ103="FI"</formula>
    </cfRule>
    <cfRule type="expression" dxfId="19478" priority="26477">
      <formula>$BJ103="X"</formula>
    </cfRule>
    <cfRule type="expression" dxfId="19477" priority="26478">
      <formula>$BJ103="OD"</formula>
    </cfRule>
    <cfRule type="expression" dxfId="19476" priority="26479">
      <formula>$BJ103="P"</formula>
    </cfRule>
    <cfRule type="expression" dxfId="19475" priority="26480">
      <formula>$BJ103="D"</formula>
    </cfRule>
    <cfRule type="expression" dxfId="19474" priority="26481">
      <formula>$BJ103="C"</formula>
    </cfRule>
    <cfRule type="expression" dxfId="19473" priority="26482">
      <formula>$BJ103="B"</formula>
    </cfRule>
    <cfRule type="expression" dxfId="19472" priority="26483">
      <formula>$BJ103="A"</formula>
    </cfRule>
  </conditionalFormatting>
  <conditionalFormatting sqref="E104">
    <cfRule type="expression" dxfId="19471" priority="26464">
      <formula>$BJ104="IR"</formula>
    </cfRule>
    <cfRule type="expression" dxfId="19470" priority="26465">
      <formula>$BJ104="SS"</formula>
    </cfRule>
    <cfRule type="expression" dxfId="19469" priority="26466">
      <formula>$BJ104="FI"</formula>
    </cfRule>
    <cfRule type="expression" dxfId="19468" priority="26467">
      <formula>$BJ104="X"</formula>
    </cfRule>
    <cfRule type="expression" dxfId="19467" priority="26468">
      <formula>$BJ104="OD"</formula>
    </cfRule>
    <cfRule type="expression" dxfId="19466" priority="26469">
      <formula>$BJ104="P"</formula>
    </cfRule>
    <cfRule type="expression" dxfId="19465" priority="26470">
      <formula>$BJ104="D"</formula>
    </cfRule>
    <cfRule type="expression" dxfId="19464" priority="26471">
      <formula>$BJ104="C"</formula>
    </cfRule>
    <cfRule type="expression" dxfId="19463" priority="26472">
      <formula>$BJ104="B"</formula>
    </cfRule>
    <cfRule type="expression" dxfId="19462" priority="26473">
      <formula>$BJ104="A"</formula>
    </cfRule>
  </conditionalFormatting>
  <conditionalFormatting sqref="Z69:AB69">
    <cfRule type="expression" dxfId="19461" priority="26454">
      <formula>$BJ69="IR"</formula>
    </cfRule>
    <cfRule type="expression" dxfId="19460" priority="26455">
      <formula>$BJ69="SS"</formula>
    </cfRule>
    <cfRule type="expression" dxfId="19459" priority="26456">
      <formula>$BJ69="FI"</formula>
    </cfRule>
    <cfRule type="expression" dxfId="19458" priority="26457">
      <formula>$BJ69="X"</formula>
    </cfRule>
    <cfRule type="expression" dxfId="19457" priority="26458">
      <formula>$BJ69="OD"</formula>
    </cfRule>
    <cfRule type="expression" dxfId="19456" priority="26459">
      <formula>$BJ69="P"</formula>
    </cfRule>
    <cfRule type="expression" dxfId="19455" priority="26460">
      <formula>$BJ69="D"</formula>
    </cfRule>
    <cfRule type="expression" dxfId="19454" priority="26461">
      <formula>$BJ69="C"</formula>
    </cfRule>
    <cfRule type="expression" dxfId="19453" priority="26462">
      <formula>$BJ69="B"</formula>
    </cfRule>
    <cfRule type="expression" dxfId="19452" priority="26463">
      <formula>$BJ69="A"</formula>
    </cfRule>
  </conditionalFormatting>
  <conditionalFormatting sqref="R137:R138">
    <cfRule type="expression" dxfId="19451" priority="26444">
      <formula>$BJ137="IR"</formula>
    </cfRule>
    <cfRule type="expression" dxfId="19450" priority="26445">
      <formula>$BJ137="SS"</formula>
    </cfRule>
    <cfRule type="expression" dxfId="19449" priority="26446">
      <formula>$BJ137="FI"</formula>
    </cfRule>
    <cfRule type="expression" dxfId="19448" priority="26447">
      <formula>$BJ137="X"</formula>
    </cfRule>
    <cfRule type="expression" dxfId="19447" priority="26448">
      <formula>$BJ137="OD"</formula>
    </cfRule>
    <cfRule type="expression" dxfId="19446" priority="26449">
      <formula>$BJ137="P"</formula>
    </cfRule>
    <cfRule type="expression" dxfId="19445" priority="26450">
      <formula>$BJ137="D"</formula>
    </cfRule>
    <cfRule type="expression" dxfId="19444" priority="26451">
      <formula>$BJ137="C"</formula>
    </cfRule>
    <cfRule type="expression" dxfId="19443" priority="26452">
      <formula>$BJ137="B"</formula>
    </cfRule>
    <cfRule type="expression" dxfId="19442" priority="26453">
      <formula>$BJ137="A"</formula>
    </cfRule>
  </conditionalFormatting>
  <conditionalFormatting sqref="P137:P138">
    <cfRule type="expression" dxfId="19441" priority="26434">
      <formula>$BJ137="IR"</formula>
    </cfRule>
    <cfRule type="expression" dxfId="19440" priority="26435">
      <formula>$BJ137="SS"</formula>
    </cfRule>
    <cfRule type="expression" dxfId="19439" priority="26436">
      <formula>$BJ137="FI"</formula>
    </cfRule>
    <cfRule type="expression" dxfId="19438" priority="26437">
      <formula>$BJ137="X"</formula>
    </cfRule>
    <cfRule type="expression" dxfId="19437" priority="26438">
      <formula>$BJ137="OD"</formula>
    </cfRule>
    <cfRule type="expression" dxfId="19436" priority="26439">
      <formula>$BJ137="P"</formula>
    </cfRule>
    <cfRule type="expression" dxfId="19435" priority="26440">
      <formula>$BJ137="D"</formula>
    </cfRule>
    <cfRule type="expression" dxfId="19434" priority="26441">
      <formula>$BJ137="C"</formula>
    </cfRule>
    <cfRule type="expression" dxfId="19433" priority="26442">
      <formula>$BJ137="B"</formula>
    </cfRule>
    <cfRule type="expression" dxfId="19432" priority="26443">
      <formula>$BJ137="A"</formula>
    </cfRule>
  </conditionalFormatting>
  <conditionalFormatting sqref="Q137:Q138">
    <cfRule type="expression" dxfId="19431" priority="26414">
      <formula>$BJ137="IR"</formula>
    </cfRule>
    <cfRule type="expression" dxfId="19430" priority="26415">
      <formula>$BJ137="SS"</formula>
    </cfRule>
    <cfRule type="expression" dxfId="19429" priority="26416">
      <formula>$BJ137="FI"</formula>
    </cfRule>
    <cfRule type="expression" dxfId="19428" priority="26417">
      <formula>$BJ137="X"</formula>
    </cfRule>
    <cfRule type="expression" dxfId="19427" priority="26418">
      <formula>$BJ137="OD"</formula>
    </cfRule>
    <cfRule type="expression" dxfId="19426" priority="26419">
      <formula>$BJ137="P"</formula>
    </cfRule>
    <cfRule type="expression" dxfId="19425" priority="26420">
      <formula>$BJ137="D"</formula>
    </cfRule>
    <cfRule type="expression" dxfId="19424" priority="26421">
      <formula>$BJ137="C"</formula>
    </cfRule>
    <cfRule type="expression" dxfId="19423" priority="26422">
      <formula>$BJ137="B"</formula>
    </cfRule>
    <cfRule type="expression" dxfId="19422" priority="26423">
      <formula>$BJ137="A"</formula>
    </cfRule>
  </conditionalFormatting>
  <conditionalFormatting sqref="J576:J577">
    <cfRule type="expression" dxfId="19421" priority="26404">
      <formula>$BJ576="IR"</formula>
    </cfRule>
    <cfRule type="expression" dxfId="19420" priority="26405">
      <formula>$BJ576="SS"</formula>
    </cfRule>
    <cfRule type="expression" dxfId="19419" priority="26406">
      <formula>$BJ576="FI"</formula>
    </cfRule>
    <cfRule type="expression" dxfId="19418" priority="26407">
      <formula>$BJ576="X"</formula>
    </cfRule>
    <cfRule type="expression" dxfId="19417" priority="26408">
      <formula>$BJ576="OD"</formula>
    </cfRule>
    <cfRule type="expression" dxfId="19416" priority="26409">
      <formula>$BJ576="P"</formula>
    </cfRule>
    <cfRule type="expression" dxfId="19415" priority="26410">
      <formula>$BJ576="D"</formula>
    </cfRule>
    <cfRule type="expression" dxfId="19414" priority="26411">
      <formula>$BJ576="C"</formula>
    </cfRule>
    <cfRule type="expression" dxfId="19413" priority="26412">
      <formula>$BJ576="B"</formula>
    </cfRule>
    <cfRule type="expression" dxfId="19412" priority="26413">
      <formula>$BJ576="A"</formula>
    </cfRule>
  </conditionalFormatting>
  <conditionalFormatting sqref="K576:M577">
    <cfRule type="expression" dxfId="19411" priority="26394">
      <formula>$BJ576="IR"</formula>
    </cfRule>
    <cfRule type="expression" dxfId="19410" priority="26395">
      <formula>$BJ576="SS"</formula>
    </cfRule>
    <cfRule type="expression" dxfId="19409" priority="26396">
      <formula>$BJ576="FI"</formula>
    </cfRule>
    <cfRule type="expression" dxfId="19408" priority="26397">
      <formula>$BJ576="X"</formula>
    </cfRule>
    <cfRule type="expression" dxfId="19407" priority="26398">
      <formula>$BJ576="OD"</formula>
    </cfRule>
    <cfRule type="expression" dxfId="19406" priority="26399">
      <formula>$BJ576="P"</formula>
    </cfRule>
    <cfRule type="expression" dxfId="19405" priority="26400">
      <formula>$BJ576="D"</formula>
    </cfRule>
    <cfRule type="expression" dxfId="19404" priority="26401">
      <formula>$BJ576="C"</formula>
    </cfRule>
    <cfRule type="expression" dxfId="19403" priority="26402">
      <formula>$BJ576="B"</formula>
    </cfRule>
    <cfRule type="expression" dxfId="19402" priority="26403">
      <formula>$BJ576="A"</formula>
    </cfRule>
  </conditionalFormatting>
  <conditionalFormatting sqref="J578">
    <cfRule type="expression" dxfId="19401" priority="26384">
      <formula>$BJ578="IR"</formula>
    </cfRule>
    <cfRule type="expression" dxfId="19400" priority="26385">
      <formula>$BJ578="SS"</formula>
    </cfRule>
    <cfRule type="expression" dxfId="19399" priority="26386">
      <formula>$BJ578="FI"</formula>
    </cfRule>
    <cfRule type="expression" dxfId="19398" priority="26387">
      <formula>$BJ578="X"</formula>
    </cfRule>
    <cfRule type="expression" dxfId="19397" priority="26388">
      <formula>$BJ578="OD"</formula>
    </cfRule>
    <cfRule type="expression" dxfId="19396" priority="26389">
      <formula>$BJ578="P"</formula>
    </cfRule>
    <cfRule type="expression" dxfId="19395" priority="26390">
      <formula>$BJ578="D"</formula>
    </cfRule>
    <cfRule type="expression" dxfId="19394" priority="26391">
      <formula>$BJ578="C"</formula>
    </cfRule>
    <cfRule type="expression" dxfId="19393" priority="26392">
      <formula>$BJ578="B"</formula>
    </cfRule>
    <cfRule type="expression" dxfId="19392" priority="26393">
      <formula>$BJ578="A"</formula>
    </cfRule>
  </conditionalFormatting>
  <conditionalFormatting sqref="K578:M578">
    <cfRule type="expression" dxfId="19391" priority="26374">
      <formula>$BJ578="IR"</formula>
    </cfRule>
    <cfRule type="expression" dxfId="19390" priority="26375">
      <formula>$BJ578="SS"</formula>
    </cfRule>
    <cfRule type="expression" dxfId="19389" priority="26376">
      <formula>$BJ578="FI"</formula>
    </cfRule>
    <cfRule type="expression" dxfId="19388" priority="26377">
      <formula>$BJ578="X"</formula>
    </cfRule>
    <cfRule type="expression" dxfId="19387" priority="26378">
      <formula>$BJ578="OD"</formula>
    </cfRule>
    <cfRule type="expression" dxfId="19386" priority="26379">
      <formula>$BJ578="P"</formula>
    </cfRule>
    <cfRule type="expression" dxfId="19385" priority="26380">
      <formula>$BJ578="D"</formula>
    </cfRule>
    <cfRule type="expression" dxfId="19384" priority="26381">
      <formula>$BJ578="C"</formula>
    </cfRule>
    <cfRule type="expression" dxfId="19383" priority="26382">
      <formula>$BJ578="B"</formula>
    </cfRule>
    <cfRule type="expression" dxfId="19382" priority="26383">
      <formula>$BJ578="A"</formula>
    </cfRule>
  </conditionalFormatting>
  <conditionalFormatting sqref="O579:O580">
    <cfRule type="expression" dxfId="19381" priority="26364">
      <formula>$BJ579="IR"</formula>
    </cfRule>
    <cfRule type="expression" dxfId="19380" priority="26365">
      <formula>$BJ579="SS"</formula>
    </cfRule>
    <cfRule type="expression" dxfId="19379" priority="26366">
      <formula>$BJ579="FI"</formula>
    </cfRule>
    <cfRule type="expression" dxfId="19378" priority="26367">
      <formula>$BJ579="X"</formula>
    </cfRule>
    <cfRule type="expression" dxfId="19377" priority="26368">
      <formula>$BJ579="OD"</formula>
    </cfRule>
    <cfRule type="expression" dxfId="19376" priority="26369">
      <formula>$BJ579="P"</formula>
    </cfRule>
    <cfRule type="expression" dxfId="19375" priority="26370">
      <formula>$BJ579="D"</formula>
    </cfRule>
    <cfRule type="expression" dxfId="19374" priority="26371">
      <formula>$BJ579="C"</formula>
    </cfRule>
    <cfRule type="expression" dxfId="19373" priority="26372">
      <formula>$BJ579="B"</formula>
    </cfRule>
    <cfRule type="expression" dxfId="19372" priority="26373">
      <formula>$BJ579="A"</formula>
    </cfRule>
  </conditionalFormatting>
  <conditionalFormatting sqref="P579:R580">
    <cfRule type="expression" dxfId="19371" priority="26354">
      <formula>$BJ579="IR"</formula>
    </cfRule>
    <cfRule type="expression" dxfId="19370" priority="26355">
      <formula>$BJ579="SS"</formula>
    </cfRule>
    <cfRule type="expression" dxfId="19369" priority="26356">
      <formula>$BJ579="FI"</formula>
    </cfRule>
    <cfRule type="expression" dxfId="19368" priority="26357">
      <formula>$BJ579="X"</formula>
    </cfRule>
    <cfRule type="expression" dxfId="19367" priority="26358">
      <formula>$BJ579="OD"</formula>
    </cfRule>
    <cfRule type="expression" dxfId="19366" priority="26359">
      <formula>$BJ579="P"</formula>
    </cfRule>
    <cfRule type="expression" dxfId="19365" priority="26360">
      <formula>$BJ579="D"</formula>
    </cfRule>
    <cfRule type="expression" dxfId="19364" priority="26361">
      <formula>$BJ579="C"</formula>
    </cfRule>
    <cfRule type="expression" dxfId="19363" priority="26362">
      <formula>$BJ579="B"</formula>
    </cfRule>
    <cfRule type="expression" dxfId="19362" priority="26363">
      <formula>$BJ579="A"</formula>
    </cfRule>
  </conditionalFormatting>
  <conditionalFormatting sqref="O593">
    <cfRule type="expression" dxfId="19361" priority="26344">
      <formula>$BJ593="IR"</formula>
    </cfRule>
    <cfRule type="expression" dxfId="19360" priority="26345">
      <formula>$BJ593="SS"</formula>
    </cfRule>
    <cfRule type="expression" dxfId="19359" priority="26346">
      <formula>$BJ593="FI"</formula>
    </cfRule>
    <cfRule type="expression" dxfId="19358" priority="26347">
      <formula>$BJ593="X"</formula>
    </cfRule>
    <cfRule type="expression" dxfId="19357" priority="26348">
      <formula>$BJ593="OD"</formula>
    </cfRule>
    <cfRule type="expression" dxfId="19356" priority="26349">
      <formula>$BJ593="P"</formula>
    </cfRule>
    <cfRule type="expression" dxfId="19355" priority="26350">
      <formula>$BJ593="D"</formula>
    </cfRule>
    <cfRule type="expression" dxfId="19354" priority="26351">
      <formula>$BJ593="C"</formula>
    </cfRule>
    <cfRule type="expression" dxfId="19353" priority="26352">
      <formula>$BJ593="B"</formula>
    </cfRule>
    <cfRule type="expression" dxfId="19352" priority="26353">
      <formula>$BJ593="A"</formula>
    </cfRule>
  </conditionalFormatting>
  <conditionalFormatting sqref="P593:R593">
    <cfRule type="expression" dxfId="19351" priority="26334">
      <formula>$BJ593="IR"</formula>
    </cfRule>
    <cfRule type="expression" dxfId="19350" priority="26335">
      <formula>$BJ593="SS"</formula>
    </cfRule>
    <cfRule type="expression" dxfId="19349" priority="26336">
      <formula>$BJ593="FI"</formula>
    </cfRule>
    <cfRule type="expression" dxfId="19348" priority="26337">
      <formula>$BJ593="X"</formula>
    </cfRule>
    <cfRule type="expression" dxfId="19347" priority="26338">
      <formula>$BJ593="OD"</formula>
    </cfRule>
    <cfRule type="expression" dxfId="19346" priority="26339">
      <formula>$BJ593="P"</formula>
    </cfRule>
    <cfRule type="expression" dxfId="19345" priority="26340">
      <formula>$BJ593="D"</formula>
    </cfRule>
    <cfRule type="expression" dxfId="19344" priority="26341">
      <formula>$BJ593="C"</formula>
    </cfRule>
    <cfRule type="expression" dxfId="19343" priority="26342">
      <formula>$BJ593="B"</formula>
    </cfRule>
    <cfRule type="expression" dxfId="19342" priority="26343">
      <formula>$BJ593="A"</formula>
    </cfRule>
  </conditionalFormatting>
  <conditionalFormatting sqref="O595">
    <cfRule type="expression" dxfId="19341" priority="26324">
      <formula>$BJ595="IR"</formula>
    </cfRule>
    <cfRule type="expression" dxfId="19340" priority="26325">
      <formula>$BJ595="SS"</formula>
    </cfRule>
    <cfRule type="expression" dxfId="19339" priority="26326">
      <formula>$BJ595="FI"</formula>
    </cfRule>
    <cfRule type="expression" dxfId="19338" priority="26327">
      <formula>$BJ595="X"</formula>
    </cfRule>
    <cfRule type="expression" dxfId="19337" priority="26328">
      <formula>$BJ595="OD"</formula>
    </cfRule>
    <cfRule type="expression" dxfId="19336" priority="26329">
      <formula>$BJ595="P"</formula>
    </cfRule>
    <cfRule type="expression" dxfId="19335" priority="26330">
      <formula>$BJ595="D"</formula>
    </cfRule>
    <cfRule type="expression" dxfId="19334" priority="26331">
      <formula>$BJ595="C"</formula>
    </cfRule>
    <cfRule type="expression" dxfId="19333" priority="26332">
      <formula>$BJ595="B"</formula>
    </cfRule>
    <cfRule type="expression" dxfId="19332" priority="26333">
      <formula>$BJ595="A"</formula>
    </cfRule>
  </conditionalFormatting>
  <conditionalFormatting sqref="P595:R595">
    <cfRule type="expression" dxfId="19331" priority="26314">
      <formula>$BJ595="IR"</formula>
    </cfRule>
    <cfRule type="expression" dxfId="19330" priority="26315">
      <formula>$BJ595="SS"</formula>
    </cfRule>
    <cfRule type="expression" dxfId="19329" priority="26316">
      <formula>$BJ595="FI"</formula>
    </cfRule>
    <cfRule type="expression" dxfId="19328" priority="26317">
      <formula>$BJ595="X"</formula>
    </cfRule>
    <cfRule type="expression" dxfId="19327" priority="26318">
      <formula>$BJ595="OD"</formula>
    </cfRule>
    <cfRule type="expression" dxfId="19326" priority="26319">
      <formula>$BJ595="P"</formula>
    </cfRule>
    <cfRule type="expression" dxfId="19325" priority="26320">
      <formula>$BJ595="D"</formula>
    </cfRule>
    <cfRule type="expression" dxfId="19324" priority="26321">
      <formula>$BJ595="C"</formula>
    </cfRule>
    <cfRule type="expression" dxfId="19323" priority="26322">
      <formula>$BJ595="B"</formula>
    </cfRule>
    <cfRule type="expression" dxfId="19322" priority="26323">
      <formula>$BJ595="A"</formula>
    </cfRule>
  </conditionalFormatting>
  <conditionalFormatting sqref="O608">
    <cfRule type="expression" dxfId="19321" priority="26304">
      <formula>$BJ608="IR"</formula>
    </cfRule>
    <cfRule type="expression" dxfId="19320" priority="26305">
      <formula>$BJ608="SS"</formula>
    </cfRule>
    <cfRule type="expression" dxfId="19319" priority="26306">
      <formula>$BJ608="FI"</formula>
    </cfRule>
    <cfRule type="expression" dxfId="19318" priority="26307">
      <formula>$BJ608="X"</formula>
    </cfRule>
    <cfRule type="expression" dxfId="19317" priority="26308">
      <formula>$BJ608="OD"</formula>
    </cfRule>
    <cfRule type="expression" dxfId="19316" priority="26309">
      <formula>$BJ608="P"</formula>
    </cfRule>
    <cfRule type="expression" dxfId="19315" priority="26310">
      <formula>$BJ608="D"</formula>
    </cfRule>
    <cfRule type="expression" dxfId="19314" priority="26311">
      <formula>$BJ608="C"</formula>
    </cfRule>
    <cfRule type="expression" dxfId="19313" priority="26312">
      <formula>$BJ608="B"</formula>
    </cfRule>
    <cfRule type="expression" dxfId="19312" priority="26313">
      <formula>$BJ608="A"</formula>
    </cfRule>
  </conditionalFormatting>
  <conditionalFormatting sqref="P608:R608">
    <cfRule type="expression" dxfId="19311" priority="26294">
      <formula>$BJ608="IR"</formula>
    </cfRule>
    <cfRule type="expression" dxfId="19310" priority="26295">
      <formula>$BJ608="SS"</formula>
    </cfRule>
    <cfRule type="expression" dxfId="19309" priority="26296">
      <formula>$BJ608="FI"</formula>
    </cfRule>
    <cfRule type="expression" dxfId="19308" priority="26297">
      <formula>$BJ608="X"</formula>
    </cfRule>
    <cfRule type="expression" dxfId="19307" priority="26298">
      <formula>$BJ608="OD"</formula>
    </cfRule>
    <cfRule type="expression" dxfId="19306" priority="26299">
      <formula>$BJ608="P"</formula>
    </cfRule>
    <cfRule type="expression" dxfId="19305" priority="26300">
      <formula>$BJ608="D"</formula>
    </cfRule>
    <cfRule type="expression" dxfId="19304" priority="26301">
      <formula>$BJ608="C"</formula>
    </cfRule>
    <cfRule type="expression" dxfId="19303" priority="26302">
      <formula>$BJ608="B"</formula>
    </cfRule>
    <cfRule type="expression" dxfId="19302" priority="26303">
      <formula>$BJ608="A"</formula>
    </cfRule>
  </conditionalFormatting>
  <conditionalFormatting sqref="J570">
    <cfRule type="expression" dxfId="19301" priority="26284">
      <formula>$BJ570="IR"</formula>
    </cfRule>
    <cfRule type="expression" dxfId="19300" priority="26285">
      <formula>$BJ570="SS"</formula>
    </cfRule>
    <cfRule type="expression" dxfId="19299" priority="26286">
      <formula>$BJ570="FI"</formula>
    </cfRule>
    <cfRule type="expression" dxfId="19298" priority="26287">
      <formula>$BJ570="X"</formula>
    </cfRule>
    <cfRule type="expression" dxfId="19297" priority="26288">
      <formula>$BJ570="OD"</formula>
    </cfRule>
    <cfRule type="expression" dxfId="19296" priority="26289">
      <formula>$BJ570="P"</formula>
    </cfRule>
    <cfRule type="expression" dxfId="19295" priority="26290">
      <formula>$BJ570="D"</formula>
    </cfRule>
    <cfRule type="expression" dxfId="19294" priority="26291">
      <formula>$BJ570="C"</formula>
    </cfRule>
    <cfRule type="expression" dxfId="19293" priority="26292">
      <formula>$BJ570="B"</formula>
    </cfRule>
    <cfRule type="expression" dxfId="19292" priority="26293">
      <formula>$BJ570="A"</formula>
    </cfRule>
  </conditionalFormatting>
  <conditionalFormatting sqref="K570:M570">
    <cfRule type="expression" dxfId="19291" priority="26274">
      <formula>$BJ570="IR"</formula>
    </cfRule>
    <cfRule type="expression" dxfId="19290" priority="26275">
      <formula>$BJ570="SS"</formula>
    </cfRule>
    <cfRule type="expression" dxfId="19289" priority="26276">
      <formula>$BJ570="FI"</formula>
    </cfRule>
    <cfRule type="expression" dxfId="19288" priority="26277">
      <formula>$BJ570="X"</formula>
    </cfRule>
    <cfRule type="expression" dxfId="19287" priority="26278">
      <formula>$BJ570="OD"</formula>
    </cfRule>
    <cfRule type="expression" dxfId="19286" priority="26279">
      <formula>$BJ570="P"</formula>
    </cfRule>
    <cfRule type="expression" dxfId="19285" priority="26280">
      <formula>$BJ570="D"</formula>
    </cfRule>
    <cfRule type="expression" dxfId="19284" priority="26281">
      <formula>$BJ570="C"</formula>
    </cfRule>
    <cfRule type="expression" dxfId="19283" priority="26282">
      <formula>$BJ570="B"</formula>
    </cfRule>
    <cfRule type="expression" dxfId="19282" priority="26283">
      <formula>$BJ570="A"</formula>
    </cfRule>
  </conditionalFormatting>
  <conditionalFormatting sqref="J571">
    <cfRule type="expression" dxfId="19281" priority="26264">
      <formula>$BJ571="IR"</formula>
    </cfRule>
    <cfRule type="expression" dxfId="19280" priority="26265">
      <formula>$BJ571="SS"</formula>
    </cfRule>
    <cfRule type="expression" dxfId="19279" priority="26266">
      <formula>$BJ571="FI"</formula>
    </cfRule>
    <cfRule type="expression" dxfId="19278" priority="26267">
      <formula>$BJ571="X"</formula>
    </cfRule>
    <cfRule type="expression" dxfId="19277" priority="26268">
      <formula>$BJ571="OD"</formula>
    </cfRule>
    <cfRule type="expression" dxfId="19276" priority="26269">
      <formula>$BJ571="P"</formula>
    </cfRule>
    <cfRule type="expression" dxfId="19275" priority="26270">
      <formula>$BJ571="D"</formula>
    </cfRule>
    <cfRule type="expression" dxfId="19274" priority="26271">
      <formula>$BJ571="C"</formula>
    </cfRule>
    <cfRule type="expression" dxfId="19273" priority="26272">
      <formula>$BJ571="B"</formula>
    </cfRule>
    <cfRule type="expression" dxfId="19272" priority="26273">
      <formula>$BJ571="A"</formula>
    </cfRule>
  </conditionalFormatting>
  <conditionalFormatting sqref="K571:M571">
    <cfRule type="expression" dxfId="19271" priority="26254">
      <formula>$BJ571="IR"</formula>
    </cfRule>
    <cfRule type="expression" dxfId="19270" priority="26255">
      <formula>$BJ571="SS"</formula>
    </cfRule>
    <cfRule type="expression" dxfId="19269" priority="26256">
      <formula>$BJ571="FI"</formula>
    </cfRule>
    <cfRule type="expression" dxfId="19268" priority="26257">
      <formula>$BJ571="X"</formula>
    </cfRule>
    <cfRule type="expression" dxfId="19267" priority="26258">
      <formula>$BJ571="OD"</formula>
    </cfRule>
    <cfRule type="expression" dxfId="19266" priority="26259">
      <formula>$BJ571="P"</formula>
    </cfRule>
    <cfRule type="expression" dxfId="19265" priority="26260">
      <formula>$BJ571="D"</formula>
    </cfRule>
    <cfRule type="expression" dxfId="19264" priority="26261">
      <formula>$BJ571="C"</formula>
    </cfRule>
    <cfRule type="expression" dxfId="19263" priority="26262">
      <formula>$BJ571="B"</formula>
    </cfRule>
    <cfRule type="expression" dxfId="19262" priority="26263">
      <formula>$BJ571="A"</formula>
    </cfRule>
  </conditionalFormatting>
  <conditionalFormatting sqref="J572">
    <cfRule type="expression" dxfId="19261" priority="26244">
      <formula>$BJ572="IR"</formula>
    </cfRule>
    <cfRule type="expression" dxfId="19260" priority="26245">
      <formula>$BJ572="SS"</formula>
    </cfRule>
    <cfRule type="expression" dxfId="19259" priority="26246">
      <formula>$BJ572="FI"</formula>
    </cfRule>
    <cfRule type="expression" dxfId="19258" priority="26247">
      <formula>$BJ572="X"</formula>
    </cfRule>
    <cfRule type="expression" dxfId="19257" priority="26248">
      <formula>$BJ572="OD"</formula>
    </cfRule>
    <cfRule type="expression" dxfId="19256" priority="26249">
      <formula>$BJ572="P"</formula>
    </cfRule>
    <cfRule type="expression" dxfId="19255" priority="26250">
      <formula>$BJ572="D"</formula>
    </cfRule>
    <cfRule type="expression" dxfId="19254" priority="26251">
      <formula>$BJ572="C"</formula>
    </cfRule>
    <cfRule type="expression" dxfId="19253" priority="26252">
      <formula>$BJ572="B"</formula>
    </cfRule>
    <cfRule type="expression" dxfId="19252" priority="26253">
      <formula>$BJ572="A"</formula>
    </cfRule>
  </conditionalFormatting>
  <conditionalFormatting sqref="K572:M572">
    <cfRule type="expression" dxfId="19251" priority="26234">
      <formula>$BJ572="IR"</formula>
    </cfRule>
    <cfRule type="expression" dxfId="19250" priority="26235">
      <formula>$BJ572="SS"</formula>
    </cfRule>
    <cfRule type="expression" dxfId="19249" priority="26236">
      <formula>$BJ572="FI"</formula>
    </cfRule>
    <cfRule type="expression" dxfId="19248" priority="26237">
      <formula>$BJ572="X"</formula>
    </cfRule>
    <cfRule type="expression" dxfId="19247" priority="26238">
      <formula>$BJ572="OD"</formula>
    </cfRule>
    <cfRule type="expression" dxfId="19246" priority="26239">
      <formula>$BJ572="P"</formula>
    </cfRule>
    <cfRule type="expression" dxfId="19245" priority="26240">
      <formula>$BJ572="D"</formula>
    </cfRule>
    <cfRule type="expression" dxfId="19244" priority="26241">
      <formula>$BJ572="C"</formula>
    </cfRule>
    <cfRule type="expression" dxfId="19243" priority="26242">
      <formula>$BJ572="B"</formula>
    </cfRule>
    <cfRule type="expression" dxfId="19242" priority="26243">
      <formula>$BJ572="A"</formula>
    </cfRule>
  </conditionalFormatting>
  <conditionalFormatting sqref="O573:O574">
    <cfRule type="expression" dxfId="19241" priority="26224">
      <formula>$BJ573="IR"</formula>
    </cfRule>
    <cfRule type="expression" dxfId="19240" priority="26225">
      <formula>$BJ573="SS"</formula>
    </cfRule>
    <cfRule type="expression" dxfId="19239" priority="26226">
      <formula>$BJ573="FI"</formula>
    </cfRule>
    <cfRule type="expression" dxfId="19238" priority="26227">
      <formula>$BJ573="X"</formula>
    </cfRule>
    <cfRule type="expression" dxfId="19237" priority="26228">
      <formula>$BJ573="OD"</formula>
    </cfRule>
    <cfRule type="expression" dxfId="19236" priority="26229">
      <formula>$BJ573="P"</formula>
    </cfRule>
    <cfRule type="expression" dxfId="19235" priority="26230">
      <formula>$BJ573="D"</formula>
    </cfRule>
    <cfRule type="expression" dxfId="19234" priority="26231">
      <formula>$BJ573="C"</formula>
    </cfRule>
    <cfRule type="expression" dxfId="19233" priority="26232">
      <formula>$BJ573="B"</formula>
    </cfRule>
    <cfRule type="expression" dxfId="19232" priority="26233">
      <formula>$BJ573="A"</formula>
    </cfRule>
  </conditionalFormatting>
  <conditionalFormatting sqref="P573:R574">
    <cfRule type="expression" dxfId="19231" priority="26214">
      <formula>$BJ573="IR"</formula>
    </cfRule>
    <cfRule type="expression" dxfId="19230" priority="26215">
      <formula>$BJ573="SS"</formula>
    </cfRule>
    <cfRule type="expression" dxfId="19229" priority="26216">
      <formula>$BJ573="FI"</formula>
    </cfRule>
    <cfRule type="expression" dxfId="19228" priority="26217">
      <formula>$BJ573="X"</formula>
    </cfRule>
    <cfRule type="expression" dxfId="19227" priority="26218">
      <formula>$BJ573="OD"</formula>
    </cfRule>
    <cfRule type="expression" dxfId="19226" priority="26219">
      <formula>$BJ573="P"</formula>
    </cfRule>
    <cfRule type="expression" dxfId="19225" priority="26220">
      <formula>$BJ573="D"</formula>
    </cfRule>
    <cfRule type="expression" dxfId="19224" priority="26221">
      <formula>$BJ573="C"</formula>
    </cfRule>
    <cfRule type="expression" dxfId="19223" priority="26222">
      <formula>$BJ573="B"</formula>
    </cfRule>
    <cfRule type="expression" dxfId="19222" priority="26223">
      <formula>$BJ573="A"</formula>
    </cfRule>
  </conditionalFormatting>
  <conditionalFormatting sqref="O587">
    <cfRule type="expression" dxfId="19221" priority="26204">
      <formula>$BJ587="IR"</formula>
    </cfRule>
    <cfRule type="expression" dxfId="19220" priority="26205">
      <formula>$BJ587="SS"</formula>
    </cfRule>
    <cfRule type="expression" dxfId="19219" priority="26206">
      <formula>$BJ587="FI"</formula>
    </cfRule>
    <cfRule type="expression" dxfId="19218" priority="26207">
      <formula>$BJ587="X"</formula>
    </cfRule>
    <cfRule type="expression" dxfId="19217" priority="26208">
      <formula>$BJ587="OD"</formula>
    </cfRule>
    <cfRule type="expression" dxfId="19216" priority="26209">
      <formula>$BJ587="P"</formula>
    </cfRule>
    <cfRule type="expression" dxfId="19215" priority="26210">
      <formula>$BJ587="D"</formula>
    </cfRule>
    <cfRule type="expression" dxfId="19214" priority="26211">
      <formula>$BJ587="C"</formula>
    </cfRule>
    <cfRule type="expression" dxfId="19213" priority="26212">
      <formula>$BJ587="B"</formula>
    </cfRule>
    <cfRule type="expression" dxfId="19212" priority="26213">
      <formula>$BJ587="A"</formula>
    </cfRule>
  </conditionalFormatting>
  <conditionalFormatting sqref="P587:R587">
    <cfRule type="expression" dxfId="19211" priority="26194">
      <formula>$BJ587="IR"</formula>
    </cfRule>
    <cfRule type="expression" dxfId="19210" priority="26195">
      <formula>$BJ587="SS"</formula>
    </cfRule>
    <cfRule type="expression" dxfId="19209" priority="26196">
      <formula>$BJ587="FI"</formula>
    </cfRule>
    <cfRule type="expression" dxfId="19208" priority="26197">
      <formula>$BJ587="X"</formula>
    </cfRule>
    <cfRule type="expression" dxfId="19207" priority="26198">
      <formula>$BJ587="OD"</formula>
    </cfRule>
    <cfRule type="expression" dxfId="19206" priority="26199">
      <formula>$BJ587="P"</formula>
    </cfRule>
    <cfRule type="expression" dxfId="19205" priority="26200">
      <formula>$BJ587="D"</formula>
    </cfRule>
    <cfRule type="expression" dxfId="19204" priority="26201">
      <formula>$BJ587="C"</formula>
    </cfRule>
    <cfRule type="expression" dxfId="19203" priority="26202">
      <formula>$BJ587="B"</formula>
    </cfRule>
    <cfRule type="expression" dxfId="19202" priority="26203">
      <formula>$BJ587="A"</formula>
    </cfRule>
  </conditionalFormatting>
  <conditionalFormatting sqref="O591">
    <cfRule type="expression" dxfId="19201" priority="26184">
      <formula>$BJ591="IR"</formula>
    </cfRule>
    <cfRule type="expression" dxfId="19200" priority="26185">
      <formula>$BJ591="SS"</formula>
    </cfRule>
    <cfRule type="expression" dxfId="19199" priority="26186">
      <formula>$BJ591="FI"</formula>
    </cfRule>
    <cfRule type="expression" dxfId="19198" priority="26187">
      <formula>$BJ591="X"</formula>
    </cfRule>
    <cfRule type="expression" dxfId="19197" priority="26188">
      <formula>$BJ591="OD"</formula>
    </cfRule>
    <cfRule type="expression" dxfId="19196" priority="26189">
      <formula>$BJ591="P"</formula>
    </cfRule>
    <cfRule type="expression" dxfId="19195" priority="26190">
      <formula>$BJ591="D"</formula>
    </cfRule>
    <cfRule type="expression" dxfId="19194" priority="26191">
      <formula>$BJ591="C"</formula>
    </cfRule>
    <cfRule type="expression" dxfId="19193" priority="26192">
      <formula>$BJ591="B"</formula>
    </cfRule>
    <cfRule type="expression" dxfId="19192" priority="26193">
      <formula>$BJ591="A"</formula>
    </cfRule>
  </conditionalFormatting>
  <conditionalFormatting sqref="P591:R591">
    <cfRule type="expression" dxfId="19191" priority="26174">
      <formula>$BJ591="IR"</formula>
    </cfRule>
    <cfRule type="expression" dxfId="19190" priority="26175">
      <formula>$BJ591="SS"</formula>
    </cfRule>
    <cfRule type="expression" dxfId="19189" priority="26176">
      <formula>$BJ591="FI"</formula>
    </cfRule>
    <cfRule type="expression" dxfId="19188" priority="26177">
      <formula>$BJ591="X"</formula>
    </cfRule>
    <cfRule type="expression" dxfId="19187" priority="26178">
      <formula>$BJ591="OD"</formula>
    </cfRule>
    <cfRule type="expression" dxfId="19186" priority="26179">
      <formula>$BJ591="P"</formula>
    </cfRule>
    <cfRule type="expression" dxfId="19185" priority="26180">
      <formula>$BJ591="D"</formula>
    </cfRule>
    <cfRule type="expression" dxfId="19184" priority="26181">
      <formula>$BJ591="C"</formula>
    </cfRule>
    <cfRule type="expression" dxfId="19183" priority="26182">
      <formula>$BJ591="B"</formula>
    </cfRule>
    <cfRule type="expression" dxfId="19182" priority="26183">
      <formula>$BJ591="A"</formula>
    </cfRule>
  </conditionalFormatting>
  <conditionalFormatting sqref="O592">
    <cfRule type="expression" dxfId="19181" priority="26164">
      <formula>$BJ592="IR"</formula>
    </cfRule>
    <cfRule type="expression" dxfId="19180" priority="26165">
      <formula>$BJ592="SS"</formula>
    </cfRule>
    <cfRule type="expression" dxfId="19179" priority="26166">
      <formula>$BJ592="FI"</formula>
    </cfRule>
    <cfRule type="expression" dxfId="19178" priority="26167">
      <formula>$BJ592="X"</formula>
    </cfRule>
    <cfRule type="expression" dxfId="19177" priority="26168">
      <formula>$BJ592="OD"</formula>
    </cfRule>
    <cfRule type="expression" dxfId="19176" priority="26169">
      <formula>$BJ592="P"</formula>
    </cfRule>
    <cfRule type="expression" dxfId="19175" priority="26170">
      <formula>$BJ592="D"</formula>
    </cfRule>
    <cfRule type="expression" dxfId="19174" priority="26171">
      <formula>$BJ592="C"</formula>
    </cfRule>
    <cfRule type="expression" dxfId="19173" priority="26172">
      <formula>$BJ592="B"</formula>
    </cfRule>
    <cfRule type="expression" dxfId="19172" priority="26173">
      <formula>$BJ592="A"</formula>
    </cfRule>
  </conditionalFormatting>
  <conditionalFormatting sqref="P592:R592">
    <cfRule type="expression" dxfId="19171" priority="26154">
      <formula>$BJ592="IR"</formula>
    </cfRule>
    <cfRule type="expression" dxfId="19170" priority="26155">
      <formula>$BJ592="SS"</formula>
    </cfRule>
    <cfRule type="expression" dxfId="19169" priority="26156">
      <formula>$BJ592="FI"</formula>
    </cfRule>
    <cfRule type="expression" dxfId="19168" priority="26157">
      <formula>$BJ592="X"</formula>
    </cfRule>
    <cfRule type="expression" dxfId="19167" priority="26158">
      <formula>$BJ592="OD"</formula>
    </cfRule>
    <cfRule type="expression" dxfId="19166" priority="26159">
      <formula>$BJ592="P"</formula>
    </cfRule>
    <cfRule type="expression" dxfId="19165" priority="26160">
      <formula>$BJ592="D"</formula>
    </cfRule>
    <cfRule type="expression" dxfId="19164" priority="26161">
      <formula>$BJ592="C"</formula>
    </cfRule>
    <cfRule type="expression" dxfId="19163" priority="26162">
      <formula>$BJ592="B"</formula>
    </cfRule>
    <cfRule type="expression" dxfId="19162" priority="26163">
      <formula>$BJ592="A"</formula>
    </cfRule>
  </conditionalFormatting>
  <conditionalFormatting sqref="O597">
    <cfRule type="expression" dxfId="19161" priority="26144">
      <formula>$BJ597="IR"</formula>
    </cfRule>
    <cfRule type="expression" dxfId="19160" priority="26145">
      <formula>$BJ597="SS"</formula>
    </cfRule>
    <cfRule type="expression" dxfId="19159" priority="26146">
      <formula>$BJ597="FI"</formula>
    </cfRule>
    <cfRule type="expression" dxfId="19158" priority="26147">
      <formula>$BJ597="X"</formula>
    </cfRule>
    <cfRule type="expression" dxfId="19157" priority="26148">
      <formula>$BJ597="OD"</formula>
    </cfRule>
    <cfRule type="expression" dxfId="19156" priority="26149">
      <formula>$BJ597="P"</formula>
    </cfRule>
    <cfRule type="expression" dxfId="19155" priority="26150">
      <formula>$BJ597="D"</formula>
    </cfRule>
    <cfRule type="expression" dxfId="19154" priority="26151">
      <formula>$BJ597="C"</formula>
    </cfRule>
    <cfRule type="expression" dxfId="19153" priority="26152">
      <formula>$BJ597="B"</formula>
    </cfRule>
    <cfRule type="expression" dxfId="19152" priority="26153">
      <formula>$BJ597="A"</formula>
    </cfRule>
  </conditionalFormatting>
  <conditionalFormatting sqref="P597:R597">
    <cfRule type="expression" dxfId="19151" priority="26134">
      <formula>$BJ597="IR"</formula>
    </cfRule>
    <cfRule type="expression" dxfId="19150" priority="26135">
      <formula>$BJ597="SS"</formula>
    </cfRule>
    <cfRule type="expression" dxfId="19149" priority="26136">
      <formula>$BJ597="FI"</formula>
    </cfRule>
    <cfRule type="expression" dxfId="19148" priority="26137">
      <formula>$BJ597="X"</formula>
    </cfRule>
    <cfRule type="expression" dxfId="19147" priority="26138">
      <formula>$BJ597="OD"</formula>
    </cfRule>
    <cfRule type="expression" dxfId="19146" priority="26139">
      <formula>$BJ597="P"</formula>
    </cfRule>
    <cfRule type="expression" dxfId="19145" priority="26140">
      <formula>$BJ597="D"</formula>
    </cfRule>
    <cfRule type="expression" dxfId="19144" priority="26141">
      <formula>$BJ597="C"</formula>
    </cfRule>
    <cfRule type="expression" dxfId="19143" priority="26142">
      <formula>$BJ597="B"</formula>
    </cfRule>
    <cfRule type="expression" dxfId="19142" priority="26143">
      <formula>$BJ597="A"</formula>
    </cfRule>
  </conditionalFormatting>
  <conditionalFormatting sqref="O598">
    <cfRule type="expression" dxfId="19141" priority="26124">
      <formula>$BJ598="IR"</formula>
    </cfRule>
    <cfRule type="expression" dxfId="19140" priority="26125">
      <formula>$BJ598="SS"</formula>
    </cfRule>
    <cfRule type="expression" dxfId="19139" priority="26126">
      <formula>$BJ598="FI"</formula>
    </cfRule>
    <cfRule type="expression" dxfId="19138" priority="26127">
      <formula>$BJ598="X"</formula>
    </cfRule>
    <cfRule type="expression" dxfId="19137" priority="26128">
      <formula>$BJ598="OD"</formula>
    </cfRule>
    <cfRule type="expression" dxfId="19136" priority="26129">
      <formula>$BJ598="P"</formula>
    </cfRule>
    <cfRule type="expression" dxfId="19135" priority="26130">
      <formula>$BJ598="D"</formula>
    </cfRule>
    <cfRule type="expression" dxfId="19134" priority="26131">
      <formula>$BJ598="C"</formula>
    </cfRule>
    <cfRule type="expression" dxfId="19133" priority="26132">
      <formula>$BJ598="B"</formula>
    </cfRule>
    <cfRule type="expression" dxfId="19132" priority="26133">
      <formula>$BJ598="A"</formula>
    </cfRule>
  </conditionalFormatting>
  <conditionalFormatting sqref="P598:R598">
    <cfRule type="expression" dxfId="19131" priority="26114">
      <formula>$BJ598="IR"</formula>
    </cfRule>
    <cfRule type="expression" dxfId="19130" priority="26115">
      <formula>$BJ598="SS"</formula>
    </cfRule>
    <cfRule type="expression" dxfId="19129" priority="26116">
      <formula>$BJ598="FI"</formula>
    </cfRule>
    <cfRule type="expression" dxfId="19128" priority="26117">
      <formula>$BJ598="X"</formula>
    </cfRule>
    <cfRule type="expression" dxfId="19127" priority="26118">
      <formula>$BJ598="OD"</formula>
    </cfRule>
    <cfRule type="expression" dxfId="19126" priority="26119">
      <formula>$BJ598="P"</formula>
    </cfRule>
    <cfRule type="expression" dxfId="19125" priority="26120">
      <formula>$BJ598="D"</formula>
    </cfRule>
    <cfRule type="expression" dxfId="19124" priority="26121">
      <formula>$BJ598="C"</formula>
    </cfRule>
    <cfRule type="expression" dxfId="19123" priority="26122">
      <formula>$BJ598="B"</formula>
    </cfRule>
    <cfRule type="expression" dxfId="19122" priority="26123">
      <formula>$BJ598="A"</formula>
    </cfRule>
  </conditionalFormatting>
  <conditionalFormatting sqref="O600">
    <cfRule type="expression" dxfId="19121" priority="26104">
      <formula>$BJ600="IR"</formula>
    </cfRule>
    <cfRule type="expression" dxfId="19120" priority="26105">
      <formula>$BJ600="SS"</formula>
    </cfRule>
    <cfRule type="expression" dxfId="19119" priority="26106">
      <formula>$BJ600="FI"</formula>
    </cfRule>
    <cfRule type="expression" dxfId="19118" priority="26107">
      <formula>$BJ600="X"</formula>
    </cfRule>
    <cfRule type="expression" dxfId="19117" priority="26108">
      <formula>$BJ600="OD"</formula>
    </cfRule>
    <cfRule type="expression" dxfId="19116" priority="26109">
      <formula>$BJ600="P"</formula>
    </cfRule>
    <cfRule type="expression" dxfId="19115" priority="26110">
      <formula>$BJ600="D"</formula>
    </cfRule>
    <cfRule type="expression" dxfId="19114" priority="26111">
      <formula>$BJ600="C"</formula>
    </cfRule>
    <cfRule type="expression" dxfId="19113" priority="26112">
      <formula>$BJ600="B"</formula>
    </cfRule>
    <cfRule type="expression" dxfId="19112" priority="26113">
      <formula>$BJ600="A"</formula>
    </cfRule>
  </conditionalFormatting>
  <conditionalFormatting sqref="P600:R600">
    <cfRule type="expression" dxfId="19111" priority="26094">
      <formula>$BJ600="IR"</formula>
    </cfRule>
    <cfRule type="expression" dxfId="19110" priority="26095">
      <formula>$BJ600="SS"</formula>
    </cfRule>
    <cfRule type="expression" dxfId="19109" priority="26096">
      <formula>$BJ600="FI"</formula>
    </cfRule>
    <cfRule type="expression" dxfId="19108" priority="26097">
      <formula>$BJ600="X"</formula>
    </cfRule>
    <cfRule type="expression" dxfId="19107" priority="26098">
      <formula>$BJ600="OD"</formula>
    </cfRule>
    <cfRule type="expression" dxfId="19106" priority="26099">
      <formula>$BJ600="P"</formula>
    </cfRule>
    <cfRule type="expression" dxfId="19105" priority="26100">
      <formula>$BJ600="D"</formula>
    </cfRule>
    <cfRule type="expression" dxfId="19104" priority="26101">
      <formula>$BJ600="C"</formula>
    </cfRule>
    <cfRule type="expression" dxfId="19103" priority="26102">
      <formula>$BJ600="B"</formula>
    </cfRule>
    <cfRule type="expression" dxfId="19102" priority="26103">
      <formula>$BJ600="A"</formula>
    </cfRule>
  </conditionalFormatting>
  <conditionalFormatting sqref="O601:O603">
    <cfRule type="expression" dxfId="19101" priority="26084">
      <formula>$BJ601="IR"</formula>
    </cfRule>
    <cfRule type="expression" dxfId="19100" priority="26085">
      <formula>$BJ601="SS"</formula>
    </cfRule>
    <cfRule type="expression" dxfId="19099" priority="26086">
      <formula>$BJ601="FI"</formula>
    </cfRule>
    <cfRule type="expression" dxfId="19098" priority="26087">
      <formula>$BJ601="X"</formula>
    </cfRule>
    <cfRule type="expression" dxfId="19097" priority="26088">
      <formula>$BJ601="OD"</formula>
    </cfRule>
    <cfRule type="expression" dxfId="19096" priority="26089">
      <formula>$BJ601="P"</formula>
    </cfRule>
    <cfRule type="expression" dxfId="19095" priority="26090">
      <formula>$BJ601="D"</formula>
    </cfRule>
    <cfRule type="expression" dxfId="19094" priority="26091">
      <formula>$BJ601="C"</formula>
    </cfRule>
    <cfRule type="expression" dxfId="19093" priority="26092">
      <formula>$BJ601="B"</formula>
    </cfRule>
    <cfRule type="expression" dxfId="19092" priority="26093">
      <formula>$BJ601="A"</formula>
    </cfRule>
  </conditionalFormatting>
  <conditionalFormatting sqref="P601:R603">
    <cfRule type="expression" dxfId="19091" priority="26074">
      <formula>$BJ601="IR"</formula>
    </cfRule>
    <cfRule type="expression" dxfId="19090" priority="26075">
      <formula>$BJ601="SS"</formula>
    </cfRule>
    <cfRule type="expression" dxfId="19089" priority="26076">
      <formula>$BJ601="FI"</formula>
    </cfRule>
    <cfRule type="expression" dxfId="19088" priority="26077">
      <formula>$BJ601="X"</formula>
    </cfRule>
    <cfRule type="expression" dxfId="19087" priority="26078">
      <formula>$BJ601="OD"</formula>
    </cfRule>
    <cfRule type="expression" dxfId="19086" priority="26079">
      <formula>$BJ601="P"</formula>
    </cfRule>
    <cfRule type="expression" dxfId="19085" priority="26080">
      <formula>$BJ601="D"</formula>
    </cfRule>
    <cfRule type="expression" dxfId="19084" priority="26081">
      <formula>$BJ601="C"</formula>
    </cfRule>
    <cfRule type="expression" dxfId="19083" priority="26082">
      <formula>$BJ601="B"</formula>
    </cfRule>
    <cfRule type="expression" dxfId="19082" priority="26083">
      <formula>$BJ601="A"</formula>
    </cfRule>
  </conditionalFormatting>
  <conditionalFormatting sqref="O604">
    <cfRule type="expression" dxfId="19081" priority="26064">
      <formula>$BJ604="IR"</formula>
    </cfRule>
    <cfRule type="expression" dxfId="19080" priority="26065">
      <formula>$BJ604="SS"</formula>
    </cfRule>
    <cfRule type="expression" dxfId="19079" priority="26066">
      <formula>$BJ604="FI"</formula>
    </cfRule>
    <cfRule type="expression" dxfId="19078" priority="26067">
      <formula>$BJ604="X"</formula>
    </cfRule>
    <cfRule type="expression" dxfId="19077" priority="26068">
      <formula>$BJ604="OD"</formula>
    </cfRule>
    <cfRule type="expression" dxfId="19076" priority="26069">
      <formula>$BJ604="P"</formula>
    </cfRule>
    <cfRule type="expression" dxfId="19075" priority="26070">
      <formula>$BJ604="D"</formula>
    </cfRule>
    <cfRule type="expression" dxfId="19074" priority="26071">
      <formula>$BJ604="C"</formula>
    </cfRule>
    <cfRule type="expression" dxfId="19073" priority="26072">
      <formula>$BJ604="B"</formula>
    </cfRule>
    <cfRule type="expression" dxfId="19072" priority="26073">
      <formula>$BJ604="A"</formula>
    </cfRule>
  </conditionalFormatting>
  <conditionalFormatting sqref="P604:R604">
    <cfRule type="expression" dxfId="19071" priority="26054">
      <formula>$BJ604="IR"</formula>
    </cfRule>
    <cfRule type="expression" dxfId="19070" priority="26055">
      <formula>$BJ604="SS"</formula>
    </cfRule>
    <cfRule type="expression" dxfId="19069" priority="26056">
      <formula>$BJ604="FI"</formula>
    </cfRule>
    <cfRule type="expression" dxfId="19068" priority="26057">
      <formula>$BJ604="X"</formula>
    </cfRule>
    <cfRule type="expression" dxfId="19067" priority="26058">
      <formula>$BJ604="OD"</formula>
    </cfRule>
    <cfRule type="expression" dxfId="19066" priority="26059">
      <formula>$BJ604="P"</formula>
    </cfRule>
    <cfRule type="expression" dxfId="19065" priority="26060">
      <formula>$BJ604="D"</formula>
    </cfRule>
    <cfRule type="expression" dxfId="19064" priority="26061">
      <formula>$BJ604="C"</formula>
    </cfRule>
    <cfRule type="expression" dxfId="19063" priority="26062">
      <formula>$BJ604="B"</formula>
    </cfRule>
    <cfRule type="expression" dxfId="19062" priority="26063">
      <formula>$BJ604="A"</formula>
    </cfRule>
  </conditionalFormatting>
  <conditionalFormatting sqref="O607">
    <cfRule type="expression" dxfId="19061" priority="26044">
      <formula>$BJ607="IR"</formula>
    </cfRule>
    <cfRule type="expression" dxfId="19060" priority="26045">
      <formula>$BJ607="SS"</formula>
    </cfRule>
    <cfRule type="expression" dxfId="19059" priority="26046">
      <formula>$BJ607="FI"</formula>
    </cfRule>
    <cfRule type="expression" dxfId="19058" priority="26047">
      <formula>$BJ607="X"</formula>
    </cfRule>
    <cfRule type="expression" dxfId="19057" priority="26048">
      <formula>$BJ607="OD"</formula>
    </cfRule>
    <cfRule type="expression" dxfId="19056" priority="26049">
      <formula>$BJ607="P"</formula>
    </cfRule>
    <cfRule type="expression" dxfId="19055" priority="26050">
      <formula>$BJ607="D"</formula>
    </cfRule>
    <cfRule type="expression" dxfId="19054" priority="26051">
      <formula>$BJ607="C"</formula>
    </cfRule>
    <cfRule type="expression" dxfId="19053" priority="26052">
      <formula>$BJ607="B"</formula>
    </cfRule>
    <cfRule type="expression" dxfId="19052" priority="26053">
      <formula>$BJ607="A"</formula>
    </cfRule>
  </conditionalFormatting>
  <conditionalFormatting sqref="P607:R607">
    <cfRule type="expression" dxfId="19051" priority="26034">
      <formula>$BJ607="IR"</formula>
    </cfRule>
    <cfRule type="expression" dxfId="19050" priority="26035">
      <formula>$BJ607="SS"</formula>
    </cfRule>
    <cfRule type="expression" dxfId="19049" priority="26036">
      <formula>$BJ607="FI"</formula>
    </cfRule>
    <cfRule type="expression" dxfId="19048" priority="26037">
      <formula>$BJ607="X"</formula>
    </cfRule>
    <cfRule type="expression" dxfId="19047" priority="26038">
      <formula>$BJ607="OD"</formula>
    </cfRule>
    <cfRule type="expression" dxfId="19046" priority="26039">
      <formula>$BJ607="P"</formula>
    </cfRule>
    <cfRule type="expression" dxfId="19045" priority="26040">
      <formula>$BJ607="D"</formula>
    </cfRule>
    <cfRule type="expression" dxfId="19044" priority="26041">
      <formula>$BJ607="C"</formula>
    </cfRule>
    <cfRule type="expression" dxfId="19043" priority="26042">
      <formula>$BJ607="B"</formula>
    </cfRule>
    <cfRule type="expression" dxfId="19042" priority="26043">
      <formula>$BJ607="A"</formula>
    </cfRule>
  </conditionalFormatting>
  <conditionalFormatting sqref="R103">
    <cfRule type="expression" dxfId="19041" priority="26004">
      <formula>$BJ103="IR"</formula>
    </cfRule>
    <cfRule type="expression" dxfId="19040" priority="26005">
      <formula>$BJ103="SS"</formula>
    </cfRule>
    <cfRule type="expression" dxfId="19039" priority="26006">
      <formula>$BJ103="FI"</formula>
    </cfRule>
    <cfRule type="expression" dxfId="19038" priority="26007">
      <formula>$BJ103="X"</formula>
    </cfRule>
    <cfRule type="expression" dxfId="19037" priority="26008">
      <formula>$BJ103="OD"</formula>
    </cfRule>
    <cfRule type="expression" dxfId="19036" priority="26009">
      <formula>$BJ103="P"</formula>
    </cfRule>
    <cfRule type="expression" dxfId="19035" priority="26010">
      <formula>$BJ103="D"</formula>
    </cfRule>
    <cfRule type="expression" dxfId="19034" priority="26011">
      <formula>$BJ103="C"</formula>
    </cfRule>
    <cfRule type="expression" dxfId="19033" priority="26012">
      <formula>$BJ103="B"</formula>
    </cfRule>
    <cfRule type="expression" dxfId="19032" priority="26013">
      <formula>$BJ103="A"</formula>
    </cfRule>
  </conditionalFormatting>
  <conditionalFormatting sqref="P103">
    <cfRule type="expression" dxfId="19031" priority="25994">
      <formula>$BJ103="IR"</formula>
    </cfRule>
    <cfRule type="expression" dxfId="19030" priority="25995">
      <formula>$BJ103="SS"</formula>
    </cfRule>
    <cfRule type="expression" dxfId="19029" priority="25996">
      <formula>$BJ103="FI"</formula>
    </cfRule>
    <cfRule type="expression" dxfId="19028" priority="25997">
      <formula>$BJ103="X"</formula>
    </cfRule>
    <cfRule type="expression" dxfId="19027" priority="25998">
      <formula>$BJ103="OD"</formula>
    </cfRule>
    <cfRule type="expression" dxfId="19026" priority="25999">
      <formula>$BJ103="P"</formula>
    </cfRule>
    <cfRule type="expression" dxfId="19025" priority="26000">
      <formula>$BJ103="D"</formula>
    </cfRule>
    <cfRule type="expression" dxfId="19024" priority="26001">
      <formula>$BJ103="C"</formula>
    </cfRule>
    <cfRule type="expression" dxfId="19023" priority="26002">
      <formula>$BJ103="B"</formula>
    </cfRule>
    <cfRule type="expression" dxfId="19022" priority="26003">
      <formula>$BJ103="A"</formula>
    </cfRule>
  </conditionalFormatting>
  <conditionalFormatting sqref="Q103">
    <cfRule type="expression" dxfId="19021" priority="25984">
      <formula>$BJ103="IR"</formula>
    </cfRule>
    <cfRule type="expression" dxfId="19020" priority="25985">
      <formula>$BJ103="SS"</formula>
    </cfRule>
    <cfRule type="expression" dxfId="19019" priority="25986">
      <formula>$BJ103="FI"</formula>
    </cfRule>
    <cfRule type="expression" dxfId="19018" priority="25987">
      <formula>$BJ103="X"</formula>
    </cfRule>
    <cfRule type="expression" dxfId="19017" priority="25988">
      <formula>$BJ103="OD"</formula>
    </cfRule>
    <cfRule type="expression" dxfId="19016" priority="25989">
      <formula>$BJ103="P"</formula>
    </cfRule>
    <cfRule type="expression" dxfId="19015" priority="25990">
      <formula>$BJ103="D"</formula>
    </cfRule>
    <cfRule type="expression" dxfId="19014" priority="25991">
      <formula>$BJ103="C"</formula>
    </cfRule>
    <cfRule type="expression" dxfId="19013" priority="25992">
      <formula>$BJ103="B"</formula>
    </cfRule>
    <cfRule type="expression" dxfId="19012" priority="25993">
      <formula>$BJ103="A"</formula>
    </cfRule>
  </conditionalFormatting>
  <conditionalFormatting sqref="I104">
    <cfRule type="expression" dxfId="19011" priority="25974">
      <formula>$BJ104="IR"</formula>
    </cfRule>
    <cfRule type="expression" dxfId="19010" priority="25975">
      <formula>$BJ104="SS"</formula>
    </cfRule>
    <cfRule type="expression" dxfId="19009" priority="25976">
      <formula>$BJ104="FI"</formula>
    </cfRule>
    <cfRule type="expression" dxfId="19008" priority="25977">
      <formula>$BJ104="X"</formula>
    </cfRule>
    <cfRule type="expression" dxfId="19007" priority="25978">
      <formula>$BJ104="OD"</formula>
    </cfRule>
    <cfRule type="expression" dxfId="19006" priority="25979">
      <formula>$BJ104="P"</formula>
    </cfRule>
    <cfRule type="expression" dxfId="19005" priority="25980">
      <formula>$BJ104="D"</formula>
    </cfRule>
    <cfRule type="expression" dxfId="19004" priority="25981">
      <formula>$BJ104="C"</formula>
    </cfRule>
    <cfRule type="expression" dxfId="19003" priority="25982">
      <formula>$BJ104="B"</formula>
    </cfRule>
    <cfRule type="expression" dxfId="19002" priority="25983">
      <formula>$BJ104="A"</formula>
    </cfRule>
  </conditionalFormatting>
  <conditionalFormatting sqref="P293">
    <cfRule type="expression" dxfId="19001" priority="25884">
      <formula>$BJ293="IR"</formula>
    </cfRule>
    <cfRule type="expression" dxfId="19000" priority="25885">
      <formula>$BJ293="SS"</formula>
    </cfRule>
    <cfRule type="expression" dxfId="18999" priority="25886">
      <formula>$BJ293="FI"</formula>
    </cfRule>
    <cfRule type="expression" dxfId="18998" priority="25887">
      <formula>$BJ293="X"</formula>
    </cfRule>
    <cfRule type="expression" dxfId="18997" priority="25888">
      <formula>$BJ293="OD"</formula>
    </cfRule>
    <cfRule type="expression" dxfId="18996" priority="25889">
      <formula>$BJ293="P"</formula>
    </cfRule>
    <cfRule type="expression" dxfId="18995" priority="25890">
      <formula>$BJ293="D"</formula>
    </cfRule>
    <cfRule type="expression" dxfId="18994" priority="25891">
      <formula>$BJ293="C"</formula>
    </cfRule>
    <cfRule type="expression" dxfId="18993" priority="25892">
      <formula>$BJ293="B"</formula>
    </cfRule>
    <cfRule type="expression" dxfId="18992" priority="25893">
      <formula>$BJ293="A"</formula>
    </cfRule>
  </conditionalFormatting>
  <conditionalFormatting sqref="R293">
    <cfRule type="expression" dxfId="18991" priority="25874">
      <formula>$BJ293="IR"</formula>
    </cfRule>
    <cfRule type="expression" dxfId="18990" priority="25875">
      <formula>$BJ293="SS"</formula>
    </cfRule>
    <cfRule type="expression" dxfId="18989" priority="25876">
      <formula>$BJ293="FI"</formula>
    </cfRule>
    <cfRule type="expression" dxfId="18988" priority="25877">
      <formula>$BJ293="X"</formula>
    </cfRule>
    <cfRule type="expression" dxfId="18987" priority="25878">
      <formula>$BJ293="OD"</formula>
    </cfRule>
    <cfRule type="expression" dxfId="18986" priority="25879">
      <formula>$BJ293="P"</formula>
    </cfRule>
    <cfRule type="expression" dxfId="18985" priority="25880">
      <formula>$BJ293="D"</formula>
    </cfRule>
    <cfRule type="expression" dxfId="18984" priority="25881">
      <formula>$BJ293="C"</formula>
    </cfRule>
    <cfRule type="expression" dxfId="18983" priority="25882">
      <formula>$BJ293="B"</formula>
    </cfRule>
    <cfRule type="expression" dxfId="18982" priority="25883">
      <formula>$BJ293="A"</formula>
    </cfRule>
  </conditionalFormatting>
  <conditionalFormatting sqref="Q293">
    <cfRule type="expression" dxfId="18981" priority="25864">
      <formula>$BJ293="IR"</formula>
    </cfRule>
    <cfRule type="expression" dxfId="18980" priority="25865">
      <formula>$BJ293="SS"</formula>
    </cfRule>
    <cfRule type="expression" dxfId="18979" priority="25866">
      <formula>$BJ293="FI"</formula>
    </cfRule>
    <cfRule type="expression" dxfId="18978" priority="25867">
      <formula>$BJ293="X"</formula>
    </cfRule>
    <cfRule type="expression" dxfId="18977" priority="25868">
      <formula>$BJ293="OD"</formula>
    </cfRule>
    <cfRule type="expression" dxfId="18976" priority="25869">
      <formula>$BJ293="P"</formula>
    </cfRule>
    <cfRule type="expression" dxfId="18975" priority="25870">
      <formula>$BJ293="D"</formula>
    </cfRule>
    <cfRule type="expression" dxfId="18974" priority="25871">
      <formula>$BJ293="C"</formula>
    </cfRule>
    <cfRule type="expression" dxfId="18973" priority="25872">
      <formula>$BJ293="B"</formula>
    </cfRule>
    <cfRule type="expression" dxfId="18972" priority="25873">
      <formula>$BJ293="A"</formula>
    </cfRule>
  </conditionalFormatting>
  <conditionalFormatting sqref="J104">
    <cfRule type="expression" dxfId="18971" priority="25854">
      <formula>$BJ104="IR"</formula>
    </cfRule>
    <cfRule type="expression" dxfId="18970" priority="25855">
      <formula>$BJ104="SS"</formula>
    </cfRule>
    <cfRule type="expression" dxfId="18969" priority="25856">
      <formula>$BJ104="FI"</formula>
    </cfRule>
    <cfRule type="expression" dxfId="18968" priority="25857">
      <formula>$BJ104="X"</formula>
    </cfRule>
    <cfRule type="expression" dxfId="18967" priority="25858">
      <formula>$BJ104="OD"</formula>
    </cfRule>
    <cfRule type="expression" dxfId="18966" priority="25859">
      <formula>$BJ104="P"</formula>
    </cfRule>
    <cfRule type="expression" dxfId="18965" priority="25860">
      <formula>$BJ104="D"</formula>
    </cfRule>
    <cfRule type="expression" dxfId="18964" priority="25861">
      <formula>$BJ104="C"</formula>
    </cfRule>
    <cfRule type="expression" dxfId="18963" priority="25862">
      <formula>$BJ104="B"</formula>
    </cfRule>
    <cfRule type="expression" dxfId="18962" priority="25863">
      <formula>$BJ104="A"</formula>
    </cfRule>
  </conditionalFormatting>
  <conditionalFormatting sqref="M104">
    <cfRule type="expression" dxfId="18961" priority="25844">
      <formula>$BJ104="IR"</formula>
    </cfRule>
    <cfRule type="expression" dxfId="18960" priority="25845">
      <formula>$BJ104="SS"</formula>
    </cfRule>
    <cfRule type="expression" dxfId="18959" priority="25846">
      <formula>$BJ104="FI"</formula>
    </cfRule>
    <cfRule type="expression" dxfId="18958" priority="25847">
      <formula>$BJ104="X"</formula>
    </cfRule>
    <cfRule type="expression" dxfId="18957" priority="25848">
      <formula>$BJ104="OD"</formula>
    </cfRule>
    <cfRule type="expression" dxfId="18956" priority="25849">
      <formula>$BJ104="P"</formula>
    </cfRule>
    <cfRule type="expression" dxfId="18955" priority="25850">
      <formula>$BJ104="D"</formula>
    </cfRule>
    <cfRule type="expression" dxfId="18954" priority="25851">
      <formula>$BJ104="C"</formula>
    </cfRule>
    <cfRule type="expression" dxfId="18953" priority="25852">
      <formula>$BJ104="B"</formula>
    </cfRule>
    <cfRule type="expression" dxfId="18952" priority="25853">
      <formula>$BJ104="A"</formula>
    </cfRule>
  </conditionalFormatting>
  <conditionalFormatting sqref="K104">
    <cfRule type="expression" dxfId="18951" priority="25834">
      <formula>$BJ104="IR"</formula>
    </cfRule>
    <cfRule type="expression" dxfId="18950" priority="25835">
      <formula>$BJ104="SS"</formula>
    </cfRule>
    <cfRule type="expression" dxfId="18949" priority="25836">
      <formula>$BJ104="FI"</formula>
    </cfRule>
    <cfRule type="expression" dxfId="18948" priority="25837">
      <formula>$BJ104="X"</formula>
    </cfRule>
    <cfRule type="expression" dxfId="18947" priority="25838">
      <formula>$BJ104="OD"</formula>
    </cfRule>
    <cfRule type="expression" dxfId="18946" priority="25839">
      <formula>$BJ104="P"</formula>
    </cfRule>
    <cfRule type="expression" dxfId="18945" priority="25840">
      <formula>$BJ104="D"</formula>
    </cfRule>
    <cfRule type="expression" dxfId="18944" priority="25841">
      <formula>$BJ104="C"</formula>
    </cfRule>
    <cfRule type="expression" dxfId="18943" priority="25842">
      <formula>$BJ104="B"</formula>
    </cfRule>
    <cfRule type="expression" dxfId="18942" priority="25843">
      <formula>$BJ104="A"</formula>
    </cfRule>
  </conditionalFormatting>
  <conditionalFormatting sqref="L104">
    <cfRule type="expression" dxfId="18941" priority="25824">
      <formula>$BJ104="IR"</formula>
    </cfRule>
    <cfRule type="expression" dxfId="18940" priority="25825">
      <formula>$BJ104="SS"</formula>
    </cfRule>
    <cfRule type="expression" dxfId="18939" priority="25826">
      <formula>$BJ104="FI"</formula>
    </cfRule>
    <cfRule type="expression" dxfId="18938" priority="25827">
      <formula>$BJ104="X"</formula>
    </cfRule>
    <cfRule type="expression" dxfId="18937" priority="25828">
      <formula>$BJ104="OD"</formula>
    </cfRule>
    <cfRule type="expression" dxfId="18936" priority="25829">
      <formula>$BJ104="P"</formula>
    </cfRule>
    <cfRule type="expression" dxfId="18935" priority="25830">
      <formula>$BJ104="D"</formula>
    </cfRule>
    <cfRule type="expression" dxfId="18934" priority="25831">
      <formula>$BJ104="C"</formula>
    </cfRule>
    <cfRule type="expression" dxfId="18933" priority="25832">
      <formula>$BJ104="B"</formula>
    </cfRule>
    <cfRule type="expression" dxfId="18932" priority="25833">
      <formula>$BJ104="A"</formula>
    </cfRule>
  </conditionalFormatting>
  <conditionalFormatting sqref="O619">
    <cfRule type="expression" dxfId="18931" priority="25814">
      <formula>$BJ619="IR"</formula>
    </cfRule>
    <cfRule type="expression" dxfId="18930" priority="25815">
      <formula>$BJ619="SS"</formula>
    </cfRule>
    <cfRule type="expression" dxfId="18929" priority="25816">
      <formula>$BJ619="FI"</formula>
    </cfRule>
    <cfRule type="expression" dxfId="18928" priority="25817">
      <formula>$BJ619="X"</formula>
    </cfRule>
    <cfRule type="expression" dxfId="18927" priority="25818">
      <formula>$BJ619="OD"</formula>
    </cfRule>
    <cfRule type="expression" dxfId="18926" priority="25819">
      <formula>$BJ619="P"</formula>
    </cfRule>
    <cfRule type="expression" dxfId="18925" priority="25820">
      <formula>$BJ619="D"</formula>
    </cfRule>
    <cfRule type="expression" dxfId="18924" priority="25821">
      <formula>$BJ619="C"</formula>
    </cfRule>
    <cfRule type="expression" dxfId="18923" priority="25822">
      <formula>$BJ619="B"</formula>
    </cfRule>
    <cfRule type="expression" dxfId="18922" priority="25823">
      <formula>$BJ619="A"</formula>
    </cfRule>
  </conditionalFormatting>
  <conditionalFormatting sqref="P619:R619">
    <cfRule type="expression" dxfId="18921" priority="25804">
      <formula>$BJ619="IR"</formula>
    </cfRule>
    <cfRule type="expression" dxfId="18920" priority="25805">
      <formula>$BJ619="SS"</formula>
    </cfRule>
    <cfRule type="expression" dxfId="18919" priority="25806">
      <formula>$BJ619="FI"</formula>
    </cfRule>
    <cfRule type="expression" dxfId="18918" priority="25807">
      <formula>$BJ619="X"</formula>
    </cfRule>
    <cfRule type="expression" dxfId="18917" priority="25808">
      <formula>$BJ619="OD"</formula>
    </cfRule>
    <cfRule type="expression" dxfId="18916" priority="25809">
      <formula>$BJ619="P"</formula>
    </cfRule>
    <cfRule type="expression" dxfId="18915" priority="25810">
      <formula>$BJ619="D"</formula>
    </cfRule>
    <cfRule type="expression" dxfId="18914" priority="25811">
      <formula>$BJ619="C"</formula>
    </cfRule>
    <cfRule type="expression" dxfId="18913" priority="25812">
      <formula>$BJ619="B"</formula>
    </cfRule>
    <cfRule type="expression" dxfId="18912" priority="25813">
      <formula>$BJ619="A"</formula>
    </cfRule>
  </conditionalFormatting>
  <conditionalFormatting sqref="O623">
    <cfRule type="expression" dxfId="18911" priority="25794">
      <formula>$BJ623="IR"</formula>
    </cfRule>
    <cfRule type="expression" dxfId="18910" priority="25795">
      <formula>$BJ623="SS"</formula>
    </cfRule>
    <cfRule type="expression" dxfId="18909" priority="25796">
      <formula>$BJ623="FI"</formula>
    </cfRule>
    <cfRule type="expression" dxfId="18908" priority="25797">
      <formula>$BJ623="X"</formula>
    </cfRule>
    <cfRule type="expression" dxfId="18907" priority="25798">
      <formula>$BJ623="OD"</formula>
    </cfRule>
    <cfRule type="expression" dxfId="18906" priority="25799">
      <formula>$BJ623="P"</formula>
    </cfRule>
    <cfRule type="expression" dxfId="18905" priority="25800">
      <formula>$BJ623="D"</formula>
    </cfRule>
    <cfRule type="expression" dxfId="18904" priority="25801">
      <formula>$BJ623="C"</formula>
    </cfRule>
    <cfRule type="expression" dxfId="18903" priority="25802">
      <formula>$BJ623="B"</formula>
    </cfRule>
    <cfRule type="expression" dxfId="18902" priority="25803">
      <formula>$BJ623="A"</formula>
    </cfRule>
  </conditionalFormatting>
  <conditionalFormatting sqref="P623:R623">
    <cfRule type="expression" dxfId="18901" priority="25784">
      <formula>$BJ623="IR"</formula>
    </cfRule>
    <cfRule type="expression" dxfId="18900" priority="25785">
      <formula>$BJ623="SS"</formula>
    </cfRule>
    <cfRule type="expression" dxfId="18899" priority="25786">
      <formula>$BJ623="FI"</formula>
    </cfRule>
    <cfRule type="expression" dxfId="18898" priority="25787">
      <formula>$BJ623="X"</formula>
    </cfRule>
    <cfRule type="expression" dxfId="18897" priority="25788">
      <formula>$BJ623="OD"</formula>
    </cfRule>
    <cfRule type="expression" dxfId="18896" priority="25789">
      <formula>$BJ623="P"</formula>
    </cfRule>
    <cfRule type="expression" dxfId="18895" priority="25790">
      <formula>$BJ623="D"</formula>
    </cfRule>
    <cfRule type="expression" dxfId="18894" priority="25791">
      <formula>$BJ623="C"</formula>
    </cfRule>
    <cfRule type="expression" dxfId="18893" priority="25792">
      <formula>$BJ623="B"</formula>
    </cfRule>
    <cfRule type="expression" dxfId="18892" priority="25793">
      <formula>$BJ623="A"</formula>
    </cfRule>
  </conditionalFormatting>
  <conditionalFormatting sqref="O624:O625">
    <cfRule type="expression" dxfId="18891" priority="25774">
      <formula>$BJ624="IR"</formula>
    </cfRule>
    <cfRule type="expression" dxfId="18890" priority="25775">
      <formula>$BJ624="SS"</formula>
    </cfRule>
    <cfRule type="expression" dxfId="18889" priority="25776">
      <formula>$BJ624="FI"</formula>
    </cfRule>
    <cfRule type="expression" dxfId="18888" priority="25777">
      <formula>$BJ624="X"</formula>
    </cfRule>
    <cfRule type="expression" dxfId="18887" priority="25778">
      <formula>$BJ624="OD"</formula>
    </cfRule>
    <cfRule type="expression" dxfId="18886" priority="25779">
      <formula>$BJ624="P"</formula>
    </cfRule>
    <cfRule type="expression" dxfId="18885" priority="25780">
      <formula>$BJ624="D"</formula>
    </cfRule>
    <cfRule type="expression" dxfId="18884" priority="25781">
      <formula>$BJ624="C"</formula>
    </cfRule>
    <cfRule type="expression" dxfId="18883" priority="25782">
      <formula>$BJ624="B"</formula>
    </cfRule>
    <cfRule type="expression" dxfId="18882" priority="25783">
      <formula>$BJ624="A"</formula>
    </cfRule>
  </conditionalFormatting>
  <conditionalFormatting sqref="P624:R625">
    <cfRule type="expression" dxfId="18881" priority="25764">
      <formula>$BJ624="IR"</formula>
    </cfRule>
    <cfRule type="expression" dxfId="18880" priority="25765">
      <formula>$BJ624="SS"</formula>
    </cfRule>
    <cfRule type="expression" dxfId="18879" priority="25766">
      <formula>$BJ624="FI"</formula>
    </cfRule>
    <cfRule type="expression" dxfId="18878" priority="25767">
      <formula>$BJ624="X"</formula>
    </cfRule>
    <cfRule type="expression" dxfId="18877" priority="25768">
      <formula>$BJ624="OD"</formula>
    </cfRule>
    <cfRule type="expression" dxfId="18876" priority="25769">
      <formula>$BJ624="P"</formula>
    </cfRule>
    <cfRule type="expression" dxfId="18875" priority="25770">
      <formula>$BJ624="D"</formula>
    </cfRule>
    <cfRule type="expression" dxfId="18874" priority="25771">
      <formula>$BJ624="C"</formula>
    </cfRule>
    <cfRule type="expression" dxfId="18873" priority="25772">
      <formula>$BJ624="B"</formula>
    </cfRule>
    <cfRule type="expression" dxfId="18872" priority="25773">
      <formula>$BJ624="A"</formula>
    </cfRule>
  </conditionalFormatting>
  <conditionalFormatting sqref="O627:O628">
    <cfRule type="expression" dxfId="18871" priority="25754">
      <formula>$BJ627="IR"</formula>
    </cfRule>
    <cfRule type="expression" dxfId="18870" priority="25755">
      <formula>$BJ627="SS"</formula>
    </cfRule>
    <cfRule type="expression" dxfId="18869" priority="25756">
      <formula>$BJ627="FI"</formula>
    </cfRule>
    <cfRule type="expression" dxfId="18868" priority="25757">
      <formula>$BJ627="X"</formula>
    </cfRule>
    <cfRule type="expression" dxfId="18867" priority="25758">
      <formula>$BJ627="OD"</formula>
    </cfRule>
    <cfRule type="expression" dxfId="18866" priority="25759">
      <formula>$BJ627="P"</formula>
    </cfRule>
    <cfRule type="expression" dxfId="18865" priority="25760">
      <formula>$BJ627="D"</formula>
    </cfRule>
    <cfRule type="expression" dxfId="18864" priority="25761">
      <formula>$BJ627="C"</formula>
    </cfRule>
    <cfRule type="expression" dxfId="18863" priority="25762">
      <formula>$BJ627="B"</formula>
    </cfRule>
    <cfRule type="expression" dxfId="18862" priority="25763">
      <formula>$BJ627="A"</formula>
    </cfRule>
  </conditionalFormatting>
  <conditionalFormatting sqref="P627:R628">
    <cfRule type="expression" dxfId="18861" priority="25744">
      <formula>$BJ627="IR"</formula>
    </cfRule>
    <cfRule type="expression" dxfId="18860" priority="25745">
      <formula>$BJ627="SS"</formula>
    </cfRule>
    <cfRule type="expression" dxfId="18859" priority="25746">
      <formula>$BJ627="FI"</formula>
    </cfRule>
    <cfRule type="expression" dxfId="18858" priority="25747">
      <formula>$BJ627="X"</formula>
    </cfRule>
    <cfRule type="expression" dxfId="18857" priority="25748">
      <formula>$BJ627="OD"</formula>
    </cfRule>
    <cfRule type="expression" dxfId="18856" priority="25749">
      <formula>$BJ627="P"</formula>
    </cfRule>
    <cfRule type="expression" dxfId="18855" priority="25750">
      <formula>$BJ627="D"</formula>
    </cfRule>
    <cfRule type="expression" dxfId="18854" priority="25751">
      <formula>$BJ627="C"</formula>
    </cfRule>
    <cfRule type="expression" dxfId="18853" priority="25752">
      <formula>$BJ627="B"</formula>
    </cfRule>
    <cfRule type="expression" dxfId="18852" priority="25753">
      <formula>$BJ627="A"</formula>
    </cfRule>
  </conditionalFormatting>
  <conditionalFormatting sqref="O629">
    <cfRule type="expression" dxfId="18851" priority="25734">
      <formula>$BJ629="IR"</formula>
    </cfRule>
    <cfRule type="expression" dxfId="18850" priority="25735">
      <formula>$BJ629="SS"</formula>
    </cfRule>
    <cfRule type="expression" dxfId="18849" priority="25736">
      <formula>$BJ629="FI"</formula>
    </cfRule>
    <cfRule type="expression" dxfId="18848" priority="25737">
      <formula>$BJ629="X"</formula>
    </cfRule>
    <cfRule type="expression" dxfId="18847" priority="25738">
      <formula>$BJ629="OD"</formula>
    </cfRule>
    <cfRule type="expression" dxfId="18846" priority="25739">
      <formula>$BJ629="P"</formula>
    </cfRule>
    <cfRule type="expression" dxfId="18845" priority="25740">
      <formula>$BJ629="D"</formula>
    </cfRule>
    <cfRule type="expression" dxfId="18844" priority="25741">
      <formula>$BJ629="C"</formula>
    </cfRule>
    <cfRule type="expression" dxfId="18843" priority="25742">
      <formula>$BJ629="B"</formula>
    </cfRule>
    <cfRule type="expression" dxfId="18842" priority="25743">
      <formula>$BJ629="A"</formula>
    </cfRule>
  </conditionalFormatting>
  <conditionalFormatting sqref="P629:R629">
    <cfRule type="expression" dxfId="18841" priority="25724">
      <formula>$BJ629="IR"</formula>
    </cfRule>
    <cfRule type="expression" dxfId="18840" priority="25725">
      <formula>$BJ629="SS"</formula>
    </cfRule>
    <cfRule type="expression" dxfId="18839" priority="25726">
      <formula>$BJ629="FI"</formula>
    </cfRule>
    <cfRule type="expression" dxfId="18838" priority="25727">
      <formula>$BJ629="X"</formula>
    </cfRule>
    <cfRule type="expression" dxfId="18837" priority="25728">
      <formula>$BJ629="OD"</formula>
    </cfRule>
    <cfRule type="expression" dxfId="18836" priority="25729">
      <formula>$BJ629="P"</formula>
    </cfRule>
    <cfRule type="expression" dxfId="18835" priority="25730">
      <formula>$BJ629="D"</formula>
    </cfRule>
    <cfRule type="expression" dxfId="18834" priority="25731">
      <formula>$BJ629="C"</formula>
    </cfRule>
    <cfRule type="expression" dxfId="18833" priority="25732">
      <formula>$BJ629="B"</formula>
    </cfRule>
    <cfRule type="expression" dxfId="18832" priority="25733">
      <formula>$BJ629="A"</formula>
    </cfRule>
  </conditionalFormatting>
  <conditionalFormatting sqref="R618">
    <cfRule type="expression" dxfId="18831" priority="25714">
      <formula>$BJ618="IR"</formula>
    </cfRule>
    <cfRule type="expression" dxfId="18830" priority="25715">
      <formula>$BJ618="SS"</formula>
    </cfRule>
    <cfRule type="expression" dxfId="18829" priority="25716">
      <formula>$BJ618="FI"</formula>
    </cfRule>
    <cfRule type="expression" dxfId="18828" priority="25717">
      <formula>$BJ618="X"</formula>
    </cfRule>
    <cfRule type="expression" dxfId="18827" priority="25718">
      <formula>$BJ618="OD"</formula>
    </cfRule>
    <cfRule type="expression" dxfId="18826" priority="25719">
      <formula>$BJ618="P"</formula>
    </cfRule>
    <cfRule type="expression" dxfId="18825" priority="25720">
      <formula>$BJ618="D"</formula>
    </cfRule>
    <cfRule type="expression" dxfId="18824" priority="25721">
      <formula>$BJ618="C"</formula>
    </cfRule>
    <cfRule type="expression" dxfId="18823" priority="25722">
      <formula>$BJ618="B"</formula>
    </cfRule>
    <cfRule type="expression" dxfId="18822" priority="25723">
      <formula>$BJ618="A"</formula>
    </cfRule>
  </conditionalFormatting>
  <conditionalFormatting sqref="P618">
    <cfRule type="expression" dxfId="18821" priority="25704">
      <formula>$BJ618="IR"</formula>
    </cfRule>
    <cfRule type="expression" dxfId="18820" priority="25705">
      <formula>$BJ618="SS"</formula>
    </cfRule>
    <cfRule type="expression" dxfId="18819" priority="25706">
      <formula>$BJ618="FI"</formula>
    </cfRule>
    <cfRule type="expression" dxfId="18818" priority="25707">
      <formula>$BJ618="X"</formula>
    </cfRule>
    <cfRule type="expression" dxfId="18817" priority="25708">
      <formula>$BJ618="OD"</formula>
    </cfRule>
    <cfRule type="expression" dxfId="18816" priority="25709">
      <formula>$BJ618="P"</formula>
    </cfRule>
    <cfRule type="expression" dxfId="18815" priority="25710">
      <formula>$BJ618="D"</formula>
    </cfRule>
    <cfRule type="expression" dxfId="18814" priority="25711">
      <formula>$BJ618="C"</formula>
    </cfRule>
    <cfRule type="expression" dxfId="18813" priority="25712">
      <formula>$BJ618="B"</formula>
    </cfRule>
    <cfRule type="expression" dxfId="18812" priority="25713">
      <formula>$BJ618="A"</formula>
    </cfRule>
  </conditionalFormatting>
  <conditionalFormatting sqref="Q618">
    <cfRule type="expression" dxfId="18811" priority="25694">
      <formula>$BJ618="IR"</formula>
    </cfRule>
    <cfRule type="expression" dxfId="18810" priority="25695">
      <formula>$BJ618="SS"</formula>
    </cfRule>
    <cfRule type="expression" dxfId="18809" priority="25696">
      <formula>$BJ618="FI"</formula>
    </cfRule>
    <cfRule type="expression" dxfId="18808" priority="25697">
      <formula>$BJ618="X"</formula>
    </cfRule>
    <cfRule type="expression" dxfId="18807" priority="25698">
      <formula>$BJ618="OD"</formula>
    </cfRule>
    <cfRule type="expression" dxfId="18806" priority="25699">
      <formula>$BJ618="P"</formula>
    </cfRule>
    <cfRule type="expression" dxfId="18805" priority="25700">
      <formula>$BJ618="D"</formula>
    </cfRule>
    <cfRule type="expression" dxfId="18804" priority="25701">
      <formula>$BJ618="C"</formula>
    </cfRule>
    <cfRule type="expression" dxfId="18803" priority="25702">
      <formula>$BJ618="B"</formula>
    </cfRule>
    <cfRule type="expression" dxfId="18802" priority="25703">
      <formula>$BJ618="A"</formula>
    </cfRule>
  </conditionalFormatting>
  <conditionalFormatting sqref="N620">
    <cfRule type="expression" dxfId="18801" priority="25684">
      <formula>$BJ620="IR"</formula>
    </cfRule>
    <cfRule type="expression" dxfId="18800" priority="25685">
      <formula>$BJ620="SS"</formula>
    </cfRule>
    <cfRule type="expression" dxfId="18799" priority="25686">
      <formula>$BJ620="FI"</formula>
    </cfRule>
    <cfRule type="expression" dxfId="18798" priority="25687">
      <formula>$BJ620="X"</formula>
    </cfRule>
    <cfRule type="expression" dxfId="18797" priority="25688">
      <formula>$BJ620="OD"</formula>
    </cfRule>
    <cfRule type="expression" dxfId="18796" priority="25689">
      <formula>$BJ620="P"</formula>
    </cfRule>
    <cfRule type="expression" dxfId="18795" priority="25690">
      <formula>$BJ620="D"</formula>
    </cfRule>
    <cfRule type="expression" dxfId="18794" priority="25691">
      <formula>$BJ620="C"</formula>
    </cfRule>
    <cfRule type="expression" dxfId="18793" priority="25692">
      <formula>$BJ620="B"</formula>
    </cfRule>
    <cfRule type="expression" dxfId="18792" priority="25693">
      <formula>$BJ620="A"</formula>
    </cfRule>
  </conditionalFormatting>
  <conditionalFormatting sqref="I621">
    <cfRule type="expression" dxfId="18791" priority="25644">
      <formula>$BJ621="IR"</formula>
    </cfRule>
    <cfRule type="expression" dxfId="18790" priority="25645">
      <formula>$BJ621="SS"</formula>
    </cfRule>
    <cfRule type="expression" dxfId="18789" priority="25646">
      <formula>$BJ621="FI"</formula>
    </cfRule>
    <cfRule type="expression" dxfId="18788" priority="25647">
      <formula>$BJ621="X"</formula>
    </cfRule>
    <cfRule type="expression" dxfId="18787" priority="25648">
      <formula>$BJ621="OD"</formula>
    </cfRule>
    <cfRule type="expression" dxfId="18786" priority="25649">
      <formula>$BJ621="P"</formula>
    </cfRule>
    <cfRule type="expression" dxfId="18785" priority="25650">
      <formula>$BJ621="D"</formula>
    </cfRule>
    <cfRule type="expression" dxfId="18784" priority="25651">
      <formula>$BJ621="C"</formula>
    </cfRule>
    <cfRule type="expression" dxfId="18783" priority="25652">
      <formula>$BJ621="B"</formula>
    </cfRule>
    <cfRule type="expression" dxfId="18782" priority="25653">
      <formula>$BJ621="A"</formula>
    </cfRule>
  </conditionalFormatting>
  <conditionalFormatting sqref="N622">
    <cfRule type="expression" dxfId="18781" priority="25604">
      <formula>$BJ622="IR"</formula>
    </cfRule>
    <cfRule type="expression" dxfId="18780" priority="25605">
      <formula>$BJ622="SS"</formula>
    </cfRule>
    <cfRule type="expression" dxfId="18779" priority="25606">
      <formula>$BJ622="FI"</formula>
    </cfRule>
    <cfRule type="expression" dxfId="18778" priority="25607">
      <formula>$BJ622="X"</formula>
    </cfRule>
    <cfRule type="expression" dxfId="18777" priority="25608">
      <formula>$BJ622="OD"</formula>
    </cfRule>
    <cfRule type="expression" dxfId="18776" priority="25609">
      <formula>$BJ622="P"</formula>
    </cfRule>
    <cfRule type="expression" dxfId="18775" priority="25610">
      <formula>$BJ622="D"</formula>
    </cfRule>
    <cfRule type="expression" dxfId="18774" priority="25611">
      <formula>$BJ622="C"</formula>
    </cfRule>
    <cfRule type="expression" dxfId="18773" priority="25612">
      <formula>$BJ622="B"</formula>
    </cfRule>
    <cfRule type="expression" dxfId="18772" priority="25613">
      <formula>$BJ622="A"</formula>
    </cfRule>
  </conditionalFormatting>
  <conditionalFormatting sqref="N626">
    <cfRule type="expression" dxfId="18771" priority="25564">
      <formula>$BJ626="IR"</formula>
    </cfRule>
    <cfRule type="expression" dxfId="18770" priority="25565">
      <formula>$BJ626="SS"</formula>
    </cfRule>
    <cfRule type="expression" dxfId="18769" priority="25566">
      <formula>$BJ626="FI"</formula>
    </cfRule>
    <cfRule type="expression" dxfId="18768" priority="25567">
      <formula>$BJ626="X"</formula>
    </cfRule>
    <cfRule type="expression" dxfId="18767" priority="25568">
      <formula>$BJ626="OD"</formula>
    </cfRule>
    <cfRule type="expression" dxfId="18766" priority="25569">
      <formula>$BJ626="P"</formula>
    </cfRule>
    <cfRule type="expression" dxfId="18765" priority="25570">
      <formula>$BJ626="D"</formula>
    </cfRule>
    <cfRule type="expression" dxfId="18764" priority="25571">
      <formula>$BJ626="C"</formula>
    </cfRule>
    <cfRule type="expression" dxfId="18763" priority="25572">
      <formula>$BJ626="B"</formula>
    </cfRule>
    <cfRule type="expression" dxfId="18762" priority="25573">
      <formula>$BJ626="A"</formula>
    </cfRule>
  </conditionalFormatting>
  <conditionalFormatting sqref="N630">
    <cfRule type="expression" dxfId="18761" priority="25524">
      <formula>$BJ630="IR"</formula>
    </cfRule>
    <cfRule type="expression" dxfId="18760" priority="25525">
      <formula>$BJ630="SS"</formula>
    </cfRule>
    <cfRule type="expression" dxfId="18759" priority="25526">
      <formula>$BJ630="FI"</formula>
    </cfRule>
    <cfRule type="expression" dxfId="18758" priority="25527">
      <formula>$BJ630="X"</formula>
    </cfRule>
    <cfRule type="expression" dxfId="18757" priority="25528">
      <formula>$BJ630="OD"</formula>
    </cfRule>
    <cfRule type="expression" dxfId="18756" priority="25529">
      <formula>$BJ630="P"</formula>
    </cfRule>
    <cfRule type="expression" dxfId="18755" priority="25530">
      <formula>$BJ630="D"</formula>
    </cfRule>
    <cfRule type="expression" dxfId="18754" priority="25531">
      <formula>$BJ630="C"</formula>
    </cfRule>
    <cfRule type="expression" dxfId="18753" priority="25532">
      <formula>$BJ630="B"</formula>
    </cfRule>
    <cfRule type="expression" dxfId="18752" priority="25533">
      <formula>$BJ630="A"</formula>
    </cfRule>
  </conditionalFormatting>
  <conditionalFormatting sqref="X461">
    <cfRule type="expression" dxfId="18751" priority="25474">
      <formula>$BJ461="IR"</formula>
    </cfRule>
    <cfRule type="expression" dxfId="18750" priority="25475">
      <formula>$BJ461="SS"</formula>
    </cfRule>
    <cfRule type="expression" dxfId="18749" priority="25476">
      <formula>$BJ461="FI"</formula>
    </cfRule>
    <cfRule type="expression" dxfId="18748" priority="25477">
      <formula>$BJ461="X"</formula>
    </cfRule>
    <cfRule type="expression" dxfId="18747" priority="25478">
      <formula>$BJ461="OD"</formula>
    </cfRule>
    <cfRule type="expression" dxfId="18746" priority="25479">
      <formula>$BJ461="P"</formula>
    </cfRule>
    <cfRule type="expression" dxfId="18745" priority="25480">
      <formula>$BJ461="D"</formula>
    </cfRule>
    <cfRule type="expression" dxfId="18744" priority="25481">
      <formula>$BJ461="C"</formula>
    </cfRule>
    <cfRule type="expression" dxfId="18743" priority="25482">
      <formula>$BJ461="B"</formula>
    </cfRule>
    <cfRule type="expression" dxfId="18742" priority="25483">
      <formula>$BJ461="A"</formula>
    </cfRule>
  </conditionalFormatting>
  <conditionalFormatting sqref="Z461:Z462">
    <cfRule type="expression" dxfId="18741" priority="25464">
      <formula>$BJ461="IR"</formula>
    </cfRule>
    <cfRule type="expression" dxfId="18740" priority="25465">
      <formula>$BJ461="SS"</formula>
    </cfRule>
    <cfRule type="expression" dxfId="18739" priority="25466">
      <formula>$BJ461="FI"</formula>
    </cfRule>
    <cfRule type="expression" dxfId="18738" priority="25467">
      <formula>$BJ461="X"</formula>
    </cfRule>
    <cfRule type="expression" dxfId="18737" priority="25468">
      <formula>$BJ461="OD"</formula>
    </cfRule>
    <cfRule type="expression" dxfId="18736" priority="25469">
      <formula>$BJ461="P"</formula>
    </cfRule>
    <cfRule type="expression" dxfId="18735" priority="25470">
      <formula>$BJ461="D"</formula>
    </cfRule>
    <cfRule type="expression" dxfId="18734" priority="25471">
      <formula>$BJ461="C"</formula>
    </cfRule>
    <cfRule type="expression" dxfId="18733" priority="25472">
      <formula>$BJ461="B"</formula>
    </cfRule>
    <cfRule type="expression" dxfId="18732" priority="25473">
      <formula>$BJ461="A"</formula>
    </cfRule>
  </conditionalFormatting>
  <conditionalFormatting sqref="Y461">
    <cfRule type="expression" dxfId="18731" priority="25454">
      <formula>$BJ461="IR"</formula>
    </cfRule>
    <cfRule type="expression" dxfId="18730" priority="25455">
      <formula>$BJ461="SS"</formula>
    </cfRule>
    <cfRule type="expression" dxfId="18729" priority="25456">
      <formula>$BJ461="FI"</formula>
    </cfRule>
    <cfRule type="expression" dxfId="18728" priority="25457">
      <formula>$BJ461="X"</formula>
    </cfRule>
    <cfRule type="expression" dxfId="18727" priority="25458">
      <formula>$BJ461="OD"</formula>
    </cfRule>
    <cfRule type="expression" dxfId="18726" priority="25459">
      <formula>$BJ461="P"</formula>
    </cfRule>
    <cfRule type="expression" dxfId="18725" priority="25460">
      <formula>$BJ461="D"</formula>
    </cfRule>
    <cfRule type="expression" dxfId="18724" priority="25461">
      <formula>$BJ461="C"</formula>
    </cfRule>
    <cfRule type="expression" dxfId="18723" priority="25462">
      <formula>$BJ461="B"</formula>
    </cfRule>
    <cfRule type="expression" dxfId="18722" priority="25463">
      <formula>$BJ461="A"</formula>
    </cfRule>
  </conditionalFormatting>
  <conditionalFormatting sqref="AA461">
    <cfRule type="expression" dxfId="18721" priority="25444">
      <formula>$BJ461="IR"</formula>
    </cfRule>
    <cfRule type="expression" dxfId="18720" priority="25445">
      <formula>$BJ461="SS"</formula>
    </cfRule>
    <cfRule type="expression" dxfId="18719" priority="25446">
      <formula>$BJ461="FI"</formula>
    </cfRule>
    <cfRule type="expression" dxfId="18718" priority="25447">
      <formula>$BJ461="X"</formula>
    </cfRule>
    <cfRule type="expression" dxfId="18717" priority="25448">
      <formula>$BJ461="OD"</formula>
    </cfRule>
    <cfRule type="expression" dxfId="18716" priority="25449">
      <formula>$BJ461="P"</formula>
    </cfRule>
    <cfRule type="expression" dxfId="18715" priority="25450">
      <formula>$BJ461="D"</formula>
    </cfRule>
    <cfRule type="expression" dxfId="18714" priority="25451">
      <formula>$BJ461="C"</formula>
    </cfRule>
    <cfRule type="expression" dxfId="18713" priority="25452">
      <formula>$BJ461="B"</formula>
    </cfRule>
    <cfRule type="expression" dxfId="18712" priority="25453">
      <formula>$BJ461="A"</formula>
    </cfRule>
  </conditionalFormatting>
  <conditionalFormatting sqref="X463">
    <cfRule type="expression" dxfId="18711" priority="25434">
      <formula>$BJ463="IR"</formula>
    </cfRule>
    <cfRule type="expression" dxfId="18710" priority="25435">
      <formula>$BJ463="SS"</formula>
    </cfRule>
    <cfRule type="expression" dxfId="18709" priority="25436">
      <formula>$BJ463="FI"</formula>
    </cfRule>
    <cfRule type="expression" dxfId="18708" priority="25437">
      <formula>$BJ463="X"</formula>
    </cfRule>
    <cfRule type="expression" dxfId="18707" priority="25438">
      <formula>$BJ463="OD"</formula>
    </cfRule>
    <cfRule type="expression" dxfId="18706" priority="25439">
      <formula>$BJ463="P"</formula>
    </cfRule>
    <cfRule type="expression" dxfId="18705" priority="25440">
      <formula>$BJ463="D"</formula>
    </cfRule>
    <cfRule type="expression" dxfId="18704" priority="25441">
      <formula>$BJ463="C"</formula>
    </cfRule>
    <cfRule type="expression" dxfId="18703" priority="25442">
      <formula>$BJ463="B"</formula>
    </cfRule>
    <cfRule type="expression" dxfId="18702" priority="25443">
      <formula>$BJ463="A"</formula>
    </cfRule>
  </conditionalFormatting>
  <conditionalFormatting sqref="X464">
    <cfRule type="expression" dxfId="18701" priority="25394">
      <formula>$BJ464="IR"</formula>
    </cfRule>
    <cfRule type="expression" dxfId="18700" priority="25395">
      <formula>$BJ464="SS"</formula>
    </cfRule>
    <cfRule type="expression" dxfId="18699" priority="25396">
      <formula>$BJ464="FI"</formula>
    </cfRule>
    <cfRule type="expression" dxfId="18698" priority="25397">
      <formula>$BJ464="X"</formula>
    </cfRule>
    <cfRule type="expression" dxfId="18697" priority="25398">
      <formula>$BJ464="OD"</formula>
    </cfRule>
    <cfRule type="expression" dxfId="18696" priority="25399">
      <formula>$BJ464="P"</formula>
    </cfRule>
    <cfRule type="expression" dxfId="18695" priority="25400">
      <formula>$BJ464="D"</formula>
    </cfRule>
    <cfRule type="expression" dxfId="18694" priority="25401">
      <formula>$BJ464="C"</formula>
    </cfRule>
    <cfRule type="expression" dxfId="18693" priority="25402">
      <formula>$BJ464="B"</formula>
    </cfRule>
    <cfRule type="expression" dxfId="18692" priority="25403">
      <formula>$BJ464="A"</formula>
    </cfRule>
  </conditionalFormatting>
  <conditionalFormatting sqref="X465:X467">
    <cfRule type="expression" dxfId="18691" priority="25354">
      <formula>$BJ465="IR"</formula>
    </cfRule>
    <cfRule type="expression" dxfId="18690" priority="25355">
      <formula>$BJ465="SS"</formula>
    </cfRule>
    <cfRule type="expression" dxfId="18689" priority="25356">
      <formula>$BJ465="FI"</formula>
    </cfRule>
    <cfRule type="expression" dxfId="18688" priority="25357">
      <formula>$BJ465="X"</formula>
    </cfRule>
    <cfRule type="expression" dxfId="18687" priority="25358">
      <formula>$BJ465="OD"</formula>
    </cfRule>
    <cfRule type="expression" dxfId="18686" priority="25359">
      <formula>$BJ465="P"</formula>
    </cfRule>
    <cfRule type="expression" dxfId="18685" priority="25360">
      <formula>$BJ465="D"</formula>
    </cfRule>
    <cfRule type="expression" dxfId="18684" priority="25361">
      <formula>$BJ465="C"</formula>
    </cfRule>
    <cfRule type="expression" dxfId="18683" priority="25362">
      <formula>$BJ465="B"</formula>
    </cfRule>
    <cfRule type="expression" dxfId="18682" priority="25363">
      <formula>$BJ465="A"</formula>
    </cfRule>
  </conditionalFormatting>
  <conditionalFormatting sqref="AC468">
    <cfRule type="expression" dxfId="18681" priority="25314">
      <formula>$BJ468="IR"</formula>
    </cfRule>
    <cfRule type="expression" dxfId="18680" priority="25315">
      <formula>$BJ468="SS"</formula>
    </cfRule>
    <cfRule type="expression" dxfId="18679" priority="25316">
      <formula>$BJ468="FI"</formula>
    </cfRule>
    <cfRule type="expression" dxfId="18678" priority="25317">
      <formula>$BJ468="X"</formula>
    </cfRule>
    <cfRule type="expression" dxfId="18677" priority="25318">
      <formula>$BJ468="OD"</formula>
    </cfRule>
    <cfRule type="expression" dxfId="18676" priority="25319">
      <formula>$BJ468="P"</formula>
    </cfRule>
    <cfRule type="expression" dxfId="18675" priority="25320">
      <formula>$BJ468="D"</formula>
    </cfRule>
    <cfRule type="expression" dxfId="18674" priority="25321">
      <formula>$BJ468="C"</formula>
    </cfRule>
    <cfRule type="expression" dxfId="18673" priority="25322">
      <formula>$BJ468="B"</formula>
    </cfRule>
    <cfRule type="expression" dxfId="18672" priority="25323">
      <formula>$BJ468="A"</formula>
    </cfRule>
  </conditionalFormatting>
  <conditionalFormatting sqref="O620">
    <cfRule type="expression" dxfId="18671" priority="25274">
      <formula>$BJ620="IR"</formula>
    </cfRule>
    <cfRule type="expression" dxfId="18670" priority="25275">
      <formula>$BJ620="SS"</formula>
    </cfRule>
    <cfRule type="expression" dxfId="18669" priority="25276">
      <formula>$BJ620="FI"</formula>
    </cfRule>
    <cfRule type="expression" dxfId="18668" priority="25277">
      <formula>$BJ620="X"</formula>
    </cfRule>
    <cfRule type="expression" dxfId="18667" priority="25278">
      <formula>$BJ620="OD"</formula>
    </cfRule>
    <cfRule type="expression" dxfId="18666" priority="25279">
      <formula>$BJ620="P"</formula>
    </cfRule>
    <cfRule type="expression" dxfId="18665" priority="25280">
      <formula>$BJ620="D"</formula>
    </cfRule>
    <cfRule type="expression" dxfId="18664" priority="25281">
      <formula>$BJ620="C"</formula>
    </cfRule>
    <cfRule type="expression" dxfId="18663" priority="25282">
      <formula>$BJ620="B"</formula>
    </cfRule>
    <cfRule type="expression" dxfId="18662" priority="25283">
      <formula>$BJ620="A"</formula>
    </cfRule>
  </conditionalFormatting>
  <conditionalFormatting sqref="R620">
    <cfRule type="expression" dxfId="18661" priority="25264">
      <formula>$BJ620="IR"</formula>
    </cfRule>
    <cfRule type="expression" dxfId="18660" priority="25265">
      <formula>$BJ620="SS"</formula>
    </cfRule>
    <cfRule type="expression" dxfId="18659" priority="25266">
      <formula>$BJ620="FI"</formula>
    </cfRule>
    <cfRule type="expression" dxfId="18658" priority="25267">
      <formula>$BJ620="X"</formula>
    </cfRule>
    <cfRule type="expression" dxfId="18657" priority="25268">
      <formula>$BJ620="OD"</formula>
    </cfRule>
    <cfRule type="expression" dxfId="18656" priority="25269">
      <formula>$BJ620="P"</formula>
    </cfRule>
    <cfRule type="expression" dxfId="18655" priority="25270">
      <formula>$BJ620="D"</formula>
    </cfRule>
    <cfRule type="expression" dxfId="18654" priority="25271">
      <formula>$BJ620="C"</formula>
    </cfRule>
    <cfRule type="expression" dxfId="18653" priority="25272">
      <formula>$BJ620="B"</formula>
    </cfRule>
    <cfRule type="expression" dxfId="18652" priority="25273">
      <formula>$BJ620="A"</formula>
    </cfRule>
  </conditionalFormatting>
  <conditionalFormatting sqref="P620">
    <cfRule type="expression" dxfId="18651" priority="25254">
      <formula>$BJ620="IR"</formula>
    </cfRule>
    <cfRule type="expression" dxfId="18650" priority="25255">
      <formula>$BJ620="SS"</formula>
    </cfRule>
    <cfRule type="expression" dxfId="18649" priority="25256">
      <formula>$BJ620="FI"</formula>
    </cfRule>
    <cfRule type="expression" dxfId="18648" priority="25257">
      <formula>$BJ620="X"</formula>
    </cfRule>
    <cfRule type="expression" dxfId="18647" priority="25258">
      <formula>$BJ620="OD"</formula>
    </cfRule>
    <cfRule type="expression" dxfId="18646" priority="25259">
      <formula>$BJ620="P"</formula>
    </cfRule>
    <cfRule type="expression" dxfId="18645" priority="25260">
      <formula>$BJ620="D"</formula>
    </cfRule>
    <cfRule type="expression" dxfId="18644" priority="25261">
      <formula>$BJ620="C"</formula>
    </cfRule>
    <cfRule type="expression" dxfId="18643" priority="25262">
      <formula>$BJ620="B"</formula>
    </cfRule>
    <cfRule type="expression" dxfId="18642" priority="25263">
      <formula>$BJ620="A"</formula>
    </cfRule>
  </conditionalFormatting>
  <conditionalFormatting sqref="Q620">
    <cfRule type="expression" dxfId="18641" priority="25244">
      <formula>$BJ620="IR"</formula>
    </cfRule>
    <cfRule type="expression" dxfId="18640" priority="25245">
      <formula>$BJ620="SS"</formula>
    </cfRule>
    <cfRule type="expression" dxfId="18639" priority="25246">
      <formula>$BJ620="FI"</formula>
    </cfRule>
    <cfRule type="expression" dxfId="18638" priority="25247">
      <formula>$BJ620="X"</formula>
    </cfRule>
    <cfRule type="expression" dxfId="18637" priority="25248">
      <formula>$BJ620="OD"</formula>
    </cfRule>
    <cfRule type="expression" dxfId="18636" priority="25249">
      <formula>$BJ620="P"</formula>
    </cfRule>
    <cfRule type="expression" dxfId="18635" priority="25250">
      <formula>$BJ620="D"</formula>
    </cfRule>
    <cfRule type="expression" dxfId="18634" priority="25251">
      <formula>$BJ620="C"</formula>
    </cfRule>
    <cfRule type="expression" dxfId="18633" priority="25252">
      <formula>$BJ620="B"</formula>
    </cfRule>
    <cfRule type="expression" dxfId="18632" priority="25253">
      <formula>$BJ620="A"</formula>
    </cfRule>
  </conditionalFormatting>
  <conditionalFormatting sqref="J621">
    <cfRule type="expression" dxfId="18631" priority="25234">
      <formula>$BJ621="IR"</formula>
    </cfRule>
    <cfRule type="expression" dxfId="18630" priority="25235">
      <formula>$BJ621="SS"</formula>
    </cfRule>
    <cfRule type="expression" dxfId="18629" priority="25236">
      <formula>$BJ621="FI"</formula>
    </cfRule>
    <cfRule type="expression" dxfId="18628" priority="25237">
      <formula>$BJ621="X"</formula>
    </cfRule>
    <cfRule type="expression" dxfId="18627" priority="25238">
      <formula>$BJ621="OD"</formula>
    </cfRule>
    <cfRule type="expression" dxfId="18626" priority="25239">
      <formula>$BJ621="P"</formula>
    </cfRule>
    <cfRule type="expression" dxfId="18625" priority="25240">
      <formula>$BJ621="D"</formula>
    </cfRule>
    <cfRule type="expression" dxfId="18624" priority="25241">
      <formula>$BJ621="C"</formula>
    </cfRule>
    <cfRule type="expression" dxfId="18623" priority="25242">
      <formula>$BJ621="B"</formula>
    </cfRule>
    <cfRule type="expression" dxfId="18622" priority="25243">
      <formula>$BJ621="A"</formula>
    </cfRule>
  </conditionalFormatting>
  <conditionalFormatting sqref="M621">
    <cfRule type="expression" dxfId="18621" priority="25224">
      <formula>$BJ621="IR"</formula>
    </cfRule>
    <cfRule type="expression" dxfId="18620" priority="25225">
      <formula>$BJ621="SS"</formula>
    </cfRule>
    <cfRule type="expression" dxfId="18619" priority="25226">
      <formula>$BJ621="FI"</formula>
    </cfRule>
    <cfRule type="expression" dxfId="18618" priority="25227">
      <formula>$BJ621="X"</formula>
    </cfRule>
    <cfRule type="expression" dxfId="18617" priority="25228">
      <formula>$BJ621="OD"</formula>
    </cfRule>
    <cfRule type="expression" dxfId="18616" priority="25229">
      <formula>$BJ621="P"</formula>
    </cfRule>
    <cfRule type="expression" dxfId="18615" priority="25230">
      <formula>$BJ621="D"</formula>
    </cfRule>
    <cfRule type="expression" dxfId="18614" priority="25231">
      <formula>$BJ621="C"</formula>
    </cfRule>
    <cfRule type="expression" dxfId="18613" priority="25232">
      <formula>$BJ621="B"</formula>
    </cfRule>
    <cfRule type="expression" dxfId="18612" priority="25233">
      <formula>$BJ621="A"</formula>
    </cfRule>
  </conditionalFormatting>
  <conditionalFormatting sqref="K621">
    <cfRule type="expression" dxfId="18611" priority="25214">
      <formula>$BJ621="IR"</formula>
    </cfRule>
    <cfRule type="expression" dxfId="18610" priority="25215">
      <formula>$BJ621="SS"</formula>
    </cfRule>
    <cfRule type="expression" dxfId="18609" priority="25216">
      <formula>$BJ621="FI"</formula>
    </cfRule>
    <cfRule type="expression" dxfId="18608" priority="25217">
      <formula>$BJ621="X"</formula>
    </cfRule>
    <cfRule type="expression" dxfId="18607" priority="25218">
      <formula>$BJ621="OD"</formula>
    </cfRule>
    <cfRule type="expression" dxfId="18606" priority="25219">
      <formula>$BJ621="P"</formula>
    </cfRule>
    <cfRule type="expression" dxfId="18605" priority="25220">
      <formula>$BJ621="D"</formula>
    </cfRule>
    <cfRule type="expression" dxfId="18604" priority="25221">
      <formula>$BJ621="C"</formula>
    </cfRule>
    <cfRule type="expression" dxfId="18603" priority="25222">
      <formula>$BJ621="B"</formula>
    </cfRule>
    <cfRule type="expression" dxfId="18602" priority="25223">
      <formula>$BJ621="A"</formula>
    </cfRule>
  </conditionalFormatting>
  <conditionalFormatting sqref="L621">
    <cfRule type="expression" dxfId="18601" priority="25204">
      <formula>$BJ621="IR"</formula>
    </cfRule>
    <cfRule type="expression" dxfId="18600" priority="25205">
      <formula>$BJ621="SS"</formula>
    </cfRule>
    <cfRule type="expression" dxfId="18599" priority="25206">
      <formula>$BJ621="FI"</formula>
    </cfRule>
    <cfRule type="expression" dxfId="18598" priority="25207">
      <formula>$BJ621="X"</formula>
    </cfRule>
    <cfRule type="expression" dxfId="18597" priority="25208">
      <formula>$BJ621="OD"</formula>
    </cfRule>
    <cfRule type="expression" dxfId="18596" priority="25209">
      <formula>$BJ621="P"</formula>
    </cfRule>
    <cfRule type="expression" dxfId="18595" priority="25210">
      <formula>$BJ621="D"</formula>
    </cfRule>
    <cfRule type="expression" dxfId="18594" priority="25211">
      <formula>$BJ621="C"</formula>
    </cfRule>
    <cfRule type="expression" dxfId="18593" priority="25212">
      <formula>$BJ621="B"</formula>
    </cfRule>
    <cfRule type="expression" dxfId="18592" priority="25213">
      <formula>$BJ621="A"</formula>
    </cfRule>
  </conditionalFormatting>
  <conditionalFormatting sqref="O622">
    <cfRule type="expression" dxfId="18591" priority="25194">
      <formula>$BJ622="IR"</formula>
    </cfRule>
    <cfRule type="expression" dxfId="18590" priority="25195">
      <formula>$BJ622="SS"</formula>
    </cfRule>
    <cfRule type="expression" dxfId="18589" priority="25196">
      <formula>$BJ622="FI"</formula>
    </cfRule>
    <cfRule type="expression" dxfId="18588" priority="25197">
      <formula>$BJ622="X"</formula>
    </cfRule>
    <cfRule type="expression" dxfId="18587" priority="25198">
      <formula>$BJ622="OD"</formula>
    </cfRule>
    <cfRule type="expression" dxfId="18586" priority="25199">
      <formula>$BJ622="P"</formula>
    </cfRule>
    <cfRule type="expression" dxfId="18585" priority="25200">
      <formula>$BJ622="D"</formula>
    </cfRule>
    <cfRule type="expression" dxfId="18584" priority="25201">
      <formula>$BJ622="C"</formula>
    </cfRule>
    <cfRule type="expression" dxfId="18583" priority="25202">
      <formula>$BJ622="B"</formula>
    </cfRule>
    <cfRule type="expression" dxfId="18582" priority="25203">
      <formula>$BJ622="A"</formula>
    </cfRule>
  </conditionalFormatting>
  <conditionalFormatting sqref="R622">
    <cfRule type="expression" dxfId="18581" priority="25184">
      <formula>$BJ622="IR"</formula>
    </cfRule>
    <cfRule type="expression" dxfId="18580" priority="25185">
      <formula>$BJ622="SS"</formula>
    </cfRule>
    <cfRule type="expression" dxfId="18579" priority="25186">
      <formula>$BJ622="FI"</formula>
    </cfRule>
    <cfRule type="expression" dxfId="18578" priority="25187">
      <formula>$BJ622="X"</formula>
    </cfRule>
    <cfRule type="expression" dxfId="18577" priority="25188">
      <formula>$BJ622="OD"</formula>
    </cfRule>
    <cfRule type="expression" dxfId="18576" priority="25189">
      <formula>$BJ622="P"</formula>
    </cfRule>
    <cfRule type="expression" dxfId="18575" priority="25190">
      <formula>$BJ622="D"</formula>
    </cfRule>
    <cfRule type="expression" dxfId="18574" priority="25191">
      <formula>$BJ622="C"</formula>
    </cfRule>
    <cfRule type="expression" dxfId="18573" priority="25192">
      <formula>$BJ622="B"</formula>
    </cfRule>
    <cfRule type="expression" dxfId="18572" priority="25193">
      <formula>$BJ622="A"</formula>
    </cfRule>
  </conditionalFormatting>
  <conditionalFormatting sqref="P622">
    <cfRule type="expression" dxfId="18571" priority="25174">
      <formula>$BJ622="IR"</formula>
    </cfRule>
    <cfRule type="expression" dxfId="18570" priority="25175">
      <formula>$BJ622="SS"</formula>
    </cfRule>
    <cfRule type="expression" dxfId="18569" priority="25176">
      <formula>$BJ622="FI"</formula>
    </cfRule>
    <cfRule type="expression" dxfId="18568" priority="25177">
      <formula>$BJ622="X"</formula>
    </cfRule>
    <cfRule type="expression" dxfId="18567" priority="25178">
      <formula>$BJ622="OD"</formula>
    </cfRule>
    <cfRule type="expression" dxfId="18566" priority="25179">
      <formula>$BJ622="P"</formula>
    </cfRule>
    <cfRule type="expression" dxfId="18565" priority="25180">
      <formula>$BJ622="D"</formula>
    </cfRule>
    <cfRule type="expression" dxfId="18564" priority="25181">
      <formula>$BJ622="C"</formula>
    </cfRule>
    <cfRule type="expression" dxfId="18563" priority="25182">
      <formula>$BJ622="B"</formula>
    </cfRule>
    <cfRule type="expression" dxfId="18562" priority="25183">
      <formula>$BJ622="A"</formula>
    </cfRule>
  </conditionalFormatting>
  <conditionalFormatting sqref="Q622">
    <cfRule type="expression" dxfId="18561" priority="25164">
      <formula>$BJ622="IR"</formula>
    </cfRule>
    <cfRule type="expression" dxfId="18560" priority="25165">
      <formula>$BJ622="SS"</formula>
    </cfRule>
    <cfRule type="expression" dxfId="18559" priority="25166">
      <formula>$BJ622="FI"</formula>
    </cfRule>
    <cfRule type="expression" dxfId="18558" priority="25167">
      <formula>$BJ622="X"</formula>
    </cfRule>
    <cfRule type="expression" dxfId="18557" priority="25168">
      <formula>$BJ622="OD"</formula>
    </cfRule>
    <cfRule type="expression" dxfId="18556" priority="25169">
      <formula>$BJ622="P"</formula>
    </cfRule>
    <cfRule type="expression" dxfId="18555" priority="25170">
      <formula>$BJ622="D"</formula>
    </cfRule>
    <cfRule type="expression" dxfId="18554" priority="25171">
      <formula>$BJ622="C"</formula>
    </cfRule>
    <cfRule type="expression" dxfId="18553" priority="25172">
      <formula>$BJ622="B"</formula>
    </cfRule>
    <cfRule type="expression" dxfId="18552" priority="25173">
      <formula>$BJ622="A"</formula>
    </cfRule>
  </conditionalFormatting>
  <conditionalFormatting sqref="O626">
    <cfRule type="expression" dxfId="18551" priority="25154">
      <formula>$BJ626="IR"</formula>
    </cfRule>
    <cfRule type="expression" dxfId="18550" priority="25155">
      <formula>$BJ626="SS"</formula>
    </cfRule>
    <cfRule type="expression" dxfId="18549" priority="25156">
      <formula>$BJ626="FI"</formula>
    </cfRule>
    <cfRule type="expression" dxfId="18548" priority="25157">
      <formula>$BJ626="X"</formula>
    </cfRule>
    <cfRule type="expression" dxfId="18547" priority="25158">
      <formula>$BJ626="OD"</formula>
    </cfRule>
    <cfRule type="expression" dxfId="18546" priority="25159">
      <formula>$BJ626="P"</formula>
    </cfRule>
    <cfRule type="expression" dxfId="18545" priority="25160">
      <formula>$BJ626="D"</formula>
    </cfRule>
    <cfRule type="expression" dxfId="18544" priority="25161">
      <formula>$BJ626="C"</formula>
    </cfRule>
    <cfRule type="expression" dxfId="18543" priority="25162">
      <formula>$BJ626="B"</formula>
    </cfRule>
    <cfRule type="expression" dxfId="18542" priority="25163">
      <formula>$BJ626="A"</formula>
    </cfRule>
  </conditionalFormatting>
  <conditionalFormatting sqref="R626">
    <cfRule type="expression" dxfId="18541" priority="25144">
      <formula>$BJ626="IR"</formula>
    </cfRule>
    <cfRule type="expression" dxfId="18540" priority="25145">
      <formula>$BJ626="SS"</formula>
    </cfRule>
    <cfRule type="expression" dxfId="18539" priority="25146">
      <formula>$BJ626="FI"</formula>
    </cfRule>
    <cfRule type="expression" dxfId="18538" priority="25147">
      <formula>$BJ626="X"</formula>
    </cfRule>
    <cfRule type="expression" dxfId="18537" priority="25148">
      <formula>$BJ626="OD"</formula>
    </cfRule>
    <cfRule type="expression" dxfId="18536" priority="25149">
      <formula>$BJ626="P"</formula>
    </cfRule>
    <cfRule type="expression" dxfId="18535" priority="25150">
      <formula>$BJ626="D"</formula>
    </cfRule>
    <cfRule type="expression" dxfId="18534" priority="25151">
      <formula>$BJ626="C"</formula>
    </cfRule>
    <cfRule type="expression" dxfId="18533" priority="25152">
      <formula>$BJ626="B"</formula>
    </cfRule>
    <cfRule type="expression" dxfId="18532" priority="25153">
      <formula>$BJ626="A"</formula>
    </cfRule>
  </conditionalFormatting>
  <conditionalFormatting sqref="P626">
    <cfRule type="expression" dxfId="18531" priority="25134">
      <formula>$BJ626="IR"</formula>
    </cfRule>
    <cfRule type="expression" dxfId="18530" priority="25135">
      <formula>$BJ626="SS"</formula>
    </cfRule>
    <cfRule type="expression" dxfId="18529" priority="25136">
      <formula>$BJ626="FI"</formula>
    </cfRule>
    <cfRule type="expression" dxfId="18528" priority="25137">
      <formula>$BJ626="X"</formula>
    </cfRule>
    <cfRule type="expression" dxfId="18527" priority="25138">
      <formula>$BJ626="OD"</formula>
    </cfRule>
    <cfRule type="expression" dxfId="18526" priority="25139">
      <formula>$BJ626="P"</formula>
    </cfRule>
    <cfRule type="expression" dxfId="18525" priority="25140">
      <formula>$BJ626="D"</formula>
    </cfRule>
    <cfRule type="expression" dxfId="18524" priority="25141">
      <formula>$BJ626="C"</formula>
    </cfRule>
    <cfRule type="expression" dxfId="18523" priority="25142">
      <formula>$BJ626="B"</formula>
    </cfRule>
    <cfRule type="expression" dxfId="18522" priority="25143">
      <formula>$BJ626="A"</formula>
    </cfRule>
  </conditionalFormatting>
  <conditionalFormatting sqref="Q626">
    <cfRule type="expression" dxfId="18521" priority="25124">
      <formula>$BJ626="IR"</formula>
    </cfRule>
    <cfRule type="expression" dxfId="18520" priority="25125">
      <formula>$BJ626="SS"</formula>
    </cfRule>
    <cfRule type="expression" dxfId="18519" priority="25126">
      <formula>$BJ626="FI"</formula>
    </cfRule>
    <cfRule type="expression" dxfId="18518" priority="25127">
      <formula>$BJ626="X"</formula>
    </cfRule>
    <cfRule type="expression" dxfId="18517" priority="25128">
      <formula>$BJ626="OD"</formula>
    </cfRule>
    <cfRule type="expression" dxfId="18516" priority="25129">
      <formula>$BJ626="P"</formula>
    </cfRule>
    <cfRule type="expression" dxfId="18515" priority="25130">
      <formula>$BJ626="D"</formula>
    </cfRule>
    <cfRule type="expression" dxfId="18514" priority="25131">
      <formula>$BJ626="C"</formula>
    </cfRule>
    <cfRule type="expression" dxfId="18513" priority="25132">
      <formula>$BJ626="B"</formula>
    </cfRule>
    <cfRule type="expression" dxfId="18512" priority="25133">
      <formula>$BJ626="A"</formula>
    </cfRule>
  </conditionalFormatting>
  <conditionalFormatting sqref="O630">
    <cfRule type="expression" dxfId="18511" priority="25114">
      <formula>$BJ630="IR"</formula>
    </cfRule>
    <cfRule type="expression" dxfId="18510" priority="25115">
      <formula>$BJ630="SS"</formula>
    </cfRule>
    <cfRule type="expression" dxfId="18509" priority="25116">
      <formula>$BJ630="FI"</formula>
    </cfRule>
    <cfRule type="expression" dxfId="18508" priority="25117">
      <formula>$BJ630="X"</formula>
    </cfRule>
    <cfRule type="expression" dxfId="18507" priority="25118">
      <formula>$BJ630="OD"</formula>
    </cfRule>
    <cfRule type="expression" dxfId="18506" priority="25119">
      <formula>$BJ630="P"</formula>
    </cfRule>
    <cfRule type="expression" dxfId="18505" priority="25120">
      <formula>$BJ630="D"</formula>
    </cfRule>
    <cfRule type="expression" dxfId="18504" priority="25121">
      <formula>$BJ630="C"</formula>
    </cfRule>
    <cfRule type="expression" dxfId="18503" priority="25122">
      <formula>$BJ630="B"</formula>
    </cfRule>
    <cfRule type="expression" dxfId="18502" priority="25123">
      <formula>$BJ630="A"</formula>
    </cfRule>
  </conditionalFormatting>
  <conditionalFormatting sqref="R630">
    <cfRule type="expression" dxfId="18501" priority="25104">
      <formula>$BJ630="IR"</formula>
    </cfRule>
    <cfRule type="expression" dxfId="18500" priority="25105">
      <formula>$BJ630="SS"</formula>
    </cfRule>
    <cfRule type="expression" dxfId="18499" priority="25106">
      <formula>$BJ630="FI"</formula>
    </cfRule>
    <cfRule type="expression" dxfId="18498" priority="25107">
      <formula>$BJ630="X"</formula>
    </cfRule>
    <cfRule type="expression" dxfId="18497" priority="25108">
      <formula>$BJ630="OD"</formula>
    </cfRule>
    <cfRule type="expression" dxfId="18496" priority="25109">
      <formula>$BJ630="P"</formula>
    </cfRule>
    <cfRule type="expression" dxfId="18495" priority="25110">
      <formula>$BJ630="D"</formula>
    </cfRule>
    <cfRule type="expression" dxfId="18494" priority="25111">
      <formula>$BJ630="C"</formula>
    </cfRule>
    <cfRule type="expression" dxfId="18493" priority="25112">
      <formula>$BJ630="B"</formula>
    </cfRule>
    <cfRule type="expression" dxfId="18492" priority="25113">
      <formula>$BJ630="A"</formula>
    </cfRule>
  </conditionalFormatting>
  <conditionalFormatting sqref="P630">
    <cfRule type="expression" dxfId="18491" priority="25094">
      <formula>$BJ630="IR"</formula>
    </cfRule>
    <cfRule type="expression" dxfId="18490" priority="25095">
      <formula>$BJ630="SS"</formula>
    </cfRule>
    <cfRule type="expression" dxfId="18489" priority="25096">
      <formula>$BJ630="FI"</formula>
    </cfRule>
    <cfRule type="expression" dxfId="18488" priority="25097">
      <formula>$BJ630="X"</formula>
    </cfRule>
    <cfRule type="expression" dxfId="18487" priority="25098">
      <formula>$BJ630="OD"</formula>
    </cfRule>
    <cfRule type="expression" dxfId="18486" priority="25099">
      <formula>$BJ630="P"</formula>
    </cfRule>
    <cfRule type="expression" dxfId="18485" priority="25100">
      <formula>$BJ630="D"</formula>
    </cfRule>
    <cfRule type="expression" dxfId="18484" priority="25101">
      <formula>$BJ630="C"</formula>
    </cfRule>
    <cfRule type="expression" dxfId="18483" priority="25102">
      <formula>$BJ630="B"</formula>
    </cfRule>
    <cfRule type="expression" dxfId="18482" priority="25103">
      <formula>$BJ630="A"</formula>
    </cfRule>
  </conditionalFormatting>
  <conditionalFormatting sqref="Q630">
    <cfRule type="expression" dxfId="18481" priority="25084">
      <formula>$BJ630="IR"</formula>
    </cfRule>
    <cfRule type="expression" dxfId="18480" priority="25085">
      <formula>$BJ630="SS"</formula>
    </cfRule>
    <cfRule type="expression" dxfId="18479" priority="25086">
      <formula>$BJ630="FI"</formula>
    </cfRule>
    <cfRule type="expression" dxfId="18478" priority="25087">
      <formula>$BJ630="X"</formula>
    </cfRule>
    <cfRule type="expression" dxfId="18477" priority="25088">
      <formula>$BJ630="OD"</formula>
    </cfRule>
    <cfRule type="expression" dxfId="18476" priority="25089">
      <formula>$BJ630="P"</formula>
    </cfRule>
    <cfRule type="expression" dxfId="18475" priority="25090">
      <formula>$BJ630="D"</formula>
    </cfRule>
    <cfRule type="expression" dxfId="18474" priority="25091">
      <formula>$BJ630="C"</formula>
    </cfRule>
    <cfRule type="expression" dxfId="18473" priority="25092">
      <formula>$BJ630="B"</formula>
    </cfRule>
    <cfRule type="expression" dxfId="18472" priority="25093">
      <formula>$BJ630="A"</formula>
    </cfRule>
  </conditionalFormatting>
  <conditionalFormatting sqref="Q425">
    <cfRule type="expression" dxfId="18471" priority="25074">
      <formula>$BJ425="IR"</formula>
    </cfRule>
    <cfRule type="expression" dxfId="18470" priority="25075">
      <formula>$BJ425="SS"</formula>
    </cfRule>
    <cfRule type="expression" dxfId="18469" priority="25076">
      <formula>$BJ425="FI"</formula>
    </cfRule>
    <cfRule type="expression" dxfId="18468" priority="25077">
      <formula>$BJ425="X"</formula>
    </cfRule>
    <cfRule type="expression" dxfId="18467" priority="25078">
      <formula>$BJ425="OD"</formula>
    </cfRule>
    <cfRule type="expression" dxfId="18466" priority="25079">
      <formula>$BJ425="P"</formula>
    </cfRule>
    <cfRule type="expression" dxfId="18465" priority="25080">
      <formula>$BJ425="D"</formula>
    </cfRule>
    <cfRule type="expression" dxfId="18464" priority="25081">
      <formula>$BJ425="C"</formula>
    </cfRule>
    <cfRule type="expression" dxfId="18463" priority="25082">
      <formula>$BJ425="B"</formula>
    </cfRule>
    <cfRule type="expression" dxfId="18462" priority="25083">
      <formula>$BJ425="A"</formula>
    </cfRule>
  </conditionalFormatting>
  <conditionalFormatting sqref="W616">
    <cfRule type="expression" dxfId="18461" priority="25064">
      <formula>$BJ616="IR"</formula>
    </cfRule>
    <cfRule type="expression" dxfId="18460" priority="25065">
      <formula>$BJ616="SS"</formula>
    </cfRule>
    <cfRule type="expression" dxfId="18459" priority="25066">
      <formula>$BJ616="FI"</formula>
    </cfRule>
    <cfRule type="expression" dxfId="18458" priority="25067">
      <formula>$BJ616="X"</formula>
    </cfRule>
    <cfRule type="expression" dxfId="18457" priority="25068">
      <formula>$BJ616="OD"</formula>
    </cfRule>
    <cfRule type="expression" dxfId="18456" priority="25069">
      <formula>$BJ616="P"</formula>
    </cfRule>
    <cfRule type="expression" dxfId="18455" priority="25070">
      <formula>$BJ616="D"</formula>
    </cfRule>
    <cfRule type="expression" dxfId="18454" priority="25071">
      <formula>$BJ616="C"</formula>
    </cfRule>
    <cfRule type="expression" dxfId="18453" priority="25072">
      <formula>$BJ616="B"</formula>
    </cfRule>
    <cfRule type="expression" dxfId="18452" priority="25073">
      <formula>$BJ616="A"</formula>
    </cfRule>
  </conditionalFormatting>
  <conditionalFormatting sqref="U616">
    <cfRule type="expression" dxfId="18451" priority="25054">
      <formula>$BJ616="IR"</formula>
    </cfRule>
    <cfRule type="expression" dxfId="18450" priority="25055">
      <formula>$BJ616="SS"</formula>
    </cfRule>
    <cfRule type="expression" dxfId="18449" priority="25056">
      <formula>$BJ616="FI"</formula>
    </cfRule>
    <cfRule type="expression" dxfId="18448" priority="25057">
      <formula>$BJ616="X"</formula>
    </cfRule>
    <cfRule type="expression" dxfId="18447" priority="25058">
      <formula>$BJ616="OD"</formula>
    </cfRule>
    <cfRule type="expression" dxfId="18446" priority="25059">
      <formula>$BJ616="P"</formula>
    </cfRule>
    <cfRule type="expression" dxfId="18445" priority="25060">
      <formula>$BJ616="D"</formula>
    </cfRule>
    <cfRule type="expression" dxfId="18444" priority="25061">
      <formula>$BJ616="C"</formula>
    </cfRule>
    <cfRule type="expression" dxfId="18443" priority="25062">
      <formula>$BJ616="B"</formula>
    </cfRule>
    <cfRule type="expression" dxfId="18442" priority="25063">
      <formula>$BJ616="A"</formula>
    </cfRule>
  </conditionalFormatting>
  <conditionalFormatting sqref="V616">
    <cfRule type="expression" dxfId="18441" priority="25044">
      <formula>$BJ616="IR"</formula>
    </cfRule>
    <cfRule type="expression" dxfId="18440" priority="25045">
      <formula>$BJ616="SS"</formula>
    </cfRule>
    <cfRule type="expression" dxfId="18439" priority="25046">
      <formula>$BJ616="FI"</formula>
    </cfRule>
    <cfRule type="expression" dxfId="18438" priority="25047">
      <formula>$BJ616="X"</formula>
    </cfRule>
    <cfRule type="expression" dxfId="18437" priority="25048">
      <formula>$BJ616="OD"</formula>
    </cfRule>
    <cfRule type="expression" dxfId="18436" priority="25049">
      <formula>$BJ616="P"</formula>
    </cfRule>
    <cfRule type="expression" dxfId="18435" priority="25050">
      <formula>$BJ616="D"</formula>
    </cfRule>
    <cfRule type="expression" dxfId="18434" priority="25051">
      <formula>$BJ616="C"</formula>
    </cfRule>
    <cfRule type="expression" dxfId="18433" priority="25052">
      <formula>$BJ616="B"</formula>
    </cfRule>
    <cfRule type="expression" dxfId="18432" priority="25053">
      <formula>$BJ616="A"</formula>
    </cfRule>
  </conditionalFormatting>
  <conditionalFormatting sqref="S619">
    <cfRule type="expression" dxfId="18431" priority="25034">
      <formula>$BJ619="IR"</formula>
    </cfRule>
    <cfRule type="expression" dxfId="18430" priority="25035">
      <formula>$BJ619="SS"</formula>
    </cfRule>
    <cfRule type="expression" dxfId="18429" priority="25036">
      <formula>$BJ619="FI"</formula>
    </cfRule>
    <cfRule type="expression" dxfId="18428" priority="25037">
      <formula>$BJ619="X"</formula>
    </cfRule>
    <cfRule type="expression" dxfId="18427" priority="25038">
      <formula>$BJ619="OD"</formula>
    </cfRule>
    <cfRule type="expression" dxfId="18426" priority="25039">
      <formula>$BJ619="P"</formula>
    </cfRule>
    <cfRule type="expression" dxfId="18425" priority="25040">
      <formula>$BJ619="D"</formula>
    </cfRule>
    <cfRule type="expression" dxfId="18424" priority="25041">
      <formula>$BJ619="C"</formula>
    </cfRule>
    <cfRule type="expression" dxfId="18423" priority="25042">
      <formula>$BJ619="B"</formula>
    </cfRule>
    <cfRule type="expression" dxfId="18422" priority="25043">
      <formula>$BJ619="A"</formula>
    </cfRule>
  </conditionalFormatting>
  <conditionalFormatting sqref="S627:S628">
    <cfRule type="expression" dxfId="18421" priority="24994">
      <formula>$BJ627="IR"</formula>
    </cfRule>
    <cfRule type="expression" dxfId="18420" priority="24995">
      <formula>$BJ627="SS"</formula>
    </cfRule>
    <cfRule type="expression" dxfId="18419" priority="24996">
      <formula>$BJ627="FI"</formula>
    </cfRule>
    <cfRule type="expression" dxfId="18418" priority="24997">
      <formula>$BJ627="X"</formula>
    </cfRule>
    <cfRule type="expression" dxfId="18417" priority="24998">
      <formula>$BJ627="OD"</formula>
    </cfRule>
    <cfRule type="expression" dxfId="18416" priority="24999">
      <formula>$BJ627="P"</formula>
    </cfRule>
    <cfRule type="expression" dxfId="18415" priority="25000">
      <formula>$BJ627="D"</formula>
    </cfRule>
    <cfRule type="expression" dxfId="18414" priority="25001">
      <formula>$BJ627="C"</formula>
    </cfRule>
    <cfRule type="expression" dxfId="18413" priority="25002">
      <formula>$BJ627="B"</formula>
    </cfRule>
    <cfRule type="expression" dxfId="18412" priority="25003">
      <formula>$BJ627="A"</formula>
    </cfRule>
  </conditionalFormatting>
  <conditionalFormatting sqref="R634">
    <cfRule type="expression" dxfId="18411" priority="24954">
      <formula>$BJ634="IR"</formula>
    </cfRule>
    <cfRule type="expression" dxfId="18410" priority="24955">
      <formula>$BJ634="SS"</formula>
    </cfRule>
    <cfRule type="expression" dxfId="18409" priority="24956">
      <formula>$BJ634="FI"</formula>
    </cfRule>
    <cfRule type="expression" dxfId="18408" priority="24957">
      <formula>$BJ634="X"</formula>
    </cfRule>
    <cfRule type="expression" dxfId="18407" priority="24958">
      <formula>$BJ634="OD"</formula>
    </cfRule>
    <cfRule type="expression" dxfId="18406" priority="24959">
      <formula>$BJ634="P"</formula>
    </cfRule>
    <cfRule type="expression" dxfId="18405" priority="24960">
      <formula>$BJ634="D"</formula>
    </cfRule>
    <cfRule type="expression" dxfId="18404" priority="24961">
      <formula>$BJ634="C"</formula>
    </cfRule>
    <cfRule type="expression" dxfId="18403" priority="24962">
      <formula>$BJ634="B"</formula>
    </cfRule>
    <cfRule type="expression" dxfId="18402" priority="24963">
      <formula>$BJ634="A"</formula>
    </cfRule>
  </conditionalFormatting>
  <conditionalFormatting sqref="P634">
    <cfRule type="expression" dxfId="18401" priority="24944">
      <formula>$BJ634="IR"</formula>
    </cfRule>
    <cfRule type="expression" dxfId="18400" priority="24945">
      <formula>$BJ634="SS"</formula>
    </cfRule>
    <cfRule type="expression" dxfId="18399" priority="24946">
      <formula>$BJ634="FI"</formula>
    </cfRule>
    <cfRule type="expression" dxfId="18398" priority="24947">
      <formula>$BJ634="X"</formula>
    </cfRule>
    <cfRule type="expression" dxfId="18397" priority="24948">
      <formula>$BJ634="OD"</formula>
    </cfRule>
    <cfRule type="expression" dxfId="18396" priority="24949">
      <formula>$BJ634="P"</formula>
    </cfRule>
    <cfRule type="expression" dxfId="18395" priority="24950">
      <formula>$BJ634="D"</formula>
    </cfRule>
    <cfRule type="expression" dxfId="18394" priority="24951">
      <formula>$BJ634="C"</formula>
    </cfRule>
    <cfRule type="expression" dxfId="18393" priority="24952">
      <formula>$BJ634="B"</formula>
    </cfRule>
    <cfRule type="expression" dxfId="18392" priority="24953">
      <formula>$BJ634="A"</formula>
    </cfRule>
  </conditionalFormatting>
  <conditionalFormatting sqref="Q634">
    <cfRule type="expression" dxfId="18391" priority="24934">
      <formula>$BJ634="IR"</formula>
    </cfRule>
    <cfRule type="expression" dxfId="18390" priority="24935">
      <formula>$BJ634="SS"</formula>
    </cfRule>
    <cfRule type="expression" dxfId="18389" priority="24936">
      <formula>$BJ634="FI"</formula>
    </cfRule>
    <cfRule type="expression" dxfId="18388" priority="24937">
      <formula>$BJ634="X"</formula>
    </cfRule>
    <cfRule type="expression" dxfId="18387" priority="24938">
      <formula>$BJ634="OD"</formula>
    </cfRule>
    <cfRule type="expression" dxfId="18386" priority="24939">
      <formula>$BJ634="P"</formula>
    </cfRule>
    <cfRule type="expression" dxfId="18385" priority="24940">
      <formula>$BJ634="D"</formula>
    </cfRule>
    <cfRule type="expression" dxfId="18384" priority="24941">
      <formula>$BJ634="C"</formula>
    </cfRule>
    <cfRule type="expression" dxfId="18383" priority="24942">
      <formula>$BJ634="B"</formula>
    </cfRule>
    <cfRule type="expression" dxfId="18382" priority="24943">
      <formula>$BJ634="A"</formula>
    </cfRule>
  </conditionalFormatting>
  <conditionalFormatting sqref="P447">
    <cfRule type="expression" dxfId="18381" priority="24924">
      <formula>$BJ447="IR"</formula>
    </cfRule>
    <cfRule type="expression" dxfId="18380" priority="24925">
      <formula>$BJ447="SS"</formula>
    </cfRule>
    <cfRule type="expression" dxfId="18379" priority="24926">
      <formula>$BJ447="FI"</formula>
    </cfRule>
    <cfRule type="expression" dxfId="18378" priority="24927">
      <formula>$BJ447="X"</formula>
    </cfRule>
    <cfRule type="expression" dxfId="18377" priority="24928">
      <formula>$BJ447="OD"</formula>
    </cfRule>
    <cfRule type="expression" dxfId="18376" priority="24929">
      <formula>$BJ447="P"</formula>
    </cfRule>
    <cfRule type="expression" dxfId="18375" priority="24930">
      <formula>$BJ447="D"</formula>
    </cfRule>
    <cfRule type="expression" dxfId="18374" priority="24931">
      <formula>$BJ447="C"</formula>
    </cfRule>
    <cfRule type="expression" dxfId="18373" priority="24932">
      <formula>$BJ447="B"</formula>
    </cfRule>
    <cfRule type="expression" dxfId="18372" priority="24933">
      <formula>$BJ447="A"</formula>
    </cfRule>
  </conditionalFormatting>
  <conditionalFormatting sqref="Q447">
    <cfRule type="expression" dxfId="18371" priority="24914">
      <formula>$BJ447="IR"</formula>
    </cfRule>
    <cfRule type="expression" dxfId="18370" priority="24915">
      <formula>$BJ447="SS"</formula>
    </cfRule>
    <cfRule type="expression" dxfId="18369" priority="24916">
      <formula>$BJ447="FI"</formula>
    </cfRule>
    <cfRule type="expression" dxfId="18368" priority="24917">
      <formula>$BJ447="X"</formula>
    </cfRule>
    <cfRule type="expression" dxfId="18367" priority="24918">
      <formula>$BJ447="OD"</formula>
    </cfRule>
    <cfRule type="expression" dxfId="18366" priority="24919">
      <formula>$BJ447="P"</formula>
    </cfRule>
    <cfRule type="expression" dxfId="18365" priority="24920">
      <formula>$BJ447="D"</formula>
    </cfRule>
    <cfRule type="expression" dxfId="18364" priority="24921">
      <formula>$BJ447="C"</formula>
    </cfRule>
    <cfRule type="expression" dxfId="18363" priority="24922">
      <formula>$BJ447="B"</formula>
    </cfRule>
    <cfRule type="expression" dxfId="18362" priority="24923">
      <formula>$BJ447="A"</formula>
    </cfRule>
  </conditionalFormatting>
  <conditionalFormatting sqref="T619">
    <cfRule type="expression" dxfId="18361" priority="24904">
      <formula>$BJ619="IR"</formula>
    </cfRule>
    <cfRule type="expression" dxfId="18360" priority="24905">
      <formula>$BJ619="SS"</formula>
    </cfRule>
    <cfRule type="expression" dxfId="18359" priority="24906">
      <formula>$BJ619="FI"</formula>
    </cfRule>
    <cfRule type="expression" dxfId="18358" priority="24907">
      <formula>$BJ619="X"</formula>
    </cfRule>
    <cfRule type="expression" dxfId="18357" priority="24908">
      <formula>$BJ619="OD"</formula>
    </cfRule>
    <cfRule type="expression" dxfId="18356" priority="24909">
      <formula>$BJ619="P"</formula>
    </cfRule>
    <cfRule type="expression" dxfId="18355" priority="24910">
      <formula>$BJ619="D"</formula>
    </cfRule>
    <cfRule type="expression" dxfId="18354" priority="24911">
      <formula>$BJ619="C"</formula>
    </cfRule>
    <cfRule type="expression" dxfId="18353" priority="24912">
      <formula>$BJ619="B"</formula>
    </cfRule>
    <cfRule type="expression" dxfId="18352" priority="24913">
      <formula>$BJ619="A"</formula>
    </cfRule>
  </conditionalFormatting>
  <conditionalFormatting sqref="W619">
    <cfRule type="expression" dxfId="18351" priority="24894">
      <formula>$BJ619="IR"</formula>
    </cfRule>
    <cfRule type="expression" dxfId="18350" priority="24895">
      <formula>$BJ619="SS"</formula>
    </cfRule>
    <cfRule type="expression" dxfId="18349" priority="24896">
      <formula>$BJ619="FI"</formula>
    </cfRule>
    <cfRule type="expression" dxfId="18348" priority="24897">
      <formula>$BJ619="X"</formula>
    </cfRule>
    <cfRule type="expression" dxfId="18347" priority="24898">
      <formula>$BJ619="OD"</formula>
    </cfRule>
    <cfRule type="expression" dxfId="18346" priority="24899">
      <formula>$BJ619="P"</formula>
    </cfRule>
    <cfRule type="expression" dxfId="18345" priority="24900">
      <formula>$BJ619="D"</formula>
    </cfRule>
    <cfRule type="expression" dxfId="18344" priority="24901">
      <formula>$BJ619="C"</formula>
    </cfRule>
    <cfRule type="expression" dxfId="18343" priority="24902">
      <formula>$BJ619="B"</formula>
    </cfRule>
    <cfRule type="expression" dxfId="18342" priority="24903">
      <formula>$BJ619="A"</formula>
    </cfRule>
  </conditionalFormatting>
  <conditionalFormatting sqref="U619">
    <cfRule type="expression" dxfId="18341" priority="24884">
      <formula>$BJ619="IR"</formula>
    </cfRule>
    <cfRule type="expression" dxfId="18340" priority="24885">
      <formula>$BJ619="SS"</formula>
    </cfRule>
    <cfRule type="expression" dxfId="18339" priority="24886">
      <formula>$BJ619="FI"</formula>
    </cfRule>
    <cfRule type="expression" dxfId="18338" priority="24887">
      <formula>$BJ619="X"</formula>
    </cfRule>
    <cfRule type="expression" dxfId="18337" priority="24888">
      <formula>$BJ619="OD"</formula>
    </cfRule>
    <cfRule type="expression" dxfId="18336" priority="24889">
      <formula>$BJ619="P"</formula>
    </cfRule>
    <cfRule type="expression" dxfId="18335" priority="24890">
      <formula>$BJ619="D"</formula>
    </cfRule>
    <cfRule type="expression" dxfId="18334" priority="24891">
      <formula>$BJ619="C"</formula>
    </cfRule>
    <cfRule type="expression" dxfId="18333" priority="24892">
      <formula>$BJ619="B"</formula>
    </cfRule>
    <cfRule type="expression" dxfId="18332" priority="24893">
      <formula>$BJ619="A"</formula>
    </cfRule>
  </conditionalFormatting>
  <conditionalFormatting sqref="V619">
    <cfRule type="expression" dxfId="18331" priority="24874">
      <formula>$BJ619="IR"</formula>
    </cfRule>
    <cfRule type="expression" dxfId="18330" priority="24875">
      <formula>$BJ619="SS"</formula>
    </cfRule>
    <cfRule type="expression" dxfId="18329" priority="24876">
      <formula>$BJ619="FI"</formula>
    </cfRule>
    <cfRule type="expression" dxfId="18328" priority="24877">
      <formula>$BJ619="X"</formula>
    </cfRule>
    <cfRule type="expression" dxfId="18327" priority="24878">
      <formula>$BJ619="OD"</formula>
    </cfRule>
    <cfRule type="expression" dxfId="18326" priority="24879">
      <formula>$BJ619="P"</formula>
    </cfRule>
    <cfRule type="expression" dxfId="18325" priority="24880">
      <formula>$BJ619="D"</formula>
    </cfRule>
    <cfRule type="expression" dxfId="18324" priority="24881">
      <formula>$BJ619="C"</formula>
    </cfRule>
    <cfRule type="expression" dxfId="18323" priority="24882">
      <formula>$BJ619="B"</formula>
    </cfRule>
    <cfRule type="expression" dxfId="18322" priority="24883">
      <formula>$BJ619="A"</formula>
    </cfRule>
  </conditionalFormatting>
  <conditionalFormatting sqref="T627:T628">
    <cfRule type="expression" dxfId="18321" priority="24864">
      <formula>$BJ627="IR"</formula>
    </cfRule>
    <cfRule type="expression" dxfId="18320" priority="24865">
      <formula>$BJ627="SS"</formula>
    </cfRule>
    <cfRule type="expression" dxfId="18319" priority="24866">
      <formula>$BJ627="FI"</formula>
    </cfRule>
    <cfRule type="expression" dxfId="18318" priority="24867">
      <formula>$BJ627="X"</formula>
    </cfRule>
    <cfRule type="expression" dxfId="18317" priority="24868">
      <formula>$BJ627="OD"</formula>
    </cfRule>
    <cfRule type="expression" dxfId="18316" priority="24869">
      <formula>$BJ627="P"</formula>
    </cfRule>
    <cfRule type="expression" dxfId="18315" priority="24870">
      <formula>$BJ627="D"</formula>
    </cfRule>
    <cfRule type="expression" dxfId="18314" priority="24871">
      <formula>$BJ627="C"</formula>
    </cfRule>
    <cfRule type="expression" dxfId="18313" priority="24872">
      <formula>$BJ627="B"</formula>
    </cfRule>
    <cfRule type="expression" dxfId="18312" priority="24873">
      <formula>$BJ627="A"</formula>
    </cfRule>
  </conditionalFormatting>
  <conditionalFormatting sqref="W627:W628">
    <cfRule type="expression" dxfId="18311" priority="24854">
      <formula>$BJ627="IR"</formula>
    </cfRule>
    <cfRule type="expression" dxfId="18310" priority="24855">
      <formula>$BJ627="SS"</formula>
    </cfRule>
    <cfRule type="expression" dxfId="18309" priority="24856">
      <formula>$BJ627="FI"</formula>
    </cfRule>
    <cfRule type="expression" dxfId="18308" priority="24857">
      <formula>$BJ627="X"</formula>
    </cfRule>
    <cfRule type="expression" dxfId="18307" priority="24858">
      <formula>$BJ627="OD"</formula>
    </cfRule>
    <cfRule type="expression" dxfId="18306" priority="24859">
      <formula>$BJ627="P"</formula>
    </cfRule>
    <cfRule type="expression" dxfId="18305" priority="24860">
      <formula>$BJ627="D"</formula>
    </cfRule>
    <cfRule type="expression" dxfId="18304" priority="24861">
      <formula>$BJ627="C"</formula>
    </cfRule>
    <cfRule type="expression" dxfId="18303" priority="24862">
      <formula>$BJ627="B"</formula>
    </cfRule>
    <cfRule type="expression" dxfId="18302" priority="24863">
      <formula>$BJ627="A"</formula>
    </cfRule>
  </conditionalFormatting>
  <conditionalFormatting sqref="U627:U628">
    <cfRule type="expression" dxfId="18301" priority="24844">
      <formula>$BJ627="IR"</formula>
    </cfRule>
    <cfRule type="expression" dxfId="18300" priority="24845">
      <formula>$BJ627="SS"</formula>
    </cfRule>
    <cfRule type="expression" dxfId="18299" priority="24846">
      <formula>$BJ627="FI"</formula>
    </cfRule>
    <cfRule type="expression" dxfId="18298" priority="24847">
      <formula>$BJ627="X"</formula>
    </cfRule>
    <cfRule type="expression" dxfId="18297" priority="24848">
      <formula>$BJ627="OD"</formula>
    </cfRule>
    <cfRule type="expression" dxfId="18296" priority="24849">
      <formula>$BJ627="P"</formula>
    </cfRule>
    <cfRule type="expression" dxfId="18295" priority="24850">
      <formula>$BJ627="D"</formula>
    </cfRule>
    <cfRule type="expression" dxfId="18294" priority="24851">
      <formula>$BJ627="C"</formula>
    </cfRule>
    <cfRule type="expression" dxfId="18293" priority="24852">
      <formula>$BJ627="B"</formula>
    </cfRule>
    <cfRule type="expression" dxfId="18292" priority="24853">
      <formula>$BJ627="A"</formula>
    </cfRule>
  </conditionalFormatting>
  <conditionalFormatting sqref="V627:V628">
    <cfRule type="expression" dxfId="18291" priority="24834">
      <formula>$BJ627="IR"</formula>
    </cfRule>
    <cfRule type="expression" dxfId="18290" priority="24835">
      <formula>$BJ627="SS"</formula>
    </cfRule>
    <cfRule type="expression" dxfId="18289" priority="24836">
      <formula>$BJ627="FI"</formula>
    </cfRule>
    <cfRule type="expression" dxfId="18288" priority="24837">
      <formula>$BJ627="X"</formula>
    </cfRule>
    <cfRule type="expression" dxfId="18287" priority="24838">
      <formula>$BJ627="OD"</formula>
    </cfRule>
    <cfRule type="expression" dxfId="18286" priority="24839">
      <formula>$BJ627="P"</formula>
    </cfRule>
    <cfRule type="expression" dxfId="18285" priority="24840">
      <formula>$BJ627="D"</formula>
    </cfRule>
    <cfRule type="expression" dxfId="18284" priority="24841">
      <formula>$BJ627="C"</formula>
    </cfRule>
    <cfRule type="expression" dxfId="18283" priority="24842">
      <formula>$BJ627="B"</formula>
    </cfRule>
    <cfRule type="expression" dxfId="18282" priority="24843">
      <formula>$BJ627="A"</formula>
    </cfRule>
  </conditionalFormatting>
  <conditionalFormatting sqref="P462">
    <cfRule type="expression" dxfId="18281" priority="24824">
      <formula>$BJ462="IR"</formula>
    </cfRule>
    <cfRule type="expression" dxfId="18280" priority="24825">
      <formula>$BJ462="SS"</formula>
    </cfRule>
    <cfRule type="expression" dxfId="18279" priority="24826">
      <formula>$BJ462="FI"</formula>
    </cfRule>
    <cfRule type="expression" dxfId="18278" priority="24827">
      <formula>$BJ462="X"</formula>
    </cfRule>
    <cfRule type="expression" dxfId="18277" priority="24828">
      <formula>$BJ462="OD"</formula>
    </cfRule>
    <cfRule type="expression" dxfId="18276" priority="24829">
      <formula>$BJ462="P"</formula>
    </cfRule>
    <cfRule type="expression" dxfId="18275" priority="24830">
      <formula>$BJ462="D"</formula>
    </cfRule>
    <cfRule type="expression" dxfId="18274" priority="24831">
      <formula>$BJ462="C"</formula>
    </cfRule>
    <cfRule type="expression" dxfId="18273" priority="24832">
      <formula>$BJ462="B"</formula>
    </cfRule>
    <cfRule type="expression" dxfId="18272" priority="24833">
      <formula>$BJ462="A"</formula>
    </cfRule>
  </conditionalFormatting>
  <conditionalFormatting sqref="O462">
    <cfRule type="expression" dxfId="18271" priority="24814">
      <formula>$BJ462="IR"</formula>
    </cfRule>
    <cfRule type="expression" dxfId="18270" priority="24815">
      <formula>$BJ462="SS"</formula>
    </cfRule>
    <cfRule type="expression" dxfId="18269" priority="24816">
      <formula>$BJ462="FI"</formula>
    </cfRule>
    <cfRule type="expression" dxfId="18268" priority="24817">
      <formula>$BJ462="X"</formula>
    </cfRule>
    <cfRule type="expression" dxfId="18267" priority="24818">
      <formula>$BJ462="OD"</formula>
    </cfRule>
    <cfRule type="expression" dxfId="18266" priority="24819">
      <formula>$BJ462="P"</formula>
    </cfRule>
    <cfRule type="expression" dxfId="18265" priority="24820">
      <formula>$BJ462="D"</formula>
    </cfRule>
    <cfRule type="expression" dxfId="18264" priority="24821">
      <formula>$BJ462="C"</formula>
    </cfRule>
    <cfRule type="expression" dxfId="18263" priority="24822">
      <formula>$BJ462="B"</formula>
    </cfRule>
    <cfRule type="expression" dxfId="18262" priority="24823">
      <formula>$BJ462="A"</formula>
    </cfRule>
  </conditionalFormatting>
  <conditionalFormatting sqref="Q462">
    <cfRule type="expression" dxfId="18261" priority="24804">
      <formula>$BJ462="IR"</formula>
    </cfRule>
    <cfRule type="expression" dxfId="18260" priority="24805">
      <formula>$BJ462="SS"</formula>
    </cfRule>
    <cfRule type="expression" dxfId="18259" priority="24806">
      <formula>$BJ462="FI"</formula>
    </cfRule>
    <cfRule type="expression" dxfId="18258" priority="24807">
      <formula>$BJ462="X"</formula>
    </cfRule>
    <cfRule type="expression" dxfId="18257" priority="24808">
      <formula>$BJ462="OD"</formula>
    </cfRule>
    <cfRule type="expression" dxfId="18256" priority="24809">
      <formula>$BJ462="P"</formula>
    </cfRule>
    <cfRule type="expression" dxfId="18255" priority="24810">
      <formula>$BJ462="D"</formula>
    </cfRule>
    <cfRule type="expression" dxfId="18254" priority="24811">
      <formula>$BJ462="C"</formula>
    </cfRule>
    <cfRule type="expression" dxfId="18253" priority="24812">
      <formula>$BJ462="B"</formula>
    </cfRule>
    <cfRule type="expression" dxfId="18252" priority="24813">
      <formula>$BJ462="A"</formula>
    </cfRule>
  </conditionalFormatting>
  <conditionalFormatting sqref="Z463">
    <cfRule type="expression" dxfId="18251" priority="24794">
      <formula>$BJ463="IR"</formula>
    </cfRule>
    <cfRule type="expression" dxfId="18250" priority="24795">
      <formula>$BJ463="SS"</formula>
    </cfRule>
    <cfRule type="expression" dxfId="18249" priority="24796">
      <formula>$BJ463="FI"</formula>
    </cfRule>
    <cfRule type="expression" dxfId="18248" priority="24797">
      <formula>$BJ463="X"</formula>
    </cfRule>
    <cfRule type="expression" dxfId="18247" priority="24798">
      <formula>$BJ463="OD"</formula>
    </cfRule>
    <cfRule type="expression" dxfId="18246" priority="24799">
      <formula>$BJ463="P"</formula>
    </cfRule>
    <cfRule type="expression" dxfId="18245" priority="24800">
      <formula>$BJ463="D"</formula>
    </cfRule>
    <cfRule type="expression" dxfId="18244" priority="24801">
      <formula>$BJ463="C"</formula>
    </cfRule>
    <cfRule type="expression" dxfId="18243" priority="24802">
      <formula>$BJ463="B"</formula>
    </cfRule>
    <cfRule type="expression" dxfId="18242" priority="24803">
      <formula>$BJ463="A"</formula>
    </cfRule>
  </conditionalFormatting>
  <conditionalFormatting sqref="Y463">
    <cfRule type="expression" dxfId="18241" priority="24784">
      <formula>$BJ463="IR"</formula>
    </cfRule>
    <cfRule type="expression" dxfId="18240" priority="24785">
      <formula>$BJ463="SS"</formula>
    </cfRule>
    <cfRule type="expression" dxfId="18239" priority="24786">
      <formula>$BJ463="FI"</formula>
    </cfRule>
    <cfRule type="expression" dxfId="18238" priority="24787">
      <formula>$BJ463="X"</formula>
    </cfRule>
    <cfRule type="expression" dxfId="18237" priority="24788">
      <formula>$BJ463="OD"</formula>
    </cfRule>
    <cfRule type="expression" dxfId="18236" priority="24789">
      <formula>$BJ463="P"</formula>
    </cfRule>
    <cfRule type="expression" dxfId="18235" priority="24790">
      <formula>$BJ463="D"</formula>
    </cfRule>
    <cfRule type="expression" dxfId="18234" priority="24791">
      <formula>$BJ463="C"</formula>
    </cfRule>
    <cfRule type="expression" dxfId="18233" priority="24792">
      <formula>$BJ463="B"</formula>
    </cfRule>
    <cfRule type="expression" dxfId="18232" priority="24793">
      <formula>$BJ463="A"</formula>
    </cfRule>
  </conditionalFormatting>
  <conditionalFormatting sqref="AA463">
    <cfRule type="expression" dxfId="18231" priority="24774">
      <formula>$BJ463="IR"</formula>
    </cfRule>
    <cfRule type="expression" dxfId="18230" priority="24775">
      <formula>$BJ463="SS"</formula>
    </cfRule>
    <cfRule type="expression" dxfId="18229" priority="24776">
      <formula>$BJ463="FI"</formula>
    </cfRule>
    <cfRule type="expression" dxfId="18228" priority="24777">
      <formula>$BJ463="X"</formula>
    </cfRule>
    <cfRule type="expression" dxfId="18227" priority="24778">
      <formula>$BJ463="OD"</formula>
    </cfRule>
    <cfRule type="expression" dxfId="18226" priority="24779">
      <formula>$BJ463="P"</formula>
    </cfRule>
    <cfRule type="expression" dxfId="18225" priority="24780">
      <formula>$BJ463="D"</formula>
    </cfRule>
    <cfRule type="expression" dxfId="18224" priority="24781">
      <formula>$BJ463="C"</formula>
    </cfRule>
    <cfRule type="expression" dxfId="18223" priority="24782">
      <formula>$BJ463="B"</formula>
    </cfRule>
    <cfRule type="expression" dxfId="18222" priority="24783">
      <formula>$BJ463="A"</formula>
    </cfRule>
  </conditionalFormatting>
  <conditionalFormatting sqref="Z464">
    <cfRule type="expression" dxfId="18221" priority="24764">
      <formula>$BJ464="IR"</formula>
    </cfRule>
    <cfRule type="expression" dxfId="18220" priority="24765">
      <formula>$BJ464="SS"</formula>
    </cfRule>
    <cfRule type="expression" dxfId="18219" priority="24766">
      <formula>$BJ464="FI"</formula>
    </cfRule>
    <cfRule type="expression" dxfId="18218" priority="24767">
      <formula>$BJ464="X"</formula>
    </cfRule>
    <cfRule type="expression" dxfId="18217" priority="24768">
      <formula>$BJ464="OD"</formula>
    </cfRule>
    <cfRule type="expression" dxfId="18216" priority="24769">
      <formula>$BJ464="P"</formula>
    </cfRule>
    <cfRule type="expression" dxfId="18215" priority="24770">
      <formula>$BJ464="D"</formula>
    </cfRule>
    <cfRule type="expression" dxfId="18214" priority="24771">
      <formula>$BJ464="C"</formula>
    </cfRule>
    <cfRule type="expression" dxfId="18213" priority="24772">
      <formula>$BJ464="B"</formula>
    </cfRule>
    <cfRule type="expression" dxfId="18212" priority="24773">
      <formula>$BJ464="A"</formula>
    </cfRule>
  </conditionalFormatting>
  <conditionalFormatting sqref="Y464">
    <cfRule type="expression" dxfId="18211" priority="24754">
      <formula>$BJ464="IR"</formula>
    </cfRule>
    <cfRule type="expression" dxfId="18210" priority="24755">
      <formula>$BJ464="SS"</formula>
    </cfRule>
    <cfRule type="expression" dxfId="18209" priority="24756">
      <formula>$BJ464="FI"</formula>
    </cfRule>
    <cfRule type="expression" dxfId="18208" priority="24757">
      <formula>$BJ464="X"</formula>
    </cfRule>
    <cfRule type="expression" dxfId="18207" priority="24758">
      <formula>$BJ464="OD"</formula>
    </cfRule>
    <cfRule type="expression" dxfId="18206" priority="24759">
      <formula>$BJ464="P"</formula>
    </cfRule>
    <cfRule type="expression" dxfId="18205" priority="24760">
      <formula>$BJ464="D"</formula>
    </cfRule>
    <cfRule type="expression" dxfId="18204" priority="24761">
      <formula>$BJ464="C"</formula>
    </cfRule>
    <cfRule type="expression" dxfId="18203" priority="24762">
      <formula>$BJ464="B"</formula>
    </cfRule>
    <cfRule type="expression" dxfId="18202" priority="24763">
      <formula>$BJ464="A"</formula>
    </cfRule>
  </conditionalFormatting>
  <conditionalFormatting sqref="AA464">
    <cfRule type="expression" dxfId="18201" priority="24744">
      <formula>$BJ464="IR"</formula>
    </cfRule>
    <cfRule type="expression" dxfId="18200" priority="24745">
      <formula>$BJ464="SS"</formula>
    </cfRule>
    <cfRule type="expression" dxfId="18199" priority="24746">
      <formula>$BJ464="FI"</formula>
    </cfRule>
    <cfRule type="expression" dxfId="18198" priority="24747">
      <formula>$BJ464="X"</formula>
    </cfRule>
    <cfRule type="expression" dxfId="18197" priority="24748">
      <formula>$BJ464="OD"</formula>
    </cfRule>
    <cfRule type="expression" dxfId="18196" priority="24749">
      <formula>$BJ464="P"</formula>
    </cfRule>
    <cfRule type="expression" dxfId="18195" priority="24750">
      <formula>$BJ464="D"</formula>
    </cfRule>
    <cfRule type="expression" dxfId="18194" priority="24751">
      <formula>$BJ464="C"</formula>
    </cfRule>
    <cfRule type="expression" dxfId="18193" priority="24752">
      <formula>$BJ464="B"</formula>
    </cfRule>
    <cfRule type="expression" dxfId="18192" priority="24753">
      <formula>$BJ464="A"</formula>
    </cfRule>
  </conditionalFormatting>
  <conditionalFormatting sqref="Z465">
    <cfRule type="expression" dxfId="18191" priority="24734">
      <formula>$BJ465="IR"</formula>
    </cfRule>
    <cfRule type="expression" dxfId="18190" priority="24735">
      <formula>$BJ465="SS"</formula>
    </cfRule>
    <cfRule type="expression" dxfId="18189" priority="24736">
      <formula>$BJ465="FI"</formula>
    </cfRule>
    <cfRule type="expression" dxfId="18188" priority="24737">
      <formula>$BJ465="X"</formula>
    </cfRule>
    <cfRule type="expression" dxfId="18187" priority="24738">
      <formula>$BJ465="OD"</formula>
    </cfRule>
    <cfRule type="expression" dxfId="18186" priority="24739">
      <formula>$BJ465="P"</formula>
    </cfRule>
    <cfRule type="expression" dxfId="18185" priority="24740">
      <formula>$BJ465="D"</formula>
    </cfRule>
    <cfRule type="expression" dxfId="18184" priority="24741">
      <formula>$BJ465="C"</formula>
    </cfRule>
    <cfRule type="expression" dxfId="18183" priority="24742">
      <formula>$BJ465="B"</formula>
    </cfRule>
    <cfRule type="expression" dxfId="18182" priority="24743">
      <formula>$BJ465="A"</formula>
    </cfRule>
  </conditionalFormatting>
  <conditionalFormatting sqref="Y465">
    <cfRule type="expression" dxfId="18181" priority="24724">
      <formula>$BJ465="IR"</formula>
    </cfRule>
    <cfRule type="expression" dxfId="18180" priority="24725">
      <formula>$BJ465="SS"</formula>
    </cfRule>
    <cfRule type="expression" dxfId="18179" priority="24726">
      <formula>$BJ465="FI"</formula>
    </cfRule>
    <cfRule type="expression" dxfId="18178" priority="24727">
      <formula>$BJ465="X"</formula>
    </cfRule>
    <cfRule type="expression" dxfId="18177" priority="24728">
      <formula>$BJ465="OD"</formula>
    </cfRule>
    <cfRule type="expression" dxfId="18176" priority="24729">
      <formula>$BJ465="P"</formula>
    </cfRule>
    <cfRule type="expression" dxfId="18175" priority="24730">
      <formula>$BJ465="D"</formula>
    </cfRule>
    <cfRule type="expression" dxfId="18174" priority="24731">
      <formula>$BJ465="C"</formula>
    </cfRule>
    <cfRule type="expression" dxfId="18173" priority="24732">
      <formula>$BJ465="B"</formula>
    </cfRule>
    <cfRule type="expression" dxfId="18172" priority="24733">
      <formula>$BJ465="A"</formula>
    </cfRule>
  </conditionalFormatting>
  <conditionalFormatting sqref="AA465">
    <cfRule type="expression" dxfId="18171" priority="24714">
      <formula>$BJ465="IR"</formula>
    </cfRule>
    <cfRule type="expression" dxfId="18170" priority="24715">
      <formula>$BJ465="SS"</formula>
    </cfRule>
    <cfRule type="expression" dxfId="18169" priority="24716">
      <formula>$BJ465="FI"</formula>
    </cfRule>
    <cfRule type="expression" dxfId="18168" priority="24717">
      <formula>$BJ465="X"</formula>
    </cfRule>
    <cfRule type="expression" dxfId="18167" priority="24718">
      <formula>$BJ465="OD"</formula>
    </cfRule>
    <cfRule type="expression" dxfId="18166" priority="24719">
      <formula>$BJ465="P"</formula>
    </cfRule>
    <cfRule type="expression" dxfId="18165" priority="24720">
      <formula>$BJ465="D"</formula>
    </cfRule>
    <cfRule type="expression" dxfId="18164" priority="24721">
      <formula>$BJ465="C"</formula>
    </cfRule>
    <cfRule type="expression" dxfId="18163" priority="24722">
      <formula>$BJ465="B"</formula>
    </cfRule>
    <cfRule type="expression" dxfId="18162" priority="24723">
      <formula>$BJ465="A"</formula>
    </cfRule>
  </conditionalFormatting>
  <conditionalFormatting sqref="Z466">
    <cfRule type="expression" dxfId="18161" priority="24704">
      <formula>$BJ466="IR"</formula>
    </cfRule>
    <cfRule type="expression" dxfId="18160" priority="24705">
      <formula>$BJ466="SS"</formula>
    </cfRule>
    <cfRule type="expression" dxfId="18159" priority="24706">
      <formula>$BJ466="FI"</formula>
    </cfRule>
    <cfRule type="expression" dxfId="18158" priority="24707">
      <formula>$BJ466="X"</formula>
    </cfRule>
    <cfRule type="expression" dxfId="18157" priority="24708">
      <formula>$BJ466="OD"</formula>
    </cfRule>
    <cfRule type="expression" dxfId="18156" priority="24709">
      <formula>$BJ466="P"</formula>
    </cfRule>
    <cfRule type="expression" dxfId="18155" priority="24710">
      <formula>$BJ466="D"</formula>
    </cfRule>
    <cfRule type="expression" dxfId="18154" priority="24711">
      <formula>$BJ466="C"</formula>
    </cfRule>
    <cfRule type="expression" dxfId="18153" priority="24712">
      <formula>$BJ466="B"</formula>
    </cfRule>
    <cfRule type="expression" dxfId="18152" priority="24713">
      <formula>$BJ466="A"</formula>
    </cfRule>
  </conditionalFormatting>
  <conditionalFormatting sqref="Y466">
    <cfRule type="expression" dxfId="18151" priority="24694">
      <formula>$BJ466="IR"</formula>
    </cfRule>
    <cfRule type="expression" dxfId="18150" priority="24695">
      <formula>$BJ466="SS"</formula>
    </cfRule>
    <cfRule type="expression" dxfId="18149" priority="24696">
      <formula>$BJ466="FI"</formula>
    </cfRule>
    <cfRule type="expression" dxfId="18148" priority="24697">
      <formula>$BJ466="X"</formula>
    </cfRule>
    <cfRule type="expression" dxfId="18147" priority="24698">
      <formula>$BJ466="OD"</formula>
    </cfRule>
    <cfRule type="expression" dxfId="18146" priority="24699">
      <formula>$BJ466="P"</formula>
    </cfRule>
    <cfRule type="expression" dxfId="18145" priority="24700">
      <formula>$BJ466="D"</formula>
    </cfRule>
    <cfRule type="expression" dxfId="18144" priority="24701">
      <formula>$BJ466="C"</formula>
    </cfRule>
    <cfRule type="expression" dxfId="18143" priority="24702">
      <formula>$BJ466="B"</formula>
    </cfRule>
    <cfRule type="expression" dxfId="18142" priority="24703">
      <formula>$BJ466="A"</formula>
    </cfRule>
  </conditionalFormatting>
  <conditionalFormatting sqref="AA466">
    <cfRule type="expression" dxfId="18141" priority="24684">
      <formula>$BJ466="IR"</formula>
    </cfRule>
    <cfRule type="expression" dxfId="18140" priority="24685">
      <formula>$BJ466="SS"</formula>
    </cfRule>
    <cfRule type="expression" dxfId="18139" priority="24686">
      <formula>$BJ466="FI"</formula>
    </cfRule>
    <cfRule type="expression" dxfId="18138" priority="24687">
      <formula>$BJ466="X"</formula>
    </cfRule>
    <cfRule type="expression" dxfId="18137" priority="24688">
      <formula>$BJ466="OD"</formula>
    </cfRule>
    <cfRule type="expression" dxfId="18136" priority="24689">
      <formula>$BJ466="P"</formula>
    </cfRule>
    <cfRule type="expression" dxfId="18135" priority="24690">
      <formula>$BJ466="D"</formula>
    </cfRule>
    <cfRule type="expression" dxfId="18134" priority="24691">
      <formula>$BJ466="C"</formula>
    </cfRule>
    <cfRule type="expression" dxfId="18133" priority="24692">
      <formula>$BJ466="B"</formula>
    </cfRule>
    <cfRule type="expression" dxfId="18132" priority="24693">
      <formula>$BJ466="A"</formula>
    </cfRule>
  </conditionalFormatting>
  <conditionalFormatting sqref="Z467">
    <cfRule type="expression" dxfId="18131" priority="24674">
      <formula>$BJ467="IR"</formula>
    </cfRule>
    <cfRule type="expression" dxfId="18130" priority="24675">
      <formula>$BJ467="SS"</formula>
    </cfRule>
    <cfRule type="expression" dxfId="18129" priority="24676">
      <formula>$BJ467="FI"</formula>
    </cfRule>
    <cfRule type="expression" dxfId="18128" priority="24677">
      <formula>$BJ467="X"</formula>
    </cfRule>
    <cfRule type="expression" dxfId="18127" priority="24678">
      <formula>$BJ467="OD"</formula>
    </cfRule>
    <cfRule type="expression" dxfId="18126" priority="24679">
      <formula>$BJ467="P"</formula>
    </cfRule>
    <cfRule type="expression" dxfId="18125" priority="24680">
      <formula>$BJ467="D"</formula>
    </cfRule>
    <cfRule type="expression" dxfId="18124" priority="24681">
      <formula>$BJ467="C"</formula>
    </cfRule>
    <cfRule type="expression" dxfId="18123" priority="24682">
      <formula>$BJ467="B"</formula>
    </cfRule>
    <cfRule type="expression" dxfId="18122" priority="24683">
      <formula>$BJ467="A"</formula>
    </cfRule>
  </conditionalFormatting>
  <conditionalFormatting sqref="Y467">
    <cfRule type="expression" dxfId="18121" priority="24664">
      <formula>$BJ467="IR"</formula>
    </cfRule>
    <cfRule type="expression" dxfId="18120" priority="24665">
      <formula>$BJ467="SS"</formula>
    </cfRule>
    <cfRule type="expression" dxfId="18119" priority="24666">
      <formula>$BJ467="FI"</formula>
    </cfRule>
    <cfRule type="expression" dxfId="18118" priority="24667">
      <formula>$BJ467="X"</formula>
    </cfRule>
    <cfRule type="expression" dxfId="18117" priority="24668">
      <formula>$BJ467="OD"</formula>
    </cfRule>
    <cfRule type="expression" dxfId="18116" priority="24669">
      <formula>$BJ467="P"</formula>
    </cfRule>
    <cfRule type="expression" dxfId="18115" priority="24670">
      <formula>$BJ467="D"</formula>
    </cfRule>
    <cfRule type="expression" dxfId="18114" priority="24671">
      <formula>$BJ467="C"</formula>
    </cfRule>
    <cfRule type="expression" dxfId="18113" priority="24672">
      <formula>$BJ467="B"</formula>
    </cfRule>
    <cfRule type="expression" dxfId="18112" priority="24673">
      <formula>$BJ467="A"</formula>
    </cfRule>
  </conditionalFormatting>
  <conditionalFormatting sqref="AA467">
    <cfRule type="expression" dxfId="18111" priority="24654">
      <formula>$BJ467="IR"</formula>
    </cfRule>
    <cfRule type="expression" dxfId="18110" priority="24655">
      <formula>$BJ467="SS"</formula>
    </cfRule>
    <cfRule type="expression" dxfId="18109" priority="24656">
      <formula>$BJ467="FI"</formula>
    </cfRule>
    <cfRule type="expression" dxfId="18108" priority="24657">
      <formula>$BJ467="X"</formula>
    </cfRule>
    <cfRule type="expression" dxfId="18107" priority="24658">
      <formula>$BJ467="OD"</formula>
    </cfRule>
    <cfRule type="expression" dxfId="18106" priority="24659">
      <formula>$BJ467="P"</formula>
    </cfRule>
    <cfRule type="expression" dxfId="18105" priority="24660">
      <formula>$BJ467="D"</formula>
    </cfRule>
    <cfRule type="expression" dxfId="18104" priority="24661">
      <formula>$BJ467="C"</formula>
    </cfRule>
    <cfRule type="expression" dxfId="18103" priority="24662">
      <formula>$BJ467="B"</formula>
    </cfRule>
    <cfRule type="expression" dxfId="18102" priority="24663">
      <formula>$BJ467="A"</formula>
    </cfRule>
  </conditionalFormatting>
  <conditionalFormatting sqref="AE468">
    <cfRule type="expression" dxfId="18101" priority="24644">
      <formula>$BJ468="IR"</formula>
    </cfRule>
    <cfRule type="expression" dxfId="18100" priority="24645">
      <formula>$BJ468="SS"</formula>
    </cfRule>
    <cfRule type="expression" dxfId="18099" priority="24646">
      <formula>$BJ468="FI"</formula>
    </cfRule>
    <cfRule type="expression" dxfId="18098" priority="24647">
      <formula>$BJ468="X"</formula>
    </cfRule>
    <cfRule type="expression" dxfId="18097" priority="24648">
      <formula>$BJ468="OD"</formula>
    </cfRule>
    <cfRule type="expression" dxfId="18096" priority="24649">
      <formula>$BJ468="P"</formula>
    </cfRule>
    <cfRule type="expression" dxfId="18095" priority="24650">
      <formula>$BJ468="D"</formula>
    </cfRule>
    <cfRule type="expression" dxfId="18094" priority="24651">
      <formula>$BJ468="C"</formula>
    </cfRule>
    <cfRule type="expression" dxfId="18093" priority="24652">
      <formula>$BJ468="B"</formula>
    </cfRule>
    <cfRule type="expression" dxfId="18092" priority="24653">
      <formula>$BJ468="A"</formula>
    </cfRule>
  </conditionalFormatting>
  <conditionalFormatting sqref="AD468">
    <cfRule type="expression" dxfId="18091" priority="24634">
      <formula>$BJ468="IR"</formula>
    </cfRule>
    <cfRule type="expression" dxfId="18090" priority="24635">
      <formula>$BJ468="SS"</formula>
    </cfRule>
    <cfRule type="expression" dxfId="18089" priority="24636">
      <formula>$BJ468="FI"</formula>
    </cfRule>
    <cfRule type="expression" dxfId="18088" priority="24637">
      <formula>$BJ468="X"</formula>
    </cfRule>
    <cfRule type="expression" dxfId="18087" priority="24638">
      <formula>$BJ468="OD"</formula>
    </cfRule>
    <cfRule type="expression" dxfId="18086" priority="24639">
      <formula>$BJ468="P"</formula>
    </cfRule>
    <cfRule type="expression" dxfId="18085" priority="24640">
      <formula>$BJ468="D"</formula>
    </cfRule>
    <cfRule type="expression" dxfId="18084" priority="24641">
      <formula>$BJ468="C"</formula>
    </cfRule>
    <cfRule type="expression" dxfId="18083" priority="24642">
      <formula>$BJ468="B"</formula>
    </cfRule>
    <cfRule type="expression" dxfId="18082" priority="24643">
      <formula>$BJ468="A"</formula>
    </cfRule>
  </conditionalFormatting>
  <conditionalFormatting sqref="AF468">
    <cfRule type="expression" dxfId="18081" priority="24624">
      <formula>$BJ468="IR"</formula>
    </cfRule>
    <cfRule type="expression" dxfId="18080" priority="24625">
      <formula>$BJ468="SS"</formula>
    </cfRule>
    <cfRule type="expression" dxfId="18079" priority="24626">
      <formula>$BJ468="FI"</formula>
    </cfRule>
    <cfRule type="expression" dxfId="18078" priority="24627">
      <formula>$BJ468="X"</formula>
    </cfRule>
    <cfRule type="expression" dxfId="18077" priority="24628">
      <formula>$BJ468="OD"</formula>
    </cfRule>
    <cfRule type="expression" dxfId="18076" priority="24629">
      <formula>$BJ468="P"</formula>
    </cfRule>
    <cfRule type="expression" dxfId="18075" priority="24630">
      <formula>$BJ468="D"</formula>
    </cfRule>
    <cfRule type="expression" dxfId="18074" priority="24631">
      <formula>$BJ468="C"</formula>
    </cfRule>
    <cfRule type="expression" dxfId="18073" priority="24632">
      <formula>$BJ468="B"</formula>
    </cfRule>
    <cfRule type="expression" dxfId="18072" priority="24633">
      <formula>$BJ468="A"</formula>
    </cfRule>
  </conditionalFormatting>
  <conditionalFormatting sqref="U600:U601">
    <cfRule type="expression" dxfId="18071" priority="24554">
      <formula>$BJ600="IR"</formula>
    </cfRule>
    <cfRule type="expression" dxfId="18070" priority="24555">
      <formula>$BJ600="SS"</formula>
    </cfRule>
    <cfRule type="expression" dxfId="18069" priority="24556">
      <formula>$BJ600="FI"</formula>
    </cfRule>
    <cfRule type="expression" dxfId="18068" priority="24557">
      <formula>$BJ600="X"</formula>
    </cfRule>
    <cfRule type="expression" dxfId="18067" priority="24558">
      <formula>$BJ600="OD"</formula>
    </cfRule>
    <cfRule type="expression" dxfId="18066" priority="24559">
      <formula>$BJ600="P"</formula>
    </cfRule>
    <cfRule type="expression" dxfId="18065" priority="24560">
      <formula>$BJ600="D"</formula>
    </cfRule>
    <cfRule type="expression" dxfId="18064" priority="24561">
      <formula>$BJ600="C"</formula>
    </cfRule>
    <cfRule type="expression" dxfId="18063" priority="24562">
      <formula>$BJ600="B"</formula>
    </cfRule>
    <cfRule type="expression" dxfId="18062" priority="24563">
      <formula>$BJ600="A"</formula>
    </cfRule>
  </conditionalFormatting>
  <conditionalFormatting sqref="T600:T601">
    <cfRule type="expression" dxfId="18061" priority="24544">
      <formula>$BJ600="IR"</formula>
    </cfRule>
    <cfRule type="expression" dxfId="18060" priority="24545">
      <formula>$BJ600="SS"</formula>
    </cfRule>
    <cfRule type="expression" dxfId="18059" priority="24546">
      <formula>$BJ600="FI"</formula>
    </cfRule>
    <cfRule type="expression" dxfId="18058" priority="24547">
      <formula>$BJ600="X"</formula>
    </cfRule>
    <cfRule type="expression" dxfId="18057" priority="24548">
      <formula>$BJ600="OD"</formula>
    </cfRule>
    <cfRule type="expression" dxfId="18056" priority="24549">
      <formula>$BJ600="P"</formula>
    </cfRule>
    <cfRule type="expression" dxfId="18055" priority="24550">
      <formula>$BJ600="D"</formula>
    </cfRule>
    <cfRule type="expression" dxfId="18054" priority="24551">
      <formula>$BJ600="C"</formula>
    </cfRule>
    <cfRule type="expression" dxfId="18053" priority="24552">
      <formula>$BJ600="B"</formula>
    </cfRule>
    <cfRule type="expression" dxfId="18052" priority="24553">
      <formula>$BJ600="A"</formula>
    </cfRule>
  </conditionalFormatting>
  <conditionalFormatting sqref="S600:S601">
    <cfRule type="expression" dxfId="18051" priority="24534">
      <formula>$BJ600="IR"</formula>
    </cfRule>
    <cfRule type="expression" dxfId="18050" priority="24535">
      <formula>$BJ600="SS"</formula>
    </cfRule>
    <cfRule type="expression" dxfId="18049" priority="24536">
      <formula>$BJ600="FI"</formula>
    </cfRule>
    <cfRule type="expression" dxfId="18048" priority="24537">
      <formula>$BJ600="X"</formula>
    </cfRule>
    <cfRule type="expression" dxfId="18047" priority="24538">
      <formula>$BJ600="OD"</formula>
    </cfRule>
    <cfRule type="expression" dxfId="18046" priority="24539">
      <formula>$BJ600="P"</formula>
    </cfRule>
    <cfRule type="expression" dxfId="18045" priority="24540">
      <formula>$BJ600="D"</formula>
    </cfRule>
    <cfRule type="expression" dxfId="18044" priority="24541">
      <formula>$BJ600="C"</formula>
    </cfRule>
    <cfRule type="expression" dxfId="18043" priority="24542">
      <formula>$BJ600="B"</formula>
    </cfRule>
    <cfRule type="expression" dxfId="18042" priority="24543">
      <formula>$BJ600="A"</formula>
    </cfRule>
  </conditionalFormatting>
  <conditionalFormatting sqref="V600:V601">
    <cfRule type="expression" dxfId="18041" priority="24524">
      <formula>$BJ600="IR"</formula>
    </cfRule>
    <cfRule type="expression" dxfId="18040" priority="24525">
      <formula>$BJ600="SS"</formula>
    </cfRule>
    <cfRule type="expression" dxfId="18039" priority="24526">
      <formula>$BJ600="FI"</formula>
    </cfRule>
    <cfRule type="expression" dxfId="18038" priority="24527">
      <formula>$BJ600="X"</formula>
    </cfRule>
    <cfRule type="expression" dxfId="18037" priority="24528">
      <formula>$BJ600="OD"</formula>
    </cfRule>
    <cfRule type="expression" dxfId="18036" priority="24529">
      <formula>$BJ600="P"</formula>
    </cfRule>
    <cfRule type="expression" dxfId="18035" priority="24530">
      <formula>$BJ600="D"</formula>
    </cfRule>
    <cfRule type="expression" dxfId="18034" priority="24531">
      <formula>$BJ600="C"</formula>
    </cfRule>
    <cfRule type="expression" dxfId="18033" priority="24532">
      <formula>$BJ600="B"</formula>
    </cfRule>
    <cfRule type="expression" dxfId="18032" priority="24533">
      <formula>$BJ600="A"</formula>
    </cfRule>
  </conditionalFormatting>
  <conditionalFormatting sqref="BJ151">
    <cfRule type="cellIs" dxfId="18031" priority="24493" operator="equal">
      <formula>0</formula>
    </cfRule>
  </conditionalFormatting>
  <conditionalFormatting sqref="BG151:BK151">
    <cfRule type="expression" dxfId="18030" priority="24494">
      <formula>$BJ151="IR"</formula>
    </cfRule>
    <cfRule type="expression" dxfId="18029" priority="24495">
      <formula>$BJ151="SS"</formula>
    </cfRule>
    <cfRule type="expression" dxfId="18028" priority="24496">
      <formula>$BJ151="FI"</formula>
    </cfRule>
    <cfRule type="expression" dxfId="18027" priority="24497">
      <formula>$BJ151="X"</formula>
    </cfRule>
    <cfRule type="expression" dxfId="18026" priority="24498">
      <formula>$BJ151="OD"</formula>
    </cfRule>
    <cfRule type="expression" dxfId="18025" priority="24499">
      <formula>$BJ151="P"</formula>
    </cfRule>
    <cfRule type="expression" dxfId="18024" priority="24500">
      <formula>$BJ151="D"</formula>
    </cfRule>
    <cfRule type="expression" dxfId="18023" priority="24501">
      <formula>$BJ151="C"</formula>
    </cfRule>
    <cfRule type="expression" dxfId="18022" priority="24502">
      <formula>$BJ151="B"</formula>
    </cfRule>
    <cfRule type="expression" dxfId="18021" priority="24503">
      <formula>$BJ151="A"</formula>
    </cfRule>
  </conditionalFormatting>
  <conditionalFormatting sqref="BB151:BF151">
    <cfRule type="expression" dxfId="18020" priority="24483">
      <formula>$BJ151="IR"</formula>
    </cfRule>
    <cfRule type="expression" dxfId="18019" priority="24484">
      <formula>$BJ151="SS"</formula>
    </cfRule>
    <cfRule type="expression" dxfId="18018" priority="24485">
      <formula>$BJ151="FI"</formula>
    </cfRule>
    <cfRule type="expression" dxfId="18017" priority="24486">
      <formula>$BJ151="X"</formula>
    </cfRule>
    <cfRule type="expression" dxfId="18016" priority="24487">
      <formula>$BJ151="OD"</formula>
    </cfRule>
    <cfRule type="expression" dxfId="18015" priority="24488">
      <formula>$BJ151="P"</formula>
    </cfRule>
    <cfRule type="expression" dxfId="18014" priority="24489">
      <formula>$BJ151="D"</formula>
    </cfRule>
    <cfRule type="expression" dxfId="18013" priority="24490">
      <formula>$BJ151="C"</formula>
    </cfRule>
    <cfRule type="expression" dxfId="18012" priority="24491">
      <formula>$BJ151="B"</formula>
    </cfRule>
    <cfRule type="expression" dxfId="18011" priority="24492">
      <formula>$BJ151="A"</formula>
    </cfRule>
  </conditionalFormatting>
  <conditionalFormatting sqref="A151">
    <cfRule type="expression" dxfId="18010" priority="24473">
      <formula>$BJ151="IR"</formula>
    </cfRule>
    <cfRule type="expression" dxfId="18009" priority="24474">
      <formula>$BJ151="SS"</formula>
    </cfRule>
    <cfRule type="expression" dxfId="18008" priority="24475">
      <formula>$BJ151="FI"</formula>
    </cfRule>
    <cfRule type="expression" dxfId="18007" priority="24476">
      <formula>$BJ151="X"</formula>
    </cfRule>
    <cfRule type="expression" dxfId="18006" priority="24477">
      <formula>$BJ151="OD"</formula>
    </cfRule>
    <cfRule type="expression" dxfId="18005" priority="24478">
      <formula>$BJ151="P"</formula>
    </cfRule>
    <cfRule type="expression" dxfId="18004" priority="24479">
      <formula>$BJ151="D"</formula>
    </cfRule>
    <cfRule type="expression" dxfId="18003" priority="24480">
      <formula>$BJ151="C"</formula>
    </cfRule>
    <cfRule type="expression" dxfId="18002" priority="24481">
      <formula>$BJ151="B"</formula>
    </cfRule>
    <cfRule type="expression" dxfId="18001" priority="24482">
      <formula>$BJ151="A"</formula>
    </cfRule>
  </conditionalFormatting>
  <conditionalFormatting sqref="A149">
    <cfRule type="expression" dxfId="18000" priority="24372">
      <formula>$BJ149="IR"</formula>
    </cfRule>
    <cfRule type="expression" dxfId="17999" priority="24373">
      <formula>$BJ149="SS"</formula>
    </cfRule>
    <cfRule type="expression" dxfId="17998" priority="24374">
      <formula>$BJ149="FI"</formula>
    </cfRule>
    <cfRule type="expression" dxfId="17997" priority="24375">
      <formula>$BJ149="X"</formula>
    </cfRule>
    <cfRule type="expression" dxfId="17996" priority="24376">
      <formula>$BJ149="OD"</formula>
    </cfRule>
    <cfRule type="expression" dxfId="17995" priority="24377">
      <formula>$BJ149="P"</formula>
    </cfRule>
    <cfRule type="expression" dxfId="17994" priority="24378">
      <formula>$BJ149="D"</formula>
    </cfRule>
    <cfRule type="expression" dxfId="17993" priority="24379">
      <formula>$BJ149="C"</formula>
    </cfRule>
    <cfRule type="expression" dxfId="17992" priority="24380">
      <formula>$BJ149="B"</formula>
    </cfRule>
    <cfRule type="expression" dxfId="17991" priority="24381">
      <formula>$BJ149="A"</formula>
    </cfRule>
  </conditionalFormatting>
  <conditionalFormatting sqref="B145">
    <cfRule type="expression" dxfId="17990" priority="24423">
      <formula>$BJ145="IR"</formula>
    </cfRule>
    <cfRule type="expression" dxfId="17989" priority="24424">
      <formula>$BJ145="SS"</formula>
    </cfRule>
    <cfRule type="expression" dxfId="17988" priority="24425">
      <formula>$BJ145="FI"</formula>
    </cfRule>
    <cfRule type="expression" dxfId="17987" priority="24426">
      <formula>$BJ145="X"</formula>
    </cfRule>
    <cfRule type="expression" dxfId="17986" priority="24427">
      <formula>$BJ145="OD"</formula>
    </cfRule>
    <cfRule type="expression" dxfId="17985" priority="24428">
      <formula>$BJ145="P"</formula>
    </cfRule>
    <cfRule type="expression" dxfId="17984" priority="24429">
      <formula>$BJ145="D"</formula>
    </cfRule>
    <cfRule type="expression" dxfId="17983" priority="24430">
      <formula>$BJ145="C"</formula>
    </cfRule>
    <cfRule type="expression" dxfId="17982" priority="24431">
      <formula>$BJ145="B"</formula>
    </cfRule>
    <cfRule type="expression" dxfId="17981" priority="24432">
      <formula>$BJ145="A"</formula>
    </cfRule>
  </conditionalFormatting>
  <conditionalFormatting sqref="B151">
    <cfRule type="expression" dxfId="17980" priority="24413">
      <formula>$BJ151="IR"</formula>
    </cfRule>
    <cfRule type="expression" dxfId="17979" priority="24414">
      <formula>$BJ151="SS"</formula>
    </cfRule>
    <cfRule type="expression" dxfId="17978" priority="24415">
      <formula>$BJ151="FI"</formula>
    </cfRule>
    <cfRule type="expression" dxfId="17977" priority="24416">
      <formula>$BJ151="X"</formula>
    </cfRule>
    <cfRule type="expression" dxfId="17976" priority="24417">
      <formula>$BJ151="OD"</formula>
    </cfRule>
    <cfRule type="expression" dxfId="17975" priority="24418">
      <formula>$BJ151="P"</formula>
    </cfRule>
    <cfRule type="expression" dxfId="17974" priority="24419">
      <formula>$BJ151="D"</formula>
    </cfRule>
    <cfRule type="expression" dxfId="17973" priority="24420">
      <formula>$BJ151="C"</formula>
    </cfRule>
    <cfRule type="expression" dxfId="17972" priority="24421">
      <formula>$BJ151="B"</formula>
    </cfRule>
    <cfRule type="expression" dxfId="17971" priority="24422">
      <formula>$BJ151="A"</formula>
    </cfRule>
  </conditionalFormatting>
  <conditionalFormatting sqref="BJ149">
    <cfRule type="cellIs" dxfId="17970" priority="24392" operator="equal">
      <formula>0</formula>
    </cfRule>
  </conditionalFormatting>
  <conditionalFormatting sqref="BG149:BK149">
    <cfRule type="expression" dxfId="17969" priority="24393">
      <formula>$BJ149="IR"</formula>
    </cfRule>
    <cfRule type="expression" dxfId="17968" priority="24394">
      <formula>$BJ149="SS"</formula>
    </cfRule>
    <cfRule type="expression" dxfId="17967" priority="24395">
      <formula>$BJ149="FI"</formula>
    </cfRule>
    <cfRule type="expression" dxfId="17966" priority="24396">
      <formula>$BJ149="X"</formula>
    </cfRule>
    <cfRule type="expression" dxfId="17965" priority="24397">
      <formula>$BJ149="OD"</formula>
    </cfRule>
    <cfRule type="expression" dxfId="17964" priority="24398">
      <formula>$BJ149="P"</formula>
    </cfRule>
    <cfRule type="expression" dxfId="17963" priority="24399">
      <formula>$BJ149="D"</formula>
    </cfRule>
    <cfRule type="expression" dxfId="17962" priority="24400">
      <formula>$BJ149="C"</formula>
    </cfRule>
    <cfRule type="expression" dxfId="17961" priority="24401">
      <formula>$BJ149="B"</formula>
    </cfRule>
    <cfRule type="expression" dxfId="17960" priority="24402">
      <formula>$BJ149="A"</formula>
    </cfRule>
  </conditionalFormatting>
  <conditionalFormatting sqref="BB149:BF149">
    <cfRule type="expression" dxfId="17959" priority="24382">
      <formula>$BJ149="IR"</formula>
    </cfRule>
    <cfRule type="expression" dxfId="17958" priority="24383">
      <formula>$BJ149="SS"</formula>
    </cfRule>
    <cfRule type="expression" dxfId="17957" priority="24384">
      <formula>$BJ149="FI"</formula>
    </cfRule>
    <cfRule type="expression" dxfId="17956" priority="24385">
      <formula>$BJ149="X"</formula>
    </cfRule>
    <cfRule type="expression" dxfId="17955" priority="24386">
      <formula>$BJ149="OD"</formula>
    </cfRule>
    <cfRule type="expression" dxfId="17954" priority="24387">
      <formula>$BJ149="P"</formula>
    </cfRule>
    <cfRule type="expression" dxfId="17953" priority="24388">
      <formula>$BJ149="D"</formula>
    </cfRule>
    <cfRule type="expression" dxfId="17952" priority="24389">
      <formula>$BJ149="C"</formula>
    </cfRule>
    <cfRule type="expression" dxfId="17951" priority="24390">
      <formula>$BJ149="B"</formula>
    </cfRule>
    <cfRule type="expression" dxfId="17950" priority="24391">
      <formula>$BJ149="A"</formula>
    </cfRule>
  </conditionalFormatting>
  <conditionalFormatting sqref="BJ150">
    <cfRule type="cellIs" dxfId="17949" priority="24311" operator="equal">
      <formula>0</formula>
    </cfRule>
  </conditionalFormatting>
  <conditionalFormatting sqref="BG150:BK150">
    <cfRule type="expression" dxfId="17948" priority="24312">
      <formula>$BJ150="IR"</formula>
    </cfRule>
    <cfRule type="expression" dxfId="17947" priority="24313">
      <formula>$BJ150="SS"</formula>
    </cfRule>
    <cfRule type="expression" dxfId="17946" priority="24314">
      <formula>$BJ150="FI"</formula>
    </cfRule>
    <cfRule type="expression" dxfId="17945" priority="24315">
      <formula>$BJ150="X"</formula>
    </cfRule>
    <cfRule type="expression" dxfId="17944" priority="24316">
      <formula>$BJ150="OD"</formula>
    </cfRule>
    <cfRule type="expression" dxfId="17943" priority="24317">
      <formula>$BJ150="P"</formula>
    </cfRule>
    <cfRule type="expression" dxfId="17942" priority="24318">
      <formula>$BJ150="D"</formula>
    </cfRule>
    <cfRule type="expression" dxfId="17941" priority="24319">
      <formula>$BJ150="C"</formula>
    </cfRule>
    <cfRule type="expression" dxfId="17940" priority="24320">
      <formula>$BJ150="B"</formula>
    </cfRule>
    <cfRule type="expression" dxfId="17939" priority="24321">
      <formula>$BJ150="A"</formula>
    </cfRule>
  </conditionalFormatting>
  <conditionalFormatting sqref="BB150:BF150">
    <cfRule type="expression" dxfId="17938" priority="24301">
      <formula>$BJ150="IR"</formula>
    </cfRule>
    <cfRule type="expression" dxfId="17937" priority="24302">
      <formula>$BJ150="SS"</formula>
    </cfRule>
    <cfRule type="expression" dxfId="17936" priority="24303">
      <formula>$BJ150="FI"</formula>
    </cfRule>
    <cfRule type="expression" dxfId="17935" priority="24304">
      <formula>$BJ150="X"</formula>
    </cfRule>
    <cfRule type="expression" dxfId="17934" priority="24305">
      <formula>$BJ150="OD"</formula>
    </cfRule>
    <cfRule type="expression" dxfId="17933" priority="24306">
      <formula>$BJ150="P"</formula>
    </cfRule>
    <cfRule type="expression" dxfId="17932" priority="24307">
      <formula>$BJ150="D"</formula>
    </cfRule>
    <cfRule type="expression" dxfId="17931" priority="24308">
      <formula>$BJ150="C"</formula>
    </cfRule>
    <cfRule type="expression" dxfId="17930" priority="24309">
      <formula>$BJ150="B"</formula>
    </cfRule>
    <cfRule type="expression" dxfId="17929" priority="24310">
      <formula>$BJ150="A"</formula>
    </cfRule>
  </conditionalFormatting>
  <conditionalFormatting sqref="A150">
    <cfRule type="expression" dxfId="17928" priority="24291">
      <formula>$BJ150="IR"</formula>
    </cfRule>
    <cfRule type="expression" dxfId="17927" priority="24292">
      <formula>$BJ150="SS"</formula>
    </cfRule>
    <cfRule type="expression" dxfId="17926" priority="24293">
      <formula>$BJ150="FI"</formula>
    </cfRule>
    <cfRule type="expression" dxfId="17925" priority="24294">
      <formula>$BJ150="X"</formula>
    </cfRule>
    <cfRule type="expression" dxfId="17924" priority="24295">
      <formula>$BJ150="OD"</formula>
    </cfRule>
    <cfRule type="expression" dxfId="17923" priority="24296">
      <formula>$BJ150="P"</formula>
    </cfRule>
    <cfRule type="expression" dxfId="17922" priority="24297">
      <formula>$BJ150="D"</formula>
    </cfRule>
    <cfRule type="expression" dxfId="17921" priority="24298">
      <formula>$BJ150="C"</formula>
    </cfRule>
    <cfRule type="expression" dxfId="17920" priority="24299">
      <formula>$BJ150="B"</formula>
    </cfRule>
    <cfRule type="expression" dxfId="17919" priority="24300">
      <formula>$BJ150="A"</formula>
    </cfRule>
  </conditionalFormatting>
  <conditionalFormatting sqref="B150">
    <cfRule type="expression" dxfId="17918" priority="24251">
      <formula>$BJ150="IR"</formula>
    </cfRule>
    <cfRule type="expression" dxfId="17917" priority="24252">
      <formula>$BJ150="SS"</formula>
    </cfRule>
    <cfRule type="expression" dxfId="17916" priority="24253">
      <formula>$BJ150="FI"</formula>
    </cfRule>
    <cfRule type="expression" dxfId="17915" priority="24254">
      <formula>$BJ150="X"</formula>
    </cfRule>
    <cfRule type="expression" dxfId="17914" priority="24255">
      <formula>$BJ150="OD"</formula>
    </cfRule>
    <cfRule type="expression" dxfId="17913" priority="24256">
      <formula>$BJ150="P"</formula>
    </cfRule>
    <cfRule type="expression" dxfId="17912" priority="24257">
      <formula>$BJ150="D"</formula>
    </cfRule>
    <cfRule type="expression" dxfId="17911" priority="24258">
      <formula>$BJ150="C"</formula>
    </cfRule>
    <cfRule type="expression" dxfId="17910" priority="24259">
      <formula>$BJ150="B"</formula>
    </cfRule>
    <cfRule type="expression" dxfId="17909" priority="24260">
      <formula>$BJ150="A"</formula>
    </cfRule>
  </conditionalFormatting>
  <conditionalFormatting sqref="G149">
    <cfRule type="expression" dxfId="17908" priority="24231">
      <formula>$BJ149="IR"</formula>
    </cfRule>
    <cfRule type="expression" dxfId="17907" priority="24232">
      <formula>$BJ149="SS"</formula>
    </cfRule>
    <cfRule type="expression" dxfId="17906" priority="24233">
      <formula>$BJ149="FI"</formula>
    </cfRule>
    <cfRule type="expression" dxfId="17905" priority="24234">
      <formula>$BJ149="X"</formula>
    </cfRule>
    <cfRule type="expression" dxfId="17904" priority="24235">
      <formula>$BJ149="OD"</formula>
    </cfRule>
    <cfRule type="expression" dxfId="17903" priority="24236">
      <formula>$BJ149="P"</formula>
    </cfRule>
    <cfRule type="expression" dxfId="17902" priority="24237">
      <formula>$BJ149="D"</formula>
    </cfRule>
    <cfRule type="expression" dxfId="17901" priority="24238">
      <formula>$BJ149="C"</formula>
    </cfRule>
    <cfRule type="expression" dxfId="17900" priority="24239">
      <formula>$BJ149="B"</formula>
    </cfRule>
    <cfRule type="expression" dxfId="17899" priority="24240">
      <formula>$BJ149="A"</formula>
    </cfRule>
  </conditionalFormatting>
  <conditionalFormatting sqref="G151">
    <cfRule type="expression" dxfId="17898" priority="24221">
      <formula>$BJ151="IR"</formula>
    </cfRule>
    <cfRule type="expression" dxfId="17897" priority="24222">
      <formula>$BJ151="SS"</formula>
    </cfRule>
    <cfRule type="expression" dxfId="17896" priority="24223">
      <formula>$BJ151="FI"</formula>
    </cfRule>
    <cfRule type="expression" dxfId="17895" priority="24224">
      <formula>$BJ151="X"</formula>
    </cfRule>
    <cfRule type="expression" dxfId="17894" priority="24225">
      <formula>$BJ151="OD"</formula>
    </cfRule>
    <cfRule type="expression" dxfId="17893" priority="24226">
      <formula>$BJ151="P"</formula>
    </cfRule>
    <cfRule type="expression" dxfId="17892" priority="24227">
      <formula>$BJ151="D"</formula>
    </cfRule>
    <cfRule type="expression" dxfId="17891" priority="24228">
      <formula>$BJ151="C"</formula>
    </cfRule>
    <cfRule type="expression" dxfId="17890" priority="24229">
      <formula>$BJ151="B"</formula>
    </cfRule>
    <cfRule type="expression" dxfId="17889" priority="24230">
      <formula>$BJ151="A"</formula>
    </cfRule>
  </conditionalFormatting>
  <conditionalFormatting sqref="G150">
    <cfRule type="expression" dxfId="17888" priority="24211">
      <formula>$BJ150="IR"</formula>
    </cfRule>
    <cfRule type="expression" dxfId="17887" priority="24212">
      <formula>$BJ150="SS"</formula>
    </cfRule>
    <cfRule type="expression" dxfId="17886" priority="24213">
      <formula>$BJ150="FI"</formula>
    </cfRule>
    <cfRule type="expression" dxfId="17885" priority="24214">
      <formula>$BJ150="X"</formula>
    </cfRule>
    <cfRule type="expression" dxfId="17884" priority="24215">
      <formula>$BJ150="OD"</formula>
    </cfRule>
    <cfRule type="expression" dxfId="17883" priority="24216">
      <formula>$BJ150="P"</formula>
    </cfRule>
    <cfRule type="expression" dxfId="17882" priority="24217">
      <formula>$BJ150="D"</formula>
    </cfRule>
    <cfRule type="expression" dxfId="17881" priority="24218">
      <formula>$BJ150="C"</formula>
    </cfRule>
    <cfRule type="expression" dxfId="17880" priority="24219">
      <formula>$BJ150="B"</formula>
    </cfRule>
    <cfRule type="expression" dxfId="17879" priority="24220">
      <formula>$BJ150="A"</formula>
    </cfRule>
  </conditionalFormatting>
  <conditionalFormatting sqref="AF461">
    <cfRule type="expression" dxfId="17878" priority="24191">
      <formula>$BJ461="IR"</formula>
    </cfRule>
    <cfRule type="expression" dxfId="17877" priority="24192">
      <formula>$BJ461="SS"</formula>
    </cfRule>
    <cfRule type="expression" dxfId="17876" priority="24193">
      <formula>$BJ461="FI"</formula>
    </cfRule>
    <cfRule type="expression" dxfId="17875" priority="24194">
      <formula>$BJ461="X"</formula>
    </cfRule>
    <cfRule type="expression" dxfId="17874" priority="24195">
      <formula>$BJ461="OD"</formula>
    </cfRule>
    <cfRule type="expression" dxfId="17873" priority="24196">
      <formula>$BJ461="P"</formula>
    </cfRule>
    <cfRule type="expression" dxfId="17872" priority="24197">
      <formula>$BJ461="D"</formula>
    </cfRule>
    <cfRule type="expression" dxfId="17871" priority="24198">
      <formula>$BJ461="C"</formula>
    </cfRule>
    <cfRule type="expression" dxfId="17870" priority="24199">
      <formula>$BJ461="B"</formula>
    </cfRule>
    <cfRule type="expression" dxfId="17869" priority="24200">
      <formula>$BJ461="A"</formula>
    </cfRule>
  </conditionalFormatting>
  <conditionalFormatting sqref="AG461">
    <cfRule type="expression" dxfId="17868" priority="24181">
      <formula>$BJ461="IR"</formula>
    </cfRule>
    <cfRule type="expression" dxfId="17867" priority="24182">
      <formula>$BJ461="SS"</formula>
    </cfRule>
    <cfRule type="expression" dxfId="17866" priority="24183">
      <formula>$BJ461="FI"</formula>
    </cfRule>
    <cfRule type="expression" dxfId="17865" priority="24184">
      <formula>$BJ461="X"</formula>
    </cfRule>
    <cfRule type="expression" dxfId="17864" priority="24185">
      <formula>$BJ461="OD"</formula>
    </cfRule>
    <cfRule type="expression" dxfId="17863" priority="24186">
      <formula>$BJ461="P"</formula>
    </cfRule>
    <cfRule type="expression" dxfId="17862" priority="24187">
      <formula>$BJ461="D"</formula>
    </cfRule>
    <cfRule type="expression" dxfId="17861" priority="24188">
      <formula>$BJ461="C"</formula>
    </cfRule>
    <cfRule type="expression" dxfId="17860" priority="24189">
      <formula>$BJ461="B"</formula>
    </cfRule>
    <cfRule type="expression" dxfId="17859" priority="24190">
      <formula>$BJ461="A"</formula>
    </cfRule>
  </conditionalFormatting>
  <conditionalFormatting sqref="S462">
    <cfRule type="expression" dxfId="17858" priority="24171">
      <formula>$BJ462="IR"</formula>
    </cfRule>
    <cfRule type="expression" dxfId="17857" priority="24172">
      <formula>$BJ462="SS"</formula>
    </cfRule>
    <cfRule type="expression" dxfId="17856" priority="24173">
      <formula>$BJ462="FI"</formula>
    </cfRule>
    <cfRule type="expression" dxfId="17855" priority="24174">
      <formula>$BJ462="X"</formula>
    </cfRule>
    <cfRule type="expression" dxfId="17854" priority="24175">
      <formula>$BJ462="OD"</formula>
    </cfRule>
    <cfRule type="expression" dxfId="17853" priority="24176">
      <formula>$BJ462="P"</formula>
    </cfRule>
    <cfRule type="expression" dxfId="17852" priority="24177">
      <formula>$BJ462="D"</formula>
    </cfRule>
    <cfRule type="expression" dxfId="17851" priority="24178">
      <formula>$BJ462="C"</formula>
    </cfRule>
    <cfRule type="expression" dxfId="17850" priority="24179">
      <formula>$BJ462="B"</formula>
    </cfRule>
    <cfRule type="expression" dxfId="17849" priority="24180">
      <formula>$BJ462="A"</formula>
    </cfRule>
  </conditionalFormatting>
  <conditionalFormatting sqref="AC463">
    <cfRule type="expression" dxfId="17848" priority="24141">
      <formula>$BJ463="IR"</formula>
    </cfRule>
    <cfRule type="expression" dxfId="17847" priority="24142">
      <formula>$BJ463="SS"</formula>
    </cfRule>
    <cfRule type="expression" dxfId="17846" priority="24143">
      <formula>$BJ463="FI"</formula>
    </cfRule>
    <cfRule type="expression" dxfId="17845" priority="24144">
      <formula>$BJ463="X"</formula>
    </cfRule>
    <cfRule type="expression" dxfId="17844" priority="24145">
      <formula>$BJ463="OD"</formula>
    </cfRule>
    <cfRule type="expression" dxfId="17843" priority="24146">
      <formula>$BJ463="P"</formula>
    </cfRule>
    <cfRule type="expression" dxfId="17842" priority="24147">
      <formula>$BJ463="D"</formula>
    </cfRule>
    <cfRule type="expression" dxfId="17841" priority="24148">
      <formula>$BJ463="C"</formula>
    </cfRule>
    <cfRule type="expression" dxfId="17840" priority="24149">
      <formula>$BJ463="B"</formula>
    </cfRule>
    <cfRule type="expression" dxfId="17839" priority="24150">
      <formula>$BJ463="A"</formula>
    </cfRule>
  </conditionalFormatting>
  <conditionalFormatting sqref="AF463">
    <cfRule type="expression" dxfId="17838" priority="24131">
      <formula>$BJ463="IR"</formula>
    </cfRule>
    <cfRule type="expression" dxfId="17837" priority="24132">
      <formula>$BJ463="SS"</formula>
    </cfRule>
    <cfRule type="expression" dxfId="17836" priority="24133">
      <formula>$BJ463="FI"</formula>
    </cfRule>
    <cfRule type="expression" dxfId="17835" priority="24134">
      <formula>$BJ463="X"</formula>
    </cfRule>
    <cfRule type="expression" dxfId="17834" priority="24135">
      <formula>$BJ463="OD"</formula>
    </cfRule>
    <cfRule type="expression" dxfId="17833" priority="24136">
      <formula>$BJ463="P"</formula>
    </cfRule>
    <cfRule type="expression" dxfId="17832" priority="24137">
      <formula>$BJ463="D"</formula>
    </cfRule>
    <cfRule type="expression" dxfId="17831" priority="24138">
      <formula>$BJ463="C"</formula>
    </cfRule>
    <cfRule type="expression" dxfId="17830" priority="24139">
      <formula>$BJ463="B"</formula>
    </cfRule>
    <cfRule type="expression" dxfId="17829" priority="24140">
      <formula>$BJ463="A"</formula>
    </cfRule>
  </conditionalFormatting>
  <conditionalFormatting sqref="AG463">
    <cfRule type="expression" dxfId="17828" priority="24121">
      <formula>$BJ463="IR"</formula>
    </cfRule>
    <cfRule type="expression" dxfId="17827" priority="24122">
      <formula>$BJ463="SS"</formula>
    </cfRule>
    <cfRule type="expression" dxfId="17826" priority="24123">
      <formula>$BJ463="FI"</formula>
    </cfRule>
    <cfRule type="expression" dxfId="17825" priority="24124">
      <formula>$BJ463="X"</formula>
    </cfRule>
    <cfRule type="expression" dxfId="17824" priority="24125">
      <formula>$BJ463="OD"</formula>
    </cfRule>
    <cfRule type="expression" dxfId="17823" priority="24126">
      <formula>$BJ463="P"</formula>
    </cfRule>
    <cfRule type="expression" dxfId="17822" priority="24127">
      <formula>$BJ463="D"</formula>
    </cfRule>
    <cfRule type="expression" dxfId="17821" priority="24128">
      <formula>$BJ463="C"</formula>
    </cfRule>
    <cfRule type="expression" dxfId="17820" priority="24129">
      <formula>$BJ463="B"</formula>
    </cfRule>
    <cfRule type="expression" dxfId="17819" priority="24130">
      <formula>$BJ463="A"</formula>
    </cfRule>
  </conditionalFormatting>
  <conditionalFormatting sqref="AC464:AC467">
    <cfRule type="expression" dxfId="17818" priority="24111">
      <formula>$BJ464="IR"</formula>
    </cfRule>
    <cfRule type="expression" dxfId="17817" priority="24112">
      <formula>$BJ464="SS"</formula>
    </cfRule>
    <cfRule type="expression" dxfId="17816" priority="24113">
      <formula>$BJ464="FI"</formula>
    </cfRule>
    <cfRule type="expression" dxfId="17815" priority="24114">
      <formula>$BJ464="X"</formula>
    </cfRule>
    <cfRule type="expression" dxfId="17814" priority="24115">
      <formula>$BJ464="OD"</formula>
    </cfRule>
    <cfRule type="expression" dxfId="17813" priority="24116">
      <formula>$BJ464="P"</formula>
    </cfRule>
    <cfRule type="expression" dxfId="17812" priority="24117">
      <formula>$BJ464="D"</formula>
    </cfRule>
    <cfRule type="expression" dxfId="17811" priority="24118">
      <formula>$BJ464="C"</formula>
    </cfRule>
    <cfRule type="expression" dxfId="17810" priority="24119">
      <formula>$BJ464="B"</formula>
    </cfRule>
    <cfRule type="expression" dxfId="17809" priority="24120">
      <formula>$BJ464="A"</formula>
    </cfRule>
  </conditionalFormatting>
  <conditionalFormatting sqref="AF464:AF467">
    <cfRule type="expression" dxfId="17808" priority="24101">
      <formula>$BJ464="IR"</formula>
    </cfRule>
    <cfRule type="expression" dxfId="17807" priority="24102">
      <formula>$BJ464="SS"</formula>
    </cfRule>
    <cfRule type="expression" dxfId="17806" priority="24103">
      <formula>$BJ464="FI"</formula>
    </cfRule>
    <cfRule type="expression" dxfId="17805" priority="24104">
      <formula>$BJ464="X"</formula>
    </cfRule>
    <cfRule type="expression" dxfId="17804" priority="24105">
      <formula>$BJ464="OD"</formula>
    </cfRule>
    <cfRule type="expression" dxfId="17803" priority="24106">
      <formula>$BJ464="P"</formula>
    </cfRule>
    <cfRule type="expression" dxfId="17802" priority="24107">
      <formula>$BJ464="D"</formula>
    </cfRule>
    <cfRule type="expression" dxfId="17801" priority="24108">
      <formula>$BJ464="C"</formula>
    </cfRule>
    <cfRule type="expression" dxfId="17800" priority="24109">
      <formula>$BJ464="B"</formula>
    </cfRule>
    <cfRule type="expression" dxfId="17799" priority="24110">
      <formula>$BJ464="A"</formula>
    </cfRule>
  </conditionalFormatting>
  <conditionalFormatting sqref="AG464:AG467">
    <cfRule type="expression" dxfId="17798" priority="24091">
      <formula>$BJ464="IR"</formula>
    </cfRule>
    <cfRule type="expression" dxfId="17797" priority="24092">
      <formula>$BJ464="SS"</formula>
    </cfRule>
    <cfRule type="expression" dxfId="17796" priority="24093">
      <formula>$BJ464="FI"</formula>
    </cfRule>
    <cfRule type="expression" dxfId="17795" priority="24094">
      <formula>$BJ464="X"</formula>
    </cfRule>
    <cfRule type="expression" dxfId="17794" priority="24095">
      <formula>$BJ464="OD"</formula>
    </cfRule>
    <cfRule type="expression" dxfId="17793" priority="24096">
      <formula>$BJ464="P"</formula>
    </cfRule>
    <cfRule type="expression" dxfId="17792" priority="24097">
      <formula>$BJ464="D"</formula>
    </cfRule>
    <cfRule type="expression" dxfId="17791" priority="24098">
      <formula>$BJ464="C"</formula>
    </cfRule>
    <cfRule type="expression" dxfId="17790" priority="24099">
      <formula>$BJ464="B"</formula>
    </cfRule>
    <cfRule type="expression" dxfId="17789" priority="24100">
      <formula>$BJ464="A"</formula>
    </cfRule>
  </conditionalFormatting>
  <conditionalFormatting sqref="AH468">
    <cfRule type="expression" dxfId="17788" priority="24081">
      <formula>$BJ468="IR"</formula>
    </cfRule>
    <cfRule type="expression" dxfId="17787" priority="24082">
      <formula>$BJ468="SS"</formula>
    </cfRule>
    <cfRule type="expression" dxfId="17786" priority="24083">
      <formula>$BJ468="FI"</formula>
    </cfRule>
    <cfRule type="expression" dxfId="17785" priority="24084">
      <formula>$BJ468="X"</formula>
    </cfRule>
    <cfRule type="expression" dxfId="17784" priority="24085">
      <formula>$BJ468="OD"</formula>
    </cfRule>
    <cfRule type="expression" dxfId="17783" priority="24086">
      <formula>$BJ468="P"</formula>
    </cfRule>
    <cfRule type="expression" dxfId="17782" priority="24087">
      <formula>$BJ468="D"</formula>
    </cfRule>
    <cfRule type="expression" dxfId="17781" priority="24088">
      <formula>$BJ468="C"</formula>
    </cfRule>
    <cfRule type="expression" dxfId="17780" priority="24089">
      <formula>$BJ468="B"</formula>
    </cfRule>
    <cfRule type="expression" dxfId="17779" priority="24090">
      <formula>$BJ468="A"</formula>
    </cfRule>
  </conditionalFormatting>
  <conditionalFormatting sqref="AK468">
    <cfRule type="expression" dxfId="17778" priority="24071">
      <formula>$BJ468="IR"</formula>
    </cfRule>
    <cfRule type="expression" dxfId="17777" priority="24072">
      <formula>$BJ468="SS"</formula>
    </cfRule>
    <cfRule type="expression" dxfId="17776" priority="24073">
      <formula>$BJ468="FI"</formula>
    </cfRule>
    <cfRule type="expression" dxfId="17775" priority="24074">
      <formula>$BJ468="X"</formula>
    </cfRule>
    <cfRule type="expression" dxfId="17774" priority="24075">
      <formula>$BJ468="OD"</formula>
    </cfRule>
    <cfRule type="expression" dxfId="17773" priority="24076">
      <formula>$BJ468="P"</formula>
    </cfRule>
    <cfRule type="expression" dxfId="17772" priority="24077">
      <formula>$BJ468="D"</formula>
    </cfRule>
    <cfRule type="expression" dxfId="17771" priority="24078">
      <formula>$BJ468="C"</formula>
    </cfRule>
    <cfRule type="expression" dxfId="17770" priority="24079">
      <formula>$BJ468="B"</formula>
    </cfRule>
    <cfRule type="expression" dxfId="17769" priority="24080">
      <formula>$BJ468="A"</formula>
    </cfRule>
  </conditionalFormatting>
  <conditionalFormatting sqref="AL468">
    <cfRule type="expression" dxfId="17768" priority="24061">
      <formula>$BJ468="IR"</formula>
    </cfRule>
    <cfRule type="expression" dxfId="17767" priority="24062">
      <formula>$BJ468="SS"</formula>
    </cfRule>
    <cfRule type="expression" dxfId="17766" priority="24063">
      <formula>$BJ468="FI"</formula>
    </cfRule>
    <cfRule type="expression" dxfId="17765" priority="24064">
      <formula>$BJ468="X"</formula>
    </cfRule>
    <cfRule type="expression" dxfId="17764" priority="24065">
      <formula>$BJ468="OD"</formula>
    </cfRule>
    <cfRule type="expression" dxfId="17763" priority="24066">
      <formula>$BJ468="P"</formula>
    </cfRule>
    <cfRule type="expression" dxfId="17762" priority="24067">
      <formula>$BJ468="D"</formula>
    </cfRule>
    <cfRule type="expression" dxfId="17761" priority="24068">
      <formula>$BJ468="C"</formula>
    </cfRule>
    <cfRule type="expression" dxfId="17760" priority="24069">
      <formula>$BJ468="B"</formula>
    </cfRule>
    <cfRule type="expression" dxfId="17759" priority="24070">
      <formula>$BJ468="A"</formula>
    </cfRule>
  </conditionalFormatting>
  <conditionalFormatting sqref="A499:I499">
    <cfRule type="expression" dxfId="17758" priority="24051">
      <formula>$BJ499="IR"</formula>
    </cfRule>
    <cfRule type="expression" dxfId="17757" priority="24052">
      <formula>$BJ499="SS"</formula>
    </cfRule>
    <cfRule type="expression" dxfId="17756" priority="24053">
      <formula>$BJ499="FI"</formula>
    </cfRule>
    <cfRule type="expression" dxfId="17755" priority="24054">
      <formula>$BJ499="X"</formula>
    </cfRule>
    <cfRule type="expression" dxfId="17754" priority="24055">
      <formula>$BJ499="OD"</formula>
    </cfRule>
    <cfRule type="expression" dxfId="17753" priority="24056">
      <formula>$BJ499="P"</formula>
    </cfRule>
    <cfRule type="expression" dxfId="17752" priority="24057">
      <formula>$BJ499="D"</formula>
    </cfRule>
    <cfRule type="expression" dxfId="17751" priority="24058">
      <formula>$BJ499="C"</formula>
    </cfRule>
    <cfRule type="expression" dxfId="17750" priority="24059">
      <formula>$BJ499="B"</formula>
    </cfRule>
    <cfRule type="expression" dxfId="17749" priority="24060">
      <formula>$BJ499="A"</formula>
    </cfRule>
  </conditionalFormatting>
  <conditionalFormatting sqref="BJ499">
    <cfRule type="cellIs" dxfId="17748" priority="24050" operator="equal">
      <formula>0</formula>
    </cfRule>
  </conditionalFormatting>
  <conditionalFormatting sqref="E499">
    <cfRule type="expression" dxfId="17747" priority="24040">
      <formula>#REF!="IR"</formula>
    </cfRule>
    <cfRule type="expression" dxfId="17746" priority="24041">
      <formula>#REF!="SS"</formula>
    </cfRule>
    <cfRule type="expression" dxfId="17745" priority="24042">
      <formula>#REF!="FI"</formula>
    </cfRule>
    <cfRule type="expression" dxfId="17744" priority="24043">
      <formula>#REF!="X"</formula>
    </cfRule>
    <cfRule type="expression" dxfId="17743" priority="24044">
      <formula>#REF!="OD"</formula>
    </cfRule>
    <cfRule type="expression" dxfId="17742" priority="24045">
      <formula>#REF!="P"</formula>
    </cfRule>
    <cfRule type="expression" dxfId="17741" priority="24046">
      <formula>#REF!="D"</formula>
    </cfRule>
    <cfRule type="expression" dxfId="17740" priority="24047">
      <formula>#REF!="C"</formula>
    </cfRule>
    <cfRule type="expression" dxfId="17739" priority="24048">
      <formula>#REF!="B"</formula>
    </cfRule>
    <cfRule type="expression" dxfId="17738" priority="24049">
      <formula>#REF!="A"</formula>
    </cfRule>
  </conditionalFormatting>
  <conditionalFormatting sqref="F499">
    <cfRule type="expression" dxfId="17737" priority="24030">
      <formula>#REF!="IR"</formula>
    </cfRule>
    <cfRule type="expression" dxfId="17736" priority="24031">
      <formula>#REF!="SS"</formula>
    </cfRule>
    <cfRule type="expression" dxfId="17735" priority="24032">
      <formula>#REF!="FI"</formula>
    </cfRule>
    <cfRule type="expression" dxfId="17734" priority="24033">
      <formula>#REF!="X"</formula>
    </cfRule>
    <cfRule type="expression" dxfId="17733" priority="24034">
      <formula>#REF!="OD"</formula>
    </cfRule>
    <cfRule type="expression" dxfId="17732" priority="24035">
      <formula>#REF!="P"</formula>
    </cfRule>
    <cfRule type="expression" dxfId="17731" priority="24036">
      <formula>#REF!="D"</formula>
    </cfRule>
    <cfRule type="expression" dxfId="17730" priority="24037">
      <formula>#REF!="C"</formula>
    </cfRule>
    <cfRule type="expression" dxfId="17729" priority="24038">
      <formula>#REF!="B"</formula>
    </cfRule>
    <cfRule type="expression" dxfId="17728" priority="24039">
      <formula>#REF!="A"</formula>
    </cfRule>
  </conditionalFormatting>
  <conditionalFormatting sqref="J499">
    <cfRule type="expression" dxfId="17727" priority="24020">
      <formula>$BJ499="IR"</formula>
    </cfRule>
    <cfRule type="expression" dxfId="17726" priority="24021">
      <formula>$BJ499="SS"</formula>
    </cfRule>
    <cfRule type="expression" dxfId="17725" priority="24022">
      <formula>$BJ499="FI"</formula>
    </cfRule>
    <cfRule type="expression" dxfId="17724" priority="24023">
      <formula>$BJ499="X"</formula>
    </cfRule>
    <cfRule type="expression" dxfId="17723" priority="24024">
      <formula>$BJ499="OD"</formula>
    </cfRule>
    <cfRule type="expression" dxfId="17722" priority="24025">
      <formula>$BJ499="P"</formula>
    </cfRule>
    <cfRule type="expression" dxfId="17721" priority="24026">
      <formula>$BJ499="D"</formula>
    </cfRule>
    <cfRule type="expression" dxfId="17720" priority="24027">
      <formula>$BJ499="C"</formula>
    </cfRule>
    <cfRule type="expression" dxfId="17719" priority="24028">
      <formula>$BJ499="B"</formula>
    </cfRule>
    <cfRule type="expression" dxfId="17718" priority="24029">
      <formula>$BJ499="A"</formula>
    </cfRule>
  </conditionalFormatting>
  <conditionalFormatting sqref="K499:M499">
    <cfRule type="expression" dxfId="17717" priority="24010">
      <formula>$BJ499="IR"</formula>
    </cfRule>
    <cfRule type="expression" dxfId="17716" priority="24011">
      <formula>$BJ499="SS"</formula>
    </cfRule>
    <cfRule type="expression" dxfId="17715" priority="24012">
      <formula>$BJ499="FI"</formula>
    </cfRule>
    <cfRule type="expression" dxfId="17714" priority="24013">
      <formula>$BJ499="X"</formula>
    </cfRule>
    <cfRule type="expression" dxfId="17713" priority="24014">
      <formula>$BJ499="OD"</formula>
    </cfRule>
    <cfRule type="expression" dxfId="17712" priority="24015">
      <formula>$BJ499="P"</formula>
    </cfRule>
    <cfRule type="expression" dxfId="17711" priority="24016">
      <formula>$BJ499="D"</formula>
    </cfRule>
    <cfRule type="expression" dxfId="17710" priority="24017">
      <formula>$BJ499="C"</formula>
    </cfRule>
    <cfRule type="expression" dxfId="17709" priority="24018">
      <formula>$BJ499="B"</formula>
    </cfRule>
    <cfRule type="expression" dxfId="17708" priority="24019">
      <formula>$BJ499="A"</formula>
    </cfRule>
  </conditionalFormatting>
  <conditionalFormatting sqref="B154:C157">
    <cfRule type="expression" dxfId="17707" priority="23960">
      <formula>$BJ154="IR"</formula>
    </cfRule>
    <cfRule type="expression" dxfId="17706" priority="23961">
      <formula>$BJ154="SS"</formula>
    </cfRule>
    <cfRule type="expression" dxfId="17705" priority="23962">
      <formula>$BJ154="FI"</formula>
    </cfRule>
    <cfRule type="expression" dxfId="17704" priority="23963">
      <formula>$BJ154="X"</formula>
    </cfRule>
    <cfRule type="expression" dxfId="17703" priority="23964">
      <formula>$BJ154="OD"</formula>
    </cfRule>
    <cfRule type="expression" dxfId="17702" priority="23965">
      <formula>$BJ154="P"</formula>
    </cfRule>
    <cfRule type="expression" dxfId="17701" priority="23966">
      <formula>$BJ154="D"</formula>
    </cfRule>
    <cfRule type="expression" dxfId="17700" priority="23967">
      <formula>$BJ154="C"</formula>
    </cfRule>
    <cfRule type="expression" dxfId="17699" priority="23968">
      <formula>$BJ154="B"</formula>
    </cfRule>
    <cfRule type="expression" dxfId="17698" priority="23969">
      <formula>$BJ154="A"</formula>
    </cfRule>
  </conditionalFormatting>
  <conditionalFormatting sqref="B162:C164">
    <cfRule type="expression" dxfId="17697" priority="23940">
      <formula>$BJ162="IR"</formula>
    </cfRule>
    <cfRule type="expression" dxfId="17696" priority="23941">
      <formula>$BJ162="SS"</formula>
    </cfRule>
    <cfRule type="expression" dxfId="17695" priority="23942">
      <formula>$BJ162="FI"</formula>
    </cfRule>
    <cfRule type="expression" dxfId="17694" priority="23943">
      <formula>$BJ162="X"</formula>
    </cfRule>
    <cfRule type="expression" dxfId="17693" priority="23944">
      <formula>$BJ162="OD"</formula>
    </cfRule>
    <cfRule type="expression" dxfId="17692" priority="23945">
      <formula>$BJ162="P"</formula>
    </cfRule>
    <cfRule type="expression" dxfId="17691" priority="23946">
      <formula>$BJ162="D"</formula>
    </cfRule>
    <cfRule type="expression" dxfId="17690" priority="23947">
      <formula>$BJ162="C"</formula>
    </cfRule>
    <cfRule type="expression" dxfId="17689" priority="23948">
      <formula>$BJ162="B"</formula>
    </cfRule>
    <cfRule type="expression" dxfId="17688" priority="23949">
      <formula>$BJ162="A"</formula>
    </cfRule>
  </conditionalFormatting>
  <conditionalFormatting sqref="AE461">
    <cfRule type="expression" dxfId="17687" priority="23900">
      <formula>$BJ461="IR"</formula>
    </cfRule>
    <cfRule type="expression" dxfId="17686" priority="23901">
      <formula>$BJ461="SS"</formula>
    </cfRule>
    <cfRule type="expression" dxfId="17685" priority="23902">
      <formula>$BJ461="FI"</formula>
    </cfRule>
    <cfRule type="expression" dxfId="17684" priority="23903">
      <formula>$BJ461="X"</formula>
    </cfRule>
    <cfRule type="expression" dxfId="17683" priority="23904">
      <formula>$BJ461="OD"</formula>
    </cfRule>
    <cfRule type="expression" dxfId="17682" priority="23905">
      <formula>$BJ461="P"</formula>
    </cfRule>
    <cfRule type="expression" dxfId="17681" priority="23906">
      <formula>$BJ461="D"</formula>
    </cfRule>
    <cfRule type="expression" dxfId="17680" priority="23907">
      <formula>$BJ461="C"</formula>
    </cfRule>
    <cfRule type="expression" dxfId="17679" priority="23908">
      <formula>$BJ461="B"</formula>
    </cfRule>
    <cfRule type="expression" dxfId="17678" priority="23909">
      <formula>$BJ461="A"</formula>
    </cfRule>
  </conditionalFormatting>
  <conditionalFormatting sqref="AE463:AE467">
    <cfRule type="expression" dxfId="17677" priority="23880">
      <formula>$BJ463="IR"</formula>
    </cfRule>
    <cfRule type="expression" dxfId="17676" priority="23881">
      <formula>$BJ463="SS"</formula>
    </cfRule>
    <cfRule type="expression" dxfId="17675" priority="23882">
      <formula>$BJ463="FI"</formula>
    </cfRule>
    <cfRule type="expression" dxfId="17674" priority="23883">
      <formula>$BJ463="X"</formula>
    </cfRule>
    <cfRule type="expression" dxfId="17673" priority="23884">
      <formula>$BJ463="OD"</formula>
    </cfRule>
    <cfRule type="expression" dxfId="17672" priority="23885">
      <formula>$BJ463="P"</formula>
    </cfRule>
    <cfRule type="expression" dxfId="17671" priority="23886">
      <formula>$BJ463="D"</formula>
    </cfRule>
    <cfRule type="expression" dxfId="17670" priority="23887">
      <formula>$BJ463="C"</formula>
    </cfRule>
    <cfRule type="expression" dxfId="17669" priority="23888">
      <formula>$BJ463="B"</formula>
    </cfRule>
    <cfRule type="expression" dxfId="17668" priority="23889">
      <formula>$BJ463="A"</formula>
    </cfRule>
  </conditionalFormatting>
  <conditionalFormatting sqref="V153">
    <cfRule type="expression" dxfId="17667" priority="23870">
      <formula>$BJ153="IR"</formula>
    </cfRule>
    <cfRule type="expression" dxfId="17666" priority="23871">
      <formula>$BJ153="SS"</formula>
    </cfRule>
    <cfRule type="expression" dxfId="17665" priority="23872">
      <formula>$BJ153="FI"</formula>
    </cfRule>
    <cfRule type="expression" dxfId="17664" priority="23873">
      <formula>$BJ153="X"</formula>
    </cfRule>
    <cfRule type="expression" dxfId="17663" priority="23874">
      <formula>$BJ153="OD"</formula>
    </cfRule>
    <cfRule type="expression" dxfId="17662" priority="23875">
      <formula>$BJ153="P"</formula>
    </cfRule>
    <cfRule type="expression" dxfId="17661" priority="23876">
      <formula>$BJ153="D"</formula>
    </cfRule>
    <cfRule type="expression" dxfId="17660" priority="23877">
      <formula>$BJ153="C"</formula>
    </cfRule>
    <cfRule type="expression" dxfId="17659" priority="23878">
      <formula>$BJ153="B"</formula>
    </cfRule>
    <cfRule type="expression" dxfId="17658" priority="23879">
      <formula>$BJ153="A"</formula>
    </cfRule>
  </conditionalFormatting>
  <conditionalFormatting sqref="U153">
    <cfRule type="expression" dxfId="17657" priority="23860">
      <formula>$BJ153="IR"</formula>
    </cfRule>
    <cfRule type="expression" dxfId="17656" priority="23861">
      <formula>$BJ153="SS"</formula>
    </cfRule>
    <cfRule type="expression" dxfId="17655" priority="23862">
      <formula>$BJ153="FI"</formula>
    </cfRule>
    <cfRule type="expression" dxfId="17654" priority="23863">
      <formula>$BJ153="X"</formula>
    </cfRule>
    <cfRule type="expression" dxfId="17653" priority="23864">
      <formula>$BJ153="OD"</formula>
    </cfRule>
    <cfRule type="expression" dxfId="17652" priority="23865">
      <formula>$BJ153="P"</formula>
    </cfRule>
    <cfRule type="expression" dxfId="17651" priority="23866">
      <formula>$BJ153="D"</formula>
    </cfRule>
    <cfRule type="expression" dxfId="17650" priority="23867">
      <formula>$BJ153="C"</formula>
    </cfRule>
    <cfRule type="expression" dxfId="17649" priority="23868">
      <formula>$BJ153="B"</formula>
    </cfRule>
    <cfRule type="expression" dxfId="17648" priority="23869">
      <formula>$BJ153="A"</formula>
    </cfRule>
  </conditionalFormatting>
  <conditionalFormatting sqref="W153">
    <cfRule type="expression" dxfId="17647" priority="23850">
      <formula>$BJ153="IR"</formula>
    </cfRule>
    <cfRule type="expression" dxfId="17646" priority="23851">
      <formula>$BJ153="SS"</formula>
    </cfRule>
    <cfRule type="expression" dxfId="17645" priority="23852">
      <formula>$BJ153="FI"</formula>
    </cfRule>
    <cfRule type="expression" dxfId="17644" priority="23853">
      <formula>$BJ153="X"</formula>
    </cfRule>
    <cfRule type="expression" dxfId="17643" priority="23854">
      <formula>$BJ153="OD"</formula>
    </cfRule>
    <cfRule type="expression" dxfId="17642" priority="23855">
      <formula>$BJ153="P"</formula>
    </cfRule>
    <cfRule type="expression" dxfId="17641" priority="23856">
      <formula>$BJ153="D"</formula>
    </cfRule>
    <cfRule type="expression" dxfId="17640" priority="23857">
      <formula>$BJ153="C"</formula>
    </cfRule>
    <cfRule type="expression" dxfId="17639" priority="23858">
      <formula>$BJ153="B"</formula>
    </cfRule>
    <cfRule type="expression" dxfId="17638" priority="23859">
      <formula>$BJ153="A"</formula>
    </cfRule>
  </conditionalFormatting>
  <conditionalFormatting sqref="N154">
    <cfRule type="expression" dxfId="17637" priority="23840">
      <formula>$BJ154="IR"</formula>
    </cfRule>
    <cfRule type="expression" dxfId="17636" priority="23841">
      <formula>$BJ154="SS"</formula>
    </cfRule>
    <cfRule type="expression" dxfId="17635" priority="23842">
      <formula>$BJ154="FI"</formula>
    </cfRule>
    <cfRule type="expression" dxfId="17634" priority="23843">
      <formula>$BJ154="X"</formula>
    </cfRule>
    <cfRule type="expression" dxfId="17633" priority="23844">
      <formula>$BJ154="OD"</formula>
    </cfRule>
    <cfRule type="expression" dxfId="17632" priority="23845">
      <formula>$BJ154="P"</formula>
    </cfRule>
    <cfRule type="expression" dxfId="17631" priority="23846">
      <formula>$BJ154="D"</formula>
    </cfRule>
    <cfRule type="expression" dxfId="17630" priority="23847">
      <formula>$BJ154="C"</formula>
    </cfRule>
    <cfRule type="expression" dxfId="17629" priority="23848">
      <formula>$BJ154="B"</formula>
    </cfRule>
    <cfRule type="expression" dxfId="17628" priority="23849">
      <formula>$BJ154="A"</formula>
    </cfRule>
  </conditionalFormatting>
  <conditionalFormatting sqref="P154">
    <cfRule type="expression" dxfId="17627" priority="23820">
      <formula>$BJ154="IR"</formula>
    </cfRule>
    <cfRule type="expression" dxfId="17626" priority="23821">
      <formula>$BJ154="SS"</formula>
    </cfRule>
    <cfRule type="expression" dxfId="17625" priority="23822">
      <formula>$BJ154="FI"</formula>
    </cfRule>
    <cfRule type="expression" dxfId="17624" priority="23823">
      <formula>$BJ154="X"</formula>
    </cfRule>
    <cfRule type="expression" dxfId="17623" priority="23824">
      <formula>$BJ154="OD"</formula>
    </cfRule>
    <cfRule type="expression" dxfId="17622" priority="23825">
      <formula>$BJ154="P"</formula>
    </cfRule>
    <cfRule type="expression" dxfId="17621" priority="23826">
      <formula>$BJ154="D"</formula>
    </cfRule>
    <cfRule type="expression" dxfId="17620" priority="23827">
      <formula>$BJ154="C"</formula>
    </cfRule>
    <cfRule type="expression" dxfId="17619" priority="23828">
      <formula>$BJ154="B"</formula>
    </cfRule>
    <cfRule type="expression" dxfId="17618" priority="23829">
      <formula>$BJ154="A"</formula>
    </cfRule>
  </conditionalFormatting>
  <conditionalFormatting sqref="R154">
    <cfRule type="expression" dxfId="17617" priority="23810">
      <formula>$BJ154="IR"</formula>
    </cfRule>
    <cfRule type="expression" dxfId="17616" priority="23811">
      <formula>$BJ154="SS"</formula>
    </cfRule>
    <cfRule type="expression" dxfId="17615" priority="23812">
      <formula>$BJ154="FI"</formula>
    </cfRule>
    <cfRule type="expression" dxfId="17614" priority="23813">
      <formula>$BJ154="X"</formula>
    </cfRule>
    <cfRule type="expression" dxfId="17613" priority="23814">
      <formula>$BJ154="OD"</formula>
    </cfRule>
    <cfRule type="expression" dxfId="17612" priority="23815">
      <formula>$BJ154="P"</formula>
    </cfRule>
    <cfRule type="expression" dxfId="17611" priority="23816">
      <formula>$BJ154="D"</formula>
    </cfRule>
    <cfRule type="expression" dxfId="17610" priority="23817">
      <formula>$BJ154="C"</formula>
    </cfRule>
    <cfRule type="expression" dxfId="17609" priority="23818">
      <formula>$BJ154="B"</formula>
    </cfRule>
    <cfRule type="expression" dxfId="17608" priority="23819">
      <formula>$BJ154="A"</formula>
    </cfRule>
  </conditionalFormatting>
  <conditionalFormatting sqref="N157">
    <cfRule type="expression" dxfId="17607" priority="23800">
      <formula>$BJ157="IR"</formula>
    </cfRule>
    <cfRule type="expression" dxfId="17606" priority="23801">
      <formula>$BJ157="SS"</formula>
    </cfRule>
    <cfRule type="expression" dxfId="17605" priority="23802">
      <formula>$BJ157="FI"</formula>
    </cfRule>
    <cfRule type="expression" dxfId="17604" priority="23803">
      <formula>$BJ157="X"</formula>
    </cfRule>
    <cfRule type="expression" dxfId="17603" priority="23804">
      <formula>$BJ157="OD"</formula>
    </cfRule>
    <cfRule type="expression" dxfId="17602" priority="23805">
      <formula>$BJ157="P"</formula>
    </cfRule>
    <cfRule type="expression" dxfId="17601" priority="23806">
      <formula>$BJ157="D"</formula>
    </cfRule>
    <cfRule type="expression" dxfId="17600" priority="23807">
      <formula>$BJ157="C"</formula>
    </cfRule>
    <cfRule type="expression" dxfId="17599" priority="23808">
      <formula>$BJ157="B"</formula>
    </cfRule>
    <cfRule type="expression" dxfId="17598" priority="23809">
      <formula>$BJ157="A"</formula>
    </cfRule>
  </conditionalFormatting>
  <conditionalFormatting sqref="S161:T161">
    <cfRule type="expression" dxfId="17597" priority="23760">
      <formula>$BJ161="IR"</formula>
    </cfRule>
    <cfRule type="expression" dxfId="17596" priority="23761">
      <formula>$BJ161="SS"</formula>
    </cfRule>
    <cfRule type="expression" dxfId="17595" priority="23762">
      <formula>$BJ161="FI"</formula>
    </cfRule>
    <cfRule type="expression" dxfId="17594" priority="23763">
      <formula>$BJ161="X"</formula>
    </cfRule>
    <cfRule type="expression" dxfId="17593" priority="23764">
      <formula>$BJ161="OD"</formula>
    </cfRule>
    <cfRule type="expression" dxfId="17592" priority="23765">
      <formula>$BJ161="P"</formula>
    </cfRule>
    <cfRule type="expression" dxfId="17591" priority="23766">
      <formula>$BJ161="D"</formula>
    </cfRule>
    <cfRule type="expression" dxfId="17590" priority="23767">
      <formula>$BJ161="C"</formula>
    </cfRule>
    <cfRule type="expression" dxfId="17589" priority="23768">
      <formula>$BJ161="B"</formula>
    </cfRule>
    <cfRule type="expression" dxfId="17588" priority="23769">
      <formula>$BJ161="A"</formula>
    </cfRule>
  </conditionalFormatting>
  <conditionalFormatting sqref="V161">
    <cfRule type="expression" dxfId="17587" priority="23750">
      <formula>$BJ161="IR"</formula>
    </cfRule>
    <cfRule type="expression" dxfId="17586" priority="23751">
      <formula>$BJ161="SS"</formula>
    </cfRule>
    <cfRule type="expression" dxfId="17585" priority="23752">
      <formula>$BJ161="FI"</formula>
    </cfRule>
    <cfRule type="expression" dxfId="17584" priority="23753">
      <formula>$BJ161="X"</formula>
    </cfRule>
    <cfRule type="expression" dxfId="17583" priority="23754">
      <formula>$BJ161="OD"</formula>
    </cfRule>
    <cfRule type="expression" dxfId="17582" priority="23755">
      <formula>$BJ161="P"</formula>
    </cfRule>
    <cfRule type="expression" dxfId="17581" priority="23756">
      <formula>$BJ161="D"</formula>
    </cfRule>
    <cfRule type="expression" dxfId="17580" priority="23757">
      <formula>$BJ161="C"</formula>
    </cfRule>
    <cfRule type="expression" dxfId="17579" priority="23758">
      <formula>$BJ161="B"</formula>
    </cfRule>
    <cfRule type="expression" dxfId="17578" priority="23759">
      <formula>$BJ161="A"</formula>
    </cfRule>
  </conditionalFormatting>
  <conditionalFormatting sqref="U161">
    <cfRule type="expression" dxfId="17577" priority="23740">
      <formula>$BJ161="IR"</formula>
    </cfRule>
    <cfRule type="expression" dxfId="17576" priority="23741">
      <formula>$BJ161="SS"</formula>
    </cfRule>
    <cfRule type="expression" dxfId="17575" priority="23742">
      <formula>$BJ161="FI"</formula>
    </cfRule>
    <cfRule type="expression" dxfId="17574" priority="23743">
      <formula>$BJ161="X"</formula>
    </cfRule>
    <cfRule type="expression" dxfId="17573" priority="23744">
      <formula>$BJ161="OD"</formula>
    </cfRule>
    <cfRule type="expression" dxfId="17572" priority="23745">
      <formula>$BJ161="P"</formula>
    </cfRule>
    <cfRule type="expression" dxfId="17571" priority="23746">
      <formula>$BJ161="D"</formula>
    </cfRule>
    <cfRule type="expression" dxfId="17570" priority="23747">
      <formula>$BJ161="C"</formula>
    </cfRule>
    <cfRule type="expression" dxfId="17569" priority="23748">
      <formula>$BJ161="B"</formula>
    </cfRule>
    <cfRule type="expression" dxfId="17568" priority="23749">
      <formula>$BJ161="A"</formula>
    </cfRule>
  </conditionalFormatting>
  <conditionalFormatting sqref="W161">
    <cfRule type="expression" dxfId="17567" priority="23730">
      <formula>$BJ161="IR"</formula>
    </cfRule>
    <cfRule type="expression" dxfId="17566" priority="23731">
      <formula>$BJ161="SS"</formula>
    </cfRule>
    <cfRule type="expression" dxfId="17565" priority="23732">
      <formula>$BJ161="FI"</formula>
    </cfRule>
    <cfRule type="expression" dxfId="17564" priority="23733">
      <formula>$BJ161="X"</formula>
    </cfRule>
    <cfRule type="expression" dxfId="17563" priority="23734">
      <formula>$BJ161="OD"</formula>
    </cfRule>
    <cfRule type="expression" dxfId="17562" priority="23735">
      <formula>$BJ161="P"</formula>
    </cfRule>
    <cfRule type="expression" dxfId="17561" priority="23736">
      <formula>$BJ161="D"</formula>
    </cfRule>
    <cfRule type="expression" dxfId="17560" priority="23737">
      <formula>$BJ161="C"</formula>
    </cfRule>
    <cfRule type="expression" dxfId="17559" priority="23738">
      <formula>$BJ161="B"</formula>
    </cfRule>
    <cfRule type="expression" dxfId="17558" priority="23739">
      <formula>$BJ161="A"</formula>
    </cfRule>
  </conditionalFormatting>
  <conditionalFormatting sqref="N162">
    <cfRule type="expression" dxfId="17557" priority="23720">
      <formula>$BJ162="IR"</formula>
    </cfRule>
    <cfRule type="expression" dxfId="17556" priority="23721">
      <formula>$BJ162="SS"</formula>
    </cfRule>
    <cfRule type="expression" dxfId="17555" priority="23722">
      <formula>$BJ162="FI"</formula>
    </cfRule>
    <cfRule type="expression" dxfId="17554" priority="23723">
      <formula>$BJ162="X"</formula>
    </cfRule>
    <cfRule type="expression" dxfId="17553" priority="23724">
      <formula>$BJ162="OD"</formula>
    </cfRule>
    <cfRule type="expression" dxfId="17552" priority="23725">
      <formula>$BJ162="P"</formula>
    </cfRule>
    <cfRule type="expression" dxfId="17551" priority="23726">
      <formula>$BJ162="D"</formula>
    </cfRule>
    <cfRule type="expression" dxfId="17550" priority="23727">
      <formula>$BJ162="C"</formula>
    </cfRule>
    <cfRule type="expression" dxfId="17549" priority="23728">
      <formula>$BJ162="B"</formula>
    </cfRule>
    <cfRule type="expression" dxfId="17548" priority="23729">
      <formula>$BJ162="A"</formula>
    </cfRule>
  </conditionalFormatting>
  <conditionalFormatting sqref="N164">
    <cfRule type="expression" dxfId="17547" priority="23680">
      <formula>$BJ164="IR"</formula>
    </cfRule>
    <cfRule type="expression" dxfId="17546" priority="23681">
      <formula>$BJ164="SS"</formula>
    </cfRule>
    <cfRule type="expression" dxfId="17545" priority="23682">
      <formula>$BJ164="FI"</formula>
    </cfRule>
    <cfRule type="expression" dxfId="17544" priority="23683">
      <formula>$BJ164="X"</formula>
    </cfRule>
    <cfRule type="expression" dxfId="17543" priority="23684">
      <formula>$BJ164="OD"</formula>
    </cfRule>
    <cfRule type="expression" dxfId="17542" priority="23685">
      <formula>$BJ164="P"</formula>
    </cfRule>
    <cfRule type="expression" dxfId="17541" priority="23686">
      <formula>$BJ164="D"</formula>
    </cfRule>
    <cfRule type="expression" dxfId="17540" priority="23687">
      <formula>$BJ164="C"</formula>
    </cfRule>
    <cfRule type="expression" dxfId="17539" priority="23688">
      <formula>$BJ164="B"</formula>
    </cfRule>
    <cfRule type="expression" dxfId="17538" priority="23689">
      <formula>$BJ164="A"</formula>
    </cfRule>
  </conditionalFormatting>
  <conditionalFormatting sqref="S163">
    <cfRule type="expression" dxfId="17537" priority="23640">
      <formula>$BJ163="IR"</formula>
    </cfRule>
    <cfRule type="expression" dxfId="17536" priority="23641">
      <formula>$BJ163="SS"</formula>
    </cfRule>
    <cfRule type="expression" dxfId="17535" priority="23642">
      <formula>$BJ163="FI"</formula>
    </cfRule>
    <cfRule type="expression" dxfId="17534" priority="23643">
      <formula>$BJ163="X"</formula>
    </cfRule>
    <cfRule type="expression" dxfId="17533" priority="23644">
      <formula>$BJ163="OD"</formula>
    </cfRule>
    <cfRule type="expression" dxfId="17532" priority="23645">
      <formula>$BJ163="P"</formula>
    </cfRule>
    <cfRule type="expression" dxfId="17531" priority="23646">
      <formula>$BJ163="D"</formula>
    </cfRule>
    <cfRule type="expression" dxfId="17530" priority="23647">
      <formula>$BJ163="C"</formula>
    </cfRule>
    <cfRule type="expression" dxfId="17529" priority="23648">
      <formula>$BJ163="B"</formula>
    </cfRule>
    <cfRule type="expression" dxfId="17528" priority="23649">
      <formula>$BJ163="A"</formula>
    </cfRule>
  </conditionalFormatting>
  <conditionalFormatting sqref="S144:T144">
    <cfRule type="expression" dxfId="17527" priority="23600">
      <formula>$BJ144="IR"</formula>
    </cfRule>
    <cfRule type="expression" dxfId="17526" priority="23601">
      <formula>$BJ144="SS"</formula>
    </cfRule>
    <cfRule type="expression" dxfId="17525" priority="23602">
      <formula>$BJ144="FI"</formula>
    </cfRule>
    <cfRule type="expression" dxfId="17524" priority="23603">
      <formula>$BJ144="X"</formula>
    </cfRule>
    <cfRule type="expression" dxfId="17523" priority="23604">
      <formula>$BJ144="OD"</formula>
    </cfRule>
    <cfRule type="expression" dxfId="17522" priority="23605">
      <formula>$BJ144="P"</formula>
    </cfRule>
    <cfRule type="expression" dxfId="17521" priority="23606">
      <formula>$BJ144="D"</formula>
    </cfRule>
    <cfRule type="expression" dxfId="17520" priority="23607">
      <formula>$BJ144="C"</formula>
    </cfRule>
    <cfRule type="expression" dxfId="17519" priority="23608">
      <formula>$BJ144="B"</formula>
    </cfRule>
    <cfRule type="expression" dxfId="17518" priority="23609">
      <formula>$BJ144="A"</formula>
    </cfRule>
  </conditionalFormatting>
  <conditionalFormatting sqref="V144">
    <cfRule type="expression" dxfId="17517" priority="23590">
      <formula>$BJ144="IR"</formula>
    </cfRule>
    <cfRule type="expression" dxfId="17516" priority="23591">
      <formula>$BJ144="SS"</formula>
    </cfRule>
    <cfRule type="expression" dxfId="17515" priority="23592">
      <formula>$BJ144="FI"</formula>
    </cfRule>
    <cfRule type="expression" dxfId="17514" priority="23593">
      <formula>$BJ144="X"</formula>
    </cfRule>
    <cfRule type="expression" dxfId="17513" priority="23594">
      <formula>$BJ144="OD"</formula>
    </cfRule>
    <cfRule type="expression" dxfId="17512" priority="23595">
      <formula>$BJ144="P"</formula>
    </cfRule>
    <cfRule type="expression" dxfId="17511" priority="23596">
      <formula>$BJ144="D"</formula>
    </cfRule>
    <cfRule type="expression" dxfId="17510" priority="23597">
      <formula>$BJ144="C"</formula>
    </cfRule>
    <cfRule type="expression" dxfId="17509" priority="23598">
      <formula>$BJ144="B"</formula>
    </cfRule>
    <cfRule type="expression" dxfId="17508" priority="23599">
      <formula>$BJ144="A"</formula>
    </cfRule>
  </conditionalFormatting>
  <conditionalFormatting sqref="U144">
    <cfRule type="expression" dxfId="17507" priority="23580">
      <formula>$BJ144="IR"</formula>
    </cfRule>
    <cfRule type="expression" dxfId="17506" priority="23581">
      <formula>$BJ144="SS"</formula>
    </cfRule>
    <cfRule type="expression" dxfId="17505" priority="23582">
      <formula>$BJ144="FI"</formula>
    </cfRule>
    <cfRule type="expression" dxfId="17504" priority="23583">
      <formula>$BJ144="X"</formula>
    </cfRule>
    <cfRule type="expression" dxfId="17503" priority="23584">
      <formula>$BJ144="OD"</formula>
    </cfRule>
    <cfRule type="expression" dxfId="17502" priority="23585">
      <formula>$BJ144="P"</formula>
    </cfRule>
    <cfRule type="expression" dxfId="17501" priority="23586">
      <formula>$BJ144="D"</formula>
    </cfRule>
    <cfRule type="expression" dxfId="17500" priority="23587">
      <formula>$BJ144="C"</formula>
    </cfRule>
    <cfRule type="expression" dxfId="17499" priority="23588">
      <formula>$BJ144="B"</formula>
    </cfRule>
    <cfRule type="expression" dxfId="17498" priority="23589">
      <formula>$BJ144="A"</formula>
    </cfRule>
  </conditionalFormatting>
  <conditionalFormatting sqref="W144">
    <cfRule type="expression" dxfId="17497" priority="23570">
      <formula>$BJ144="IR"</formula>
    </cfRule>
    <cfRule type="expression" dxfId="17496" priority="23571">
      <formula>$BJ144="SS"</formula>
    </cfRule>
    <cfRule type="expression" dxfId="17495" priority="23572">
      <formula>$BJ144="FI"</formula>
    </cfRule>
    <cfRule type="expression" dxfId="17494" priority="23573">
      <formula>$BJ144="X"</formula>
    </cfRule>
    <cfRule type="expression" dxfId="17493" priority="23574">
      <formula>$BJ144="OD"</formula>
    </cfRule>
    <cfRule type="expression" dxfId="17492" priority="23575">
      <formula>$BJ144="P"</formula>
    </cfRule>
    <cfRule type="expression" dxfId="17491" priority="23576">
      <formula>$BJ144="D"</formula>
    </cfRule>
    <cfRule type="expression" dxfId="17490" priority="23577">
      <formula>$BJ144="C"</formula>
    </cfRule>
    <cfRule type="expression" dxfId="17489" priority="23578">
      <formula>$BJ144="B"</formula>
    </cfRule>
    <cfRule type="expression" dxfId="17488" priority="23579">
      <formula>$BJ144="A"</formula>
    </cfRule>
  </conditionalFormatting>
  <conditionalFormatting sqref="N145">
    <cfRule type="expression" dxfId="17487" priority="23560">
      <formula>$BJ145="IR"</formula>
    </cfRule>
    <cfRule type="expression" dxfId="17486" priority="23561">
      <formula>$BJ145="SS"</formula>
    </cfRule>
    <cfRule type="expression" dxfId="17485" priority="23562">
      <formula>$BJ145="FI"</formula>
    </cfRule>
    <cfRule type="expression" dxfId="17484" priority="23563">
      <formula>$BJ145="X"</formula>
    </cfRule>
    <cfRule type="expression" dxfId="17483" priority="23564">
      <formula>$BJ145="OD"</formula>
    </cfRule>
    <cfRule type="expression" dxfId="17482" priority="23565">
      <formula>$BJ145="P"</formula>
    </cfRule>
    <cfRule type="expression" dxfId="17481" priority="23566">
      <formula>$BJ145="D"</formula>
    </cfRule>
    <cfRule type="expression" dxfId="17480" priority="23567">
      <formula>$BJ145="C"</formula>
    </cfRule>
    <cfRule type="expression" dxfId="17479" priority="23568">
      <formula>$BJ145="B"</formula>
    </cfRule>
    <cfRule type="expression" dxfId="17478" priority="23569">
      <formula>$BJ145="A"</formula>
    </cfRule>
  </conditionalFormatting>
  <conditionalFormatting sqref="S146">
    <cfRule type="expression" dxfId="17477" priority="23520">
      <formula>$BJ146="IR"</formula>
    </cfRule>
    <cfRule type="expression" dxfId="17476" priority="23521">
      <formula>$BJ146="SS"</formula>
    </cfRule>
    <cfRule type="expression" dxfId="17475" priority="23522">
      <formula>$BJ146="FI"</formula>
    </cfRule>
    <cfRule type="expression" dxfId="17474" priority="23523">
      <formula>$BJ146="X"</formula>
    </cfRule>
    <cfRule type="expression" dxfId="17473" priority="23524">
      <formula>$BJ146="OD"</formula>
    </cfRule>
    <cfRule type="expression" dxfId="17472" priority="23525">
      <formula>$BJ146="P"</formula>
    </cfRule>
    <cfRule type="expression" dxfId="17471" priority="23526">
      <formula>$BJ146="D"</formula>
    </cfRule>
    <cfRule type="expression" dxfId="17470" priority="23527">
      <formula>$BJ146="C"</formula>
    </cfRule>
    <cfRule type="expression" dxfId="17469" priority="23528">
      <formula>$BJ146="B"</formula>
    </cfRule>
    <cfRule type="expression" dxfId="17468" priority="23529">
      <formula>$BJ146="A"</formula>
    </cfRule>
  </conditionalFormatting>
  <conditionalFormatting sqref="I149:I151">
    <cfRule type="expression" dxfId="17467" priority="23480">
      <formula>$BJ149="IR"</formula>
    </cfRule>
    <cfRule type="expression" dxfId="17466" priority="23481">
      <formula>$BJ149="SS"</formula>
    </cfRule>
    <cfRule type="expression" dxfId="17465" priority="23482">
      <formula>$BJ149="FI"</formula>
    </cfRule>
    <cfRule type="expression" dxfId="17464" priority="23483">
      <formula>$BJ149="X"</formula>
    </cfRule>
    <cfRule type="expression" dxfId="17463" priority="23484">
      <formula>$BJ149="OD"</formula>
    </cfRule>
    <cfRule type="expression" dxfId="17462" priority="23485">
      <formula>$BJ149="P"</formula>
    </cfRule>
    <cfRule type="expression" dxfId="17461" priority="23486">
      <formula>$BJ149="D"</formula>
    </cfRule>
    <cfRule type="expression" dxfId="17460" priority="23487">
      <formula>$BJ149="C"</formula>
    </cfRule>
    <cfRule type="expression" dxfId="17459" priority="23488">
      <formula>$BJ149="B"</formula>
    </cfRule>
    <cfRule type="expression" dxfId="17458" priority="23489">
      <formula>$BJ149="A"</formula>
    </cfRule>
  </conditionalFormatting>
  <conditionalFormatting sqref="I500:J500">
    <cfRule type="expression" dxfId="17457" priority="23440">
      <formula>$BJ500="IR"</formula>
    </cfRule>
    <cfRule type="expression" dxfId="17456" priority="23441">
      <formula>$BJ500="SS"</formula>
    </cfRule>
    <cfRule type="expression" dxfId="17455" priority="23442">
      <formula>$BJ500="FI"</formula>
    </cfRule>
    <cfRule type="expression" dxfId="17454" priority="23443">
      <formula>$BJ500="X"</formula>
    </cfRule>
    <cfRule type="expression" dxfId="17453" priority="23444">
      <formula>$BJ500="OD"</formula>
    </cfRule>
    <cfRule type="expression" dxfId="17452" priority="23445">
      <formula>$BJ500="P"</formula>
    </cfRule>
    <cfRule type="expression" dxfId="17451" priority="23446">
      <formula>$BJ500="D"</formula>
    </cfRule>
    <cfRule type="expression" dxfId="17450" priority="23447">
      <formula>$BJ500="C"</formula>
    </cfRule>
    <cfRule type="expression" dxfId="17449" priority="23448">
      <formula>$BJ500="B"</formula>
    </cfRule>
    <cfRule type="expression" dxfId="17448" priority="23449">
      <formula>$BJ500="A"</formula>
    </cfRule>
  </conditionalFormatting>
  <conditionalFormatting sqref="L500">
    <cfRule type="expression" dxfId="17447" priority="23430">
      <formula>$BJ500="IR"</formula>
    </cfRule>
    <cfRule type="expression" dxfId="17446" priority="23431">
      <formula>$BJ500="SS"</formula>
    </cfRule>
    <cfRule type="expression" dxfId="17445" priority="23432">
      <formula>$BJ500="FI"</formula>
    </cfRule>
    <cfRule type="expression" dxfId="17444" priority="23433">
      <formula>$BJ500="X"</formula>
    </cfRule>
    <cfRule type="expression" dxfId="17443" priority="23434">
      <formula>$BJ500="OD"</formula>
    </cfRule>
    <cfRule type="expression" dxfId="17442" priority="23435">
      <formula>$BJ500="P"</formula>
    </cfRule>
    <cfRule type="expression" dxfId="17441" priority="23436">
      <formula>$BJ500="D"</formula>
    </cfRule>
    <cfRule type="expression" dxfId="17440" priority="23437">
      <formula>$BJ500="C"</formula>
    </cfRule>
    <cfRule type="expression" dxfId="17439" priority="23438">
      <formula>$BJ500="B"</formula>
    </cfRule>
    <cfRule type="expression" dxfId="17438" priority="23439">
      <formula>$BJ500="A"</formula>
    </cfRule>
  </conditionalFormatting>
  <conditionalFormatting sqref="M500">
    <cfRule type="expression" dxfId="17437" priority="23420">
      <formula>$BJ500="IR"</formula>
    </cfRule>
    <cfRule type="expression" dxfId="17436" priority="23421">
      <formula>$BJ500="SS"</formula>
    </cfRule>
    <cfRule type="expression" dxfId="17435" priority="23422">
      <formula>$BJ500="FI"</formula>
    </cfRule>
    <cfRule type="expression" dxfId="17434" priority="23423">
      <formula>$BJ500="X"</formula>
    </cfRule>
    <cfRule type="expression" dxfId="17433" priority="23424">
      <formula>$BJ500="OD"</formula>
    </cfRule>
    <cfRule type="expression" dxfId="17432" priority="23425">
      <formula>$BJ500="P"</formula>
    </cfRule>
    <cfRule type="expression" dxfId="17431" priority="23426">
      <formula>$BJ500="D"</formula>
    </cfRule>
    <cfRule type="expression" dxfId="17430" priority="23427">
      <formula>$BJ500="C"</formula>
    </cfRule>
    <cfRule type="expression" dxfId="17429" priority="23428">
      <formula>$BJ500="B"</formula>
    </cfRule>
    <cfRule type="expression" dxfId="17428" priority="23429">
      <formula>$BJ500="A"</formula>
    </cfRule>
  </conditionalFormatting>
  <conditionalFormatting sqref="K500">
    <cfRule type="expression" dxfId="17427" priority="23410">
      <formula>$BJ500="IR"</formula>
    </cfRule>
    <cfRule type="expression" dxfId="17426" priority="23411">
      <formula>$BJ500="SS"</formula>
    </cfRule>
    <cfRule type="expression" dxfId="17425" priority="23412">
      <formula>$BJ500="FI"</formula>
    </cfRule>
    <cfRule type="expression" dxfId="17424" priority="23413">
      <formula>$BJ500="X"</formula>
    </cfRule>
    <cfRule type="expression" dxfId="17423" priority="23414">
      <formula>$BJ500="OD"</formula>
    </cfRule>
    <cfRule type="expression" dxfId="17422" priority="23415">
      <formula>$BJ500="P"</formula>
    </cfRule>
    <cfRule type="expression" dxfId="17421" priority="23416">
      <formula>$BJ500="D"</formula>
    </cfRule>
    <cfRule type="expression" dxfId="17420" priority="23417">
      <formula>$BJ500="C"</formula>
    </cfRule>
    <cfRule type="expression" dxfId="17419" priority="23418">
      <formula>$BJ500="B"</formula>
    </cfRule>
    <cfRule type="expression" dxfId="17418" priority="23419">
      <formula>$BJ500="A"</formula>
    </cfRule>
  </conditionalFormatting>
  <conditionalFormatting sqref="I602:I603">
    <cfRule type="expression" dxfId="17417" priority="23400">
      <formula>$BJ602="IR"</formula>
    </cfRule>
    <cfRule type="expression" dxfId="17416" priority="23401">
      <formula>$BJ602="SS"</formula>
    </cfRule>
    <cfRule type="expression" dxfId="17415" priority="23402">
      <formula>$BJ602="FI"</formula>
    </cfRule>
    <cfRule type="expression" dxfId="17414" priority="23403">
      <formula>$BJ602="X"</formula>
    </cfRule>
    <cfRule type="expression" dxfId="17413" priority="23404">
      <formula>$BJ602="OD"</formula>
    </cfRule>
    <cfRule type="expression" dxfId="17412" priority="23405">
      <formula>$BJ602="P"</formula>
    </cfRule>
    <cfRule type="expression" dxfId="17411" priority="23406">
      <formula>$BJ602="D"</formula>
    </cfRule>
    <cfRule type="expression" dxfId="17410" priority="23407">
      <formula>$BJ602="C"</formula>
    </cfRule>
    <cfRule type="expression" dxfId="17409" priority="23408">
      <formula>$BJ602="B"</formula>
    </cfRule>
    <cfRule type="expression" dxfId="17408" priority="23409">
      <formula>$BJ602="A"</formula>
    </cfRule>
  </conditionalFormatting>
  <conditionalFormatting sqref="A614">
    <cfRule type="expression" dxfId="17407" priority="23390">
      <formula>$BJ614="IR"</formula>
    </cfRule>
    <cfRule type="expression" dxfId="17406" priority="23391">
      <formula>$BJ614="SS"</formula>
    </cfRule>
    <cfRule type="expression" dxfId="17405" priority="23392">
      <formula>$BJ614="FI"</formula>
    </cfRule>
    <cfRule type="expression" dxfId="17404" priority="23393">
      <formula>$BJ614="X"</formula>
    </cfRule>
    <cfRule type="expression" dxfId="17403" priority="23394">
      <formula>$BJ614="OD"</formula>
    </cfRule>
    <cfRule type="expression" dxfId="17402" priority="23395">
      <formula>$BJ614="P"</formula>
    </cfRule>
    <cfRule type="expression" dxfId="17401" priority="23396">
      <formula>$BJ614="D"</formula>
    </cfRule>
    <cfRule type="expression" dxfId="17400" priority="23397">
      <formula>$BJ614="C"</formula>
    </cfRule>
    <cfRule type="expression" dxfId="17399" priority="23398">
      <formula>$BJ614="B"</formula>
    </cfRule>
    <cfRule type="expression" dxfId="17398" priority="23399">
      <formula>$BJ614="A"</formula>
    </cfRule>
  </conditionalFormatting>
  <conditionalFormatting sqref="A588">
    <cfRule type="expression" dxfId="17397" priority="23380">
      <formula>$BJ588="IR"</formula>
    </cfRule>
    <cfRule type="expression" dxfId="17396" priority="23381">
      <formula>$BJ588="SS"</formula>
    </cfRule>
    <cfRule type="expression" dxfId="17395" priority="23382">
      <formula>$BJ588="FI"</formula>
    </cfRule>
    <cfRule type="expression" dxfId="17394" priority="23383">
      <formula>$BJ588="X"</formula>
    </cfRule>
    <cfRule type="expression" dxfId="17393" priority="23384">
      <formula>$BJ588="OD"</formula>
    </cfRule>
    <cfRule type="expression" dxfId="17392" priority="23385">
      <formula>$BJ588="P"</formula>
    </cfRule>
    <cfRule type="expression" dxfId="17391" priority="23386">
      <formula>$BJ588="D"</formula>
    </cfRule>
    <cfRule type="expression" dxfId="17390" priority="23387">
      <formula>$BJ588="C"</formula>
    </cfRule>
    <cfRule type="expression" dxfId="17389" priority="23388">
      <formula>$BJ588="B"</formula>
    </cfRule>
    <cfRule type="expression" dxfId="17388" priority="23389">
      <formula>$BJ588="A"</formula>
    </cfRule>
  </conditionalFormatting>
  <conditionalFormatting sqref="A553">
    <cfRule type="expression" dxfId="17387" priority="23370">
      <formula>$BJ553="IR"</formula>
    </cfRule>
    <cfRule type="expression" dxfId="17386" priority="23371">
      <formula>$BJ553="SS"</formula>
    </cfRule>
    <cfRule type="expression" dxfId="17385" priority="23372">
      <formula>$BJ553="FI"</formula>
    </cfRule>
    <cfRule type="expression" dxfId="17384" priority="23373">
      <formula>$BJ553="X"</formula>
    </cfRule>
    <cfRule type="expression" dxfId="17383" priority="23374">
      <formula>$BJ553="OD"</formula>
    </cfRule>
    <cfRule type="expression" dxfId="17382" priority="23375">
      <formula>$BJ553="P"</formula>
    </cfRule>
    <cfRule type="expression" dxfId="17381" priority="23376">
      <formula>$BJ553="D"</formula>
    </cfRule>
    <cfRule type="expression" dxfId="17380" priority="23377">
      <formula>$BJ553="C"</formula>
    </cfRule>
    <cfRule type="expression" dxfId="17379" priority="23378">
      <formula>$BJ553="B"</formula>
    </cfRule>
    <cfRule type="expression" dxfId="17378" priority="23379">
      <formula>$BJ553="A"</formula>
    </cfRule>
  </conditionalFormatting>
  <conditionalFormatting sqref="A539">
    <cfRule type="expression" dxfId="17377" priority="23360">
      <formula>$BJ539="IR"</formula>
    </cfRule>
    <cfRule type="expression" dxfId="17376" priority="23361">
      <formula>$BJ539="SS"</formula>
    </cfRule>
    <cfRule type="expression" dxfId="17375" priority="23362">
      <formula>$BJ539="FI"</formula>
    </cfRule>
    <cfRule type="expression" dxfId="17374" priority="23363">
      <formula>$BJ539="X"</formula>
    </cfRule>
    <cfRule type="expression" dxfId="17373" priority="23364">
      <formula>$BJ539="OD"</formula>
    </cfRule>
    <cfRule type="expression" dxfId="17372" priority="23365">
      <formula>$BJ539="P"</formula>
    </cfRule>
    <cfRule type="expression" dxfId="17371" priority="23366">
      <formula>$BJ539="D"</formula>
    </cfRule>
    <cfRule type="expression" dxfId="17370" priority="23367">
      <formula>$BJ539="C"</formula>
    </cfRule>
    <cfRule type="expression" dxfId="17369" priority="23368">
      <formula>$BJ539="B"</formula>
    </cfRule>
    <cfRule type="expression" dxfId="17368" priority="23369">
      <formula>$BJ539="A"</formula>
    </cfRule>
  </conditionalFormatting>
  <conditionalFormatting sqref="A522">
    <cfRule type="expression" dxfId="17367" priority="23350">
      <formula>$BJ522="IR"</formula>
    </cfRule>
    <cfRule type="expression" dxfId="17366" priority="23351">
      <formula>$BJ522="SS"</formula>
    </cfRule>
    <cfRule type="expression" dxfId="17365" priority="23352">
      <formula>$BJ522="FI"</formula>
    </cfRule>
    <cfRule type="expression" dxfId="17364" priority="23353">
      <formula>$BJ522="X"</formula>
    </cfRule>
    <cfRule type="expression" dxfId="17363" priority="23354">
      <formula>$BJ522="OD"</formula>
    </cfRule>
    <cfRule type="expression" dxfId="17362" priority="23355">
      <formula>$BJ522="P"</formula>
    </cfRule>
    <cfRule type="expression" dxfId="17361" priority="23356">
      <formula>$BJ522="D"</formula>
    </cfRule>
    <cfRule type="expression" dxfId="17360" priority="23357">
      <formula>$BJ522="C"</formula>
    </cfRule>
    <cfRule type="expression" dxfId="17359" priority="23358">
      <formula>$BJ522="B"</formula>
    </cfRule>
    <cfRule type="expression" dxfId="17358" priority="23359">
      <formula>$BJ522="A"</formula>
    </cfRule>
  </conditionalFormatting>
  <conditionalFormatting sqref="A501">
    <cfRule type="expression" dxfId="17357" priority="23340">
      <formula>$BJ501="IR"</formula>
    </cfRule>
    <cfRule type="expression" dxfId="17356" priority="23341">
      <formula>$BJ501="SS"</formula>
    </cfRule>
    <cfRule type="expression" dxfId="17355" priority="23342">
      <formula>$BJ501="FI"</formula>
    </cfRule>
    <cfRule type="expression" dxfId="17354" priority="23343">
      <formula>$BJ501="X"</formula>
    </cfRule>
    <cfRule type="expression" dxfId="17353" priority="23344">
      <formula>$BJ501="OD"</formula>
    </cfRule>
    <cfRule type="expression" dxfId="17352" priority="23345">
      <formula>$BJ501="P"</formula>
    </cfRule>
    <cfRule type="expression" dxfId="17351" priority="23346">
      <formula>$BJ501="D"</formula>
    </cfRule>
    <cfRule type="expression" dxfId="17350" priority="23347">
      <formula>$BJ501="C"</formula>
    </cfRule>
    <cfRule type="expression" dxfId="17349" priority="23348">
      <formula>$BJ501="B"</formula>
    </cfRule>
    <cfRule type="expression" dxfId="17348" priority="23349">
      <formula>$BJ501="A"</formula>
    </cfRule>
  </conditionalFormatting>
  <conditionalFormatting sqref="A495">
    <cfRule type="expression" dxfId="17347" priority="23330">
      <formula>$BJ495="IR"</formula>
    </cfRule>
    <cfRule type="expression" dxfId="17346" priority="23331">
      <formula>$BJ495="SS"</formula>
    </cfRule>
    <cfRule type="expression" dxfId="17345" priority="23332">
      <formula>$BJ495="FI"</formula>
    </cfRule>
    <cfRule type="expression" dxfId="17344" priority="23333">
      <formula>$BJ495="X"</formula>
    </cfRule>
    <cfRule type="expression" dxfId="17343" priority="23334">
      <formula>$BJ495="OD"</formula>
    </cfRule>
    <cfRule type="expression" dxfId="17342" priority="23335">
      <formula>$BJ495="P"</formula>
    </cfRule>
    <cfRule type="expression" dxfId="17341" priority="23336">
      <formula>$BJ495="D"</formula>
    </cfRule>
    <cfRule type="expression" dxfId="17340" priority="23337">
      <formula>$BJ495="C"</formula>
    </cfRule>
    <cfRule type="expression" dxfId="17339" priority="23338">
      <formula>$BJ495="B"</formula>
    </cfRule>
    <cfRule type="expression" dxfId="17338" priority="23339">
      <formula>$BJ495="A"</formula>
    </cfRule>
  </conditionalFormatting>
  <conditionalFormatting sqref="A483">
    <cfRule type="expression" dxfId="17337" priority="23320">
      <formula>$BJ483="IR"</formula>
    </cfRule>
    <cfRule type="expression" dxfId="17336" priority="23321">
      <formula>$BJ483="SS"</formula>
    </cfRule>
    <cfRule type="expression" dxfId="17335" priority="23322">
      <formula>$BJ483="FI"</formula>
    </cfRule>
    <cfRule type="expression" dxfId="17334" priority="23323">
      <formula>$BJ483="X"</formula>
    </cfRule>
    <cfRule type="expression" dxfId="17333" priority="23324">
      <formula>$BJ483="OD"</formula>
    </cfRule>
    <cfRule type="expression" dxfId="17332" priority="23325">
      <formula>$BJ483="P"</formula>
    </cfRule>
    <cfRule type="expression" dxfId="17331" priority="23326">
      <formula>$BJ483="D"</formula>
    </cfRule>
    <cfRule type="expression" dxfId="17330" priority="23327">
      <formula>$BJ483="C"</formula>
    </cfRule>
    <cfRule type="expression" dxfId="17329" priority="23328">
      <formula>$BJ483="B"</formula>
    </cfRule>
    <cfRule type="expression" dxfId="17328" priority="23329">
      <formula>$BJ483="A"</formula>
    </cfRule>
  </conditionalFormatting>
  <conditionalFormatting sqref="A473">
    <cfRule type="expression" dxfId="17327" priority="23300">
      <formula>$BJ473="IR"</formula>
    </cfRule>
    <cfRule type="expression" dxfId="17326" priority="23301">
      <formula>$BJ473="SS"</formula>
    </cfRule>
    <cfRule type="expression" dxfId="17325" priority="23302">
      <formula>$BJ473="FI"</formula>
    </cfRule>
    <cfRule type="expression" dxfId="17324" priority="23303">
      <formula>$BJ473="X"</formula>
    </cfRule>
    <cfRule type="expression" dxfId="17323" priority="23304">
      <formula>$BJ473="OD"</formula>
    </cfRule>
    <cfRule type="expression" dxfId="17322" priority="23305">
      <formula>$BJ473="P"</formula>
    </cfRule>
    <cfRule type="expression" dxfId="17321" priority="23306">
      <formula>$BJ473="D"</formula>
    </cfRule>
    <cfRule type="expression" dxfId="17320" priority="23307">
      <formula>$BJ473="C"</formula>
    </cfRule>
    <cfRule type="expression" dxfId="17319" priority="23308">
      <formula>$BJ473="B"</formula>
    </cfRule>
    <cfRule type="expression" dxfId="17318" priority="23309">
      <formula>$BJ473="A"</formula>
    </cfRule>
  </conditionalFormatting>
  <conditionalFormatting sqref="A460">
    <cfRule type="expression" dxfId="17317" priority="23290">
      <formula>$BJ460="IR"</formula>
    </cfRule>
    <cfRule type="expression" dxfId="17316" priority="23291">
      <formula>$BJ460="SS"</formula>
    </cfRule>
    <cfRule type="expression" dxfId="17315" priority="23292">
      <formula>$BJ460="FI"</formula>
    </cfRule>
    <cfRule type="expression" dxfId="17314" priority="23293">
      <formula>$BJ460="X"</formula>
    </cfRule>
    <cfRule type="expression" dxfId="17313" priority="23294">
      <formula>$BJ460="OD"</formula>
    </cfRule>
    <cfRule type="expression" dxfId="17312" priority="23295">
      <formula>$BJ460="P"</formula>
    </cfRule>
    <cfRule type="expression" dxfId="17311" priority="23296">
      <formula>$BJ460="D"</formula>
    </cfRule>
    <cfRule type="expression" dxfId="17310" priority="23297">
      <formula>$BJ460="C"</formula>
    </cfRule>
    <cfRule type="expression" dxfId="17309" priority="23298">
      <formula>$BJ460="B"</formula>
    </cfRule>
    <cfRule type="expression" dxfId="17308" priority="23299">
      <formula>$BJ460="A"</formula>
    </cfRule>
  </conditionalFormatting>
  <conditionalFormatting sqref="B259:C260">
    <cfRule type="expression" dxfId="17307" priority="23280">
      <formula>$BJ259="IR"</formula>
    </cfRule>
    <cfRule type="expression" dxfId="17306" priority="23281">
      <formula>$BJ259="SS"</formula>
    </cfRule>
    <cfRule type="expression" dxfId="17305" priority="23282">
      <formula>$BJ259="FI"</formula>
    </cfRule>
    <cfRule type="expression" dxfId="17304" priority="23283">
      <formula>$BJ259="X"</formula>
    </cfRule>
    <cfRule type="expression" dxfId="17303" priority="23284">
      <formula>$BJ259="OD"</formula>
    </cfRule>
    <cfRule type="expression" dxfId="17302" priority="23285">
      <formula>$BJ259="P"</formula>
    </cfRule>
    <cfRule type="expression" dxfId="17301" priority="23286">
      <formula>$BJ259="D"</formula>
    </cfRule>
    <cfRule type="expression" dxfId="17300" priority="23287">
      <formula>$BJ259="C"</formula>
    </cfRule>
    <cfRule type="expression" dxfId="17299" priority="23288">
      <formula>$BJ259="B"</formula>
    </cfRule>
    <cfRule type="expression" dxfId="17298" priority="23289">
      <formula>$BJ259="A"</formula>
    </cfRule>
  </conditionalFormatting>
  <conditionalFormatting sqref="AH255">
    <cfRule type="expression" dxfId="17297" priority="23260">
      <formula>$BJ255="IR"</formula>
    </cfRule>
    <cfRule type="expression" dxfId="17296" priority="23261">
      <formula>$BJ255="SS"</formula>
    </cfRule>
    <cfRule type="expression" dxfId="17295" priority="23262">
      <formula>$BJ255="FI"</formula>
    </cfRule>
    <cfRule type="expression" dxfId="17294" priority="23263">
      <formula>$BJ255="X"</formula>
    </cfRule>
    <cfRule type="expression" dxfId="17293" priority="23264">
      <formula>$BJ255="OD"</formula>
    </cfRule>
    <cfRule type="expression" dxfId="17292" priority="23265">
      <formula>$BJ255="P"</formula>
    </cfRule>
    <cfRule type="expression" dxfId="17291" priority="23266">
      <formula>$BJ255="D"</formula>
    </cfRule>
    <cfRule type="expression" dxfId="17290" priority="23267">
      <formula>$BJ255="C"</formula>
    </cfRule>
    <cfRule type="expression" dxfId="17289" priority="23268">
      <formula>$BJ255="B"</formula>
    </cfRule>
    <cfRule type="expression" dxfId="17288" priority="23269">
      <formula>$BJ255="A"</formula>
    </cfRule>
  </conditionalFormatting>
  <conditionalFormatting sqref="B272:C272">
    <cfRule type="expression" dxfId="17287" priority="23250">
      <formula>$BJ272="IR"</formula>
    </cfRule>
    <cfRule type="expression" dxfId="17286" priority="23251">
      <formula>$BJ272="SS"</formula>
    </cfRule>
    <cfRule type="expression" dxfId="17285" priority="23252">
      <formula>$BJ272="FI"</formula>
    </cfRule>
    <cfRule type="expression" dxfId="17284" priority="23253">
      <formula>$BJ272="X"</formula>
    </cfRule>
    <cfRule type="expression" dxfId="17283" priority="23254">
      <formula>$BJ272="OD"</formula>
    </cfRule>
    <cfRule type="expression" dxfId="17282" priority="23255">
      <formula>$BJ272="P"</formula>
    </cfRule>
    <cfRule type="expression" dxfId="17281" priority="23256">
      <formula>$BJ272="D"</formula>
    </cfRule>
    <cfRule type="expression" dxfId="17280" priority="23257">
      <formula>$BJ272="C"</formula>
    </cfRule>
    <cfRule type="expression" dxfId="17279" priority="23258">
      <formula>$BJ272="B"</formula>
    </cfRule>
    <cfRule type="expression" dxfId="17278" priority="23259">
      <formula>$BJ272="A"</formula>
    </cfRule>
  </conditionalFormatting>
  <conditionalFormatting sqref="V462">
    <cfRule type="expression" dxfId="17277" priority="23230">
      <formula>$BJ462="IR"</formula>
    </cfRule>
    <cfRule type="expression" dxfId="17276" priority="23231">
      <formula>$BJ462="SS"</formula>
    </cfRule>
    <cfRule type="expression" dxfId="17275" priority="23232">
      <formula>$BJ462="FI"</formula>
    </cfRule>
    <cfRule type="expression" dxfId="17274" priority="23233">
      <formula>$BJ462="X"</formula>
    </cfRule>
    <cfRule type="expression" dxfId="17273" priority="23234">
      <formula>$BJ462="OD"</formula>
    </cfRule>
    <cfRule type="expression" dxfId="17272" priority="23235">
      <formula>$BJ462="P"</formula>
    </cfRule>
    <cfRule type="expression" dxfId="17271" priority="23236">
      <formula>$BJ462="D"</formula>
    </cfRule>
    <cfRule type="expression" dxfId="17270" priority="23237">
      <formula>$BJ462="C"</formula>
    </cfRule>
    <cfRule type="expression" dxfId="17269" priority="23238">
      <formula>$BJ462="B"</formula>
    </cfRule>
    <cfRule type="expression" dxfId="17268" priority="23239">
      <formula>$BJ462="A"</formula>
    </cfRule>
  </conditionalFormatting>
  <conditionalFormatting sqref="W462">
    <cfRule type="expression" dxfId="17267" priority="23220">
      <formula>$BJ462="IR"</formula>
    </cfRule>
    <cfRule type="expression" dxfId="17266" priority="23221">
      <formula>$BJ462="SS"</formula>
    </cfRule>
    <cfRule type="expression" dxfId="17265" priority="23222">
      <formula>$BJ462="FI"</formula>
    </cfRule>
    <cfRule type="expression" dxfId="17264" priority="23223">
      <formula>$BJ462="X"</formula>
    </cfRule>
    <cfRule type="expression" dxfId="17263" priority="23224">
      <formula>$BJ462="OD"</formula>
    </cfRule>
    <cfRule type="expression" dxfId="17262" priority="23225">
      <formula>$BJ462="P"</formula>
    </cfRule>
    <cfRule type="expression" dxfId="17261" priority="23226">
      <formula>$BJ462="D"</formula>
    </cfRule>
    <cfRule type="expression" dxfId="17260" priority="23227">
      <formula>$BJ462="C"</formula>
    </cfRule>
    <cfRule type="expression" dxfId="17259" priority="23228">
      <formula>$BJ462="B"</formula>
    </cfRule>
    <cfRule type="expression" dxfId="17258" priority="23229">
      <formula>$BJ462="A"</formula>
    </cfRule>
  </conditionalFormatting>
  <conditionalFormatting sqref="U462">
    <cfRule type="expression" dxfId="17257" priority="23210">
      <formula>$BJ462="IR"</formula>
    </cfRule>
    <cfRule type="expression" dxfId="17256" priority="23211">
      <formula>$BJ462="SS"</formula>
    </cfRule>
    <cfRule type="expression" dxfId="17255" priority="23212">
      <formula>$BJ462="FI"</formula>
    </cfRule>
    <cfRule type="expression" dxfId="17254" priority="23213">
      <formula>$BJ462="X"</formula>
    </cfRule>
    <cfRule type="expression" dxfId="17253" priority="23214">
      <formula>$BJ462="OD"</formula>
    </cfRule>
    <cfRule type="expression" dxfId="17252" priority="23215">
      <formula>$BJ462="P"</formula>
    </cfRule>
    <cfRule type="expression" dxfId="17251" priority="23216">
      <formula>$BJ462="D"</formula>
    </cfRule>
    <cfRule type="expression" dxfId="17250" priority="23217">
      <formula>$BJ462="C"</formula>
    </cfRule>
    <cfRule type="expression" dxfId="17249" priority="23218">
      <formula>$BJ462="B"</formula>
    </cfRule>
    <cfRule type="expression" dxfId="17248" priority="23219">
      <formula>$BJ462="A"</formula>
    </cfRule>
  </conditionalFormatting>
  <conditionalFormatting sqref="AJ468">
    <cfRule type="expression" dxfId="17247" priority="23200">
      <formula>$BJ468="IR"</formula>
    </cfRule>
    <cfRule type="expression" dxfId="17246" priority="23201">
      <formula>$BJ468="SS"</formula>
    </cfRule>
    <cfRule type="expression" dxfId="17245" priority="23202">
      <formula>$BJ468="FI"</formula>
    </cfRule>
    <cfRule type="expression" dxfId="17244" priority="23203">
      <formula>$BJ468="X"</formula>
    </cfRule>
    <cfRule type="expression" dxfId="17243" priority="23204">
      <formula>$BJ468="OD"</formula>
    </cfRule>
    <cfRule type="expression" dxfId="17242" priority="23205">
      <formula>$BJ468="P"</formula>
    </cfRule>
    <cfRule type="expression" dxfId="17241" priority="23206">
      <formula>$BJ468="D"</formula>
    </cfRule>
    <cfRule type="expression" dxfId="17240" priority="23207">
      <formula>$BJ468="C"</formula>
    </cfRule>
    <cfRule type="expression" dxfId="17239" priority="23208">
      <formula>$BJ468="B"</formula>
    </cfRule>
    <cfRule type="expression" dxfId="17238" priority="23209">
      <formula>$BJ468="A"</formula>
    </cfRule>
  </conditionalFormatting>
  <conditionalFormatting sqref="S156">
    <cfRule type="expression" dxfId="17237" priority="23190">
      <formula>$BJ156="IR"</formula>
    </cfRule>
    <cfRule type="expression" dxfId="17236" priority="23191">
      <formula>$BJ156="SS"</formula>
    </cfRule>
    <cfRule type="expression" dxfId="17235" priority="23192">
      <formula>$BJ156="FI"</formula>
    </cfRule>
    <cfRule type="expression" dxfId="17234" priority="23193">
      <formula>$BJ156="X"</formula>
    </cfRule>
    <cfRule type="expression" dxfId="17233" priority="23194">
      <formula>$BJ156="OD"</formula>
    </cfRule>
    <cfRule type="expression" dxfId="17232" priority="23195">
      <formula>$BJ156="P"</formula>
    </cfRule>
    <cfRule type="expression" dxfId="17231" priority="23196">
      <formula>$BJ156="D"</formula>
    </cfRule>
    <cfRule type="expression" dxfId="17230" priority="23197">
      <formula>$BJ156="C"</formula>
    </cfRule>
    <cfRule type="expression" dxfId="17229" priority="23198">
      <formula>$BJ156="B"</formula>
    </cfRule>
    <cfRule type="expression" dxfId="17228" priority="23199">
      <formula>$BJ156="A"</formula>
    </cfRule>
  </conditionalFormatting>
  <conditionalFormatting sqref="V156">
    <cfRule type="expression" dxfId="17227" priority="23140">
      <formula>$BJ156="IR"</formula>
    </cfRule>
    <cfRule type="expression" dxfId="17226" priority="23141">
      <formula>$BJ156="SS"</formula>
    </cfRule>
    <cfRule type="expression" dxfId="17225" priority="23142">
      <formula>$BJ156="FI"</formula>
    </cfRule>
    <cfRule type="expression" dxfId="17224" priority="23143">
      <formula>$BJ156="X"</formula>
    </cfRule>
    <cfRule type="expression" dxfId="17223" priority="23144">
      <formula>$BJ156="OD"</formula>
    </cfRule>
    <cfRule type="expression" dxfId="17222" priority="23145">
      <formula>$BJ156="P"</formula>
    </cfRule>
    <cfRule type="expression" dxfId="17221" priority="23146">
      <formula>$BJ156="D"</formula>
    </cfRule>
    <cfRule type="expression" dxfId="17220" priority="23147">
      <formula>$BJ156="C"</formula>
    </cfRule>
    <cfRule type="expression" dxfId="17219" priority="23148">
      <formula>$BJ156="B"</formula>
    </cfRule>
    <cfRule type="expression" dxfId="17218" priority="23149">
      <formula>$BJ156="A"</formula>
    </cfRule>
  </conditionalFormatting>
  <conditionalFormatting sqref="U156">
    <cfRule type="expression" dxfId="17217" priority="23130">
      <formula>$BJ156="IR"</formula>
    </cfRule>
    <cfRule type="expression" dxfId="17216" priority="23131">
      <formula>$BJ156="SS"</formula>
    </cfRule>
    <cfRule type="expression" dxfId="17215" priority="23132">
      <formula>$BJ156="FI"</formula>
    </cfRule>
    <cfRule type="expression" dxfId="17214" priority="23133">
      <formula>$BJ156="X"</formula>
    </cfRule>
    <cfRule type="expression" dxfId="17213" priority="23134">
      <formula>$BJ156="OD"</formula>
    </cfRule>
    <cfRule type="expression" dxfId="17212" priority="23135">
      <formula>$BJ156="P"</formula>
    </cfRule>
    <cfRule type="expression" dxfId="17211" priority="23136">
      <formula>$BJ156="D"</formula>
    </cfRule>
    <cfRule type="expression" dxfId="17210" priority="23137">
      <formula>$BJ156="C"</formula>
    </cfRule>
    <cfRule type="expression" dxfId="17209" priority="23138">
      <formula>$BJ156="B"</formula>
    </cfRule>
    <cfRule type="expression" dxfId="17208" priority="23139">
      <formula>$BJ156="A"</formula>
    </cfRule>
  </conditionalFormatting>
  <conditionalFormatting sqref="W156">
    <cfRule type="expression" dxfId="17207" priority="23120">
      <formula>$BJ156="IR"</formula>
    </cfRule>
    <cfRule type="expression" dxfId="17206" priority="23121">
      <formula>$BJ156="SS"</formula>
    </cfRule>
    <cfRule type="expression" dxfId="17205" priority="23122">
      <formula>$BJ156="FI"</formula>
    </cfRule>
    <cfRule type="expression" dxfId="17204" priority="23123">
      <formula>$BJ156="X"</formula>
    </cfRule>
    <cfRule type="expression" dxfId="17203" priority="23124">
      <formula>$BJ156="OD"</formula>
    </cfRule>
    <cfRule type="expression" dxfId="17202" priority="23125">
      <formula>$BJ156="P"</formula>
    </cfRule>
    <cfRule type="expression" dxfId="17201" priority="23126">
      <formula>$BJ156="D"</formula>
    </cfRule>
    <cfRule type="expression" dxfId="17200" priority="23127">
      <formula>$BJ156="C"</formula>
    </cfRule>
    <cfRule type="expression" dxfId="17199" priority="23128">
      <formula>$BJ156="B"</formula>
    </cfRule>
    <cfRule type="expression" dxfId="17198" priority="23129">
      <formula>$BJ156="A"</formula>
    </cfRule>
  </conditionalFormatting>
  <conditionalFormatting sqref="Q157">
    <cfRule type="expression" dxfId="17197" priority="23100">
      <formula>$BJ157="IR"</formula>
    </cfRule>
    <cfRule type="expression" dxfId="17196" priority="23101">
      <formula>$BJ157="SS"</formula>
    </cfRule>
    <cfRule type="expression" dxfId="17195" priority="23102">
      <formula>$BJ157="FI"</formula>
    </cfRule>
    <cfRule type="expression" dxfId="17194" priority="23103">
      <formula>$BJ157="X"</formula>
    </cfRule>
    <cfRule type="expression" dxfId="17193" priority="23104">
      <formula>$BJ157="OD"</formula>
    </cfRule>
    <cfRule type="expression" dxfId="17192" priority="23105">
      <formula>$BJ157="P"</formula>
    </cfRule>
    <cfRule type="expression" dxfId="17191" priority="23106">
      <formula>$BJ157="D"</formula>
    </cfRule>
    <cfRule type="expression" dxfId="17190" priority="23107">
      <formula>$BJ157="C"</formula>
    </cfRule>
    <cfRule type="expression" dxfId="17189" priority="23108">
      <formula>$BJ157="B"</formula>
    </cfRule>
    <cfRule type="expression" dxfId="17188" priority="23109">
      <formula>$BJ157="A"</formula>
    </cfRule>
  </conditionalFormatting>
  <conditionalFormatting sqref="P157">
    <cfRule type="expression" dxfId="17187" priority="23090">
      <formula>$BJ157="IR"</formula>
    </cfRule>
    <cfRule type="expression" dxfId="17186" priority="23091">
      <formula>$BJ157="SS"</formula>
    </cfRule>
    <cfRule type="expression" dxfId="17185" priority="23092">
      <formula>$BJ157="FI"</formula>
    </cfRule>
    <cfRule type="expression" dxfId="17184" priority="23093">
      <formula>$BJ157="X"</formula>
    </cfRule>
    <cfRule type="expression" dxfId="17183" priority="23094">
      <formula>$BJ157="OD"</formula>
    </cfRule>
    <cfRule type="expression" dxfId="17182" priority="23095">
      <formula>$BJ157="P"</formula>
    </cfRule>
    <cfRule type="expression" dxfId="17181" priority="23096">
      <formula>$BJ157="D"</formula>
    </cfRule>
    <cfRule type="expression" dxfId="17180" priority="23097">
      <formula>$BJ157="C"</formula>
    </cfRule>
    <cfRule type="expression" dxfId="17179" priority="23098">
      <formula>$BJ157="B"</formula>
    </cfRule>
    <cfRule type="expression" dxfId="17178" priority="23099">
      <formula>$BJ157="A"</formula>
    </cfRule>
  </conditionalFormatting>
  <conditionalFormatting sqref="R157">
    <cfRule type="expression" dxfId="17177" priority="23080">
      <formula>$BJ157="IR"</formula>
    </cfRule>
    <cfRule type="expression" dxfId="17176" priority="23081">
      <formula>$BJ157="SS"</formula>
    </cfRule>
    <cfRule type="expression" dxfId="17175" priority="23082">
      <formula>$BJ157="FI"</formula>
    </cfRule>
    <cfRule type="expression" dxfId="17174" priority="23083">
      <formula>$BJ157="X"</formula>
    </cfRule>
    <cfRule type="expression" dxfId="17173" priority="23084">
      <formula>$BJ157="OD"</formula>
    </cfRule>
    <cfRule type="expression" dxfId="17172" priority="23085">
      <formula>$BJ157="P"</formula>
    </cfRule>
    <cfRule type="expression" dxfId="17171" priority="23086">
      <formula>$BJ157="D"</formula>
    </cfRule>
    <cfRule type="expression" dxfId="17170" priority="23087">
      <formula>$BJ157="C"</formula>
    </cfRule>
    <cfRule type="expression" dxfId="17169" priority="23088">
      <formula>$BJ157="B"</formula>
    </cfRule>
    <cfRule type="expression" dxfId="17168" priority="23089">
      <formula>$BJ157="A"</formula>
    </cfRule>
  </conditionalFormatting>
  <conditionalFormatting sqref="AI468">
    <cfRule type="expression" dxfId="17167" priority="23040">
      <formula>$BJ468="IR"</formula>
    </cfRule>
    <cfRule type="expression" dxfId="17166" priority="23041">
      <formula>$BJ468="SS"</formula>
    </cfRule>
    <cfRule type="expression" dxfId="17165" priority="23042">
      <formula>$BJ468="FI"</formula>
    </cfRule>
    <cfRule type="expression" dxfId="17164" priority="23043">
      <formula>$BJ468="X"</formula>
    </cfRule>
    <cfRule type="expression" dxfId="17163" priority="23044">
      <formula>$BJ468="OD"</formula>
    </cfRule>
    <cfRule type="expression" dxfId="17162" priority="23045">
      <formula>$BJ468="P"</formula>
    </cfRule>
    <cfRule type="expression" dxfId="17161" priority="23046">
      <formula>$BJ468="D"</formula>
    </cfRule>
    <cfRule type="expression" dxfId="17160" priority="23047">
      <formula>$BJ468="C"</formula>
    </cfRule>
    <cfRule type="expression" dxfId="17159" priority="23048">
      <formula>$BJ468="B"</formula>
    </cfRule>
    <cfRule type="expression" dxfId="17158" priority="23049">
      <formula>$BJ468="A"</formula>
    </cfRule>
  </conditionalFormatting>
  <conditionalFormatting sqref="Q145">
    <cfRule type="expression" dxfId="17157" priority="23020">
      <formula>$BJ145="IR"</formula>
    </cfRule>
    <cfRule type="expression" dxfId="17156" priority="23021">
      <formula>$BJ145="SS"</formula>
    </cfRule>
    <cfRule type="expression" dxfId="17155" priority="23022">
      <formula>$BJ145="FI"</formula>
    </cfRule>
    <cfRule type="expression" dxfId="17154" priority="23023">
      <formula>$BJ145="X"</formula>
    </cfRule>
    <cfRule type="expression" dxfId="17153" priority="23024">
      <formula>$BJ145="OD"</formula>
    </cfRule>
    <cfRule type="expression" dxfId="17152" priority="23025">
      <formula>$BJ145="P"</formula>
    </cfRule>
    <cfRule type="expression" dxfId="17151" priority="23026">
      <formula>$BJ145="D"</formula>
    </cfRule>
    <cfRule type="expression" dxfId="17150" priority="23027">
      <formula>$BJ145="C"</formula>
    </cfRule>
    <cfRule type="expression" dxfId="17149" priority="23028">
      <formula>$BJ145="B"</formula>
    </cfRule>
    <cfRule type="expression" dxfId="17148" priority="23029">
      <formula>$BJ145="A"</formula>
    </cfRule>
  </conditionalFormatting>
  <conditionalFormatting sqref="P145">
    <cfRule type="expression" dxfId="17147" priority="23010">
      <formula>$BJ145="IR"</formula>
    </cfRule>
    <cfRule type="expression" dxfId="17146" priority="23011">
      <formula>$BJ145="SS"</formula>
    </cfRule>
    <cfRule type="expression" dxfId="17145" priority="23012">
      <formula>$BJ145="FI"</formula>
    </cfRule>
    <cfRule type="expression" dxfId="17144" priority="23013">
      <formula>$BJ145="X"</formula>
    </cfRule>
    <cfRule type="expression" dxfId="17143" priority="23014">
      <formula>$BJ145="OD"</formula>
    </cfRule>
    <cfRule type="expression" dxfId="17142" priority="23015">
      <formula>$BJ145="P"</formula>
    </cfRule>
    <cfRule type="expression" dxfId="17141" priority="23016">
      <formula>$BJ145="D"</formula>
    </cfRule>
    <cfRule type="expression" dxfId="17140" priority="23017">
      <formula>$BJ145="C"</formula>
    </cfRule>
    <cfRule type="expression" dxfId="17139" priority="23018">
      <formula>$BJ145="B"</formula>
    </cfRule>
    <cfRule type="expression" dxfId="17138" priority="23019">
      <formula>$BJ145="A"</formula>
    </cfRule>
  </conditionalFormatting>
  <conditionalFormatting sqref="R145">
    <cfRule type="expression" dxfId="17137" priority="23000">
      <formula>$BJ145="IR"</formula>
    </cfRule>
    <cfRule type="expression" dxfId="17136" priority="23001">
      <formula>$BJ145="SS"</formula>
    </cfRule>
    <cfRule type="expression" dxfId="17135" priority="23002">
      <formula>$BJ145="FI"</formula>
    </cfRule>
    <cfRule type="expression" dxfId="17134" priority="23003">
      <formula>$BJ145="X"</formula>
    </cfRule>
    <cfRule type="expression" dxfId="17133" priority="23004">
      <formula>$BJ145="OD"</formula>
    </cfRule>
    <cfRule type="expression" dxfId="17132" priority="23005">
      <formula>$BJ145="P"</formula>
    </cfRule>
    <cfRule type="expression" dxfId="17131" priority="23006">
      <formula>$BJ145="D"</formula>
    </cfRule>
    <cfRule type="expression" dxfId="17130" priority="23007">
      <formula>$BJ145="C"</formula>
    </cfRule>
    <cfRule type="expression" dxfId="17129" priority="23008">
      <formula>$BJ145="B"</formula>
    </cfRule>
    <cfRule type="expression" dxfId="17128" priority="23009">
      <formula>$BJ145="A"</formula>
    </cfRule>
  </conditionalFormatting>
  <conditionalFormatting sqref="V146">
    <cfRule type="expression" dxfId="17127" priority="22980">
      <formula>$BJ146="IR"</formula>
    </cfRule>
    <cfRule type="expression" dxfId="17126" priority="22981">
      <formula>$BJ146="SS"</formula>
    </cfRule>
    <cfRule type="expression" dxfId="17125" priority="22982">
      <formula>$BJ146="FI"</formula>
    </cfRule>
    <cfRule type="expression" dxfId="17124" priority="22983">
      <formula>$BJ146="X"</formula>
    </cfRule>
    <cfRule type="expression" dxfId="17123" priority="22984">
      <formula>$BJ146="OD"</formula>
    </cfRule>
    <cfRule type="expression" dxfId="17122" priority="22985">
      <formula>$BJ146="P"</formula>
    </cfRule>
    <cfRule type="expression" dxfId="17121" priority="22986">
      <formula>$BJ146="D"</formula>
    </cfRule>
    <cfRule type="expression" dxfId="17120" priority="22987">
      <formula>$BJ146="C"</formula>
    </cfRule>
    <cfRule type="expression" dxfId="17119" priority="22988">
      <formula>$BJ146="B"</formula>
    </cfRule>
    <cfRule type="expression" dxfId="17118" priority="22989">
      <formula>$BJ146="A"</formula>
    </cfRule>
  </conditionalFormatting>
  <conditionalFormatting sqref="U146">
    <cfRule type="expression" dxfId="17117" priority="22970">
      <formula>$BJ146="IR"</formula>
    </cfRule>
    <cfRule type="expression" dxfId="17116" priority="22971">
      <formula>$BJ146="SS"</formula>
    </cfRule>
    <cfRule type="expression" dxfId="17115" priority="22972">
      <formula>$BJ146="FI"</formula>
    </cfRule>
    <cfRule type="expression" dxfId="17114" priority="22973">
      <formula>$BJ146="X"</formula>
    </cfRule>
    <cfRule type="expression" dxfId="17113" priority="22974">
      <formula>$BJ146="OD"</formula>
    </cfRule>
    <cfRule type="expression" dxfId="17112" priority="22975">
      <formula>$BJ146="P"</formula>
    </cfRule>
    <cfRule type="expression" dxfId="17111" priority="22976">
      <formula>$BJ146="D"</formula>
    </cfRule>
    <cfRule type="expression" dxfId="17110" priority="22977">
      <formula>$BJ146="C"</formula>
    </cfRule>
    <cfRule type="expression" dxfId="17109" priority="22978">
      <formula>$BJ146="B"</formula>
    </cfRule>
    <cfRule type="expression" dxfId="17108" priority="22979">
      <formula>$BJ146="A"</formula>
    </cfRule>
  </conditionalFormatting>
  <conditionalFormatting sqref="W146">
    <cfRule type="expression" dxfId="17107" priority="22960">
      <formula>$BJ146="IR"</formula>
    </cfRule>
    <cfRule type="expression" dxfId="17106" priority="22961">
      <formula>$BJ146="SS"</formula>
    </cfRule>
    <cfRule type="expression" dxfId="17105" priority="22962">
      <formula>$BJ146="FI"</formula>
    </cfRule>
    <cfRule type="expression" dxfId="17104" priority="22963">
      <formula>$BJ146="X"</formula>
    </cfRule>
    <cfRule type="expression" dxfId="17103" priority="22964">
      <formula>$BJ146="OD"</formula>
    </cfRule>
    <cfRule type="expression" dxfId="17102" priority="22965">
      <formula>$BJ146="P"</formula>
    </cfRule>
    <cfRule type="expression" dxfId="17101" priority="22966">
      <formula>$BJ146="D"</formula>
    </cfRule>
    <cfRule type="expression" dxfId="17100" priority="22967">
      <formula>$BJ146="C"</formula>
    </cfRule>
    <cfRule type="expression" dxfId="17099" priority="22968">
      <formula>$BJ146="B"</formula>
    </cfRule>
    <cfRule type="expression" dxfId="17098" priority="22969">
      <formula>$BJ146="A"</formula>
    </cfRule>
  </conditionalFormatting>
  <conditionalFormatting sqref="L149:L151">
    <cfRule type="expression" dxfId="17097" priority="22940">
      <formula>$BJ149="IR"</formula>
    </cfRule>
    <cfRule type="expression" dxfId="17096" priority="22941">
      <formula>$BJ149="SS"</formula>
    </cfRule>
    <cfRule type="expression" dxfId="17095" priority="22942">
      <formula>$BJ149="FI"</formula>
    </cfRule>
    <cfRule type="expression" dxfId="17094" priority="22943">
      <formula>$BJ149="X"</formula>
    </cfRule>
    <cfRule type="expression" dxfId="17093" priority="22944">
      <formula>$BJ149="OD"</formula>
    </cfRule>
    <cfRule type="expression" dxfId="17092" priority="22945">
      <formula>$BJ149="P"</formula>
    </cfRule>
    <cfRule type="expression" dxfId="17091" priority="22946">
      <formula>$BJ149="D"</formula>
    </cfRule>
    <cfRule type="expression" dxfId="17090" priority="22947">
      <formula>$BJ149="C"</formula>
    </cfRule>
    <cfRule type="expression" dxfId="17089" priority="22948">
      <formula>$BJ149="B"</formula>
    </cfRule>
    <cfRule type="expression" dxfId="17088" priority="22949">
      <formula>$BJ149="A"</formula>
    </cfRule>
  </conditionalFormatting>
  <conditionalFormatting sqref="K149:K151">
    <cfRule type="expression" dxfId="17087" priority="22930">
      <formula>$BJ149="IR"</formula>
    </cfRule>
    <cfRule type="expression" dxfId="17086" priority="22931">
      <formula>$BJ149="SS"</formula>
    </cfRule>
    <cfRule type="expression" dxfId="17085" priority="22932">
      <formula>$BJ149="FI"</formula>
    </cfRule>
    <cfRule type="expression" dxfId="17084" priority="22933">
      <formula>$BJ149="X"</formula>
    </cfRule>
    <cfRule type="expression" dxfId="17083" priority="22934">
      <formula>$BJ149="OD"</formula>
    </cfRule>
    <cfRule type="expression" dxfId="17082" priority="22935">
      <formula>$BJ149="P"</formula>
    </cfRule>
    <cfRule type="expression" dxfId="17081" priority="22936">
      <formula>$BJ149="D"</formula>
    </cfRule>
    <cfRule type="expression" dxfId="17080" priority="22937">
      <formula>$BJ149="C"</formula>
    </cfRule>
    <cfRule type="expression" dxfId="17079" priority="22938">
      <formula>$BJ149="B"</formula>
    </cfRule>
    <cfRule type="expression" dxfId="17078" priority="22939">
      <formula>$BJ149="A"</formula>
    </cfRule>
  </conditionalFormatting>
  <conditionalFormatting sqref="M149:M151">
    <cfRule type="expression" dxfId="17077" priority="22920">
      <formula>$BJ149="IR"</formula>
    </cfRule>
    <cfRule type="expression" dxfId="17076" priority="22921">
      <formula>$BJ149="SS"</formula>
    </cfRule>
    <cfRule type="expression" dxfId="17075" priority="22922">
      <formula>$BJ149="FI"</formula>
    </cfRule>
    <cfRule type="expression" dxfId="17074" priority="22923">
      <formula>$BJ149="X"</formula>
    </cfRule>
    <cfRule type="expression" dxfId="17073" priority="22924">
      <formula>$BJ149="OD"</formula>
    </cfRule>
    <cfRule type="expression" dxfId="17072" priority="22925">
      <formula>$BJ149="P"</formula>
    </cfRule>
    <cfRule type="expression" dxfId="17071" priority="22926">
      <formula>$BJ149="D"</formula>
    </cfRule>
    <cfRule type="expression" dxfId="17070" priority="22927">
      <formula>$BJ149="C"</formula>
    </cfRule>
    <cfRule type="expression" dxfId="17069" priority="22928">
      <formula>$BJ149="B"</formula>
    </cfRule>
    <cfRule type="expression" dxfId="17068" priority="22929">
      <formula>$BJ149="A"</formula>
    </cfRule>
  </conditionalFormatting>
  <conditionalFormatting sqref="Q162">
    <cfRule type="expression" dxfId="17067" priority="22900">
      <formula>$BJ162="IR"</formula>
    </cfRule>
    <cfRule type="expression" dxfId="17066" priority="22901">
      <formula>$BJ162="SS"</formula>
    </cfRule>
    <cfRule type="expression" dxfId="17065" priority="22902">
      <formula>$BJ162="FI"</formula>
    </cfRule>
    <cfRule type="expression" dxfId="17064" priority="22903">
      <formula>$BJ162="X"</formula>
    </cfRule>
    <cfRule type="expression" dxfId="17063" priority="22904">
      <formula>$BJ162="OD"</formula>
    </cfRule>
    <cfRule type="expression" dxfId="17062" priority="22905">
      <formula>$BJ162="P"</formula>
    </cfRule>
    <cfRule type="expression" dxfId="17061" priority="22906">
      <formula>$BJ162="D"</formula>
    </cfRule>
    <cfRule type="expression" dxfId="17060" priority="22907">
      <formula>$BJ162="C"</formula>
    </cfRule>
    <cfRule type="expression" dxfId="17059" priority="22908">
      <formula>$BJ162="B"</formula>
    </cfRule>
    <cfRule type="expression" dxfId="17058" priority="22909">
      <formula>$BJ162="A"</formula>
    </cfRule>
  </conditionalFormatting>
  <conditionalFormatting sqref="P162">
    <cfRule type="expression" dxfId="17057" priority="22890">
      <formula>$BJ162="IR"</formula>
    </cfRule>
    <cfRule type="expression" dxfId="17056" priority="22891">
      <formula>$BJ162="SS"</formula>
    </cfRule>
    <cfRule type="expression" dxfId="17055" priority="22892">
      <formula>$BJ162="FI"</formula>
    </cfRule>
    <cfRule type="expression" dxfId="17054" priority="22893">
      <formula>$BJ162="X"</formula>
    </cfRule>
    <cfRule type="expression" dxfId="17053" priority="22894">
      <formula>$BJ162="OD"</formula>
    </cfRule>
    <cfRule type="expression" dxfId="17052" priority="22895">
      <formula>$BJ162="P"</formula>
    </cfRule>
    <cfRule type="expression" dxfId="17051" priority="22896">
      <formula>$BJ162="D"</formula>
    </cfRule>
    <cfRule type="expression" dxfId="17050" priority="22897">
      <formula>$BJ162="C"</formula>
    </cfRule>
    <cfRule type="expression" dxfId="17049" priority="22898">
      <formula>$BJ162="B"</formula>
    </cfRule>
    <cfRule type="expression" dxfId="17048" priority="22899">
      <formula>$BJ162="A"</formula>
    </cfRule>
  </conditionalFormatting>
  <conditionalFormatting sqref="R162">
    <cfRule type="expression" dxfId="17047" priority="22880">
      <formula>$BJ162="IR"</formula>
    </cfRule>
    <cfRule type="expression" dxfId="17046" priority="22881">
      <formula>$BJ162="SS"</formula>
    </cfRule>
    <cfRule type="expression" dxfId="17045" priority="22882">
      <formula>$BJ162="FI"</formula>
    </cfRule>
    <cfRule type="expression" dxfId="17044" priority="22883">
      <formula>$BJ162="X"</formula>
    </cfRule>
    <cfRule type="expression" dxfId="17043" priority="22884">
      <formula>$BJ162="OD"</formula>
    </cfRule>
    <cfRule type="expression" dxfId="17042" priority="22885">
      <formula>$BJ162="P"</formula>
    </cfRule>
    <cfRule type="expression" dxfId="17041" priority="22886">
      <formula>$BJ162="D"</formula>
    </cfRule>
    <cfRule type="expression" dxfId="17040" priority="22887">
      <formula>$BJ162="C"</formula>
    </cfRule>
    <cfRule type="expression" dxfId="17039" priority="22888">
      <formula>$BJ162="B"</formula>
    </cfRule>
    <cfRule type="expression" dxfId="17038" priority="22889">
      <formula>$BJ162="A"</formula>
    </cfRule>
  </conditionalFormatting>
  <conditionalFormatting sqref="Q164">
    <cfRule type="expression" dxfId="17037" priority="22860">
      <formula>$BJ164="IR"</formula>
    </cfRule>
    <cfRule type="expression" dxfId="17036" priority="22861">
      <formula>$BJ164="SS"</formula>
    </cfRule>
    <cfRule type="expression" dxfId="17035" priority="22862">
      <formula>$BJ164="FI"</formula>
    </cfRule>
    <cfRule type="expression" dxfId="17034" priority="22863">
      <formula>$BJ164="X"</formula>
    </cfRule>
    <cfRule type="expression" dxfId="17033" priority="22864">
      <formula>$BJ164="OD"</formula>
    </cfRule>
    <cfRule type="expression" dxfId="17032" priority="22865">
      <formula>$BJ164="P"</formula>
    </cfRule>
    <cfRule type="expression" dxfId="17031" priority="22866">
      <formula>$BJ164="D"</formula>
    </cfRule>
    <cfRule type="expression" dxfId="17030" priority="22867">
      <formula>$BJ164="C"</formula>
    </cfRule>
    <cfRule type="expression" dxfId="17029" priority="22868">
      <formula>$BJ164="B"</formula>
    </cfRule>
    <cfRule type="expression" dxfId="17028" priority="22869">
      <formula>$BJ164="A"</formula>
    </cfRule>
  </conditionalFormatting>
  <conditionalFormatting sqref="P164">
    <cfRule type="expression" dxfId="17027" priority="22850">
      <formula>$BJ164="IR"</formula>
    </cfRule>
    <cfRule type="expression" dxfId="17026" priority="22851">
      <formula>$BJ164="SS"</formula>
    </cfRule>
    <cfRule type="expression" dxfId="17025" priority="22852">
      <formula>$BJ164="FI"</formula>
    </cfRule>
    <cfRule type="expression" dxfId="17024" priority="22853">
      <formula>$BJ164="X"</formula>
    </cfRule>
    <cfRule type="expression" dxfId="17023" priority="22854">
      <formula>$BJ164="OD"</formula>
    </cfRule>
    <cfRule type="expression" dxfId="17022" priority="22855">
      <formula>$BJ164="P"</formula>
    </cfRule>
    <cfRule type="expression" dxfId="17021" priority="22856">
      <formula>$BJ164="D"</formula>
    </cfRule>
    <cfRule type="expression" dxfId="17020" priority="22857">
      <formula>$BJ164="C"</formula>
    </cfRule>
    <cfRule type="expression" dxfId="17019" priority="22858">
      <formula>$BJ164="B"</formula>
    </cfRule>
    <cfRule type="expression" dxfId="17018" priority="22859">
      <formula>$BJ164="A"</formula>
    </cfRule>
  </conditionalFormatting>
  <conditionalFormatting sqref="R164">
    <cfRule type="expression" dxfId="17017" priority="22840">
      <formula>$BJ164="IR"</formula>
    </cfRule>
    <cfRule type="expression" dxfId="17016" priority="22841">
      <formula>$BJ164="SS"</formula>
    </cfRule>
    <cfRule type="expression" dxfId="17015" priority="22842">
      <formula>$BJ164="FI"</formula>
    </cfRule>
    <cfRule type="expression" dxfId="17014" priority="22843">
      <formula>$BJ164="X"</formula>
    </cfRule>
    <cfRule type="expression" dxfId="17013" priority="22844">
      <formula>$BJ164="OD"</formula>
    </cfRule>
    <cfRule type="expression" dxfId="17012" priority="22845">
      <formula>$BJ164="P"</formula>
    </cfRule>
    <cfRule type="expression" dxfId="17011" priority="22846">
      <formula>$BJ164="D"</formula>
    </cfRule>
    <cfRule type="expression" dxfId="17010" priority="22847">
      <formula>$BJ164="C"</formula>
    </cfRule>
    <cfRule type="expression" dxfId="17009" priority="22848">
      <formula>$BJ164="B"</formula>
    </cfRule>
    <cfRule type="expression" dxfId="17008" priority="22849">
      <formula>$BJ164="A"</formula>
    </cfRule>
  </conditionalFormatting>
  <conditionalFormatting sqref="V163">
    <cfRule type="expression" dxfId="17007" priority="22820">
      <formula>$BJ163="IR"</formula>
    </cfRule>
    <cfRule type="expression" dxfId="17006" priority="22821">
      <formula>$BJ163="SS"</formula>
    </cfRule>
    <cfRule type="expression" dxfId="17005" priority="22822">
      <formula>$BJ163="FI"</formula>
    </cfRule>
    <cfRule type="expression" dxfId="17004" priority="22823">
      <formula>$BJ163="X"</formula>
    </cfRule>
    <cfRule type="expression" dxfId="17003" priority="22824">
      <formula>$BJ163="OD"</formula>
    </cfRule>
    <cfRule type="expression" dxfId="17002" priority="22825">
      <formula>$BJ163="P"</formula>
    </cfRule>
    <cfRule type="expression" dxfId="17001" priority="22826">
      <formula>$BJ163="D"</formula>
    </cfRule>
    <cfRule type="expression" dxfId="17000" priority="22827">
      <formula>$BJ163="C"</formula>
    </cfRule>
    <cfRule type="expression" dxfId="16999" priority="22828">
      <formula>$BJ163="B"</formula>
    </cfRule>
    <cfRule type="expression" dxfId="16998" priority="22829">
      <formula>$BJ163="A"</formula>
    </cfRule>
  </conditionalFormatting>
  <conditionalFormatting sqref="U163">
    <cfRule type="expression" dxfId="16997" priority="22810">
      <formula>$BJ163="IR"</formula>
    </cfRule>
    <cfRule type="expression" dxfId="16996" priority="22811">
      <formula>$BJ163="SS"</formula>
    </cfRule>
    <cfRule type="expression" dxfId="16995" priority="22812">
      <formula>$BJ163="FI"</formula>
    </cfRule>
    <cfRule type="expression" dxfId="16994" priority="22813">
      <formula>$BJ163="X"</formula>
    </cfRule>
    <cfRule type="expression" dxfId="16993" priority="22814">
      <formula>$BJ163="OD"</formula>
    </cfRule>
    <cfRule type="expression" dxfId="16992" priority="22815">
      <formula>$BJ163="P"</formula>
    </cfRule>
    <cfRule type="expression" dxfId="16991" priority="22816">
      <formula>$BJ163="D"</formula>
    </cfRule>
    <cfRule type="expression" dxfId="16990" priority="22817">
      <formula>$BJ163="C"</formula>
    </cfRule>
    <cfRule type="expression" dxfId="16989" priority="22818">
      <formula>$BJ163="B"</formula>
    </cfRule>
    <cfRule type="expression" dxfId="16988" priority="22819">
      <formula>$BJ163="A"</formula>
    </cfRule>
  </conditionalFormatting>
  <conditionalFormatting sqref="W163">
    <cfRule type="expression" dxfId="16987" priority="22800">
      <formula>$BJ163="IR"</formula>
    </cfRule>
    <cfRule type="expression" dxfId="16986" priority="22801">
      <formula>$BJ163="SS"</formula>
    </cfRule>
    <cfRule type="expression" dxfId="16985" priority="22802">
      <formula>$BJ163="FI"</formula>
    </cfRule>
    <cfRule type="expression" dxfId="16984" priority="22803">
      <formula>$BJ163="X"</formula>
    </cfRule>
    <cfRule type="expression" dxfId="16983" priority="22804">
      <formula>$BJ163="OD"</formula>
    </cfRule>
    <cfRule type="expression" dxfId="16982" priority="22805">
      <formula>$BJ163="P"</formula>
    </cfRule>
    <cfRule type="expression" dxfId="16981" priority="22806">
      <formula>$BJ163="D"</formula>
    </cfRule>
    <cfRule type="expression" dxfId="16980" priority="22807">
      <formula>$BJ163="C"</formula>
    </cfRule>
    <cfRule type="expression" dxfId="16979" priority="22808">
      <formula>$BJ163="B"</formula>
    </cfRule>
    <cfRule type="expression" dxfId="16978" priority="22809">
      <formula>$BJ163="A"</formula>
    </cfRule>
  </conditionalFormatting>
  <conditionalFormatting sqref="K602:K603">
    <cfRule type="expression" dxfId="16977" priority="22790">
      <formula>$BJ602="IR"</formula>
    </cfRule>
    <cfRule type="expression" dxfId="16976" priority="22791">
      <formula>$BJ602="SS"</formula>
    </cfRule>
    <cfRule type="expression" dxfId="16975" priority="22792">
      <formula>$BJ602="FI"</formula>
    </cfRule>
    <cfRule type="expression" dxfId="16974" priority="22793">
      <formula>$BJ602="X"</formula>
    </cfRule>
    <cfRule type="expression" dxfId="16973" priority="22794">
      <formula>$BJ602="OD"</formula>
    </cfRule>
    <cfRule type="expression" dxfId="16972" priority="22795">
      <formula>$BJ602="P"</formula>
    </cfRule>
    <cfRule type="expression" dxfId="16971" priority="22796">
      <formula>$BJ602="D"</formula>
    </cfRule>
    <cfRule type="expression" dxfId="16970" priority="22797">
      <formula>$BJ602="C"</formula>
    </cfRule>
    <cfRule type="expression" dxfId="16969" priority="22798">
      <formula>$BJ602="B"</formula>
    </cfRule>
    <cfRule type="expression" dxfId="16968" priority="22799">
      <formula>$BJ602="A"</formula>
    </cfRule>
  </conditionalFormatting>
  <conditionalFormatting sqref="J602:J603">
    <cfRule type="expression" dxfId="16967" priority="22780">
      <formula>$BJ602="IR"</formula>
    </cfRule>
    <cfRule type="expression" dxfId="16966" priority="22781">
      <formula>$BJ602="SS"</formula>
    </cfRule>
    <cfRule type="expression" dxfId="16965" priority="22782">
      <formula>$BJ602="FI"</formula>
    </cfRule>
    <cfRule type="expression" dxfId="16964" priority="22783">
      <formula>$BJ602="X"</formula>
    </cfRule>
    <cfRule type="expression" dxfId="16963" priority="22784">
      <formula>$BJ602="OD"</formula>
    </cfRule>
    <cfRule type="expression" dxfId="16962" priority="22785">
      <formula>$BJ602="P"</formula>
    </cfRule>
    <cfRule type="expression" dxfId="16961" priority="22786">
      <formula>$BJ602="D"</formula>
    </cfRule>
    <cfRule type="expression" dxfId="16960" priority="22787">
      <formula>$BJ602="C"</formula>
    </cfRule>
    <cfRule type="expression" dxfId="16959" priority="22788">
      <formula>$BJ602="B"</formula>
    </cfRule>
    <cfRule type="expression" dxfId="16958" priority="22789">
      <formula>$BJ602="A"</formula>
    </cfRule>
  </conditionalFormatting>
  <conditionalFormatting sqref="L602:L603">
    <cfRule type="expression" dxfId="16957" priority="22770">
      <formula>$BJ602="IR"</formula>
    </cfRule>
    <cfRule type="expression" dxfId="16956" priority="22771">
      <formula>$BJ602="SS"</formula>
    </cfRule>
    <cfRule type="expression" dxfId="16955" priority="22772">
      <formula>$BJ602="FI"</formula>
    </cfRule>
    <cfRule type="expression" dxfId="16954" priority="22773">
      <formula>$BJ602="X"</formula>
    </cfRule>
    <cfRule type="expression" dxfId="16953" priority="22774">
      <formula>$BJ602="OD"</formula>
    </cfRule>
    <cfRule type="expression" dxfId="16952" priority="22775">
      <formula>$BJ602="P"</formula>
    </cfRule>
    <cfRule type="expression" dxfId="16951" priority="22776">
      <formula>$BJ602="D"</formula>
    </cfRule>
    <cfRule type="expression" dxfId="16950" priority="22777">
      <formula>$BJ602="C"</formula>
    </cfRule>
    <cfRule type="expression" dxfId="16949" priority="22778">
      <formula>$BJ602="B"</formula>
    </cfRule>
    <cfRule type="expression" dxfId="16948" priority="22779">
      <formula>$BJ602="A"</formula>
    </cfRule>
  </conditionalFormatting>
  <conditionalFormatting sqref="Z474">
    <cfRule type="expression" dxfId="16947" priority="22760">
      <formula>$BJ474="IR"</formula>
    </cfRule>
    <cfRule type="expression" dxfId="16946" priority="22761">
      <formula>$BJ474="SS"</formula>
    </cfRule>
    <cfRule type="expression" dxfId="16945" priority="22762">
      <formula>$BJ474="FI"</formula>
    </cfRule>
    <cfRule type="expression" dxfId="16944" priority="22763">
      <formula>$BJ474="X"</formula>
    </cfRule>
    <cfRule type="expression" dxfId="16943" priority="22764">
      <formula>$BJ474="OD"</formula>
    </cfRule>
    <cfRule type="expression" dxfId="16942" priority="22765">
      <formula>$BJ474="P"</formula>
    </cfRule>
    <cfRule type="expression" dxfId="16941" priority="22766">
      <formula>$BJ474="D"</formula>
    </cfRule>
    <cfRule type="expression" dxfId="16940" priority="22767">
      <formula>$BJ474="C"</formula>
    </cfRule>
    <cfRule type="expression" dxfId="16939" priority="22768">
      <formula>$BJ474="B"</formula>
    </cfRule>
    <cfRule type="expression" dxfId="16938" priority="22769">
      <formula>$BJ474="A"</formula>
    </cfRule>
  </conditionalFormatting>
  <conditionalFormatting sqref="AB474">
    <cfRule type="expression" dxfId="16937" priority="22750">
      <formula>$BJ474="IR"</formula>
    </cfRule>
    <cfRule type="expression" dxfId="16936" priority="22751">
      <formula>$BJ474="SS"</formula>
    </cfRule>
    <cfRule type="expression" dxfId="16935" priority="22752">
      <formula>$BJ474="FI"</formula>
    </cfRule>
    <cfRule type="expression" dxfId="16934" priority="22753">
      <formula>$BJ474="X"</formula>
    </cfRule>
    <cfRule type="expression" dxfId="16933" priority="22754">
      <formula>$BJ474="OD"</formula>
    </cfRule>
    <cfRule type="expression" dxfId="16932" priority="22755">
      <formula>$BJ474="P"</formula>
    </cfRule>
    <cfRule type="expression" dxfId="16931" priority="22756">
      <formula>$BJ474="D"</formula>
    </cfRule>
    <cfRule type="expression" dxfId="16930" priority="22757">
      <formula>$BJ474="C"</formula>
    </cfRule>
    <cfRule type="expression" dxfId="16929" priority="22758">
      <formula>$BJ474="B"</formula>
    </cfRule>
    <cfRule type="expression" dxfId="16928" priority="22759">
      <formula>$BJ474="A"</formula>
    </cfRule>
  </conditionalFormatting>
  <conditionalFormatting sqref="AA474">
    <cfRule type="expression" dxfId="16927" priority="22740">
      <formula>$BJ474="IR"</formula>
    </cfRule>
    <cfRule type="expression" dxfId="16926" priority="22741">
      <formula>$BJ474="SS"</formula>
    </cfRule>
    <cfRule type="expression" dxfId="16925" priority="22742">
      <formula>$BJ474="FI"</formula>
    </cfRule>
    <cfRule type="expression" dxfId="16924" priority="22743">
      <formula>$BJ474="X"</formula>
    </cfRule>
    <cfRule type="expression" dxfId="16923" priority="22744">
      <formula>$BJ474="OD"</formula>
    </cfRule>
    <cfRule type="expression" dxfId="16922" priority="22745">
      <formula>$BJ474="P"</formula>
    </cfRule>
    <cfRule type="expression" dxfId="16921" priority="22746">
      <formula>$BJ474="D"</formula>
    </cfRule>
    <cfRule type="expression" dxfId="16920" priority="22747">
      <formula>$BJ474="C"</formula>
    </cfRule>
    <cfRule type="expression" dxfId="16919" priority="22748">
      <formula>$BJ474="B"</formula>
    </cfRule>
    <cfRule type="expression" dxfId="16918" priority="22749">
      <formula>$BJ474="A"</formula>
    </cfRule>
  </conditionalFormatting>
  <conditionalFormatting sqref="X475:X482">
    <cfRule type="expression" dxfId="16917" priority="22730">
      <formula>$BJ475="IR"</formula>
    </cfRule>
    <cfRule type="expression" dxfId="16916" priority="22731">
      <formula>$BJ475="SS"</formula>
    </cfRule>
    <cfRule type="expression" dxfId="16915" priority="22732">
      <formula>$BJ475="FI"</formula>
    </cfRule>
    <cfRule type="expression" dxfId="16914" priority="22733">
      <formula>$BJ475="X"</formula>
    </cfRule>
    <cfRule type="expression" dxfId="16913" priority="22734">
      <formula>$BJ475="OD"</formula>
    </cfRule>
    <cfRule type="expression" dxfId="16912" priority="22735">
      <formula>$BJ475="P"</formula>
    </cfRule>
    <cfRule type="expression" dxfId="16911" priority="22736">
      <formula>$BJ475="D"</formula>
    </cfRule>
    <cfRule type="expression" dxfId="16910" priority="22737">
      <formula>$BJ475="C"</formula>
    </cfRule>
    <cfRule type="expression" dxfId="16909" priority="22738">
      <formula>$BJ475="B"</formula>
    </cfRule>
    <cfRule type="expression" dxfId="16908" priority="22739">
      <formula>$BJ475="A"</formula>
    </cfRule>
  </conditionalFormatting>
  <conditionalFormatting sqref="AB475:AB476">
    <cfRule type="expression" dxfId="16907" priority="22710">
      <formula>$BJ475="IR"</formula>
    </cfRule>
    <cfRule type="expression" dxfId="16906" priority="22711">
      <formula>$BJ475="SS"</formula>
    </cfRule>
    <cfRule type="expression" dxfId="16905" priority="22712">
      <formula>$BJ475="FI"</formula>
    </cfRule>
    <cfRule type="expression" dxfId="16904" priority="22713">
      <formula>$BJ475="X"</formula>
    </cfRule>
    <cfRule type="expression" dxfId="16903" priority="22714">
      <formula>$BJ475="OD"</formula>
    </cfRule>
    <cfRule type="expression" dxfId="16902" priority="22715">
      <formula>$BJ475="P"</formula>
    </cfRule>
    <cfRule type="expression" dxfId="16901" priority="22716">
      <formula>$BJ475="D"</formula>
    </cfRule>
    <cfRule type="expression" dxfId="16900" priority="22717">
      <formula>$BJ475="C"</formula>
    </cfRule>
    <cfRule type="expression" dxfId="16899" priority="22718">
      <formula>$BJ475="B"</formula>
    </cfRule>
    <cfRule type="expression" dxfId="16898" priority="22719">
      <formula>$BJ475="A"</formula>
    </cfRule>
  </conditionalFormatting>
  <conditionalFormatting sqref="O145">
    <cfRule type="expression" dxfId="16897" priority="22690">
      <formula>$BJ145="IR"</formula>
    </cfRule>
    <cfRule type="expression" dxfId="16896" priority="22691">
      <formula>$BJ145="SS"</formula>
    </cfRule>
    <cfRule type="expression" dxfId="16895" priority="22692">
      <formula>$BJ145="FI"</formula>
    </cfRule>
    <cfRule type="expression" dxfId="16894" priority="22693">
      <formula>$BJ145="X"</formula>
    </cfRule>
    <cfRule type="expression" dxfId="16893" priority="22694">
      <formula>$BJ145="OD"</formula>
    </cfRule>
    <cfRule type="expression" dxfId="16892" priority="22695">
      <formula>$BJ145="P"</formula>
    </cfRule>
    <cfRule type="expression" dxfId="16891" priority="22696">
      <formula>$BJ145="D"</formula>
    </cfRule>
    <cfRule type="expression" dxfId="16890" priority="22697">
      <formula>$BJ145="C"</formula>
    </cfRule>
    <cfRule type="expression" dxfId="16889" priority="22698">
      <formula>$BJ145="B"</formula>
    </cfRule>
    <cfRule type="expression" dxfId="16888" priority="22699">
      <formula>$BJ145="A"</formula>
    </cfRule>
  </conditionalFormatting>
  <conditionalFormatting sqref="T146">
    <cfRule type="expression" dxfId="16887" priority="22680">
      <formula>$BJ146="IR"</formula>
    </cfRule>
    <cfRule type="expression" dxfId="16886" priority="22681">
      <formula>$BJ146="SS"</formula>
    </cfRule>
    <cfRule type="expression" dxfId="16885" priority="22682">
      <formula>$BJ146="FI"</formula>
    </cfRule>
    <cfRule type="expression" dxfId="16884" priority="22683">
      <formula>$BJ146="X"</formula>
    </cfRule>
    <cfRule type="expression" dxfId="16883" priority="22684">
      <formula>$BJ146="OD"</formula>
    </cfRule>
    <cfRule type="expression" dxfId="16882" priority="22685">
      <formula>$BJ146="P"</formula>
    </cfRule>
    <cfRule type="expression" dxfId="16881" priority="22686">
      <formula>$BJ146="D"</formula>
    </cfRule>
    <cfRule type="expression" dxfId="16880" priority="22687">
      <formula>$BJ146="C"</formula>
    </cfRule>
    <cfRule type="expression" dxfId="16879" priority="22688">
      <formula>$BJ146="B"</formula>
    </cfRule>
    <cfRule type="expression" dxfId="16878" priority="22689">
      <formula>$BJ146="A"</formula>
    </cfRule>
  </conditionalFormatting>
  <conditionalFormatting sqref="J149:J151">
    <cfRule type="expression" dxfId="16877" priority="22670">
      <formula>$BJ149="IR"</formula>
    </cfRule>
    <cfRule type="expression" dxfId="16876" priority="22671">
      <formula>$BJ149="SS"</formula>
    </cfRule>
    <cfRule type="expression" dxfId="16875" priority="22672">
      <formula>$BJ149="FI"</formula>
    </cfRule>
    <cfRule type="expression" dxfId="16874" priority="22673">
      <formula>$BJ149="X"</formula>
    </cfRule>
    <cfRule type="expression" dxfId="16873" priority="22674">
      <formula>$BJ149="OD"</formula>
    </cfRule>
    <cfRule type="expression" dxfId="16872" priority="22675">
      <formula>$BJ149="P"</formula>
    </cfRule>
    <cfRule type="expression" dxfId="16871" priority="22676">
      <formula>$BJ149="D"</formula>
    </cfRule>
    <cfRule type="expression" dxfId="16870" priority="22677">
      <formula>$BJ149="C"</formula>
    </cfRule>
    <cfRule type="expression" dxfId="16869" priority="22678">
      <formula>$BJ149="B"</formula>
    </cfRule>
    <cfRule type="expression" dxfId="16868" priority="22679">
      <formula>$BJ149="A"</formula>
    </cfRule>
  </conditionalFormatting>
  <conditionalFormatting sqref="O154">
    <cfRule type="expression" dxfId="16867" priority="22660">
      <formula>$BJ154="IR"</formula>
    </cfRule>
    <cfRule type="expression" dxfId="16866" priority="22661">
      <formula>$BJ154="SS"</formula>
    </cfRule>
    <cfRule type="expression" dxfId="16865" priority="22662">
      <formula>$BJ154="FI"</formula>
    </cfRule>
    <cfRule type="expression" dxfId="16864" priority="22663">
      <formula>$BJ154="X"</formula>
    </cfRule>
    <cfRule type="expression" dxfId="16863" priority="22664">
      <formula>$BJ154="OD"</formula>
    </cfRule>
    <cfRule type="expression" dxfId="16862" priority="22665">
      <formula>$BJ154="P"</formula>
    </cfRule>
    <cfRule type="expression" dxfId="16861" priority="22666">
      <formula>$BJ154="D"</formula>
    </cfRule>
    <cfRule type="expression" dxfId="16860" priority="22667">
      <formula>$BJ154="C"</formula>
    </cfRule>
    <cfRule type="expression" dxfId="16859" priority="22668">
      <formula>$BJ154="B"</formula>
    </cfRule>
    <cfRule type="expression" dxfId="16858" priority="22669">
      <formula>$BJ154="A"</formula>
    </cfRule>
  </conditionalFormatting>
  <conditionalFormatting sqref="J155">
    <cfRule type="expression" dxfId="16857" priority="22650">
      <formula>$BJ155="IR"</formula>
    </cfRule>
    <cfRule type="expression" dxfId="16856" priority="22651">
      <formula>$BJ155="SS"</formula>
    </cfRule>
    <cfRule type="expression" dxfId="16855" priority="22652">
      <formula>$BJ155="FI"</formula>
    </cfRule>
    <cfRule type="expression" dxfId="16854" priority="22653">
      <formula>$BJ155="X"</formula>
    </cfRule>
    <cfRule type="expression" dxfId="16853" priority="22654">
      <formula>$BJ155="OD"</formula>
    </cfRule>
    <cfRule type="expression" dxfId="16852" priority="22655">
      <formula>$BJ155="P"</formula>
    </cfRule>
    <cfRule type="expression" dxfId="16851" priority="22656">
      <formula>$BJ155="D"</formula>
    </cfRule>
    <cfRule type="expression" dxfId="16850" priority="22657">
      <formula>$BJ155="C"</formula>
    </cfRule>
    <cfRule type="expression" dxfId="16849" priority="22658">
      <formula>$BJ155="B"</formula>
    </cfRule>
    <cfRule type="expression" dxfId="16848" priority="22659">
      <formula>$BJ155="A"</formula>
    </cfRule>
  </conditionalFormatting>
  <conditionalFormatting sqref="S155:W155">
    <cfRule type="expression" dxfId="16847" priority="22640">
      <formula>$BJ155="IR"</formula>
    </cfRule>
    <cfRule type="expression" dxfId="16846" priority="22641">
      <formula>$BJ155="SS"</formula>
    </cfRule>
    <cfRule type="expression" dxfId="16845" priority="22642">
      <formula>$BJ155="FI"</formula>
    </cfRule>
    <cfRule type="expression" dxfId="16844" priority="22643">
      <formula>$BJ155="X"</formula>
    </cfRule>
    <cfRule type="expression" dxfId="16843" priority="22644">
      <formula>$BJ155="OD"</formula>
    </cfRule>
    <cfRule type="expression" dxfId="16842" priority="22645">
      <formula>$BJ155="P"</formula>
    </cfRule>
    <cfRule type="expression" dxfId="16841" priority="22646">
      <formula>$BJ155="D"</formula>
    </cfRule>
    <cfRule type="expression" dxfId="16840" priority="22647">
      <formula>$BJ155="C"</formula>
    </cfRule>
    <cfRule type="expression" dxfId="16839" priority="22648">
      <formula>$BJ155="B"</formula>
    </cfRule>
    <cfRule type="expression" dxfId="16838" priority="22649">
      <formula>$BJ155="A"</formula>
    </cfRule>
  </conditionalFormatting>
  <conditionalFormatting sqref="Q155">
    <cfRule type="expression" dxfId="16837" priority="22630">
      <formula>$BJ155="IR"</formula>
    </cfRule>
    <cfRule type="expression" dxfId="16836" priority="22631">
      <formula>$BJ155="SS"</formula>
    </cfRule>
    <cfRule type="expression" dxfId="16835" priority="22632">
      <formula>$BJ155="FI"</formula>
    </cfRule>
    <cfRule type="expression" dxfId="16834" priority="22633">
      <formula>$BJ155="X"</formula>
    </cfRule>
    <cfRule type="expression" dxfId="16833" priority="22634">
      <formula>$BJ155="OD"</formula>
    </cfRule>
    <cfRule type="expression" dxfId="16832" priority="22635">
      <formula>$BJ155="P"</formula>
    </cfRule>
    <cfRule type="expression" dxfId="16831" priority="22636">
      <formula>$BJ155="D"</formula>
    </cfRule>
    <cfRule type="expression" dxfId="16830" priority="22637">
      <formula>$BJ155="C"</formula>
    </cfRule>
    <cfRule type="expression" dxfId="16829" priority="22638">
      <formula>$BJ155="B"</formula>
    </cfRule>
    <cfRule type="expression" dxfId="16828" priority="22639">
      <formula>$BJ155="A"</formula>
    </cfRule>
  </conditionalFormatting>
  <conditionalFormatting sqref="N155">
    <cfRule type="expression" dxfId="16827" priority="22620">
      <formula>$BJ155="IR"</formula>
    </cfRule>
    <cfRule type="expression" dxfId="16826" priority="22621">
      <formula>$BJ155="SS"</formula>
    </cfRule>
    <cfRule type="expression" dxfId="16825" priority="22622">
      <formula>$BJ155="FI"</formula>
    </cfRule>
    <cfRule type="expression" dxfId="16824" priority="22623">
      <formula>$BJ155="X"</formula>
    </cfRule>
    <cfRule type="expression" dxfId="16823" priority="22624">
      <formula>$BJ155="OD"</formula>
    </cfRule>
    <cfRule type="expression" dxfId="16822" priority="22625">
      <formula>$BJ155="P"</formula>
    </cfRule>
    <cfRule type="expression" dxfId="16821" priority="22626">
      <formula>$BJ155="D"</formula>
    </cfRule>
    <cfRule type="expression" dxfId="16820" priority="22627">
      <formula>$BJ155="C"</formula>
    </cfRule>
    <cfRule type="expression" dxfId="16819" priority="22628">
      <formula>$BJ155="B"</formula>
    </cfRule>
    <cfRule type="expression" dxfId="16818" priority="22629">
      <formula>$BJ155="A"</formula>
    </cfRule>
  </conditionalFormatting>
  <conditionalFormatting sqref="P155">
    <cfRule type="expression" dxfId="16817" priority="22610">
      <formula>$BJ155="IR"</formula>
    </cfRule>
    <cfRule type="expression" dxfId="16816" priority="22611">
      <formula>$BJ155="SS"</formula>
    </cfRule>
    <cfRule type="expression" dxfId="16815" priority="22612">
      <formula>$BJ155="FI"</formula>
    </cfRule>
    <cfRule type="expression" dxfId="16814" priority="22613">
      <formula>$BJ155="X"</formula>
    </cfRule>
    <cfRule type="expression" dxfId="16813" priority="22614">
      <formula>$BJ155="OD"</formula>
    </cfRule>
    <cfRule type="expression" dxfId="16812" priority="22615">
      <formula>$BJ155="P"</formula>
    </cfRule>
    <cfRule type="expression" dxfId="16811" priority="22616">
      <formula>$BJ155="D"</formula>
    </cfRule>
    <cfRule type="expression" dxfId="16810" priority="22617">
      <formula>$BJ155="C"</formula>
    </cfRule>
    <cfRule type="expression" dxfId="16809" priority="22618">
      <formula>$BJ155="B"</formula>
    </cfRule>
    <cfRule type="expression" dxfId="16808" priority="22619">
      <formula>$BJ155="A"</formula>
    </cfRule>
  </conditionalFormatting>
  <conditionalFormatting sqref="R155">
    <cfRule type="expression" dxfId="16807" priority="22600">
      <formula>$BJ155="IR"</formula>
    </cfRule>
    <cfRule type="expression" dxfId="16806" priority="22601">
      <formula>$BJ155="SS"</formula>
    </cfRule>
    <cfRule type="expression" dxfId="16805" priority="22602">
      <formula>$BJ155="FI"</formula>
    </cfRule>
    <cfRule type="expression" dxfId="16804" priority="22603">
      <formula>$BJ155="X"</formula>
    </cfRule>
    <cfRule type="expression" dxfId="16803" priority="22604">
      <formula>$BJ155="OD"</formula>
    </cfRule>
    <cfRule type="expression" dxfId="16802" priority="22605">
      <formula>$BJ155="P"</formula>
    </cfRule>
    <cfRule type="expression" dxfId="16801" priority="22606">
      <formula>$BJ155="D"</formula>
    </cfRule>
    <cfRule type="expression" dxfId="16800" priority="22607">
      <formula>$BJ155="C"</formula>
    </cfRule>
    <cfRule type="expression" dxfId="16799" priority="22608">
      <formula>$BJ155="B"</formula>
    </cfRule>
    <cfRule type="expression" dxfId="16798" priority="22609">
      <formula>$BJ155="A"</formula>
    </cfRule>
  </conditionalFormatting>
  <conditionalFormatting sqref="O155">
    <cfRule type="expression" dxfId="16797" priority="22590">
      <formula>$BJ155="IR"</formula>
    </cfRule>
    <cfRule type="expression" dxfId="16796" priority="22591">
      <formula>$BJ155="SS"</formula>
    </cfRule>
    <cfRule type="expression" dxfId="16795" priority="22592">
      <formula>$BJ155="FI"</formula>
    </cfRule>
    <cfRule type="expression" dxfId="16794" priority="22593">
      <formula>$BJ155="X"</formula>
    </cfRule>
    <cfRule type="expression" dxfId="16793" priority="22594">
      <formula>$BJ155="OD"</formula>
    </cfRule>
    <cfRule type="expression" dxfId="16792" priority="22595">
      <formula>$BJ155="P"</formula>
    </cfRule>
    <cfRule type="expression" dxfId="16791" priority="22596">
      <formula>$BJ155="D"</formula>
    </cfRule>
    <cfRule type="expression" dxfId="16790" priority="22597">
      <formula>$BJ155="C"</formula>
    </cfRule>
    <cfRule type="expression" dxfId="16789" priority="22598">
      <formula>$BJ155="B"</formula>
    </cfRule>
    <cfRule type="expression" dxfId="16788" priority="22599">
      <formula>$BJ155="A"</formula>
    </cfRule>
  </conditionalFormatting>
  <conditionalFormatting sqref="T156">
    <cfRule type="expression" dxfId="16787" priority="22580">
      <formula>$BJ156="IR"</formula>
    </cfRule>
    <cfRule type="expression" dxfId="16786" priority="22581">
      <formula>$BJ156="SS"</formula>
    </cfRule>
    <cfRule type="expression" dxfId="16785" priority="22582">
      <formula>$BJ156="FI"</formula>
    </cfRule>
    <cfRule type="expression" dxfId="16784" priority="22583">
      <formula>$BJ156="X"</formula>
    </cfRule>
    <cfRule type="expression" dxfId="16783" priority="22584">
      <formula>$BJ156="OD"</formula>
    </cfRule>
    <cfRule type="expression" dxfId="16782" priority="22585">
      <formula>$BJ156="P"</formula>
    </cfRule>
    <cfRule type="expression" dxfId="16781" priority="22586">
      <formula>$BJ156="D"</formula>
    </cfRule>
    <cfRule type="expression" dxfId="16780" priority="22587">
      <formula>$BJ156="C"</formula>
    </cfRule>
    <cfRule type="expression" dxfId="16779" priority="22588">
      <formula>$BJ156="B"</formula>
    </cfRule>
    <cfRule type="expression" dxfId="16778" priority="22589">
      <formula>$BJ156="A"</formula>
    </cfRule>
  </conditionalFormatting>
  <conditionalFormatting sqref="O157">
    <cfRule type="expression" dxfId="16777" priority="22570">
      <formula>$BJ157="IR"</formula>
    </cfRule>
    <cfRule type="expression" dxfId="16776" priority="22571">
      <formula>$BJ157="SS"</formula>
    </cfRule>
    <cfRule type="expression" dxfId="16775" priority="22572">
      <formula>$BJ157="FI"</formula>
    </cfRule>
    <cfRule type="expression" dxfId="16774" priority="22573">
      <formula>$BJ157="X"</formula>
    </cfRule>
    <cfRule type="expression" dxfId="16773" priority="22574">
      <formula>$BJ157="OD"</formula>
    </cfRule>
    <cfRule type="expression" dxfId="16772" priority="22575">
      <formula>$BJ157="P"</formula>
    </cfRule>
    <cfRule type="expression" dxfId="16771" priority="22576">
      <formula>$BJ157="D"</formula>
    </cfRule>
    <cfRule type="expression" dxfId="16770" priority="22577">
      <formula>$BJ157="C"</formula>
    </cfRule>
    <cfRule type="expression" dxfId="16769" priority="22578">
      <formula>$BJ157="B"</formula>
    </cfRule>
    <cfRule type="expression" dxfId="16768" priority="22579">
      <formula>$BJ157="A"</formula>
    </cfRule>
  </conditionalFormatting>
  <conditionalFormatting sqref="O162">
    <cfRule type="expression" dxfId="16767" priority="22560">
      <formula>$BJ162="IR"</formula>
    </cfRule>
    <cfRule type="expression" dxfId="16766" priority="22561">
      <formula>$BJ162="SS"</formula>
    </cfRule>
    <cfRule type="expression" dxfId="16765" priority="22562">
      <formula>$BJ162="FI"</formula>
    </cfRule>
    <cfRule type="expression" dxfId="16764" priority="22563">
      <formula>$BJ162="X"</formula>
    </cfRule>
    <cfRule type="expression" dxfId="16763" priority="22564">
      <formula>$BJ162="OD"</formula>
    </cfRule>
    <cfRule type="expression" dxfId="16762" priority="22565">
      <formula>$BJ162="P"</formula>
    </cfRule>
    <cfRule type="expression" dxfId="16761" priority="22566">
      <formula>$BJ162="D"</formula>
    </cfRule>
    <cfRule type="expression" dxfId="16760" priority="22567">
      <formula>$BJ162="C"</formula>
    </cfRule>
    <cfRule type="expression" dxfId="16759" priority="22568">
      <formula>$BJ162="B"</formula>
    </cfRule>
    <cfRule type="expression" dxfId="16758" priority="22569">
      <formula>$BJ162="A"</formula>
    </cfRule>
  </conditionalFormatting>
  <conditionalFormatting sqref="T163">
    <cfRule type="expression" dxfId="16757" priority="22550">
      <formula>$BJ163="IR"</formula>
    </cfRule>
    <cfRule type="expression" dxfId="16756" priority="22551">
      <formula>$BJ163="SS"</formula>
    </cfRule>
    <cfRule type="expression" dxfId="16755" priority="22552">
      <formula>$BJ163="FI"</formula>
    </cfRule>
    <cfRule type="expression" dxfId="16754" priority="22553">
      <formula>$BJ163="X"</formula>
    </cfRule>
    <cfRule type="expression" dxfId="16753" priority="22554">
      <formula>$BJ163="OD"</formula>
    </cfRule>
    <cfRule type="expression" dxfId="16752" priority="22555">
      <formula>$BJ163="P"</formula>
    </cfRule>
    <cfRule type="expression" dxfId="16751" priority="22556">
      <formula>$BJ163="D"</formula>
    </cfRule>
    <cfRule type="expression" dxfId="16750" priority="22557">
      <formula>$BJ163="C"</formula>
    </cfRule>
    <cfRule type="expression" dxfId="16749" priority="22558">
      <formula>$BJ163="B"</formula>
    </cfRule>
    <cfRule type="expression" dxfId="16748" priority="22559">
      <formula>$BJ163="A"</formula>
    </cfRule>
  </conditionalFormatting>
  <conditionalFormatting sqref="O164">
    <cfRule type="expression" dxfId="16747" priority="22540">
      <formula>$BJ164="IR"</formula>
    </cfRule>
    <cfRule type="expression" dxfId="16746" priority="22541">
      <formula>$BJ164="SS"</formula>
    </cfRule>
    <cfRule type="expression" dxfId="16745" priority="22542">
      <formula>$BJ164="FI"</formula>
    </cfRule>
    <cfRule type="expression" dxfId="16744" priority="22543">
      <formula>$BJ164="X"</formula>
    </cfRule>
    <cfRule type="expression" dxfId="16743" priority="22544">
      <formula>$BJ164="OD"</formula>
    </cfRule>
    <cfRule type="expression" dxfId="16742" priority="22545">
      <formula>$BJ164="P"</formula>
    </cfRule>
    <cfRule type="expression" dxfId="16741" priority="22546">
      <formula>$BJ164="D"</formula>
    </cfRule>
    <cfRule type="expression" dxfId="16740" priority="22547">
      <formula>$BJ164="C"</formula>
    </cfRule>
    <cfRule type="expression" dxfId="16739" priority="22548">
      <formula>$BJ164="B"</formula>
    </cfRule>
    <cfRule type="expression" dxfId="16738" priority="22549">
      <formula>$BJ164="A"</formula>
    </cfRule>
  </conditionalFormatting>
  <conditionalFormatting sqref="T462">
    <cfRule type="expression" dxfId="16737" priority="22530">
      <formula>$BJ462="IR"</formula>
    </cfRule>
    <cfRule type="expression" dxfId="16736" priority="22531">
      <formula>$BJ462="SS"</formula>
    </cfRule>
    <cfRule type="expression" dxfId="16735" priority="22532">
      <formula>$BJ462="FI"</formula>
    </cfRule>
    <cfRule type="expression" dxfId="16734" priority="22533">
      <formula>$BJ462="X"</formula>
    </cfRule>
    <cfRule type="expression" dxfId="16733" priority="22534">
      <formula>$BJ462="OD"</formula>
    </cfRule>
    <cfRule type="expression" dxfId="16732" priority="22535">
      <formula>$BJ462="P"</formula>
    </cfRule>
    <cfRule type="expression" dxfId="16731" priority="22536">
      <formula>$BJ462="D"</formula>
    </cfRule>
    <cfRule type="expression" dxfId="16730" priority="22537">
      <formula>$BJ462="C"</formula>
    </cfRule>
    <cfRule type="expression" dxfId="16729" priority="22538">
      <formula>$BJ462="B"</formula>
    </cfRule>
    <cfRule type="expression" dxfId="16728" priority="22539">
      <formula>$BJ462="A"</formula>
    </cfRule>
  </conditionalFormatting>
  <conditionalFormatting sqref="AD463:AD467">
    <cfRule type="expression" dxfId="16727" priority="22520">
      <formula>$BJ463="IR"</formula>
    </cfRule>
    <cfRule type="expression" dxfId="16726" priority="22521">
      <formula>$BJ463="SS"</formula>
    </cfRule>
    <cfRule type="expression" dxfId="16725" priority="22522">
      <formula>$BJ463="FI"</formula>
    </cfRule>
    <cfRule type="expression" dxfId="16724" priority="22523">
      <formula>$BJ463="X"</formula>
    </cfRule>
    <cfRule type="expression" dxfId="16723" priority="22524">
      <formula>$BJ463="OD"</formula>
    </cfRule>
    <cfRule type="expression" dxfId="16722" priority="22525">
      <formula>$BJ463="P"</formula>
    </cfRule>
    <cfRule type="expression" dxfId="16721" priority="22526">
      <formula>$BJ463="D"</formula>
    </cfRule>
    <cfRule type="expression" dxfId="16720" priority="22527">
      <formula>$BJ463="C"</formula>
    </cfRule>
    <cfRule type="expression" dxfId="16719" priority="22528">
      <formula>$BJ463="B"</formula>
    </cfRule>
    <cfRule type="expression" dxfId="16718" priority="22529">
      <formula>$BJ463="A"</formula>
    </cfRule>
  </conditionalFormatting>
  <conditionalFormatting sqref="R271">
    <cfRule type="expression" dxfId="16717" priority="22510">
      <formula>$BJ271="IR"</formula>
    </cfRule>
    <cfRule type="expression" dxfId="16716" priority="22511">
      <formula>$BJ271="SS"</formula>
    </cfRule>
    <cfRule type="expression" dxfId="16715" priority="22512">
      <formula>$BJ271="FI"</formula>
    </cfRule>
    <cfRule type="expression" dxfId="16714" priority="22513">
      <formula>$BJ271="X"</formula>
    </cfRule>
    <cfRule type="expression" dxfId="16713" priority="22514">
      <formula>$BJ271="OD"</formula>
    </cfRule>
    <cfRule type="expression" dxfId="16712" priority="22515">
      <formula>$BJ271="P"</formula>
    </cfRule>
    <cfRule type="expression" dxfId="16711" priority="22516">
      <formula>$BJ271="D"</formula>
    </cfRule>
    <cfRule type="expression" dxfId="16710" priority="22517">
      <formula>$BJ271="C"</formula>
    </cfRule>
    <cfRule type="expression" dxfId="16709" priority="22518">
      <formula>$BJ271="B"</formula>
    </cfRule>
    <cfRule type="expression" dxfId="16708" priority="22519">
      <formula>$BJ271="A"</formula>
    </cfRule>
  </conditionalFormatting>
  <conditionalFormatting sqref="N273">
    <cfRule type="expression" dxfId="16707" priority="22500">
      <formula>$BJ273="IR"</formula>
    </cfRule>
    <cfRule type="expression" dxfId="16706" priority="22501">
      <formula>$BJ273="SS"</formula>
    </cfRule>
    <cfRule type="expression" dxfId="16705" priority="22502">
      <formula>$BJ273="FI"</formula>
    </cfRule>
    <cfRule type="expression" dxfId="16704" priority="22503">
      <formula>$BJ273="X"</formula>
    </cfRule>
    <cfRule type="expression" dxfId="16703" priority="22504">
      <formula>$BJ273="OD"</formula>
    </cfRule>
    <cfRule type="expression" dxfId="16702" priority="22505">
      <formula>$BJ273="P"</formula>
    </cfRule>
    <cfRule type="expression" dxfId="16701" priority="22506">
      <formula>$BJ273="D"</formula>
    </cfRule>
    <cfRule type="expression" dxfId="16700" priority="22507">
      <formula>$BJ273="C"</formula>
    </cfRule>
    <cfRule type="expression" dxfId="16699" priority="22508">
      <formula>$BJ273="B"</formula>
    </cfRule>
    <cfRule type="expression" dxfId="16698" priority="22509">
      <formula>$BJ273="A"</formula>
    </cfRule>
  </conditionalFormatting>
  <conditionalFormatting sqref="R273">
    <cfRule type="expression" dxfId="16697" priority="22480">
      <formula>$BJ273="IR"</formula>
    </cfRule>
    <cfRule type="expression" dxfId="16696" priority="22481">
      <formula>$BJ273="SS"</formula>
    </cfRule>
    <cfRule type="expression" dxfId="16695" priority="22482">
      <formula>$BJ273="FI"</formula>
    </cfRule>
    <cfRule type="expression" dxfId="16694" priority="22483">
      <formula>$BJ273="X"</formula>
    </cfRule>
    <cfRule type="expression" dxfId="16693" priority="22484">
      <formula>$BJ273="OD"</formula>
    </cfRule>
    <cfRule type="expression" dxfId="16692" priority="22485">
      <formula>$BJ273="P"</formula>
    </cfRule>
    <cfRule type="expression" dxfId="16691" priority="22486">
      <formula>$BJ273="D"</formula>
    </cfRule>
    <cfRule type="expression" dxfId="16690" priority="22487">
      <formula>$BJ273="C"</formula>
    </cfRule>
    <cfRule type="expression" dxfId="16689" priority="22488">
      <formula>$BJ273="B"</formula>
    </cfRule>
    <cfRule type="expression" dxfId="16688" priority="22489">
      <formula>$BJ273="A"</formula>
    </cfRule>
  </conditionalFormatting>
  <conditionalFormatting sqref="Q271">
    <cfRule type="expression" dxfId="16687" priority="22470">
      <formula>$BJ271="IR"</formula>
    </cfRule>
    <cfRule type="expression" dxfId="16686" priority="22471">
      <formula>$BJ271="SS"</formula>
    </cfRule>
    <cfRule type="expression" dxfId="16685" priority="22472">
      <formula>$BJ271="FI"</formula>
    </cfRule>
    <cfRule type="expression" dxfId="16684" priority="22473">
      <formula>$BJ271="X"</formula>
    </cfRule>
    <cfRule type="expression" dxfId="16683" priority="22474">
      <formula>$BJ271="OD"</formula>
    </cfRule>
    <cfRule type="expression" dxfId="16682" priority="22475">
      <formula>$BJ271="P"</formula>
    </cfRule>
    <cfRule type="expression" dxfId="16681" priority="22476">
      <formula>$BJ271="D"</formula>
    </cfRule>
    <cfRule type="expression" dxfId="16680" priority="22477">
      <formula>$BJ271="C"</formula>
    </cfRule>
    <cfRule type="expression" dxfId="16679" priority="22478">
      <formula>$BJ271="B"</formula>
    </cfRule>
    <cfRule type="expression" dxfId="16678" priority="22479">
      <formula>$BJ271="A"</formula>
    </cfRule>
  </conditionalFormatting>
  <conditionalFormatting sqref="P297">
    <cfRule type="expression" dxfId="16677" priority="22450">
      <formula>$BJ297="IR"</formula>
    </cfRule>
    <cfRule type="expression" dxfId="16676" priority="22451">
      <formula>$BJ297="SS"</formula>
    </cfRule>
    <cfRule type="expression" dxfId="16675" priority="22452">
      <formula>$BJ297="FI"</formula>
    </cfRule>
    <cfRule type="expression" dxfId="16674" priority="22453">
      <formula>$BJ297="X"</formula>
    </cfRule>
    <cfRule type="expression" dxfId="16673" priority="22454">
      <formula>$BJ297="OD"</formula>
    </cfRule>
    <cfRule type="expression" dxfId="16672" priority="22455">
      <formula>$BJ297="P"</formula>
    </cfRule>
    <cfRule type="expression" dxfId="16671" priority="22456">
      <formula>$BJ297="D"</formula>
    </cfRule>
    <cfRule type="expression" dxfId="16670" priority="22457">
      <formula>$BJ297="C"</formula>
    </cfRule>
    <cfRule type="expression" dxfId="16669" priority="22458">
      <formula>$BJ297="B"</formula>
    </cfRule>
    <cfRule type="expression" dxfId="16668" priority="22459">
      <formula>$BJ297="A"</formula>
    </cfRule>
  </conditionalFormatting>
  <conditionalFormatting sqref="R297">
    <cfRule type="expression" dxfId="16667" priority="22440">
      <formula>$BJ297="IR"</formula>
    </cfRule>
    <cfRule type="expression" dxfId="16666" priority="22441">
      <formula>$BJ297="SS"</formula>
    </cfRule>
    <cfRule type="expression" dxfId="16665" priority="22442">
      <formula>$BJ297="FI"</formula>
    </cfRule>
    <cfRule type="expression" dxfId="16664" priority="22443">
      <formula>$BJ297="X"</formula>
    </cfRule>
    <cfRule type="expression" dxfId="16663" priority="22444">
      <formula>$BJ297="OD"</formula>
    </cfRule>
    <cfRule type="expression" dxfId="16662" priority="22445">
      <formula>$BJ297="P"</formula>
    </cfRule>
    <cfRule type="expression" dxfId="16661" priority="22446">
      <formula>$BJ297="D"</formula>
    </cfRule>
    <cfRule type="expression" dxfId="16660" priority="22447">
      <formula>$BJ297="C"</formula>
    </cfRule>
    <cfRule type="expression" dxfId="16659" priority="22448">
      <formula>$BJ297="B"</formula>
    </cfRule>
    <cfRule type="expression" dxfId="16658" priority="22449">
      <formula>$BJ297="A"</formula>
    </cfRule>
  </conditionalFormatting>
  <conditionalFormatting sqref="Q297">
    <cfRule type="expression" dxfId="16657" priority="22430">
      <formula>$BJ297="IR"</formula>
    </cfRule>
    <cfRule type="expression" dxfId="16656" priority="22431">
      <formula>$BJ297="SS"</formula>
    </cfRule>
    <cfRule type="expression" dxfId="16655" priority="22432">
      <formula>$BJ297="FI"</formula>
    </cfRule>
    <cfRule type="expression" dxfId="16654" priority="22433">
      <formula>$BJ297="X"</formula>
    </cfRule>
    <cfRule type="expression" dxfId="16653" priority="22434">
      <formula>$BJ297="OD"</formula>
    </cfRule>
    <cfRule type="expression" dxfId="16652" priority="22435">
      <formula>$BJ297="P"</formula>
    </cfRule>
    <cfRule type="expression" dxfId="16651" priority="22436">
      <formula>$BJ297="D"</formula>
    </cfRule>
    <cfRule type="expression" dxfId="16650" priority="22437">
      <formula>$BJ297="C"</formula>
    </cfRule>
    <cfRule type="expression" dxfId="16649" priority="22438">
      <formula>$BJ297="B"</formula>
    </cfRule>
    <cfRule type="expression" dxfId="16648" priority="22439">
      <formula>$BJ297="A"</formula>
    </cfRule>
  </conditionalFormatting>
  <conditionalFormatting sqref="N300">
    <cfRule type="expression" dxfId="16647" priority="22370">
      <formula>$BJ300="IR"</formula>
    </cfRule>
    <cfRule type="expression" dxfId="16646" priority="22371">
      <formula>$BJ300="SS"</formula>
    </cfRule>
    <cfRule type="expression" dxfId="16645" priority="22372">
      <formula>$BJ300="FI"</formula>
    </cfRule>
    <cfRule type="expression" dxfId="16644" priority="22373">
      <formula>$BJ300="X"</formula>
    </cfRule>
    <cfRule type="expression" dxfId="16643" priority="22374">
      <formula>$BJ300="OD"</formula>
    </cfRule>
    <cfRule type="expression" dxfId="16642" priority="22375">
      <formula>$BJ300="P"</formula>
    </cfRule>
    <cfRule type="expression" dxfId="16641" priority="22376">
      <formula>$BJ300="D"</formula>
    </cfRule>
    <cfRule type="expression" dxfId="16640" priority="22377">
      <formula>$BJ300="C"</formula>
    </cfRule>
    <cfRule type="expression" dxfId="16639" priority="22378">
      <formula>$BJ300="B"</formula>
    </cfRule>
    <cfRule type="expression" dxfId="16638" priority="22379">
      <formula>$BJ300="A"</formula>
    </cfRule>
  </conditionalFormatting>
  <conditionalFormatting sqref="R300">
    <cfRule type="expression" dxfId="16637" priority="22340">
      <formula>$BJ300="IR"</formula>
    </cfRule>
    <cfRule type="expression" dxfId="16636" priority="22341">
      <formula>$BJ300="SS"</formula>
    </cfRule>
    <cfRule type="expression" dxfId="16635" priority="22342">
      <formula>$BJ300="FI"</formula>
    </cfRule>
    <cfRule type="expression" dxfId="16634" priority="22343">
      <formula>$BJ300="X"</formula>
    </cfRule>
    <cfRule type="expression" dxfId="16633" priority="22344">
      <formula>$BJ300="OD"</formula>
    </cfRule>
    <cfRule type="expression" dxfId="16632" priority="22345">
      <formula>$BJ300="P"</formula>
    </cfRule>
    <cfRule type="expression" dxfId="16631" priority="22346">
      <formula>$BJ300="D"</formula>
    </cfRule>
    <cfRule type="expression" dxfId="16630" priority="22347">
      <formula>$BJ300="C"</formula>
    </cfRule>
    <cfRule type="expression" dxfId="16629" priority="22348">
      <formula>$BJ300="B"</formula>
    </cfRule>
    <cfRule type="expression" dxfId="16628" priority="22349">
      <formula>$BJ300="A"</formula>
    </cfRule>
  </conditionalFormatting>
  <conditionalFormatting sqref="G300">
    <cfRule type="expression" dxfId="16627" priority="22310">
      <formula>$BJ300="IR"</formula>
    </cfRule>
    <cfRule type="expression" dxfId="16626" priority="22311">
      <formula>$BJ300="SS"</formula>
    </cfRule>
    <cfRule type="expression" dxfId="16625" priority="22312">
      <formula>$BJ300="FI"</formula>
    </cfRule>
    <cfRule type="expression" dxfId="16624" priority="22313">
      <formula>$BJ300="X"</formula>
    </cfRule>
    <cfRule type="expression" dxfId="16623" priority="22314">
      <formula>$BJ300="OD"</formula>
    </cfRule>
    <cfRule type="expression" dxfId="16622" priority="22315">
      <formula>$BJ300="P"</formula>
    </cfRule>
    <cfRule type="expression" dxfId="16621" priority="22316">
      <formula>$BJ300="D"</formula>
    </cfRule>
    <cfRule type="expression" dxfId="16620" priority="22317">
      <formula>$BJ300="C"</formula>
    </cfRule>
    <cfRule type="expression" dxfId="16619" priority="22318">
      <formula>$BJ300="B"</formula>
    </cfRule>
    <cfRule type="expression" dxfId="16618" priority="22319">
      <formula>$BJ300="A"</formula>
    </cfRule>
  </conditionalFormatting>
  <conditionalFormatting sqref="E300">
    <cfRule type="expression" dxfId="16617" priority="22300">
      <formula>$BJ300="IR"</formula>
    </cfRule>
    <cfRule type="expression" dxfId="16616" priority="22301">
      <formula>$BJ300="SS"</formula>
    </cfRule>
    <cfRule type="expression" dxfId="16615" priority="22302">
      <formula>$BJ300="FI"</formula>
    </cfRule>
    <cfRule type="expression" dxfId="16614" priority="22303">
      <formula>$BJ300="X"</formula>
    </cfRule>
    <cfRule type="expression" dxfId="16613" priority="22304">
      <formula>$BJ300="OD"</formula>
    </cfRule>
    <cfRule type="expression" dxfId="16612" priority="22305">
      <formula>$BJ300="P"</formula>
    </cfRule>
    <cfRule type="expression" dxfId="16611" priority="22306">
      <formula>$BJ300="D"</formula>
    </cfRule>
    <cfRule type="expression" dxfId="16610" priority="22307">
      <formula>$BJ300="C"</formula>
    </cfRule>
    <cfRule type="expression" dxfId="16609" priority="22308">
      <formula>$BJ300="B"</formula>
    </cfRule>
    <cfRule type="expression" dxfId="16608" priority="22309">
      <formula>$BJ300="A"</formula>
    </cfRule>
  </conditionalFormatting>
  <conditionalFormatting sqref="N324:N325">
    <cfRule type="expression" dxfId="16607" priority="22290">
      <formula>$BJ324="IR"</formula>
    </cfRule>
    <cfRule type="expression" dxfId="16606" priority="22291">
      <formula>$BJ324="SS"</formula>
    </cfRule>
    <cfRule type="expression" dxfId="16605" priority="22292">
      <formula>$BJ324="FI"</formula>
    </cfRule>
    <cfRule type="expression" dxfId="16604" priority="22293">
      <formula>$BJ324="X"</formula>
    </cfRule>
    <cfRule type="expression" dxfId="16603" priority="22294">
      <formula>$BJ324="OD"</formula>
    </cfRule>
    <cfRule type="expression" dxfId="16602" priority="22295">
      <formula>$BJ324="P"</formula>
    </cfRule>
    <cfRule type="expression" dxfId="16601" priority="22296">
      <formula>$BJ324="D"</formula>
    </cfRule>
    <cfRule type="expression" dxfId="16600" priority="22297">
      <formula>$BJ324="C"</formula>
    </cfRule>
    <cfRule type="expression" dxfId="16599" priority="22298">
      <formula>$BJ324="B"</formula>
    </cfRule>
    <cfRule type="expression" dxfId="16598" priority="22299">
      <formula>$BJ324="A"</formula>
    </cfRule>
  </conditionalFormatting>
  <conditionalFormatting sqref="R323:R325">
    <cfRule type="expression" dxfId="16597" priority="22280">
      <formula>$BJ323="IR"</formula>
    </cfRule>
    <cfRule type="expression" dxfId="16596" priority="22281">
      <formula>$BJ323="SS"</formula>
    </cfRule>
    <cfRule type="expression" dxfId="16595" priority="22282">
      <formula>$BJ323="FI"</formula>
    </cfRule>
    <cfRule type="expression" dxfId="16594" priority="22283">
      <formula>$BJ323="X"</formula>
    </cfRule>
    <cfRule type="expression" dxfId="16593" priority="22284">
      <formula>$BJ323="OD"</formula>
    </cfRule>
    <cfRule type="expression" dxfId="16592" priority="22285">
      <formula>$BJ323="P"</formula>
    </cfRule>
    <cfRule type="expression" dxfId="16591" priority="22286">
      <formula>$BJ323="D"</formula>
    </cfRule>
    <cfRule type="expression" dxfId="16590" priority="22287">
      <formula>$BJ323="C"</formula>
    </cfRule>
    <cfRule type="expression" dxfId="16589" priority="22288">
      <formula>$BJ323="B"</formula>
    </cfRule>
    <cfRule type="expression" dxfId="16588" priority="22289">
      <formula>$BJ323="A"</formula>
    </cfRule>
  </conditionalFormatting>
  <conditionalFormatting sqref="Q323">
    <cfRule type="expression" dxfId="16587" priority="22270">
      <formula>$BJ323="IR"</formula>
    </cfRule>
    <cfRule type="expression" dxfId="16586" priority="22271">
      <formula>$BJ323="SS"</formula>
    </cfRule>
    <cfRule type="expression" dxfId="16585" priority="22272">
      <formula>$BJ323="FI"</formula>
    </cfRule>
    <cfRule type="expression" dxfId="16584" priority="22273">
      <formula>$BJ323="X"</formula>
    </cfRule>
    <cfRule type="expression" dxfId="16583" priority="22274">
      <formula>$BJ323="OD"</formula>
    </cfRule>
    <cfRule type="expression" dxfId="16582" priority="22275">
      <formula>$BJ323="P"</formula>
    </cfRule>
    <cfRule type="expression" dxfId="16581" priority="22276">
      <formula>$BJ323="D"</formula>
    </cfRule>
    <cfRule type="expression" dxfId="16580" priority="22277">
      <formula>$BJ323="C"</formula>
    </cfRule>
    <cfRule type="expression" dxfId="16579" priority="22278">
      <formula>$BJ323="B"</formula>
    </cfRule>
    <cfRule type="expression" dxfId="16578" priority="22279">
      <formula>$BJ323="A"</formula>
    </cfRule>
  </conditionalFormatting>
  <conditionalFormatting sqref="Z259">
    <cfRule type="expression" dxfId="16577" priority="22260">
      <formula>$BJ259="IR"</formula>
    </cfRule>
    <cfRule type="expression" dxfId="16576" priority="22261">
      <formula>$BJ259="SS"</formula>
    </cfRule>
    <cfRule type="expression" dxfId="16575" priority="22262">
      <formula>$BJ259="FI"</formula>
    </cfRule>
    <cfRule type="expression" dxfId="16574" priority="22263">
      <formula>$BJ259="X"</formula>
    </cfRule>
    <cfRule type="expression" dxfId="16573" priority="22264">
      <formula>$BJ259="OD"</formula>
    </cfRule>
    <cfRule type="expression" dxfId="16572" priority="22265">
      <formula>$BJ259="P"</formula>
    </cfRule>
    <cfRule type="expression" dxfId="16571" priority="22266">
      <formula>$BJ259="D"</formula>
    </cfRule>
    <cfRule type="expression" dxfId="16570" priority="22267">
      <formula>$BJ259="C"</formula>
    </cfRule>
    <cfRule type="expression" dxfId="16569" priority="22268">
      <formula>$BJ259="B"</formula>
    </cfRule>
    <cfRule type="expression" dxfId="16568" priority="22269">
      <formula>$BJ259="A"</formula>
    </cfRule>
  </conditionalFormatting>
  <conditionalFormatting sqref="AB259">
    <cfRule type="expression" dxfId="16567" priority="22250">
      <formula>$BJ259="IR"</formula>
    </cfRule>
    <cfRule type="expression" dxfId="16566" priority="22251">
      <formula>$BJ259="SS"</formula>
    </cfRule>
    <cfRule type="expression" dxfId="16565" priority="22252">
      <formula>$BJ259="FI"</formula>
    </cfRule>
    <cfRule type="expression" dxfId="16564" priority="22253">
      <formula>$BJ259="X"</formula>
    </cfRule>
    <cfRule type="expression" dxfId="16563" priority="22254">
      <formula>$BJ259="OD"</formula>
    </cfRule>
    <cfRule type="expression" dxfId="16562" priority="22255">
      <formula>$BJ259="P"</formula>
    </cfRule>
    <cfRule type="expression" dxfId="16561" priority="22256">
      <formula>$BJ259="D"</formula>
    </cfRule>
    <cfRule type="expression" dxfId="16560" priority="22257">
      <formula>$BJ259="C"</formula>
    </cfRule>
    <cfRule type="expression" dxfId="16559" priority="22258">
      <formula>$BJ259="B"</formula>
    </cfRule>
    <cfRule type="expression" dxfId="16558" priority="22259">
      <formula>$BJ259="A"</formula>
    </cfRule>
  </conditionalFormatting>
  <conditionalFormatting sqref="AA259">
    <cfRule type="expression" dxfId="16557" priority="22240">
      <formula>$BJ259="IR"</formula>
    </cfRule>
    <cfRule type="expression" dxfId="16556" priority="22241">
      <formula>$BJ259="SS"</formula>
    </cfRule>
    <cfRule type="expression" dxfId="16555" priority="22242">
      <formula>$BJ259="FI"</formula>
    </cfRule>
    <cfRule type="expression" dxfId="16554" priority="22243">
      <formula>$BJ259="X"</formula>
    </cfRule>
    <cfRule type="expression" dxfId="16553" priority="22244">
      <formula>$BJ259="OD"</formula>
    </cfRule>
    <cfRule type="expression" dxfId="16552" priority="22245">
      <formula>$BJ259="P"</formula>
    </cfRule>
    <cfRule type="expression" dxfId="16551" priority="22246">
      <formula>$BJ259="D"</formula>
    </cfRule>
    <cfRule type="expression" dxfId="16550" priority="22247">
      <formula>$BJ259="C"</formula>
    </cfRule>
    <cfRule type="expression" dxfId="16549" priority="22248">
      <formula>$BJ259="B"</formula>
    </cfRule>
    <cfRule type="expression" dxfId="16548" priority="22249">
      <formula>$BJ259="A"</formula>
    </cfRule>
  </conditionalFormatting>
  <conditionalFormatting sqref="AH254:AI254">
    <cfRule type="expression" dxfId="16547" priority="22230">
      <formula>$BJ254="IR"</formula>
    </cfRule>
    <cfRule type="expression" dxfId="16546" priority="22231">
      <formula>$BJ254="SS"</formula>
    </cfRule>
    <cfRule type="expression" dxfId="16545" priority="22232">
      <formula>$BJ254="FI"</formula>
    </cfRule>
    <cfRule type="expression" dxfId="16544" priority="22233">
      <formula>$BJ254="X"</formula>
    </cfRule>
    <cfRule type="expression" dxfId="16543" priority="22234">
      <formula>$BJ254="OD"</formula>
    </cfRule>
    <cfRule type="expression" dxfId="16542" priority="22235">
      <formula>$BJ254="P"</formula>
    </cfRule>
    <cfRule type="expression" dxfId="16541" priority="22236">
      <formula>$BJ254="D"</formula>
    </cfRule>
    <cfRule type="expression" dxfId="16540" priority="22237">
      <formula>$BJ254="C"</formula>
    </cfRule>
    <cfRule type="expression" dxfId="16539" priority="22238">
      <formula>$BJ254="B"</formula>
    </cfRule>
    <cfRule type="expression" dxfId="16538" priority="22239">
      <formula>$BJ254="A"</formula>
    </cfRule>
  </conditionalFormatting>
  <conditionalFormatting sqref="AJ254">
    <cfRule type="expression" dxfId="16537" priority="22220">
      <formula>$BJ254="IR"</formula>
    </cfRule>
    <cfRule type="expression" dxfId="16536" priority="22221">
      <formula>$BJ254="SS"</formula>
    </cfRule>
    <cfRule type="expression" dxfId="16535" priority="22222">
      <formula>$BJ254="FI"</formula>
    </cfRule>
    <cfRule type="expression" dxfId="16534" priority="22223">
      <formula>$BJ254="X"</formula>
    </cfRule>
    <cfRule type="expression" dxfId="16533" priority="22224">
      <formula>$BJ254="OD"</formula>
    </cfRule>
    <cfRule type="expression" dxfId="16532" priority="22225">
      <formula>$BJ254="P"</formula>
    </cfRule>
    <cfRule type="expression" dxfId="16531" priority="22226">
      <formula>$BJ254="D"</formula>
    </cfRule>
    <cfRule type="expression" dxfId="16530" priority="22227">
      <formula>$BJ254="C"</formula>
    </cfRule>
    <cfRule type="expression" dxfId="16529" priority="22228">
      <formula>$BJ254="B"</formula>
    </cfRule>
    <cfRule type="expression" dxfId="16528" priority="22229">
      <formula>$BJ254="A"</formula>
    </cfRule>
  </conditionalFormatting>
  <conditionalFormatting sqref="AL254">
    <cfRule type="expression" dxfId="16527" priority="22210">
      <formula>$BJ254="IR"</formula>
    </cfRule>
    <cfRule type="expression" dxfId="16526" priority="22211">
      <formula>$BJ254="SS"</formula>
    </cfRule>
    <cfRule type="expression" dxfId="16525" priority="22212">
      <formula>$BJ254="FI"</formula>
    </cfRule>
    <cfRule type="expression" dxfId="16524" priority="22213">
      <formula>$BJ254="X"</formula>
    </cfRule>
    <cfRule type="expression" dxfId="16523" priority="22214">
      <formula>$BJ254="OD"</formula>
    </cfRule>
    <cfRule type="expression" dxfId="16522" priority="22215">
      <formula>$BJ254="P"</formula>
    </cfRule>
    <cfRule type="expression" dxfId="16521" priority="22216">
      <formula>$BJ254="D"</formula>
    </cfRule>
    <cfRule type="expression" dxfId="16520" priority="22217">
      <formula>$BJ254="C"</formula>
    </cfRule>
    <cfRule type="expression" dxfId="16519" priority="22218">
      <formula>$BJ254="B"</formula>
    </cfRule>
    <cfRule type="expression" dxfId="16518" priority="22219">
      <formula>$BJ254="A"</formula>
    </cfRule>
  </conditionalFormatting>
  <conditionalFormatting sqref="AK254">
    <cfRule type="expression" dxfId="16517" priority="22200">
      <formula>$BJ254="IR"</formula>
    </cfRule>
    <cfRule type="expression" dxfId="16516" priority="22201">
      <formula>$BJ254="SS"</formula>
    </cfRule>
    <cfRule type="expression" dxfId="16515" priority="22202">
      <formula>$BJ254="FI"</formula>
    </cfRule>
    <cfRule type="expression" dxfId="16514" priority="22203">
      <formula>$BJ254="X"</formula>
    </cfRule>
    <cfRule type="expression" dxfId="16513" priority="22204">
      <formula>$BJ254="OD"</formula>
    </cfRule>
    <cfRule type="expression" dxfId="16512" priority="22205">
      <formula>$BJ254="P"</formula>
    </cfRule>
    <cfRule type="expression" dxfId="16511" priority="22206">
      <formula>$BJ254="D"</formula>
    </cfRule>
    <cfRule type="expression" dxfId="16510" priority="22207">
      <formula>$BJ254="C"</formula>
    </cfRule>
    <cfRule type="expression" dxfId="16509" priority="22208">
      <formula>$BJ254="B"</formula>
    </cfRule>
    <cfRule type="expression" dxfId="16508" priority="22209">
      <formula>$BJ254="A"</formula>
    </cfRule>
  </conditionalFormatting>
  <conditionalFormatting sqref="S308:S311">
    <cfRule type="expression" dxfId="16507" priority="22190">
      <formula>$BJ308="IR"</formula>
    </cfRule>
    <cfRule type="expression" dxfId="16506" priority="22191">
      <formula>$BJ308="SS"</formula>
    </cfRule>
    <cfRule type="expression" dxfId="16505" priority="22192">
      <formula>$BJ308="FI"</formula>
    </cfRule>
    <cfRule type="expression" dxfId="16504" priority="22193">
      <formula>$BJ308="X"</formula>
    </cfRule>
    <cfRule type="expression" dxfId="16503" priority="22194">
      <formula>$BJ308="OD"</formula>
    </cfRule>
    <cfRule type="expression" dxfId="16502" priority="22195">
      <formula>$BJ308="P"</formula>
    </cfRule>
    <cfRule type="expression" dxfId="16501" priority="22196">
      <formula>$BJ308="D"</formula>
    </cfRule>
    <cfRule type="expression" dxfId="16500" priority="22197">
      <formula>$BJ308="C"</formula>
    </cfRule>
    <cfRule type="expression" dxfId="16499" priority="22198">
      <formula>$BJ308="B"</formula>
    </cfRule>
    <cfRule type="expression" dxfId="16498" priority="22199">
      <formula>$BJ308="A"</formula>
    </cfRule>
  </conditionalFormatting>
  <conditionalFormatting sqref="T308">
    <cfRule type="expression" dxfId="16497" priority="22180">
      <formula>$BJ308="IR"</formula>
    </cfRule>
    <cfRule type="expression" dxfId="16496" priority="22181">
      <formula>$BJ308="SS"</formula>
    </cfRule>
    <cfRule type="expression" dxfId="16495" priority="22182">
      <formula>$BJ308="FI"</formula>
    </cfRule>
    <cfRule type="expression" dxfId="16494" priority="22183">
      <formula>$BJ308="X"</formula>
    </cfRule>
    <cfRule type="expression" dxfId="16493" priority="22184">
      <formula>$BJ308="OD"</formula>
    </cfRule>
    <cfRule type="expression" dxfId="16492" priority="22185">
      <formula>$BJ308="P"</formula>
    </cfRule>
    <cfRule type="expression" dxfId="16491" priority="22186">
      <formula>$BJ308="D"</formula>
    </cfRule>
    <cfRule type="expression" dxfId="16490" priority="22187">
      <formula>$BJ308="C"</formula>
    </cfRule>
    <cfRule type="expression" dxfId="16489" priority="22188">
      <formula>$BJ308="B"</formula>
    </cfRule>
    <cfRule type="expression" dxfId="16488" priority="22189">
      <formula>$BJ308="A"</formula>
    </cfRule>
  </conditionalFormatting>
  <conditionalFormatting sqref="U308">
    <cfRule type="expression" dxfId="16487" priority="22170">
      <formula>$BJ308="IR"</formula>
    </cfRule>
    <cfRule type="expression" dxfId="16486" priority="22171">
      <formula>$BJ308="SS"</formula>
    </cfRule>
    <cfRule type="expression" dxfId="16485" priority="22172">
      <formula>$BJ308="FI"</formula>
    </cfRule>
    <cfRule type="expression" dxfId="16484" priority="22173">
      <formula>$BJ308="X"</formula>
    </cfRule>
    <cfRule type="expression" dxfId="16483" priority="22174">
      <formula>$BJ308="OD"</formula>
    </cfRule>
    <cfRule type="expression" dxfId="16482" priority="22175">
      <formula>$BJ308="P"</formula>
    </cfRule>
    <cfRule type="expression" dxfId="16481" priority="22176">
      <formula>$BJ308="D"</formula>
    </cfRule>
    <cfRule type="expression" dxfId="16480" priority="22177">
      <formula>$BJ308="C"</formula>
    </cfRule>
    <cfRule type="expression" dxfId="16479" priority="22178">
      <formula>$BJ308="B"</formula>
    </cfRule>
    <cfRule type="expression" dxfId="16478" priority="22179">
      <formula>$BJ308="A"</formula>
    </cfRule>
  </conditionalFormatting>
  <conditionalFormatting sqref="W308:W311">
    <cfRule type="expression" dxfId="16477" priority="22160">
      <formula>$BJ308="IR"</formula>
    </cfRule>
    <cfRule type="expression" dxfId="16476" priority="22161">
      <formula>$BJ308="SS"</formula>
    </cfRule>
    <cfRule type="expression" dxfId="16475" priority="22162">
      <formula>$BJ308="FI"</formula>
    </cfRule>
    <cfRule type="expression" dxfId="16474" priority="22163">
      <formula>$BJ308="X"</formula>
    </cfRule>
    <cfRule type="expression" dxfId="16473" priority="22164">
      <formula>$BJ308="OD"</formula>
    </cfRule>
    <cfRule type="expression" dxfId="16472" priority="22165">
      <formula>$BJ308="P"</formula>
    </cfRule>
    <cfRule type="expression" dxfId="16471" priority="22166">
      <formula>$BJ308="D"</formula>
    </cfRule>
    <cfRule type="expression" dxfId="16470" priority="22167">
      <formula>$BJ308="C"</formula>
    </cfRule>
    <cfRule type="expression" dxfId="16469" priority="22168">
      <formula>$BJ308="B"</formula>
    </cfRule>
    <cfRule type="expression" dxfId="16468" priority="22169">
      <formula>$BJ308="A"</formula>
    </cfRule>
  </conditionalFormatting>
  <conditionalFormatting sqref="V308">
    <cfRule type="expression" dxfId="16467" priority="22150">
      <formula>$BJ308="IR"</formula>
    </cfRule>
    <cfRule type="expression" dxfId="16466" priority="22151">
      <formula>$BJ308="SS"</formula>
    </cfRule>
    <cfRule type="expression" dxfId="16465" priority="22152">
      <formula>$BJ308="FI"</formula>
    </cfRule>
    <cfRule type="expression" dxfId="16464" priority="22153">
      <formula>$BJ308="X"</formula>
    </cfRule>
    <cfRule type="expression" dxfId="16463" priority="22154">
      <formula>$BJ308="OD"</formula>
    </cfRule>
    <cfRule type="expression" dxfId="16462" priority="22155">
      <formula>$BJ308="P"</formula>
    </cfRule>
    <cfRule type="expression" dxfId="16461" priority="22156">
      <formula>$BJ308="D"</formula>
    </cfRule>
    <cfRule type="expression" dxfId="16460" priority="22157">
      <formula>$BJ308="C"</formula>
    </cfRule>
    <cfRule type="expression" dxfId="16459" priority="22158">
      <formula>$BJ308="B"</formula>
    </cfRule>
    <cfRule type="expression" dxfId="16458" priority="22159">
      <formula>$BJ308="A"</formula>
    </cfRule>
  </conditionalFormatting>
  <conditionalFormatting sqref="BJ327">
    <cfRule type="cellIs" dxfId="16457" priority="22119" operator="equal">
      <formula>0</formula>
    </cfRule>
  </conditionalFormatting>
  <conditionalFormatting sqref="R327:BA327">
    <cfRule type="expression" dxfId="16456" priority="22120">
      <formula>$BJ327="IR"</formula>
    </cfRule>
    <cfRule type="expression" dxfId="16455" priority="22121">
      <formula>$BJ327="SS"</formula>
    </cfRule>
    <cfRule type="expression" dxfId="16454" priority="22122">
      <formula>$BJ327="FI"</formula>
    </cfRule>
    <cfRule type="expression" dxfId="16453" priority="22123">
      <formula>$BJ327="X"</formula>
    </cfRule>
    <cfRule type="expression" dxfId="16452" priority="22124">
      <formula>$BJ327="OD"</formula>
    </cfRule>
    <cfRule type="expression" dxfId="16451" priority="22125">
      <formula>$BJ327="P"</formula>
    </cfRule>
    <cfRule type="expression" dxfId="16450" priority="22126">
      <formula>$BJ327="D"</formula>
    </cfRule>
    <cfRule type="expression" dxfId="16449" priority="22127">
      <formula>$BJ327="C"</formula>
    </cfRule>
    <cfRule type="expression" dxfId="16448" priority="22128">
      <formula>$BJ327="B"</formula>
    </cfRule>
    <cfRule type="expression" dxfId="16447" priority="22129">
      <formula>$BJ327="A"</formula>
    </cfRule>
  </conditionalFormatting>
  <conditionalFormatting sqref="BB327:BF327">
    <cfRule type="expression" dxfId="16446" priority="22109">
      <formula>$BJ327="IR"</formula>
    </cfRule>
    <cfRule type="expression" dxfId="16445" priority="22110">
      <formula>$BJ327="SS"</formula>
    </cfRule>
    <cfRule type="expression" dxfId="16444" priority="22111">
      <formula>$BJ327="FI"</formula>
    </cfRule>
    <cfRule type="expression" dxfId="16443" priority="22112">
      <formula>$BJ327="X"</formula>
    </cfRule>
    <cfRule type="expression" dxfId="16442" priority="22113">
      <formula>$BJ327="OD"</formula>
    </cfRule>
    <cfRule type="expression" dxfId="16441" priority="22114">
      <formula>$BJ327="P"</formula>
    </cfRule>
    <cfRule type="expression" dxfId="16440" priority="22115">
      <formula>$BJ327="D"</formula>
    </cfRule>
    <cfRule type="expression" dxfId="16439" priority="22116">
      <formula>$BJ327="C"</formula>
    </cfRule>
    <cfRule type="expression" dxfId="16438" priority="22117">
      <formula>$BJ327="B"</formula>
    </cfRule>
    <cfRule type="expression" dxfId="16437" priority="22118">
      <formula>$BJ327="A"</formula>
    </cfRule>
  </conditionalFormatting>
  <conditionalFormatting sqref="Q327">
    <cfRule type="expression" dxfId="16436" priority="22099">
      <formula>$BJ327="IR"</formula>
    </cfRule>
    <cfRule type="expression" dxfId="16435" priority="22100">
      <formula>$BJ327="SS"</formula>
    </cfRule>
    <cfRule type="expression" dxfId="16434" priority="22101">
      <formula>$BJ327="FI"</formula>
    </cfRule>
    <cfRule type="expression" dxfId="16433" priority="22102">
      <formula>$BJ327="X"</formula>
    </cfRule>
    <cfRule type="expression" dxfId="16432" priority="22103">
      <formula>$BJ327="OD"</formula>
    </cfRule>
    <cfRule type="expression" dxfId="16431" priority="22104">
      <formula>$BJ327="P"</formula>
    </cfRule>
    <cfRule type="expression" dxfId="16430" priority="22105">
      <formula>$BJ327="D"</formula>
    </cfRule>
    <cfRule type="expression" dxfId="16429" priority="22106">
      <formula>$BJ327="C"</formula>
    </cfRule>
    <cfRule type="expression" dxfId="16428" priority="22107">
      <formula>$BJ327="B"</formula>
    </cfRule>
    <cfRule type="expression" dxfId="16427" priority="22108">
      <formula>$BJ327="A"</formula>
    </cfRule>
  </conditionalFormatting>
  <conditionalFormatting sqref="A327">
    <cfRule type="expression" dxfId="16426" priority="22089">
      <formula>$BJ327="IR"</formula>
    </cfRule>
    <cfRule type="expression" dxfId="16425" priority="22090">
      <formula>$BJ327="SS"</formula>
    </cfRule>
    <cfRule type="expression" dxfId="16424" priority="22091">
      <formula>$BJ327="FI"</formula>
    </cfRule>
    <cfRule type="expression" dxfId="16423" priority="22092">
      <formula>$BJ327="X"</formula>
    </cfRule>
    <cfRule type="expression" dxfId="16422" priority="22093">
      <formula>$BJ327="OD"</formula>
    </cfRule>
    <cfRule type="expression" dxfId="16421" priority="22094">
      <formula>$BJ327="P"</formula>
    </cfRule>
    <cfRule type="expression" dxfId="16420" priority="22095">
      <formula>$BJ327="D"</formula>
    </cfRule>
    <cfRule type="expression" dxfId="16419" priority="22096">
      <formula>$BJ327="C"</formula>
    </cfRule>
    <cfRule type="expression" dxfId="16418" priority="22097">
      <formula>$BJ327="B"</formula>
    </cfRule>
    <cfRule type="expression" dxfId="16417" priority="22098">
      <formula>$BJ327="A"</formula>
    </cfRule>
  </conditionalFormatting>
  <conditionalFormatting sqref="B327:C327">
    <cfRule type="expression" dxfId="16416" priority="22079">
      <formula>$BJ327="IR"</formula>
    </cfRule>
    <cfRule type="expression" dxfId="16415" priority="22080">
      <formula>$BJ327="SS"</formula>
    </cfRule>
    <cfRule type="expression" dxfId="16414" priority="22081">
      <formula>$BJ327="FI"</formula>
    </cfRule>
    <cfRule type="expression" dxfId="16413" priority="22082">
      <formula>$BJ327="X"</formula>
    </cfRule>
    <cfRule type="expression" dxfId="16412" priority="22083">
      <formula>$BJ327="OD"</formula>
    </cfRule>
    <cfRule type="expression" dxfId="16411" priority="22084">
      <formula>$BJ327="P"</formula>
    </cfRule>
    <cfRule type="expression" dxfId="16410" priority="22085">
      <formula>$BJ327="D"</formula>
    </cfRule>
    <cfRule type="expression" dxfId="16409" priority="22086">
      <formula>$BJ327="C"</formula>
    </cfRule>
    <cfRule type="expression" dxfId="16408" priority="22087">
      <formula>$BJ327="B"</formula>
    </cfRule>
    <cfRule type="expression" dxfId="16407" priority="22088">
      <formula>$BJ327="A"</formula>
    </cfRule>
  </conditionalFormatting>
  <conditionalFormatting sqref="D327">
    <cfRule type="expression" dxfId="16406" priority="22069">
      <formula>$BJ327="IR"</formula>
    </cfRule>
    <cfRule type="expression" dxfId="16405" priority="22070">
      <formula>$BJ327="SS"</formula>
    </cfRule>
    <cfRule type="expression" dxfId="16404" priority="22071">
      <formula>$BJ327="FI"</formula>
    </cfRule>
    <cfRule type="expression" dxfId="16403" priority="22072">
      <formula>$BJ327="X"</formula>
    </cfRule>
    <cfRule type="expression" dxfId="16402" priority="22073">
      <formula>$BJ327="OD"</formula>
    </cfRule>
    <cfRule type="expression" dxfId="16401" priority="22074">
      <formula>$BJ327="P"</formula>
    </cfRule>
    <cfRule type="expression" dxfId="16400" priority="22075">
      <formula>$BJ327="D"</formula>
    </cfRule>
    <cfRule type="expression" dxfId="16399" priority="22076">
      <formula>$BJ327="C"</formula>
    </cfRule>
    <cfRule type="expression" dxfId="16398" priority="22077">
      <formula>$BJ327="B"</formula>
    </cfRule>
    <cfRule type="expression" dxfId="16397" priority="22078">
      <formula>$BJ327="A"</formula>
    </cfRule>
  </conditionalFormatting>
  <conditionalFormatting sqref="O326:P326">
    <cfRule type="expression" dxfId="16396" priority="22009">
      <formula>$BJ326="IR"</formula>
    </cfRule>
    <cfRule type="expression" dxfId="16395" priority="22010">
      <formula>$BJ326="SS"</formula>
    </cfRule>
    <cfRule type="expression" dxfId="16394" priority="22011">
      <formula>$BJ326="FI"</formula>
    </cfRule>
    <cfRule type="expression" dxfId="16393" priority="22012">
      <formula>$BJ326="X"</formula>
    </cfRule>
    <cfRule type="expression" dxfId="16392" priority="22013">
      <formula>$BJ326="OD"</formula>
    </cfRule>
    <cfRule type="expression" dxfId="16391" priority="22014">
      <formula>$BJ326="P"</formula>
    </cfRule>
    <cfRule type="expression" dxfId="16390" priority="22015">
      <formula>$BJ326="D"</formula>
    </cfRule>
    <cfRule type="expression" dxfId="16389" priority="22016">
      <formula>$BJ326="C"</formula>
    </cfRule>
    <cfRule type="expression" dxfId="16388" priority="22017">
      <formula>$BJ326="B"</formula>
    </cfRule>
    <cfRule type="expression" dxfId="16387" priority="22018">
      <formula>$BJ326="A"</formula>
    </cfRule>
  </conditionalFormatting>
  <conditionalFormatting sqref="BJ326">
    <cfRule type="cellIs" dxfId="16386" priority="21998" operator="equal">
      <formula>0</formula>
    </cfRule>
  </conditionalFormatting>
  <conditionalFormatting sqref="R326:BA326">
    <cfRule type="expression" dxfId="16385" priority="21999">
      <formula>$BJ326="IR"</formula>
    </cfRule>
    <cfRule type="expression" dxfId="16384" priority="22000">
      <formula>$BJ326="SS"</formula>
    </cfRule>
    <cfRule type="expression" dxfId="16383" priority="22001">
      <formula>$BJ326="FI"</formula>
    </cfRule>
    <cfRule type="expression" dxfId="16382" priority="22002">
      <formula>$BJ326="X"</formula>
    </cfRule>
    <cfRule type="expression" dxfId="16381" priority="22003">
      <formula>$BJ326="OD"</formula>
    </cfRule>
    <cfRule type="expression" dxfId="16380" priority="22004">
      <formula>$BJ326="P"</formula>
    </cfRule>
    <cfRule type="expression" dxfId="16379" priority="22005">
      <formula>$BJ326="D"</formula>
    </cfRule>
    <cfRule type="expression" dxfId="16378" priority="22006">
      <formula>$BJ326="C"</formula>
    </cfRule>
    <cfRule type="expression" dxfId="16377" priority="22007">
      <formula>$BJ326="B"</formula>
    </cfRule>
    <cfRule type="expression" dxfId="16376" priority="22008">
      <formula>$BJ326="A"</formula>
    </cfRule>
  </conditionalFormatting>
  <conditionalFormatting sqref="BB326:BF326">
    <cfRule type="expression" dxfId="16375" priority="21988">
      <formula>$BJ326="IR"</formula>
    </cfRule>
    <cfRule type="expression" dxfId="16374" priority="21989">
      <formula>$BJ326="SS"</formula>
    </cfRule>
    <cfRule type="expression" dxfId="16373" priority="21990">
      <formula>$BJ326="FI"</formula>
    </cfRule>
    <cfRule type="expression" dxfId="16372" priority="21991">
      <formula>$BJ326="X"</formula>
    </cfRule>
    <cfRule type="expression" dxfId="16371" priority="21992">
      <formula>$BJ326="OD"</formula>
    </cfRule>
    <cfRule type="expression" dxfId="16370" priority="21993">
      <formula>$BJ326="P"</formula>
    </cfRule>
    <cfRule type="expression" dxfId="16369" priority="21994">
      <formula>$BJ326="D"</formula>
    </cfRule>
    <cfRule type="expression" dxfId="16368" priority="21995">
      <formula>$BJ326="C"</formula>
    </cfRule>
    <cfRule type="expression" dxfId="16367" priority="21996">
      <formula>$BJ326="B"</formula>
    </cfRule>
    <cfRule type="expression" dxfId="16366" priority="21997">
      <formula>$BJ326="A"</formula>
    </cfRule>
  </conditionalFormatting>
  <conditionalFormatting sqref="Q326">
    <cfRule type="expression" dxfId="16365" priority="21978">
      <formula>$BJ326="IR"</formula>
    </cfRule>
    <cfRule type="expression" dxfId="16364" priority="21979">
      <formula>$BJ326="SS"</formula>
    </cfRule>
    <cfRule type="expression" dxfId="16363" priority="21980">
      <formula>$BJ326="FI"</formula>
    </cfRule>
    <cfRule type="expression" dxfId="16362" priority="21981">
      <formula>$BJ326="X"</formula>
    </cfRule>
    <cfRule type="expression" dxfId="16361" priority="21982">
      <formula>$BJ326="OD"</formula>
    </cfRule>
    <cfRule type="expression" dxfId="16360" priority="21983">
      <formula>$BJ326="P"</formula>
    </cfRule>
    <cfRule type="expression" dxfId="16359" priority="21984">
      <formula>$BJ326="D"</formula>
    </cfRule>
    <cfRule type="expression" dxfId="16358" priority="21985">
      <formula>$BJ326="C"</formula>
    </cfRule>
    <cfRule type="expression" dxfId="16357" priority="21986">
      <formula>$BJ326="B"</formula>
    </cfRule>
    <cfRule type="expression" dxfId="16356" priority="21987">
      <formula>$BJ326="A"</formula>
    </cfRule>
  </conditionalFormatting>
  <conditionalFormatting sqref="A326">
    <cfRule type="expression" dxfId="16355" priority="21968">
      <formula>$BJ326="IR"</formula>
    </cfRule>
    <cfRule type="expression" dxfId="16354" priority="21969">
      <formula>$BJ326="SS"</formula>
    </cfRule>
    <cfRule type="expression" dxfId="16353" priority="21970">
      <formula>$BJ326="FI"</formula>
    </cfRule>
    <cfRule type="expression" dxfId="16352" priority="21971">
      <formula>$BJ326="X"</formula>
    </cfRule>
    <cfRule type="expression" dxfId="16351" priority="21972">
      <formula>$BJ326="OD"</formula>
    </cfRule>
    <cfRule type="expression" dxfId="16350" priority="21973">
      <formula>$BJ326="P"</formula>
    </cfRule>
    <cfRule type="expression" dxfId="16349" priority="21974">
      <formula>$BJ326="D"</formula>
    </cfRule>
    <cfRule type="expression" dxfId="16348" priority="21975">
      <formula>$BJ326="C"</formula>
    </cfRule>
    <cfRule type="expression" dxfId="16347" priority="21976">
      <formula>$BJ326="B"</formula>
    </cfRule>
    <cfRule type="expression" dxfId="16346" priority="21977">
      <formula>$BJ326="A"</formula>
    </cfRule>
  </conditionalFormatting>
  <conditionalFormatting sqref="B326:C326">
    <cfRule type="expression" dxfId="16345" priority="21958">
      <formula>$BJ326="IR"</formula>
    </cfRule>
    <cfRule type="expression" dxfId="16344" priority="21959">
      <formula>$BJ326="SS"</formula>
    </cfRule>
    <cfRule type="expression" dxfId="16343" priority="21960">
      <formula>$BJ326="FI"</formula>
    </cfRule>
    <cfRule type="expression" dxfId="16342" priority="21961">
      <formula>$BJ326="X"</formula>
    </cfRule>
    <cfRule type="expression" dxfId="16341" priority="21962">
      <formula>$BJ326="OD"</formula>
    </cfRule>
    <cfRule type="expression" dxfId="16340" priority="21963">
      <formula>$BJ326="P"</formula>
    </cfRule>
    <cfRule type="expression" dxfId="16339" priority="21964">
      <formula>$BJ326="D"</formula>
    </cfRule>
    <cfRule type="expression" dxfId="16338" priority="21965">
      <formula>$BJ326="C"</formula>
    </cfRule>
    <cfRule type="expression" dxfId="16337" priority="21966">
      <formula>$BJ326="B"</formula>
    </cfRule>
    <cfRule type="expression" dxfId="16336" priority="21967">
      <formula>$BJ326="A"</formula>
    </cfRule>
  </conditionalFormatting>
  <conditionalFormatting sqref="D326">
    <cfRule type="expression" dxfId="16335" priority="21948">
      <formula>$BJ326="IR"</formula>
    </cfRule>
    <cfRule type="expression" dxfId="16334" priority="21949">
      <formula>$BJ326="SS"</formula>
    </cfRule>
    <cfRule type="expression" dxfId="16333" priority="21950">
      <formula>$BJ326="FI"</formula>
    </cfRule>
    <cfRule type="expression" dxfId="16332" priority="21951">
      <formula>$BJ326="X"</formula>
    </cfRule>
    <cfRule type="expression" dxfId="16331" priority="21952">
      <formula>$BJ326="OD"</formula>
    </cfRule>
    <cfRule type="expression" dxfId="16330" priority="21953">
      <formula>$BJ326="P"</formula>
    </cfRule>
    <cfRule type="expression" dxfId="16329" priority="21954">
      <formula>$BJ326="D"</formula>
    </cfRule>
    <cfRule type="expression" dxfId="16328" priority="21955">
      <formula>$BJ326="C"</formula>
    </cfRule>
    <cfRule type="expression" dxfId="16327" priority="21956">
      <formula>$BJ326="B"</formula>
    </cfRule>
    <cfRule type="expression" dxfId="16326" priority="21957">
      <formula>$BJ326="A"</formula>
    </cfRule>
  </conditionalFormatting>
  <conditionalFormatting sqref="B317:C317">
    <cfRule type="expression" dxfId="16325" priority="21898">
      <formula>$BJ317="IR"</formula>
    </cfRule>
    <cfRule type="expression" dxfId="16324" priority="21899">
      <formula>$BJ317="SS"</formula>
    </cfRule>
    <cfRule type="expression" dxfId="16323" priority="21900">
      <formula>$BJ317="FI"</formula>
    </cfRule>
    <cfRule type="expression" dxfId="16322" priority="21901">
      <formula>$BJ317="X"</formula>
    </cfRule>
    <cfRule type="expression" dxfId="16321" priority="21902">
      <formula>$BJ317="OD"</formula>
    </cfRule>
    <cfRule type="expression" dxfId="16320" priority="21903">
      <formula>$BJ317="P"</formula>
    </cfRule>
    <cfRule type="expression" dxfId="16319" priority="21904">
      <formula>$BJ317="D"</formula>
    </cfRule>
    <cfRule type="expression" dxfId="16318" priority="21905">
      <formula>$BJ317="C"</formula>
    </cfRule>
    <cfRule type="expression" dxfId="16317" priority="21906">
      <formula>$BJ317="B"</formula>
    </cfRule>
    <cfRule type="expression" dxfId="16316" priority="21907">
      <formula>$BJ317="A"</formula>
    </cfRule>
  </conditionalFormatting>
  <conditionalFormatting sqref="G327">
    <cfRule type="expression" dxfId="16315" priority="21878">
      <formula>$BJ327="IR"</formula>
    </cfRule>
    <cfRule type="expression" dxfId="16314" priority="21879">
      <formula>$BJ327="SS"</formula>
    </cfRule>
    <cfRule type="expression" dxfId="16313" priority="21880">
      <formula>$BJ327="FI"</formula>
    </cfRule>
    <cfRule type="expression" dxfId="16312" priority="21881">
      <formula>$BJ327="X"</formula>
    </cfRule>
    <cfRule type="expression" dxfId="16311" priority="21882">
      <formula>$BJ327="OD"</formula>
    </cfRule>
    <cfRule type="expression" dxfId="16310" priority="21883">
      <formula>$BJ327="P"</formula>
    </cfRule>
    <cfRule type="expression" dxfId="16309" priority="21884">
      <formula>$BJ327="D"</formula>
    </cfRule>
    <cfRule type="expression" dxfId="16308" priority="21885">
      <formula>$BJ327="C"</formula>
    </cfRule>
    <cfRule type="expression" dxfId="16307" priority="21886">
      <formula>$BJ327="B"</formula>
    </cfRule>
    <cfRule type="expression" dxfId="16306" priority="21887">
      <formula>$BJ327="A"</formula>
    </cfRule>
  </conditionalFormatting>
  <conditionalFormatting sqref="G326">
    <cfRule type="expression" dxfId="16305" priority="21868">
      <formula>$BJ326="IR"</formula>
    </cfRule>
    <cfRule type="expression" dxfId="16304" priority="21869">
      <formula>$BJ326="SS"</formula>
    </cfRule>
    <cfRule type="expression" dxfId="16303" priority="21870">
      <formula>$BJ326="FI"</formula>
    </cfRule>
    <cfRule type="expression" dxfId="16302" priority="21871">
      <formula>$BJ326="X"</formula>
    </cfRule>
    <cfRule type="expression" dxfId="16301" priority="21872">
      <formula>$BJ326="OD"</formula>
    </cfRule>
    <cfRule type="expression" dxfId="16300" priority="21873">
      <formula>$BJ326="P"</formula>
    </cfRule>
    <cfRule type="expression" dxfId="16299" priority="21874">
      <formula>$BJ326="D"</formula>
    </cfRule>
    <cfRule type="expression" dxfId="16298" priority="21875">
      <formula>$BJ326="C"</formula>
    </cfRule>
    <cfRule type="expression" dxfId="16297" priority="21876">
      <formula>$BJ326="B"</formula>
    </cfRule>
    <cfRule type="expression" dxfId="16296" priority="21877">
      <formula>$BJ326="A"</formula>
    </cfRule>
  </conditionalFormatting>
  <conditionalFormatting sqref="F327">
    <cfRule type="expression" dxfId="16295" priority="21858">
      <formula>$BJ327="IR"</formula>
    </cfRule>
    <cfRule type="expression" dxfId="16294" priority="21859">
      <formula>$BJ327="SS"</formula>
    </cfRule>
    <cfRule type="expression" dxfId="16293" priority="21860">
      <formula>$BJ327="FI"</formula>
    </cfRule>
    <cfRule type="expression" dxfId="16292" priority="21861">
      <formula>$BJ327="X"</formula>
    </cfRule>
    <cfRule type="expression" dxfId="16291" priority="21862">
      <formula>$BJ327="OD"</formula>
    </cfRule>
    <cfRule type="expression" dxfId="16290" priority="21863">
      <formula>$BJ327="P"</formula>
    </cfRule>
    <cfRule type="expression" dxfId="16289" priority="21864">
      <formula>$BJ327="D"</formula>
    </cfRule>
    <cfRule type="expression" dxfId="16288" priority="21865">
      <formula>$BJ327="C"</formula>
    </cfRule>
    <cfRule type="expression" dxfId="16287" priority="21866">
      <formula>$BJ327="B"</formula>
    </cfRule>
    <cfRule type="expression" dxfId="16286" priority="21867">
      <formula>$BJ327="A"</formula>
    </cfRule>
  </conditionalFormatting>
  <conditionalFormatting sqref="N318">
    <cfRule type="expression" dxfId="16285" priority="21848">
      <formula>$BJ318="IR"</formula>
    </cfRule>
    <cfRule type="expression" dxfId="16284" priority="21849">
      <formula>$BJ318="SS"</formula>
    </cfRule>
    <cfRule type="expression" dxfId="16283" priority="21850">
      <formula>$BJ318="FI"</formula>
    </cfRule>
    <cfRule type="expression" dxfId="16282" priority="21851">
      <formula>$BJ318="X"</formula>
    </cfRule>
    <cfRule type="expression" dxfId="16281" priority="21852">
      <formula>$BJ318="OD"</formula>
    </cfRule>
    <cfRule type="expression" dxfId="16280" priority="21853">
      <formula>$BJ318="P"</formula>
    </cfRule>
    <cfRule type="expression" dxfId="16279" priority="21854">
      <formula>$BJ318="D"</formula>
    </cfRule>
    <cfRule type="expression" dxfId="16278" priority="21855">
      <formula>$BJ318="C"</formula>
    </cfRule>
    <cfRule type="expression" dxfId="16277" priority="21856">
      <formula>$BJ318="B"</formula>
    </cfRule>
    <cfRule type="expression" dxfId="16276" priority="21857">
      <formula>$BJ318="A"</formula>
    </cfRule>
  </conditionalFormatting>
  <conditionalFormatting sqref="R318">
    <cfRule type="expression" dxfId="16275" priority="21838">
      <formula>$BJ318="IR"</formula>
    </cfRule>
    <cfRule type="expression" dxfId="16274" priority="21839">
      <formula>$BJ318="SS"</formula>
    </cfRule>
    <cfRule type="expression" dxfId="16273" priority="21840">
      <formula>$BJ318="FI"</formula>
    </cfRule>
    <cfRule type="expression" dxfId="16272" priority="21841">
      <formula>$BJ318="X"</formula>
    </cfRule>
    <cfRule type="expression" dxfId="16271" priority="21842">
      <formula>$BJ318="OD"</formula>
    </cfRule>
    <cfRule type="expression" dxfId="16270" priority="21843">
      <formula>$BJ318="P"</formula>
    </cfRule>
    <cfRule type="expression" dxfId="16269" priority="21844">
      <formula>$BJ318="D"</formula>
    </cfRule>
    <cfRule type="expression" dxfId="16268" priority="21845">
      <formula>$BJ318="C"</formula>
    </cfRule>
    <cfRule type="expression" dxfId="16267" priority="21846">
      <formula>$BJ318="B"</formula>
    </cfRule>
    <cfRule type="expression" dxfId="16266" priority="21847">
      <formula>$BJ318="A"</formula>
    </cfRule>
  </conditionalFormatting>
  <conditionalFormatting sqref="N319">
    <cfRule type="expression" dxfId="16265" priority="21818">
      <formula>$BJ319="IR"</formula>
    </cfRule>
    <cfRule type="expression" dxfId="16264" priority="21819">
      <formula>$BJ319="SS"</formula>
    </cfRule>
    <cfRule type="expression" dxfId="16263" priority="21820">
      <formula>$BJ319="FI"</formula>
    </cfRule>
    <cfRule type="expression" dxfId="16262" priority="21821">
      <formula>$BJ319="X"</formula>
    </cfRule>
    <cfRule type="expression" dxfId="16261" priority="21822">
      <formula>$BJ319="OD"</formula>
    </cfRule>
    <cfRule type="expression" dxfId="16260" priority="21823">
      <formula>$BJ319="P"</formula>
    </cfRule>
    <cfRule type="expression" dxfId="16259" priority="21824">
      <formula>$BJ319="D"</formula>
    </cfRule>
    <cfRule type="expression" dxfId="16258" priority="21825">
      <formula>$BJ319="C"</formula>
    </cfRule>
    <cfRule type="expression" dxfId="16257" priority="21826">
      <formula>$BJ319="B"</formula>
    </cfRule>
    <cfRule type="expression" dxfId="16256" priority="21827">
      <formula>$BJ319="A"</formula>
    </cfRule>
  </conditionalFormatting>
  <conditionalFormatting sqref="R319">
    <cfRule type="expression" dxfId="16255" priority="21808">
      <formula>$BJ319="IR"</formula>
    </cfRule>
    <cfRule type="expression" dxfId="16254" priority="21809">
      <formula>$BJ319="SS"</formula>
    </cfRule>
    <cfRule type="expression" dxfId="16253" priority="21810">
      <formula>$BJ319="FI"</formula>
    </cfRule>
    <cfRule type="expression" dxfId="16252" priority="21811">
      <formula>$BJ319="X"</formula>
    </cfRule>
    <cfRule type="expression" dxfId="16251" priority="21812">
      <formula>$BJ319="OD"</formula>
    </cfRule>
    <cfRule type="expression" dxfId="16250" priority="21813">
      <formula>$BJ319="P"</formula>
    </cfRule>
    <cfRule type="expression" dxfId="16249" priority="21814">
      <formula>$BJ319="D"</formula>
    </cfRule>
    <cfRule type="expression" dxfId="16248" priority="21815">
      <formula>$BJ319="C"</formula>
    </cfRule>
    <cfRule type="expression" dxfId="16247" priority="21816">
      <formula>$BJ319="B"</formula>
    </cfRule>
    <cfRule type="expression" dxfId="16246" priority="21817">
      <formula>$BJ319="A"</formula>
    </cfRule>
  </conditionalFormatting>
  <conditionalFormatting sqref="N305">
    <cfRule type="expression" dxfId="16245" priority="21788">
      <formula>$BJ305="IR"</formula>
    </cfRule>
    <cfRule type="expression" dxfId="16244" priority="21789">
      <formula>$BJ305="SS"</formula>
    </cfRule>
    <cfRule type="expression" dxfId="16243" priority="21790">
      <formula>$BJ305="FI"</formula>
    </cfRule>
    <cfRule type="expression" dxfId="16242" priority="21791">
      <formula>$BJ305="X"</formula>
    </cfRule>
    <cfRule type="expression" dxfId="16241" priority="21792">
      <formula>$BJ305="OD"</formula>
    </cfRule>
    <cfRule type="expression" dxfId="16240" priority="21793">
      <formula>$BJ305="P"</formula>
    </cfRule>
    <cfRule type="expression" dxfId="16239" priority="21794">
      <formula>$BJ305="D"</formula>
    </cfRule>
    <cfRule type="expression" dxfId="16238" priority="21795">
      <formula>$BJ305="C"</formula>
    </cfRule>
    <cfRule type="expression" dxfId="16237" priority="21796">
      <formula>$BJ305="B"</formula>
    </cfRule>
    <cfRule type="expression" dxfId="16236" priority="21797">
      <formula>$BJ305="A"</formula>
    </cfRule>
  </conditionalFormatting>
  <conditionalFormatting sqref="O305">
    <cfRule type="expression" dxfId="16235" priority="21778">
      <formula>$BJ305="IR"</formula>
    </cfRule>
    <cfRule type="expression" dxfId="16234" priority="21779">
      <formula>$BJ305="SS"</formula>
    </cfRule>
    <cfRule type="expression" dxfId="16233" priority="21780">
      <formula>$BJ305="FI"</formula>
    </cfRule>
    <cfRule type="expression" dxfId="16232" priority="21781">
      <formula>$BJ305="X"</formula>
    </cfRule>
    <cfRule type="expression" dxfId="16231" priority="21782">
      <formula>$BJ305="OD"</formula>
    </cfRule>
    <cfRule type="expression" dxfId="16230" priority="21783">
      <formula>$BJ305="P"</formula>
    </cfRule>
    <cfRule type="expression" dxfId="16229" priority="21784">
      <formula>$BJ305="D"</formula>
    </cfRule>
    <cfRule type="expression" dxfId="16228" priority="21785">
      <formula>$BJ305="C"</formula>
    </cfRule>
    <cfRule type="expression" dxfId="16227" priority="21786">
      <formula>$BJ305="B"</formula>
    </cfRule>
    <cfRule type="expression" dxfId="16226" priority="21787">
      <formula>$BJ305="A"</formula>
    </cfRule>
  </conditionalFormatting>
  <conditionalFormatting sqref="P305">
    <cfRule type="expression" dxfId="16225" priority="21768">
      <formula>$BJ305="IR"</formula>
    </cfRule>
    <cfRule type="expression" dxfId="16224" priority="21769">
      <formula>$BJ305="SS"</formula>
    </cfRule>
    <cfRule type="expression" dxfId="16223" priority="21770">
      <formula>$BJ305="FI"</formula>
    </cfRule>
    <cfRule type="expression" dxfId="16222" priority="21771">
      <formula>$BJ305="X"</formula>
    </cfRule>
    <cfRule type="expression" dxfId="16221" priority="21772">
      <formula>$BJ305="OD"</formula>
    </cfRule>
    <cfRule type="expression" dxfId="16220" priority="21773">
      <formula>$BJ305="P"</formula>
    </cfRule>
    <cfRule type="expression" dxfId="16219" priority="21774">
      <formula>$BJ305="D"</formula>
    </cfRule>
    <cfRule type="expression" dxfId="16218" priority="21775">
      <formula>$BJ305="C"</formula>
    </cfRule>
    <cfRule type="expression" dxfId="16217" priority="21776">
      <formula>$BJ305="B"</formula>
    </cfRule>
    <cfRule type="expression" dxfId="16216" priority="21777">
      <formula>$BJ305="A"</formula>
    </cfRule>
  </conditionalFormatting>
  <conditionalFormatting sqref="R305">
    <cfRule type="expression" dxfId="16215" priority="21758">
      <formula>$BJ305="IR"</formula>
    </cfRule>
    <cfRule type="expression" dxfId="16214" priority="21759">
      <formula>$BJ305="SS"</formula>
    </cfRule>
    <cfRule type="expression" dxfId="16213" priority="21760">
      <formula>$BJ305="FI"</formula>
    </cfRule>
    <cfRule type="expression" dxfId="16212" priority="21761">
      <formula>$BJ305="X"</formula>
    </cfRule>
    <cfRule type="expression" dxfId="16211" priority="21762">
      <formula>$BJ305="OD"</formula>
    </cfRule>
    <cfRule type="expression" dxfId="16210" priority="21763">
      <formula>$BJ305="P"</formula>
    </cfRule>
    <cfRule type="expression" dxfId="16209" priority="21764">
      <formula>$BJ305="D"</formula>
    </cfRule>
    <cfRule type="expression" dxfId="16208" priority="21765">
      <formula>$BJ305="C"</formula>
    </cfRule>
    <cfRule type="expression" dxfId="16207" priority="21766">
      <formula>$BJ305="B"</formula>
    </cfRule>
    <cfRule type="expression" dxfId="16206" priority="21767">
      <formula>$BJ305="A"</formula>
    </cfRule>
  </conditionalFormatting>
  <conditionalFormatting sqref="Q305">
    <cfRule type="expression" dxfId="16205" priority="21748">
      <formula>$BJ305="IR"</formula>
    </cfRule>
    <cfRule type="expression" dxfId="16204" priority="21749">
      <formula>$BJ305="SS"</formula>
    </cfRule>
    <cfRule type="expression" dxfId="16203" priority="21750">
      <formula>$BJ305="FI"</formula>
    </cfRule>
    <cfRule type="expression" dxfId="16202" priority="21751">
      <formula>$BJ305="X"</formula>
    </cfRule>
    <cfRule type="expression" dxfId="16201" priority="21752">
      <formula>$BJ305="OD"</formula>
    </cfRule>
    <cfRule type="expression" dxfId="16200" priority="21753">
      <formula>$BJ305="P"</formula>
    </cfRule>
    <cfRule type="expression" dxfId="16199" priority="21754">
      <formula>$BJ305="D"</formula>
    </cfRule>
    <cfRule type="expression" dxfId="16198" priority="21755">
      <formula>$BJ305="C"</formula>
    </cfRule>
    <cfRule type="expression" dxfId="16197" priority="21756">
      <formula>$BJ305="B"</formula>
    </cfRule>
    <cfRule type="expression" dxfId="16196" priority="21757">
      <formula>$BJ305="A"</formula>
    </cfRule>
  </conditionalFormatting>
  <conditionalFormatting sqref="S303">
    <cfRule type="expression" dxfId="16195" priority="21738">
      <formula>$BJ303="IR"</formula>
    </cfRule>
    <cfRule type="expression" dxfId="16194" priority="21739">
      <formula>$BJ303="SS"</formula>
    </cfRule>
    <cfRule type="expression" dxfId="16193" priority="21740">
      <formula>$BJ303="FI"</formula>
    </cfRule>
    <cfRule type="expression" dxfId="16192" priority="21741">
      <formula>$BJ303="X"</formula>
    </cfRule>
    <cfRule type="expression" dxfId="16191" priority="21742">
      <formula>$BJ303="OD"</formula>
    </cfRule>
    <cfRule type="expression" dxfId="16190" priority="21743">
      <formula>$BJ303="P"</formula>
    </cfRule>
    <cfRule type="expression" dxfId="16189" priority="21744">
      <formula>$BJ303="D"</formula>
    </cfRule>
    <cfRule type="expression" dxfId="16188" priority="21745">
      <formula>$BJ303="C"</formula>
    </cfRule>
    <cfRule type="expression" dxfId="16187" priority="21746">
      <formula>$BJ303="B"</formula>
    </cfRule>
    <cfRule type="expression" dxfId="16186" priority="21747">
      <formula>$BJ303="A"</formula>
    </cfRule>
  </conditionalFormatting>
  <conditionalFormatting sqref="T303">
    <cfRule type="expression" dxfId="16185" priority="21728">
      <formula>$BJ303="IR"</formula>
    </cfRule>
    <cfRule type="expression" dxfId="16184" priority="21729">
      <formula>$BJ303="SS"</formula>
    </cfRule>
    <cfRule type="expression" dxfId="16183" priority="21730">
      <formula>$BJ303="FI"</formula>
    </cfRule>
    <cfRule type="expression" dxfId="16182" priority="21731">
      <formula>$BJ303="X"</formula>
    </cfRule>
    <cfRule type="expression" dxfId="16181" priority="21732">
      <formula>$BJ303="OD"</formula>
    </cfRule>
    <cfRule type="expression" dxfId="16180" priority="21733">
      <formula>$BJ303="P"</formula>
    </cfRule>
    <cfRule type="expression" dxfId="16179" priority="21734">
      <formula>$BJ303="D"</formula>
    </cfRule>
    <cfRule type="expression" dxfId="16178" priority="21735">
      <formula>$BJ303="C"</formula>
    </cfRule>
    <cfRule type="expression" dxfId="16177" priority="21736">
      <formula>$BJ303="B"</formula>
    </cfRule>
    <cfRule type="expression" dxfId="16176" priority="21737">
      <formula>$BJ303="A"</formula>
    </cfRule>
  </conditionalFormatting>
  <conditionalFormatting sqref="U303">
    <cfRule type="expression" dxfId="16175" priority="21718">
      <formula>$BJ303="IR"</formula>
    </cfRule>
    <cfRule type="expression" dxfId="16174" priority="21719">
      <formula>$BJ303="SS"</formula>
    </cfRule>
    <cfRule type="expression" dxfId="16173" priority="21720">
      <formula>$BJ303="FI"</formula>
    </cfRule>
    <cfRule type="expression" dxfId="16172" priority="21721">
      <formula>$BJ303="X"</formula>
    </cfRule>
    <cfRule type="expression" dxfId="16171" priority="21722">
      <formula>$BJ303="OD"</formula>
    </cfRule>
    <cfRule type="expression" dxfId="16170" priority="21723">
      <formula>$BJ303="P"</formula>
    </cfRule>
    <cfRule type="expression" dxfId="16169" priority="21724">
      <formula>$BJ303="D"</formula>
    </cfRule>
    <cfRule type="expression" dxfId="16168" priority="21725">
      <formula>$BJ303="C"</formula>
    </cfRule>
    <cfRule type="expression" dxfId="16167" priority="21726">
      <formula>$BJ303="B"</formula>
    </cfRule>
    <cfRule type="expression" dxfId="16166" priority="21727">
      <formula>$BJ303="A"</formula>
    </cfRule>
  </conditionalFormatting>
  <conditionalFormatting sqref="W303">
    <cfRule type="expression" dxfId="16165" priority="21708">
      <formula>$BJ303="IR"</formula>
    </cfRule>
    <cfRule type="expression" dxfId="16164" priority="21709">
      <formula>$BJ303="SS"</formula>
    </cfRule>
    <cfRule type="expression" dxfId="16163" priority="21710">
      <formula>$BJ303="FI"</formula>
    </cfRule>
    <cfRule type="expression" dxfId="16162" priority="21711">
      <formula>$BJ303="X"</formula>
    </cfRule>
    <cfRule type="expression" dxfId="16161" priority="21712">
      <formula>$BJ303="OD"</formula>
    </cfRule>
    <cfRule type="expression" dxfId="16160" priority="21713">
      <formula>$BJ303="P"</formula>
    </cfRule>
    <cfRule type="expression" dxfId="16159" priority="21714">
      <formula>$BJ303="D"</formula>
    </cfRule>
    <cfRule type="expression" dxfId="16158" priority="21715">
      <formula>$BJ303="C"</formula>
    </cfRule>
    <cfRule type="expression" dxfId="16157" priority="21716">
      <formula>$BJ303="B"</formula>
    </cfRule>
    <cfRule type="expression" dxfId="16156" priority="21717">
      <formula>$BJ303="A"</formula>
    </cfRule>
  </conditionalFormatting>
  <conditionalFormatting sqref="V303">
    <cfRule type="expression" dxfId="16155" priority="21698">
      <formula>$BJ303="IR"</formula>
    </cfRule>
    <cfRule type="expression" dxfId="16154" priority="21699">
      <formula>$BJ303="SS"</formula>
    </cfRule>
    <cfRule type="expression" dxfId="16153" priority="21700">
      <formula>$BJ303="FI"</formula>
    </cfRule>
    <cfRule type="expression" dxfId="16152" priority="21701">
      <formula>$BJ303="X"</formula>
    </cfRule>
    <cfRule type="expression" dxfId="16151" priority="21702">
      <formula>$BJ303="OD"</formula>
    </cfRule>
    <cfRule type="expression" dxfId="16150" priority="21703">
      <formula>$BJ303="P"</formula>
    </cfRule>
    <cfRule type="expression" dxfId="16149" priority="21704">
      <formula>$BJ303="D"</formula>
    </cfRule>
    <cfRule type="expression" dxfId="16148" priority="21705">
      <formula>$BJ303="C"</formula>
    </cfRule>
    <cfRule type="expression" dxfId="16147" priority="21706">
      <formula>$BJ303="B"</formula>
    </cfRule>
    <cfRule type="expression" dxfId="16146" priority="21707">
      <formula>$BJ303="A"</formula>
    </cfRule>
  </conditionalFormatting>
  <conditionalFormatting sqref="N253:O253">
    <cfRule type="expression" dxfId="16145" priority="21688">
      <formula>$BJ253="IR"</formula>
    </cfRule>
    <cfRule type="expression" dxfId="16144" priority="21689">
      <formula>$BJ253="SS"</formula>
    </cfRule>
    <cfRule type="expression" dxfId="16143" priority="21690">
      <formula>$BJ253="FI"</formula>
    </cfRule>
    <cfRule type="expression" dxfId="16142" priority="21691">
      <formula>$BJ253="X"</formula>
    </cfRule>
    <cfRule type="expression" dxfId="16141" priority="21692">
      <formula>$BJ253="OD"</formula>
    </cfRule>
    <cfRule type="expression" dxfId="16140" priority="21693">
      <formula>$BJ253="P"</formula>
    </cfRule>
    <cfRule type="expression" dxfId="16139" priority="21694">
      <formula>$BJ253="D"</formula>
    </cfRule>
    <cfRule type="expression" dxfId="16138" priority="21695">
      <formula>$BJ253="C"</formula>
    </cfRule>
    <cfRule type="expression" dxfId="16137" priority="21696">
      <formula>$BJ253="B"</formula>
    </cfRule>
    <cfRule type="expression" dxfId="16136" priority="21697">
      <formula>$BJ253="A"</formula>
    </cfRule>
  </conditionalFormatting>
  <conditionalFormatting sqref="P253">
    <cfRule type="expression" dxfId="16135" priority="21678">
      <formula>$BJ253="IR"</formula>
    </cfRule>
    <cfRule type="expression" dxfId="16134" priority="21679">
      <formula>$BJ253="SS"</formula>
    </cfRule>
    <cfRule type="expression" dxfId="16133" priority="21680">
      <formula>$BJ253="FI"</formula>
    </cfRule>
    <cfRule type="expression" dxfId="16132" priority="21681">
      <formula>$BJ253="X"</formula>
    </cfRule>
    <cfRule type="expression" dxfId="16131" priority="21682">
      <formula>$BJ253="OD"</formula>
    </cfRule>
    <cfRule type="expression" dxfId="16130" priority="21683">
      <formula>$BJ253="P"</formula>
    </cfRule>
    <cfRule type="expression" dxfId="16129" priority="21684">
      <formula>$BJ253="D"</formula>
    </cfRule>
    <cfRule type="expression" dxfId="16128" priority="21685">
      <formula>$BJ253="C"</formula>
    </cfRule>
    <cfRule type="expression" dxfId="16127" priority="21686">
      <formula>$BJ253="B"</formula>
    </cfRule>
    <cfRule type="expression" dxfId="16126" priority="21687">
      <formula>$BJ253="A"</formula>
    </cfRule>
  </conditionalFormatting>
  <conditionalFormatting sqref="R253">
    <cfRule type="expression" dxfId="16125" priority="21668">
      <formula>$BJ253="IR"</formula>
    </cfRule>
    <cfRule type="expression" dxfId="16124" priority="21669">
      <formula>$BJ253="SS"</formula>
    </cfRule>
    <cfRule type="expression" dxfId="16123" priority="21670">
      <formula>$BJ253="FI"</formula>
    </cfRule>
    <cfRule type="expression" dxfId="16122" priority="21671">
      <formula>$BJ253="X"</formula>
    </cfRule>
    <cfRule type="expression" dxfId="16121" priority="21672">
      <formula>$BJ253="OD"</formula>
    </cfRule>
    <cfRule type="expression" dxfId="16120" priority="21673">
      <formula>$BJ253="P"</formula>
    </cfRule>
    <cfRule type="expression" dxfId="16119" priority="21674">
      <formula>$BJ253="D"</formula>
    </cfRule>
    <cfRule type="expression" dxfId="16118" priority="21675">
      <formula>$BJ253="C"</formula>
    </cfRule>
    <cfRule type="expression" dxfId="16117" priority="21676">
      <formula>$BJ253="B"</formula>
    </cfRule>
    <cfRule type="expression" dxfId="16116" priority="21677">
      <formula>$BJ253="A"</formula>
    </cfRule>
  </conditionalFormatting>
  <conditionalFormatting sqref="Q253">
    <cfRule type="expression" dxfId="16115" priority="21658">
      <formula>$BJ253="IR"</formula>
    </cfRule>
    <cfRule type="expression" dxfId="16114" priority="21659">
      <formula>$BJ253="SS"</formula>
    </cfRule>
    <cfRule type="expression" dxfId="16113" priority="21660">
      <formula>$BJ253="FI"</formula>
    </cfRule>
    <cfRule type="expression" dxfId="16112" priority="21661">
      <formula>$BJ253="X"</formula>
    </cfRule>
    <cfRule type="expression" dxfId="16111" priority="21662">
      <formula>$BJ253="OD"</formula>
    </cfRule>
    <cfRule type="expression" dxfId="16110" priority="21663">
      <formula>$BJ253="P"</formula>
    </cfRule>
    <cfRule type="expression" dxfId="16109" priority="21664">
      <formula>$BJ253="D"</formula>
    </cfRule>
    <cfRule type="expression" dxfId="16108" priority="21665">
      <formula>$BJ253="C"</formula>
    </cfRule>
    <cfRule type="expression" dxfId="16107" priority="21666">
      <formula>$BJ253="B"</formula>
    </cfRule>
    <cfRule type="expression" dxfId="16106" priority="21667">
      <formula>$BJ253="A"</formula>
    </cfRule>
  </conditionalFormatting>
  <conditionalFormatting sqref="P225">
    <cfRule type="expression" dxfId="16105" priority="21638">
      <formula>$BJ225="IR"</formula>
    </cfRule>
    <cfRule type="expression" dxfId="16104" priority="21639">
      <formula>$BJ225="SS"</formula>
    </cfRule>
    <cfRule type="expression" dxfId="16103" priority="21640">
      <formula>$BJ225="FI"</formula>
    </cfRule>
    <cfRule type="expression" dxfId="16102" priority="21641">
      <formula>$BJ225="X"</formula>
    </cfRule>
    <cfRule type="expression" dxfId="16101" priority="21642">
      <formula>$BJ225="OD"</formula>
    </cfRule>
    <cfRule type="expression" dxfId="16100" priority="21643">
      <formula>$BJ225="P"</formula>
    </cfRule>
    <cfRule type="expression" dxfId="16099" priority="21644">
      <formula>$BJ225="D"</formula>
    </cfRule>
    <cfRule type="expression" dxfId="16098" priority="21645">
      <formula>$BJ225="C"</formula>
    </cfRule>
    <cfRule type="expression" dxfId="16097" priority="21646">
      <formula>$BJ225="B"</formula>
    </cfRule>
    <cfRule type="expression" dxfId="16096" priority="21647">
      <formula>$BJ225="A"</formula>
    </cfRule>
  </conditionalFormatting>
  <conditionalFormatting sqref="R225:R226">
    <cfRule type="expression" dxfId="16095" priority="21628">
      <formula>$BJ225="IR"</formula>
    </cfRule>
    <cfRule type="expression" dxfId="16094" priority="21629">
      <formula>$BJ225="SS"</formula>
    </cfRule>
    <cfRule type="expression" dxfId="16093" priority="21630">
      <formula>$BJ225="FI"</formula>
    </cfRule>
    <cfRule type="expression" dxfId="16092" priority="21631">
      <formula>$BJ225="X"</formula>
    </cfRule>
    <cfRule type="expression" dxfId="16091" priority="21632">
      <formula>$BJ225="OD"</formula>
    </cfRule>
    <cfRule type="expression" dxfId="16090" priority="21633">
      <formula>$BJ225="P"</formula>
    </cfRule>
    <cfRule type="expression" dxfId="16089" priority="21634">
      <formula>$BJ225="D"</formula>
    </cfRule>
    <cfRule type="expression" dxfId="16088" priority="21635">
      <formula>$BJ225="C"</formula>
    </cfRule>
    <cfRule type="expression" dxfId="16087" priority="21636">
      <formula>$BJ225="B"</formula>
    </cfRule>
    <cfRule type="expression" dxfId="16086" priority="21637">
      <formula>$BJ225="A"</formula>
    </cfRule>
  </conditionalFormatting>
  <conditionalFormatting sqref="Q225">
    <cfRule type="expression" dxfId="16085" priority="21618">
      <formula>$BJ225="IR"</formula>
    </cfRule>
    <cfRule type="expression" dxfId="16084" priority="21619">
      <formula>$BJ225="SS"</formula>
    </cfRule>
    <cfRule type="expression" dxfId="16083" priority="21620">
      <formula>$BJ225="FI"</formula>
    </cfRule>
    <cfRule type="expression" dxfId="16082" priority="21621">
      <formula>$BJ225="X"</formula>
    </cfRule>
    <cfRule type="expression" dxfId="16081" priority="21622">
      <formula>$BJ225="OD"</formula>
    </cfRule>
    <cfRule type="expression" dxfId="16080" priority="21623">
      <formula>$BJ225="P"</formula>
    </cfRule>
    <cfRule type="expression" dxfId="16079" priority="21624">
      <formula>$BJ225="D"</formula>
    </cfRule>
    <cfRule type="expression" dxfId="16078" priority="21625">
      <formula>$BJ225="C"</formula>
    </cfRule>
    <cfRule type="expression" dxfId="16077" priority="21626">
      <formula>$BJ225="B"</formula>
    </cfRule>
    <cfRule type="expression" dxfId="16076" priority="21627">
      <formula>$BJ225="A"</formula>
    </cfRule>
  </conditionalFormatting>
  <conditionalFormatting sqref="N317">
    <cfRule type="expression" dxfId="16075" priority="21608">
      <formula>$BJ317="IR"</formula>
    </cfRule>
    <cfRule type="expression" dxfId="16074" priority="21609">
      <formula>$BJ317="SS"</formula>
    </cfRule>
    <cfRule type="expression" dxfId="16073" priority="21610">
      <formula>$BJ317="FI"</formula>
    </cfRule>
    <cfRule type="expression" dxfId="16072" priority="21611">
      <formula>$BJ317="X"</formula>
    </cfRule>
    <cfRule type="expression" dxfId="16071" priority="21612">
      <formula>$BJ317="OD"</formula>
    </cfRule>
    <cfRule type="expression" dxfId="16070" priority="21613">
      <formula>$BJ317="P"</formula>
    </cfRule>
    <cfRule type="expression" dxfId="16069" priority="21614">
      <formula>$BJ317="D"</formula>
    </cfRule>
    <cfRule type="expression" dxfId="16068" priority="21615">
      <formula>$BJ317="C"</formula>
    </cfRule>
    <cfRule type="expression" dxfId="16067" priority="21616">
      <formula>$BJ317="B"</formula>
    </cfRule>
    <cfRule type="expression" dxfId="16066" priority="21617">
      <formula>$BJ317="A"</formula>
    </cfRule>
  </conditionalFormatting>
  <conditionalFormatting sqref="R317">
    <cfRule type="expression" dxfId="16065" priority="21598">
      <formula>$BJ317="IR"</formula>
    </cfRule>
    <cfRule type="expression" dxfId="16064" priority="21599">
      <formula>$BJ317="SS"</formula>
    </cfRule>
    <cfRule type="expression" dxfId="16063" priority="21600">
      <formula>$BJ317="FI"</formula>
    </cfRule>
    <cfRule type="expression" dxfId="16062" priority="21601">
      <formula>$BJ317="X"</formula>
    </cfRule>
    <cfRule type="expression" dxfId="16061" priority="21602">
      <formula>$BJ317="OD"</formula>
    </cfRule>
    <cfRule type="expression" dxfId="16060" priority="21603">
      <formula>$BJ317="P"</formula>
    </cfRule>
    <cfRule type="expression" dxfId="16059" priority="21604">
      <formula>$BJ317="D"</formula>
    </cfRule>
    <cfRule type="expression" dxfId="16058" priority="21605">
      <formula>$BJ317="C"</formula>
    </cfRule>
    <cfRule type="expression" dxfId="16057" priority="21606">
      <formula>$BJ317="B"</formula>
    </cfRule>
    <cfRule type="expression" dxfId="16056" priority="21607">
      <formula>$BJ317="A"</formula>
    </cfRule>
  </conditionalFormatting>
  <conditionalFormatting sqref="I326:I327">
    <cfRule type="expression" dxfId="16055" priority="21578">
      <formula>$BJ326="IR"</formula>
    </cfRule>
    <cfRule type="expression" dxfId="16054" priority="21579">
      <formula>$BJ326="SS"</formula>
    </cfRule>
    <cfRule type="expression" dxfId="16053" priority="21580">
      <formula>$BJ326="FI"</formula>
    </cfRule>
    <cfRule type="expression" dxfId="16052" priority="21581">
      <formula>$BJ326="X"</formula>
    </cfRule>
    <cfRule type="expression" dxfId="16051" priority="21582">
      <formula>$BJ326="OD"</formula>
    </cfRule>
    <cfRule type="expression" dxfId="16050" priority="21583">
      <formula>$BJ326="P"</formula>
    </cfRule>
    <cfRule type="expression" dxfId="16049" priority="21584">
      <formula>$BJ326="D"</formula>
    </cfRule>
    <cfRule type="expression" dxfId="16048" priority="21585">
      <formula>$BJ326="C"</formula>
    </cfRule>
    <cfRule type="expression" dxfId="16047" priority="21586">
      <formula>$BJ326="B"</formula>
    </cfRule>
    <cfRule type="expression" dxfId="16046" priority="21587">
      <formula>$BJ326="A"</formula>
    </cfRule>
  </conditionalFormatting>
  <conditionalFormatting sqref="N326:N327">
    <cfRule type="expression" dxfId="16045" priority="21548">
      <formula>$BJ326="IR"</formula>
    </cfRule>
    <cfRule type="expression" dxfId="16044" priority="21549">
      <formula>$BJ326="SS"</formula>
    </cfRule>
    <cfRule type="expression" dxfId="16043" priority="21550">
      <formula>$BJ326="FI"</formula>
    </cfRule>
    <cfRule type="expression" dxfId="16042" priority="21551">
      <formula>$BJ326="X"</formula>
    </cfRule>
    <cfRule type="expression" dxfId="16041" priority="21552">
      <formula>$BJ326="OD"</formula>
    </cfRule>
    <cfRule type="expression" dxfId="16040" priority="21553">
      <formula>$BJ326="P"</formula>
    </cfRule>
    <cfRule type="expression" dxfId="16039" priority="21554">
      <formula>$BJ326="D"</formula>
    </cfRule>
    <cfRule type="expression" dxfId="16038" priority="21555">
      <formula>$BJ326="C"</formula>
    </cfRule>
    <cfRule type="expression" dxfId="16037" priority="21556">
      <formula>$BJ326="B"</formula>
    </cfRule>
    <cfRule type="expression" dxfId="16036" priority="21557">
      <formula>$BJ326="A"</formula>
    </cfRule>
  </conditionalFormatting>
  <conditionalFormatting sqref="U309">
    <cfRule type="expression" dxfId="16035" priority="21528">
      <formula>$BJ309="IR"</formula>
    </cfRule>
    <cfRule type="expression" dxfId="16034" priority="21529">
      <formula>$BJ309="SS"</formula>
    </cfRule>
    <cfRule type="expression" dxfId="16033" priority="21530">
      <formula>$BJ309="FI"</formula>
    </cfRule>
    <cfRule type="expression" dxfId="16032" priority="21531">
      <formula>$BJ309="X"</formula>
    </cfRule>
    <cfRule type="expression" dxfId="16031" priority="21532">
      <formula>$BJ309="OD"</formula>
    </cfRule>
    <cfRule type="expression" dxfId="16030" priority="21533">
      <formula>$BJ309="P"</formula>
    </cfRule>
    <cfRule type="expression" dxfId="16029" priority="21534">
      <formula>$BJ309="D"</formula>
    </cfRule>
    <cfRule type="expression" dxfId="16028" priority="21535">
      <formula>$BJ309="C"</formula>
    </cfRule>
    <cfRule type="expression" dxfId="16027" priority="21536">
      <formula>$BJ309="B"</formula>
    </cfRule>
    <cfRule type="expression" dxfId="16026" priority="21537">
      <formula>$BJ309="A"</formula>
    </cfRule>
  </conditionalFormatting>
  <conditionalFormatting sqref="V309">
    <cfRule type="expression" dxfId="16025" priority="21518">
      <formula>$BJ309="IR"</formula>
    </cfRule>
    <cfRule type="expression" dxfId="16024" priority="21519">
      <formula>$BJ309="SS"</formula>
    </cfRule>
    <cfRule type="expression" dxfId="16023" priority="21520">
      <formula>$BJ309="FI"</formula>
    </cfRule>
    <cfRule type="expression" dxfId="16022" priority="21521">
      <formula>$BJ309="X"</formula>
    </cfRule>
    <cfRule type="expression" dxfId="16021" priority="21522">
      <formula>$BJ309="OD"</formula>
    </cfRule>
    <cfRule type="expression" dxfId="16020" priority="21523">
      <formula>$BJ309="P"</formula>
    </cfRule>
    <cfRule type="expression" dxfId="16019" priority="21524">
      <formula>$BJ309="D"</formula>
    </cfRule>
    <cfRule type="expression" dxfId="16018" priority="21525">
      <formula>$BJ309="C"</formula>
    </cfRule>
    <cfRule type="expression" dxfId="16017" priority="21526">
      <formula>$BJ309="B"</formula>
    </cfRule>
    <cfRule type="expression" dxfId="16016" priority="21527">
      <formula>$BJ309="A"</formula>
    </cfRule>
  </conditionalFormatting>
  <conditionalFormatting sqref="U310">
    <cfRule type="expression" dxfId="16015" priority="21498">
      <formula>$BJ310="IR"</formula>
    </cfRule>
    <cfRule type="expression" dxfId="16014" priority="21499">
      <formula>$BJ310="SS"</formula>
    </cfRule>
    <cfRule type="expression" dxfId="16013" priority="21500">
      <formula>$BJ310="FI"</formula>
    </cfRule>
    <cfRule type="expression" dxfId="16012" priority="21501">
      <formula>$BJ310="X"</formula>
    </cfRule>
    <cfRule type="expression" dxfId="16011" priority="21502">
      <formula>$BJ310="OD"</formula>
    </cfRule>
    <cfRule type="expression" dxfId="16010" priority="21503">
      <formula>$BJ310="P"</formula>
    </cfRule>
    <cfRule type="expression" dxfId="16009" priority="21504">
      <formula>$BJ310="D"</formula>
    </cfRule>
    <cfRule type="expression" dxfId="16008" priority="21505">
      <formula>$BJ310="C"</formula>
    </cfRule>
    <cfRule type="expression" dxfId="16007" priority="21506">
      <formula>$BJ310="B"</formula>
    </cfRule>
    <cfRule type="expression" dxfId="16006" priority="21507">
      <formula>$BJ310="A"</formula>
    </cfRule>
  </conditionalFormatting>
  <conditionalFormatting sqref="V310">
    <cfRule type="expression" dxfId="16005" priority="21488">
      <formula>$BJ310="IR"</formula>
    </cfRule>
    <cfRule type="expression" dxfId="16004" priority="21489">
      <formula>$BJ310="SS"</formula>
    </cfRule>
    <cfRule type="expression" dxfId="16003" priority="21490">
      <formula>$BJ310="FI"</formula>
    </cfRule>
    <cfRule type="expression" dxfId="16002" priority="21491">
      <formula>$BJ310="X"</formula>
    </cfRule>
    <cfRule type="expression" dxfId="16001" priority="21492">
      <formula>$BJ310="OD"</formula>
    </cfRule>
    <cfRule type="expression" dxfId="16000" priority="21493">
      <formula>$BJ310="P"</formula>
    </cfRule>
    <cfRule type="expression" dxfId="15999" priority="21494">
      <formula>$BJ310="D"</formula>
    </cfRule>
    <cfRule type="expression" dxfId="15998" priority="21495">
      <formula>$BJ310="C"</formula>
    </cfRule>
    <cfRule type="expression" dxfId="15997" priority="21496">
      <formula>$BJ310="B"</formula>
    </cfRule>
    <cfRule type="expression" dxfId="15996" priority="21497">
      <formula>$BJ310="A"</formula>
    </cfRule>
  </conditionalFormatting>
  <conditionalFormatting sqref="U311">
    <cfRule type="expression" dxfId="15995" priority="21468">
      <formula>$BJ311="IR"</formula>
    </cfRule>
    <cfRule type="expression" dxfId="15994" priority="21469">
      <formula>$BJ311="SS"</formula>
    </cfRule>
    <cfRule type="expression" dxfId="15993" priority="21470">
      <formula>$BJ311="FI"</formula>
    </cfRule>
    <cfRule type="expression" dxfId="15992" priority="21471">
      <formula>$BJ311="X"</formula>
    </cfRule>
    <cfRule type="expression" dxfId="15991" priority="21472">
      <formula>$BJ311="OD"</formula>
    </cfRule>
    <cfRule type="expression" dxfId="15990" priority="21473">
      <formula>$BJ311="P"</formula>
    </cfRule>
    <cfRule type="expression" dxfId="15989" priority="21474">
      <formula>$BJ311="D"</formula>
    </cfRule>
    <cfRule type="expression" dxfId="15988" priority="21475">
      <formula>$BJ311="C"</formula>
    </cfRule>
    <cfRule type="expression" dxfId="15987" priority="21476">
      <formula>$BJ311="B"</formula>
    </cfRule>
    <cfRule type="expression" dxfId="15986" priority="21477">
      <formula>$BJ311="A"</formula>
    </cfRule>
  </conditionalFormatting>
  <conditionalFormatting sqref="V311">
    <cfRule type="expression" dxfId="15985" priority="21458">
      <formula>$BJ311="IR"</formula>
    </cfRule>
    <cfRule type="expression" dxfId="15984" priority="21459">
      <formula>$BJ311="SS"</formula>
    </cfRule>
    <cfRule type="expression" dxfId="15983" priority="21460">
      <formula>$BJ311="FI"</formula>
    </cfRule>
    <cfRule type="expression" dxfId="15982" priority="21461">
      <formula>$BJ311="X"</formula>
    </cfRule>
    <cfRule type="expression" dxfId="15981" priority="21462">
      <formula>$BJ311="OD"</formula>
    </cfRule>
    <cfRule type="expression" dxfId="15980" priority="21463">
      <formula>$BJ311="P"</formula>
    </cfRule>
    <cfRule type="expression" dxfId="15979" priority="21464">
      <formula>$BJ311="D"</formula>
    </cfRule>
    <cfRule type="expression" dxfId="15978" priority="21465">
      <formula>$BJ311="C"</formula>
    </cfRule>
    <cfRule type="expression" dxfId="15977" priority="21466">
      <formula>$BJ311="B"</formula>
    </cfRule>
    <cfRule type="expression" dxfId="15976" priority="21467">
      <formula>$BJ311="A"</formula>
    </cfRule>
  </conditionalFormatting>
  <conditionalFormatting sqref="T309:T311">
    <cfRule type="expression" dxfId="15975" priority="21448">
      <formula>$BJ309="IR"</formula>
    </cfRule>
    <cfRule type="expression" dxfId="15974" priority="21449">
      <formula>$BJ309="SS"</formula>
    </cfRule>
    <cfRule type="expression" dxfId="15973" priority="21450">
      <formula>$BJ309="FI"</formula>
    </cfRule>
    <cfRule type="expression" dxfId="15972" priority="21451">
      <formula>$BJ309="X"</formula>
    </cfRule>
    <cfRule type="expression" dxfId="15971" priority="21452">
      <formula>$BJ309="OD"</formula>
    </cfRule>
    <cfRule type="expression" dxfId="15970" priority="21453">
      <formula>$BJ309="P"</formula>
    </cfRule>
    <cfRule type="expression" dxfId="15969" priority="21454">
      <formula>$BJ309="D"</formula>
    </cfRule>
    <cfRule type="expression" dxfId="15968" priority="21455">
      <formula>$BJ309="C"</formula>
    </cfRule>
    <cfRule type="expression" dxfId="15967" priority="21456">
      <formula>$BJ309="B"</formula>
    </cfRule>
    <cfRule type="expression" dxfId="15966" priority="21457">
      <formula>$BJ309="A"</formula>
    </cfRule>
  </conditionalFormatting>
  <conditionalFormatting sqref="Y475">
    <cfRule type="expression" dxfId="15965" priority="21438">
      <formula>$BJ475="IR"</formula>
    </cfRule>
    <cfRule type="expression" dxfId="15964" priority="21439">
      <formula>$BJ475="SS"</formula>
    </cfRule>
    <cfRule type="expression" dxfId="15963" priority="21440">
      <formula>$BJ475="FI"</formula>
    </cfRule>
    <cfRule type="expression" dxfId="15962" priority="21441">
      <formula>$BJ475="X"</formula>
    </cfRule>
    <cfRule type="expression" dxfId="15961" priority="21442">
      <formula>$BJ475="OD"</formula>
    </cfRule>
    <cfRule type="expression" dxfId="15960" priority="21443">
      <formula>$BJ475="P"</formula>
    </cfRule>
    <cfRule type="expression" dxfId="15959" priority="21444">
      <formula>$BJ475="D"</formula>
    </cfRule>
    <cfRule type="expression" dxfId="15958" priority="21445">
      <formula>$BJ475="C"</formula>
    </cfRule>
    <cfRule type="expression" dxfId="15957" priority="21446">
      <formula>$BJ475="B"</formula>
    </cfRule>
    <cfRule type="expression" dxfId="15956" priority="21447">
      <formula>$BJ475="A"</formula>
    </cfRule>
  </conditionalFormatting>
  <conditionalFormatting sqref="Z475">
    <cfRule type="expression" dxfId="15955" priority="21428">
      <formula>$BJ475="IR"</formula>
    </cfRule>
    <cfRule type="expression" dxfId="15954" priority="21429">
      <formula>$BJ475="SS"</formula>
    </cfRule>
    <cfRule type="expression" dxfId="15953" priority="21430">
      <formula>$BJ475="FI"</formula>
    </cfRule>
    <cfRule type="expression" dxfId="15952" priority="21431">
      <formula>$BJ475="X"</formula>
    </cfRule>
    <cfRule type="expression" dxfId="15951" priority="21432">
      <formula>$BJ475="OD"</formula>
    </cfRule>
    <cfRule type="expression" dxfId="15950" priority="21433">
      <formula>$BJ475="P"</formula>
    </cfRule>
    <cfRule type="expression" dxfId="15949" priority="21434">
      <formula>$BJ475="D"</formula>
    </cfRule>
    <cfRule type="expression" dxfId="15948" priority="21435">
      <formula>$BJ475="C"</formula>
    </cfRule>
    <cfRule type="expression" dxfId="15947" priority="21436">
      <formula>$BJ475="B"</formula>
    </cfRule>
    <cfRule type="expression" dxfId="15946" priority="21437">
      <formula>$BJ475="A"</formula>
    </cfRule>
  </conditionalFormatting>
  <conditionalFormatting sqref="AA475">
    <cfRule type="expression" dxfId="15945" priority="21418">
      <formula>$BJ475="IR"</formula>
    </cfRule>
    <cfRule type="expression" dxfId="15944" priority="21419">
      <formula>$BJ475="SS"</formula>
    </cfRule>
    <cfRule type="expression" dxfId="15943" priority="21420">
      <formula>$BJ475="FI"</formula>
    </cfRule>
    <cfRule type="expression" dxfId="15942" priority="21421">
      <formula>$BJ475="X"</formula>
    </cfRule>
    <cfRule type="expression" dxfId="15941" priority="21422">
      <formula>$BJ475="OD"</formula>
    </cfRule>
    <cfRule type="expression" dxfId="15940" priority="21423">
      <formula>$BJ475="P"</formula>
    </cfRule>
    <cfRule type="expression" dxfId="15939" priority="21424">
      <formula>$BJ475="D"</formula>
    </cfRule>
    <cfRule type="expression" dxfId="15938" priority="21425">
      <formula>$BJ475="C"</formula>
    </cfRule>
    <cfRule type="expression" dxfId="15937" priority="21426">
      <formula>$BJ475="B"</formula>
    </cfRule>
    <cfRule type="expression" dxfId="15936" priority="21427">
      <formula>$BJ475="A"</formula>
    </cfRule>
  </conditionalFormatting>
  <conditionalFormatting sqref="Y476">
    <cfRule type="expression" dxfId="15935" priority="21408">
      <formula>$BJ476="IR"</formula>
    </cfRule>
    <cfRule type="expression" dxfId="15934" priority="21409">
      <formula>$BJ476="SS"</formula>
    </cfRule>
    <cfRule type="expression" dxfId="15933" priority="21410">
      <formula>$BJ476="FI"</formula>
    </cfRule>
    <cfRule type="expression" dxfId="15932" priority="21411">
      <formula>$BJ476="X"</formula>
    </cfRule>
    <cfRule type="expression" dxfId="15931" priority="21412">
      <formula>$BJ476="OD"</formula>
    </cfRule>
    <cfRule type="expression" dxfId="15930" priority="21413">
      <formula>$BJ476="P"</formula>
    </cfRule>
    <cfRule type="expression" dxfId="15929" priority="21414">
      <formula>$BJ476="D"</formula>
    </cfRule>
    <cfRule type="expression" dxfId="15928" priority="21415">
      <formula>$BJ476="C"</formula>
    </cfRule>
    <cfRule type="expression" dxfId="15927" priority="21416">
      <formula>$BJ476="B"</formula>
    </cfRule>
    <cfRule type="expression" dxfId="15926" priority="21417">
      <formula>$BJ476="A"</formula>
    </cfRule>
  </conditionalFormatting>
  <conditionalFormatting sqref="Z476">
    <cfRule type="expression" dxfId="15925" priority="21398">
      <formula>$BJ476="IR"</formula>
    </cfRule>
    <cfRule type="expression" dxfId="15924" priority="21399">
      <formula>$BJ476="SS"</formula>
    </cfRule>
    <cfRule type="expression" dxfId="15923" priority="21400">
      <formula>$BJ476="FI"</formula>
    </cfRule>
    <cfRule type="expression" dxfId="15922" priority="21401">
      <formula>$BJ476="X"</formula>
    </cfRule>
    <cfRule type="expression" dxfId="15921" priority="21402">
      <formula>$BJ476="OD"</formula>
    </cfRule>
    <cfRule type="expression" dxfId="15920" priority="21403">
      <formula>$BJ476="P"</formula>
    </cfRule>
    <cfRule type="expression" dxfId="15919" priority="21404">
      <formula>$BJ476="D"</formula>
    </cfRule>
    <cfRule type="expression" dxfId="15918" priority="21405">
      <formula>$BJ476="C"</formula>
    </cfRule>
    <cfRule type="expression" dxfId="15917" priority="21406">
      <formula>$BJ476="B"</formula>
    </cfRule>
    <cfRule type="expression" dxfId="15916" priority="21407">
      <formula>$BJ476="A"</formula>
    </cfRule>
  </conditionalFormatting>
  <conditionalFormatting sqref="AA476">
    <cfRule type="expression" dxfId="15915" priority="21388">
      <formula>$BJ476="IR"</formula>
    </cfRule>
    <cfRule type="expression" dxfId="15914" priority="21389">
      <formula>$BJ476="SS"</formula>
    </cfRule>
    <cfRule type="expression" dxfId="15913" priority="21390">
      <formula>$BJ476="FI"</formula>
    </cfRule>
    <cfRule type="expression" dxfId="15912" priority="21391">
      <formula>$BJ476="X"</formula>
    </cfRule>
    <cfRule type="expression" dxfId="15911" priority="21392">
      <formula>$BJ476="OD"</formula>
    </cfRule>
    <cfRule type="expression" dxfId="15910" priority="21393">
      <formula>$BJ476="P"</formula>
    </cfRule>
    <cfRule type="expression" dxfId="15909" priority="21394">
      <formula>$BJ476="D"</formula>
    </cfRule>
    <cfRule type="expression" dxfId="15908" priority="21395">
      <formula>$BJ476="C"</formula>
    </cfRule>
    <cfRule type="expression" dxfId="15907" priority="21396">
      <formula>$BJ476="B"</formula>
    </cfRule>
    <cfRule type="expression" dxfId="15906" priority="21397">
      <formula>$BJ476="A"</formula>
    </cfRule>
  </conditionalFormatting>
  <conditionalFormatting sqref="AB477:AB482">
    <cfRule type="expression" dxfId="15905" priority="21378">
      <formula>$BJ477="IR"</formula>
    </cfRule>
    <cfRule type="expression" dxfId="15904" priority="21379">
      <formula>$BJ477="SS"</formula>
    </cfRule>
    <cfRule type="expression" dxfId="15903" priority="21380">
      <formula>$BJ477="FI"</formula>
    </cfRule>
    <cfRule type="expression" dxfId="15902" priority="21381">
      <formula>$BJ477="X"</formula>
    </cfRule>
    <cfRule type="expression" dxfId="15901" priority="21382">
      <formula>$BJ477="OD"</formula>
    </cfRule>
    <cfRule type="expression" dxfId="15900" priority="21383">
      <formula>$BJ477="P"</formula>
    </cfRule>
    <cfRule type="expression" dxfId="15899" priority="21384">
      <formula>$BJ477="D"</formula>
    </cfRule>
    <cfRule type="expression" dxfId="15898" priority="21385">
      <formula>$BJ477="C"</formula>
    </cfRule>
    <cfRule type="expression" dxfId="15897" priority="21386">
      <formula>$BJ477="B"</formula>
    </cfRule>
    <cfRule type="expression" dxfId="15896" priority="21387">
      <formula>$BJ477="A"</formula>
    </cfRule>
  </conditionalFormatting>
  <conditionalFormatting sqref="Y477:Y482">
    <cfRule type="expression" dxfId="15895" priority="21368">
      <formula>$BJ477="IR"</formula>
    </cfRule>
    <cfRule type="expression" dxfId="15894" priority="21369">
      <formula>$BJ477="SS"</formula>
    </cfRule>
    <cfRule type="expression" dxfId="15893" priority="21370">
      <formula>$BJ477="FI"</formula>
    </cfRule>
    <cfRule type="expression" dxfId="15892" priority="21371">
      <formula>$BJ477="X"</formula>
    </cfRule>
    <cfRule type="expression" dxfId="15891" priority="21372">
      <formula>$BJ477="OD"</formula>
    </cfRule>
    <cfRule type="expression" dxfId="15890" priority="21373">
      <formula>$BJ477="P"</formula>
    </cfRule>
    <cfRule type="expression" dxfId="15889" priority="21374">
      <formula>$BJ477="D"</formula>
    </cfRule>
    <cfRule type="expression" dxfId="15888" priority="21375">
      <formula>$BJ477="C"</formula>
    </cfRule>
    <cfRule type="expression" dxfId="15887" priority="21376">
      <formula>$BJ477="B"</formula>
    </cfRule>
    <cfRule type="expression" dxfId="15886" priority="21377">
      <formula>$BJ477="A"</formula>
    </cfRule>
  </conditionalFormatting>
  <conditionalFormatting sqref="Z477:Z482">
    <cfRule type="expression" dxfId="15885" priority="21358">
      <formula>$BJ477="IR"</formula>
    </cfRule>
    <cfRule type="expression" dxfId="15884" priority="21359">
      <formula>$BJ477="SS"</formula>
    </cfRule>
    <cfRule type="expression" dxfId="15883" priority="21360">
      <formula>$BJ477="FI"</formula>
    </cfRule>
    <cfRule type="expression" dxfId="15882" priority="21361">
      <formula>$BJ477="X"</formula>
    </cfRule>
    <cfRule type="expression" dxfId="15881" priority="21362">
      <formula>$BJ477="OD"</formula>
    </cfRule>
    <cfRule type="expression" dxfId="15880" priority="21363">
      <formula>$BJ477="P"</formula>
    </cfRule>
    <cfRule type="expression" dxfId="15879" priority="21364">
      <formula>$BJ477="D"</formula>
    </cfRule>
    <cfRule type="expression" dxfId="15878" priority="21365">
      <formula>$BJ477="C"</formula>
    </cfRule>
    <cfRule type="expression" dxfId="15877" priority="21366">
      <formula>$BJ477="B"</formula>
    </cfRule>
    <cfRule type="expression" dxfId="15876" priority="21367">
      <formula>$BJ477="A"</formula>
    </cfRule>
  </conditionalFormatting>
  <conditionalFormatting sqref="AA477:AA482">
    <cfRule type="expression" dxfId="15875" priority="21348">
      <formula>$BJ477="IR"</formula>
    </cfRule>
    <cfRule type="expression" dxfId="15874" priority="21349">
      <formula>$BJ477="SS"</formula>
    </cfRule>
    <cfRule type="expression" dxfId="15873" priority="21350">
      <formula>$BJ477="FI"</formula>
    </cfRule>
    <cfRule type="expression" dxfId="15872" priority="21351">
      <formula>$BJ477="X"</formula>
    </cfRule>
    <cfRule type="expression" dxfId="15871" priority="21352">
      <formula>$BJ477="OD"</formula>
    </cfRule>
    <cfRule type="expression" dxfId="15870" priority="21353">
      <formula>$BJ477="P"</formula>
    </cfRule>
    <cfRule type="expression" dxfId="15869" priority="21354">
      <formula>$BJ477="D"</formula>
    </cfRule>
    <cfRule type="expression" dxfId="15868" priority="21355">
      <formula>$BJ477="C"</formula>
    </cfRule>
    <cfRule type="expression" dxfId="15867" priority="21356">
      <formula>$BJ477="B"</formula>
    </cfRule>
    <cfRule type="expression" dxfId="15866" priority="21357">
      <formula>$BJ477="A"</formula>
    </cfRule>
  </conditionalFormatting>
  <conditionalFormatting sqref="O324:P324">
    <cfRule type="expression" dxfId="15865" priority="21338">
      <formula>$BJ324="IR"</formula>
    </cfRule>
    <cfRule type="expression" dxfId="15864" priority="21339">
      <formula>$BJ324="SS"</formula>
    </cfRule>
    <cfRule type="expression" dxfId="15863" priority="21340">
      <formula>$BJ324="FI"</formula>
    </cfRule>
    <cfRule type="expression" dxfId="15862" priority="21341">
      <formula>$BJ324="X"</formula>
    </cfRule>
    <cfRule type="expression" dxfId="15861" priority="21342">
      <formula>$BJ324="OD"</formula>
    </cfRule>
    <cfRule type="expression" dxfId="15860" priority="21343">
      <formula>$BJ324="P"</formula>
    </cfRule>
    <cfRule type="expression" dxfId="15859" priority="21344">
      <formula>$BJ324="D"</formula>
    </cfRule>
    <cfRule type="expression" dxfId="15858" priority="21345">
      <formula>$BJ324="C"</formula>
    </cfRule>
    <cfRule type="expression" dxfId="15857" priority="21346">
      <formula>$BJ324="B"</formula>
    </cfRule>
    <cfRule type="expression" dxfId="15856" priority="21347">
      <formula>$BJ324="A"</formula>
    </cfRule>
  </conditionalFormatting>
  <conditionalFormatting sqref="Q324">
    <cfRule type="expression" dxfId="15855" priority="21328">
      <formula>$BJ324="IR"</formula>
    </cfRule>
    <cfRule type="expression" dxfId="15854" priority="21329">
      <formula>$BJ324="SS"</formula>
    </cfRule>
    <cfRule type="expression" dxfId="15853" priority="21330">
      <formula>$BJ324="FI"</formula>
    </cfRule>
    <cfRule type="expression" dxfId="15852" priority="21331">
      <formula>$BJ324="X"</formula>
    </cfRule>
    <cfRule type="expression" dxfId="15851" priority="21332">
      <formula>$BJ324="OD"</formula>
    </cfRule>
    <cfRule type="expression" dxfId="15850" priority="21333">
      <formula>$BJ324="P"</formula>
    </cfRule>
    <cfRule type="expression" dxfId="15849" priority="21334">
      <formula>$BJ324="D"</formula>
    </cfRule>
    <cfRule type="expression" dxfId="15848" priority="21335">
      <formula>$BJ324="C"</formula>
    </cfRule>
    <cfRule type="expression" dxfId="15847" priority="21336">
      <formula>$BJ324="B"</formula>
    </cfRule>
    <cfRule type="expression" dxfId="15846" priority="21337">
      <formula>$BJ324="A"</formula>
    </cfRule>
  </conditionalFormatting>
  <conditionalFormatting sqref="O325:P325">
    <cfRule type="expression" dxfId="15845" priority="21318">
      <formula>$BJ325="IR"</formula>
    </cfRule>
    <cfRule type="expression" dxfId="15844" priority="21319">
      <formula>$BJ325="SS"</formula>
    </cfRule>
    <cfRule type="expression" dxfId="15843" priority="21320">
      <formula>$BJ325="FI"</formula>
    </cfRule>
    <cfRule type="expression" dxfId="15842" priority="21321">
      <formula>$BJ325="X"</formula>
    </cfRule>
    <cfRule type="expression" dxfId="15841" priority="21322">
      <formula>$BJ325="OD"</formula>
    </cfRule>
    <cfRule type="expression" dxfId="15840" priority="21323">
      <formula>$BJ325="P"</formula>
    </cfRule>
    <cfRule type="expression" dxfId="15839" priority="21324">
      <formula>$BJ325="D"</formula>
    </cfRule>
    <cfRule type="expression" dxfId="15838" priority="21325">
      <formula>$BJ325="C"</formula>
    </cfRule>
    <cfRule type="expression" dxfId="15837" priority="21326">
      <formula>$BJ325="B"</formula>
    </cfRule>
    <cfRule type="expression" dxfId="15836" priority="21327">
      <formula>$BJ325="A"</formula>
    </cfRule>
  </conditionalFormatting>
  <conditionalFormatting sqref="Q325">
    <cfRule type="expression" dxfId="15835" priority="21308">
      <formula>$BJ325="IR"</formula>
    </cfRule>
    <cfRule type="expression" dxfId="15834" priority="21309">
      <formula>$BJ325="SS"</formula>
    </cfRule>
    <cfRule type="expression" dxfId="15833" priority="21310">
      <formula>$BJ325="FI"</formula>
    </cfRule>
    <cfRule type="expression" dxfId="15832" priority="21311">
      <formula>$BJ325="X"</formula>
    </cfRule>
    <cfRule type="expression" dxfId="15831" priority="21312">
      <formula>$BJ325="OD"</formula>
    </cfRule>
    <cfRule type="expression" dxfId="15830" priority="21313">
      <formula>$BJ325="P"</formula>
    </cfRule>
    <cfRule type="expression" dxfId="15829" priority="21314">
      <formula>$BJ325="D"</formula>
    </cfRule>
    <cfRule type="expression" dxfId="15828" priority="21315">
      <formula>$BJ325="C"</formula>
    </cfRule>
    <cfRule type="expression" dxfId="15827" priority="21316">
      <formula>$BJ325="B"</formula>
    </cfRule>
    <cfRule type="expression" dxfId="15826" priority="21317">
      <formula>$BJ325="A"</formula>
    </cfRule>
  </conditionalFormatting>
  <conditionalFormatting sqref="O300">
    <cfRule type="expression" dxfId="15825" priority="21298">
      <formula>$BJ300="IR"</formula>
    </cfRule>
    <cfRule type="expression" dxfId="15824" priority="21299">
      <formula>$BJ300="SS"</formula>
    </cfRule>
    <cfRule type="expression" dxfId="15823" priority="21300">
      <formula>$BJ300="FI"</formula>
    </cfRule>
    <cfRule type="expression" dxfId="15822" priority="21301">
      <formula>$BJ300="X"</formula>
    </cfRule>
    <cfRule type="expression" dxfId="15821" priority="21302">
      <formula>$BJ300="OD"</formula>
    </cfRule>
    <cfRule type="expression" dxfId="15820" priority="21303">
      <formula>$BJ300="P"</formula>
    </cfRule>
    <cfRule type="expression" dxfId="15819" priority="21304">
      <formula>$BJ300="D"</formula>
    </cfRule>
    <cfRule type="expression" dxfId="15818" priority="21305">
      <formula>$BJ300="C"</formula>
    </cfRule>
    <cfRule type="expression" dxfId="15817" priority="21306">
      <formula>$BJ300="B"</formula>
    </cfRule>
    <cfRule type="expression" dxfId="15816" priority="21307">
      <formula>$BJ300="A"</formula>
    </cfRule>
  </conditionalFormatting>
  <conditionalFormatting sqref="P300">
    <cfRule type="expression" dxfId="15815" priority="21288">
      <formula>$BJ300="IR"</formula>
    </cfRule>
    <cfRule type="expression" dxfId="15814" priority="21289">
      <formula>$BJ300="SS"</formula>
    </cfRule>
    <cfRule type="expression" dxfId="15813" priority="21290">
      <formula>$BJ300="FI"</formula>
    </cfRule>
    <cfRule type="expression" dxfId="15812" priority="21291">
      <formula>$BJ300="X"</formula>
    </cfRule>
    <cfRule type="expression" dxfId="15811" priority="21292">
      <formula>$BJ300="OD"</formula>
    </cfRule>
    <cfRule type="expression" dxfId="15810" priority="21293">
      <formula>$BJ300="P"</formula>
    </cfRule>
    <cfRule type="expression" dxfId="15809" priority="21294">
      <formula>$BJ300="D"</formula>
    </cfRule>
    <cfRule type="expression" dxfId="15808" priority="21295">
      <formula>$BJ300="C"</formula>
    </cfRule>
    <cfRule type="expression" dxfId="15807" priority="21296">
      <formula>$BJ300="B"</formula>
    </cfRule>
    <cfRule type="expression" dxfId="15806" priority="21297">
      <formula>$BJ300="A"</formula>
    </cfRule>
  </conditionalFormatting>
  <conditionalFormatting sqref="Q300">
    <cfRule type="expression" dxfId="15805" priority="21278">
      <formula>$BJ300="IR"</formula>
    </cfRule>
    <cfRule type="expression" dxfId="15804" priority="21279">
      <formula>$BJ300="SS"</formula>
    </cfRule>
    <cfRule type="expression" dxfId="15803" priority="21280">
      <formula>$BJ300="FI"</formula>
    </cfRule>
    <cfRule type="expression" dxfId="15802" priority="21281">
      <formula>$BJ300="X"</formula>
    </cfRule>
    <cfRule type="expression" dxfId="15801" priority="21282">
      <formula>$BJ300="OD"</formula>
    </cfRule>
    <cfRule type="expression" dxfId="15800" priority="21283">
      <formula>$BJ300="P"</formula>
    </cfRule>
    <cfRule type="expression" dxfId="15799" priority="21284">
      <formula>$BJ300="D"</formula>
    </cfRule>
    <cfRule type="expression" dxfId="15798" priority="21285">
      <formula>$BJ300="C"</formula>
    </cfRule>
    <cfRule type="expression" dxfId="15797" priority="21286">
      <formula>$BJ300="B"</formula>
    </cfRule>
    <cfRule type="expression" dxfId="15796" priority="21287">
      <formula>$BJ300="A"</formula>
    </cfRule>
  </conditionalFormatting>
  <conditionalFormatting sqref="A57:A58">
    <cfRule type="expression" dxfId="15795" priority="21268">
      <formula>$BJ57="IR"</formula>
    </cfRule>
    <cfRule type="expression" dxfId="15794" priority="21269">
      <formula>$BJ57="SS"</formula>
    </cfRule>
    <cfRule type="expression" dxfId="15793" priority="21270">
      <formula>$BJ57="FI"</formula>
    </cfRule>
    <cfRule type="expression" dxfId="15792" priority="21271">
      <formula>$BJ57="X"</formula>
    </cfRule>
    <cfRule type="expression" dxfId="15791" priority="21272">
      <formula>$BJ57="OD"</formula>
    </cfRule>
    <cfRule type="expression" dxfId="15790" priority="21273">
      <formula>$BJ57="P"</formula>
    </cfRule>
    <cfRule type="expression" dxfId="15789" priority="21274">
      <formula>$BJ57="D"</formula>
    </cfRule>
    <cfRule type="expression" dxfId="15788" priority="21275">
      <formula>$BJ57="C"</formula>
    </cfRule>
    <cfRule type="expression" dxfId="15787" priority="21276">
      <formula>$BJ57="B"</formula>
    </cfRule>
    <cfRule type="expression" dxfId="15786" priority="21277">
      <formula>$BJ57="A"</formula>
    </cfRule>
  </conditionalFormatting>
  <conditionalFormatting sqref="U26">
    <cfRule type="expression" dxfId="15785" priority="21248">
      <formula>$BJ26="IR"</formula>
    </cfRule>
    <cfRule type="expression" dxfId="15784" priority="21249">
      <formula>$BJ26="SS"</formula>
    </cfRule>
    <cfRule type="expression" dxfId="15783" priority="21250">
      <formula>$BJ26="FI"</formula>
    </cfRule>
    <cfRule type="expression" dxfId="15782" priority="21251">
      <formula>$BJ26="X"</formula>
    </cfRule>
    <cfRule type="expression" dxfId="15781" priority="21252">
      <formula>$BJ26="OD"</formula>
    </cfRule>
    <cfRule type="expression" dxfId="15780" priority="21253">
      <formula>$BJ26="P"</formula>
    </cfRule>
    <cfRule type="expression" dxfId="15779" priority="21254">
      <formula>$BJ26="D"</formula>
    </cfRule>
    <cfRule type="expression" dxfId="15778" priority="21255">
      <formula>$BJ26="C"</formula>
    </cfRule>
    <cfRule type="expression" dxfId="15777" priority="21256">
      <formula>$BJ26="B"</formula>
    </cfRule>
    <cfRule type="expression" dxfId="15776" priority="21257">
      <formula>$BJ26="A"</formula>
    </cfRule>
  </conditionalFormatting>
  <conditionalFormatting sqref="W26">
    <cfRule type="expression" dxfId="15775" priority="21238">
      <formula>$BJ26="IR"</formula>
    </cfRule>
    <cfRule type="expression" dxfId="15774" priority="21239">
      <formula>$BJ26="SS"</formula>
    </cfRule>
    <cfRule type="expression" dxfId="15773" priority="21240">
      <formula>$BJ26="FI"</formula>
    </cfRule>
    <cfRule type="expression" dxfId="15772" priority="21241">
      <formula>$BJ26="X"</formula>
    </cfRule>
    <cfRule type="expression" dxfId="15771" priority="21242">
      <formula>$BJ26="OD"</formula>
    </cfRule>
    <cfRule type="expression" dxfId="15770" priority="21243">
      <formula>$BJ26="P"</formula>
    </cfRule>
    <cfRule type="expression" dxfId="15769" priority="21244">
      <formula>$BJ26="D"</formula>
    </cfRule>
    <cfRule type="expression" dxfId="15768" priority="21245">
      <formula>$BJ26="C"</formula>
    </cfRule>
    <cfRule type="expression" dxfId="15767" priority="21246">
      <formula>$BJ26="B"</formula>
    </cfRule>
    <cfRule type="expression" dxfId="15766" priority="21247">
      <formula>$BJ26="A"</formula>
    </cfRule>
  </conditionalFormatting>
  <conditionalFormatting sqref="V26">
    <cfRule type="expression" dxfId="15765" priority="21228">
      <formula>$BJ26="IR"</formula>
    </cfRule>
    <cfRule type="expression" dxfId="15764" priority="21229">
      <formula>$BJ26="SS"</formula>
    </cfRule>
    <cfRule type="expression" dxfId="15763" priority="21230">
      <formula>$BJ26="FI"</formula>
    </cfRule>
    <cfRule type="expression" dxfId="15762" priority="21231">
      <formula>$BJ26="X"</formula>
    </cfRule>
    <cfRule type="expression" dxfId="15761" priority="21232">
      <formula>$BJ26="OD"</formula>
    </cfRule>
    <cfRule type="expression" dxfId="15760" priority="21233">
      <formula>$BJ26="P"</formula>
    </cfRule>
    <cfRule type="expression" dxfId="15759" priority="21234">
      <formula>$BJ26="D"</formula>
    </cfRule>
    <cfRule type="expression" dxfId="15758" priority="21235">
      <formula>$BJ26="C"</formula>
    </cfRule>
    <cfRule type="expression" dxfId="15757" priority="21236">
      <formula>$BJ26="B"</formula>
    </cfRule>
    <cfRule type="expression" dxfId="15756" priority="21237">
      <formula>$BJ26="A"</formula>
    </cfRule>
  </conditionalFormatting>
  <conditionalFormatting sqref="U44:U45">
    <cfRule type="expression" dxfId="15755" priority="21218">
      <formula>$BJ44="IR"</formula>
    </cfRule>
    <cfRule type="expression" dxfId="15754" priority="21219">
      <formula>$BJ44="SS"</formula>
    </cfRule>
    <cfRule type="expression" dxfId="15753" priority="21220">
      <formula>$BJ44="FI"</formula>
    </cfRule>
    <cfRule type="expression" dxfId="15752" priority="21221">
      <formula>$BJ44="X"</formula>
    </cfRule>
    <cfRule type="expression" dxfId="15751" priority="21222">
      <formula>$BJ44="OD"</formula>
    </cfRule>
    <cfRule type="expression" dxfId="15750" priority="21223">
      <formula>$BJ44="P"</formula>
    </cfRule>
    <cfRule type="expression" dxfId="15749" priority="21224">
      <formula>$BJ44="D"</formula>
    </cfRule>
    <cfRule type="expression" dxfId="15748" priority="21225">
      <formula>$BJ44="C"</formula>
    </cfRule>
    <cfRule type="expression" dxfId="15747" priority="21226">
      <formula>$BJ44="B"</formula>
    </cfRule>
    <cfRule type="expression" dxfId="15746" priority="21227">
      <formula>$BJ44="A"</formula>
    </cfRule>
  </conditionalFormatting>
  <conditionalFormatting sqref="W44:W45">
    <cfRule type="expression" dxfId="15745" priority="21208">
      <formula>$BJ44="IR"</formula>
    </cfRule>
    <cfRule type="expression" dxfId="15744" priority="21209">
      <formula>$BJ44="SS"</formula>
    </cfRule>
    <cfRule type="expression" dxfId="15743" priority="21210">
      <formula>$BJ44="FI"</formula>
    </cfRule>
    <cfRule type="expression" dxfId="15742" priority="21211">
      <formula>$BJ44="X"</formula>
    </cfRule>
    <cfRule type="expression" dxfId="15741" priority="21212">
      <formula>$BJ44="OD"</formula>
    </cfRule>
    <cfRule type="expression" dxfId="15740" priority="21213">
      <formula>$BJ44="P"</formula>
    </cfRule>
    <cfRule type="expression" dxfId="15739" priority="21214">
      <formula>$BJ44="D"</formula>
    </cfRule>
    <cfRule type="expression" dxfId="15738" priority="21215">
      <formula>$BJ44="C"</formula>
    </cfRule>
    <cfRule type="expression" dxfId="15737" priority="21216">
      <formula>$BJ44="B"</formula>
    </cfRule>
    <cfRule type="expression" dxfId="15736" priority="21217">
      <formula>$BJ44="A"</formula>
    </cfRule>
  </conditionalFormatting>
  <conditionalFormatting sqref="V44:V45">
    <cfRule type="expression" dxfId="15735" priority="21198">
      <formula>$BJ44="IR"</formula>
    </cfRule>
    <cfRule type="expression" dxfId="15734" priority="21199">
      <formula>$BJ44="SS"</formula>
    </cfRule>
    <cfRule type="expression" dxfId="15733" priority="21200">
      <formula>$BJ44="FI"</formula>
    </cfRule>
    <cfRule type="expression" dxfId="15732" priority="21201">
      <formula>$BJ44="X"</formula>
    </cfRule>
    <cfRule type="expression" dxfId="15731" priority="21202">
      <formula>$BJ44="OD"</formula>
    </cfRule>
    <cfRule type="expression" dxfId="15730" priority="21203">
      <formula>$BJ44="P"</formula>
    </cfRule>
    <cfRule type="expression" dxfId="15729" priority="21204">
      <formula>$BJ44="D"</formula>
    </cfRule>
    <cfRule type="expression" dxfId="15728" priority="21205">
      <formula>$BJ44="C"</formula>
    </cfRule>
    <cfRule type="expression" dxfId="15727" priority="21206">
      <formula>$BJ44="B"</formula>
    </cfRule>
    <cfRule type="expression" dxfId="15726" priority="21207">
      <formula>$BJ44="A"</formula>
    </cfRule>
  </conditionalFormatting>
  <conditionalFormatting sqref="U63">
    <cfRule type="expression" dxfId="15725" priority="21188">
      <formula>$BJ63="IR"</formula>
    </cfRule>
    <cfRule type="expression" dxfId="15724" priority="21189">
      <formula>$BJ63="SS"</formula>
    </cfRule>
    <cfRule type="expression" dxfId="15723" priority="21190">
      <formula>$BJ63="FI"</formula>
    </cfRule>
    <cfRule type="expression" dxfId="15722" priority="21191">
      <formula>$BJ63="X"</formula>
    </cfRule>
    <cfRule type="expression" dxfId="15721" priority="21192">
      <formula>$BJ63="OD"</formula>
    </cfRule>
    <cfRule type="expression" dxfId="15720" priority="21193">
      <formula>$BJ63="P"</formula>
    </cfRule>
    <cfRule type="expression" dxfId="15719" priority="21194">
      <formula>$BJ63="D"</formula>
    </cfRule>
    <cfRule type="expression" dxfId="15718" priority="21195">
      <formula>$BJ63="C"</formula>
    </cfRule>
    <cfRule type="expression" dxfId="15717" priority="21196">
      <formula>$BJ63="B"</formula>
    </cfRule>
    <cfRule type="expression" dxfId="15716" priority="21197">
      <formula>$BJ63="A"</formula>
    </cfRule>
  </conditionalFormatting>
  <conditionalFormatting sqref="V63">
    <cfRule type="expression" dxfId="15715" priority="21168">
      <formula>$BJ63="IR"</formula>
    </cfRule>
    <cfRule type="expression" dxfId="15714" priority="21169">
      <formula>$BJ63="SS"</formula>
    </cfRule>
    <cfRule type="expression" dxfId="15713" priority="21170">
      <formula>$BJ63="FI"</formula>
    </cfRule>
    <cfRule type="expression" dxfId="15712" priority="21171">
      <formula>$BJ63="X"</formula>
    </cfRule>
    <cfRule type="expression" dxfId="15711" priority="21172">
      <formula>$BJ63="OD"</formula>
    </cfRule>
    <cfRule type="expression" dxfId="15710" priority="21173">
      <formula>$BJ63="P"</formula>
    </cfRule>
    <cfRule type="expression" dxfId="15709" priority="21174">
      <formula>$BJ63="D"</formula>
    </cfRule>
    <cfRule type="expression" dxfId="15708" priority="21175">
      <formula>$BJ63="C"</formula>
    </cfRule>
    <cfRule type="expression" dxfId="15707" priority="21176">
      <formula>$BJ63="B"</formula>
    </cfRule>
    <cfRule type="expression" dxfId="15706" priority="21177">
      <formula>$BJ63="A"</formula>
    </cfRule>
  </conditionalFormatting>
  <conditionalFormatting sqref="U82">
    <cfRule type="expression" dxfId="15705" priority="21158">
      <formula>$BJ82="IR"</formula>
    </cfRule>
    <cfRule type="expression" dxfId="15704" priority="21159">
      <formula>$BJ82="SS"</formula>
    </cfRule>
    <cfRule type="expression" dxfId="15703" priority="21160">
      <formula>$BJ82="FI"</formula>
    </cfRule>
    <cfRule type="expression" dxfId="15702" priority="21161">
      <formula>$BJ82="X"</formula>
    </cfRule>
    <cfRule type="expression" dxfId="15701" priority="21162">
      <formula>$BJ82="OD"</formula>
    </cfRule>
    <cfRule type="expression" dxfId="15700" priority="21163">
      <formula>$BJ82="P"</formula>
    </cfRule>
    <cfRule type="expression" dxfId="15699" priority="21164">
      <formula>$BJ82="D"</formula>
    </cfRule>
    <cfRule type="expression" dxfId="15698" priority="21165">
      <formula>$BJ82="C"</formula>
    </cfRule>
    <cfRule type="expression" dxfId="15697" priority="21166">
      <formula>$BJ82="B"</formula>
    </cfRule>
    <cfRule type="expression" dxfId="15696" priority="21167">
      <formula>$BJ82="A"</formula>
    </cfRule>
  </conditionalFormatting>
  <conditionalFormatting sqref="V82">
    <cfRule type="expression" dxfId="15695" priority="21138">
      <formula>$BJ82="IR"</formula>
    </cfRule>
    <cfRule type="expression" dxfId="15694" priority="21139">
      <formula>$BJ82="SS"</formula>
    </cfRule>
    <cfRule type="expression" dxfId="15693" priority="21140">
      <formula>$BJ82="FI"</formula>
    </cfRule>
    <cfRule type="expression" dxfId="15692" priority="21141">
      <formula>$BJ82="X"</formula>
    </cfRule>
    <cfRule type="expression" dxfId="15691" priority="21142">
      <formula>$BJ82="OD"</formula>
    </cfRule>
    <cfRule type="expression" dxfId="15690" priority="21143">
      <formula>$BJ82="P"</formula>
    </cfRule>
    <cfRule type="expression" dxfId="15689" priority="21144">
      <formula>$BJ82="D"</formula>
    </cfRule>
    <cfRule type="expression" dxfId="15688" priority="21145">
      <formula>$BJ82="C"</formula>
    </cfRule>
    <cfRule type="expression" dxfId="15687" priority="21146">
      <formula>$BJ82="B"</formula>
    </cfRule>
    <cfRule type="expression" dxfId="15686" priority="21147">
      <formula>$BJ82="A"</formula>
    </cfRule>
  </conditionalFormatting>
  <conditionalFormatting sqref="V114:V116">
    <cfRule type="expression" dxfId="15685" priority="21128">
      <formula>$BJ114="IR"</formula>
    </cfRule>
    <cfRule type="expression" dxfId="15684" priority="21129">
      <formula>$BJ114="SS"</formula>
    </cfRule>
    <cfRule type="expression" dxfId="15683" priority="21130">
      <formula>$BJ114="FI"</formula>
    </cfRule>
    <cfRule type="expression" dxfId="15682" priority="21131">
      <formula>$BJ114="X"</formula>
    </cfRule>
    <cfRule type="expression" dxfId="15681" priority="21132">
      <formula>$BJ114="OD"</formula>
    </cfRule>
    <cfRule type="expression" dxfId="15680" priority="21133">
      <formula>$BJ114="P"</formula>
    </cfRule>
    <cfRule type="expression" dxfId="15679" priority="21134">
      <formula>$BJ114="D"</formula>
    </cfRule>
    <cfRule type="expression" dxfId="15678" priority="21135">
      <formula>$BJ114="C"</formula>
    </cfRule>
    <cfRule type="expression" dxfId="15677" priority="21136">
      <formula>$BJ114="B"</formula>
    </cfRule>
    <cfRule type="expression" dxfId="15676" priority="21137">
      <formula>$BJ114="A"</formula>
    </cfRule>
  </conditionalFormatting>
  <conditionalFormatting sqref="AC69:AD69">
    <cfRule type="expression" dxfId="15675" priority="21118">
      <formula>$BJ69="IR"</formula>
    </cfRule>
    <cfRule type="expression" dxfId="15674" priority="21119">
      <formula>$BJ69="SS"</formula>
    </cfRule>
    <cfRule type="expression" dxfId="15673" priority="21120">
      <formula>$BJ69="FI"</formula>
    </cfRule>
    <cfRule type="expression" dxfId="15672" priority="21121">
      <formula>$BJ69="X"</formula>
    </cfRule>
    <cfRule type="expression" dxfId="15671" priority="21122">
      <formula>$BJ69="OD"</formula>
    </cfRule>
    <cfRule type="expression" dxfId="15670" priority="21123">
      <formula>$BJ69="P"</formula>
    </cfRule>
    <cfRule type="expression" dxfId="15669" priority="21124">
      <formula>$BJ69="D"</formula>
    </cfRule>
    <cfRule type="expression" dxfId="15668" priority="21125">
      <formula>$BJ69="C"</formula>
    </cfRule>
    <cfRule type="expression" dxfId="15667" priority="21126">
      <formula>$BJ69="B"</formula>
    </cfRule>
    <cfRule type="expression" dxfId="15666" priority="21127">
      <formula>$BJ69="A"</formula>
    </cfRule>
  </conditionalFormatting>
  <conditionalFormatting sqref="AE69">
    <cfRule type="expression" dxfId="15665" priority="21108">
      <formula>$BJ69="IR"</formula>
    </cfRule>
    <cfRule type="expression" dxfId="15664" priority="21109">
      <formula>$BJ69="SS"</formula>
    </cfRule>
    <cfRule type="expression" dxfId="15663" priority="21110">
      <formula>$BJ69="FI"</formula>
    </cfRule>
    <cfRule type="expression" dxfId="15662" priority="21111">
      <formula>$BJ69="X"</formula>
    </cfRule>
    <cfRule type="expression" dxfId="15661" priority="21112">
      <formula>$BJ69="OD"</formula>
    </cfRule>
    <cfRule type="expression" dxfId="15660" priority="21113">
      <formula>$BJ69="P"</formula>
    </cfRule>
    <cfRule type="expression" dxfId="15659" priority="21114">
      <formula>$BJ69="D"</formula>
    </cfRule>
    <cfRule type="expression" dxfId="15658" priority="21115">
      <formula>$BJ69="C"</formula>
    </cfRule>
    <cfRule type="expression" dxfId="15657" priority="21116">
      <formula>$BJ69="B"</formula>
    </cfRule>
    <cfRule type="expression" dxfId="15656" priority="21117">
      <formula>$BJ69="A"</formula>
    </cfRule>
  </conditionalFormatting>
  <conditionalFormatting sqref="AF69">
    <cfRule type="expression" dxfId="15655" priority="21098">
      <formula>$BJ69="IR"</formula>
    </cfRule>
    <cfRule type="expression" dxfId="15654" priority="21099">
      <formula>$BJ69="SS"</formula>
    </cfRule>
    <cfRule type="expression" dxfId="15653" priority="21100">
      <formula>$BJ69="FI"</formula>
    </cfRule>
    <cfRule type="expression" dxfId="15652" priority="21101">
      <formula>$BJ69="X"</formula>
    </cfRule>
    <cfRule type="expression" dxfId="15651" priority="21102">
      <formula>$BJ69="OD"</formula>
    </cfRule>
    <cfRule type="expression" dxfId="15650" priority="21103">
      <formula>$BJ69="P"</formula>
    </cfRule>
    <cfRule type="expression" dxfId="15649" priority="21104">
      <formula>$BJ69="D"</formula>
    </cfRule>
    <cfRule type="expression" dxfId="15648" priority="21105">
      <formula>$BJ69="C"</formula>
    </cfRule>
    <cfRule type="expression" dxfId="15647" priority="21106">
      <formula>$BJ69="B"</formula>
    </cfRule>
    <cfRule type="expression" dxfId="15646" priority="21107">
      <formula>$BJ69="A"</formula>
    </cfRule>
  </conditionalFormatting>
  <conditionalFormatting sqref="AC91:AD91">
    <cfRule type="expression" dxfId="15645" priority="21088">
      <formula>$BJ91="IR"</formula>
    </cfRule>
    <cfRule type="expression" dxfId="15644" priority="21089">
      <formula>$BJ91="SS"</formula>
    </cfRule>
    <cfRule type="expression" dxfId="15643" priority="21090">
      <formula>$BJ91="FI"</formula>
    </cfRule>
    <cfRule type="expression" dxfId="15642" priority="21091">
      <formula>$BJ91="X"</formula>
    </cfRule>
    <cfRule type="expression" dxfId="15641" priority="21092">
      <formula>$BJ91="OD"</formula>
    </cfRule>
    <cfRule type="expression" dxfId="15640" priority="21093">
      <formula>$BJ91="P"</formula>
    </cfRule>
    <cfRule type="expression" dxfId="15639" priority="21094">
      <formula>$BJ91="D"</formula>
    </cfRule>
    <cfRule type="expression" dxfId="15638" priority="21095">
      <formula>$BJ91="C"</formula>
    </cfRule>
    <cfRule type="expression" dxfId="15637" priority="21096">
      <formula>$BJ91="B"</formula>
    </cfRule>
    <cfRule type="expression" dxfId="15636" priority="21097">
      <formula>$BJ91="A"</formula>
    </cfRule>
  </conditionalFormatting>
  <conditionalFormatting sqref="AE91">
    <cfRule type="expression" dxfId="15635" priority="21078">
      <formula>$BJ91="IR"</formula>
    </cfRule>
    <cfRule type="expression" dxfId="15634" priority="21079">
      <formula>$BJ91="SS"</formula>
    </cfRule>
    <cfRule type="expression" dxfId="15633" priority="21080">
      <formula>$BJ91="FI"</formula>
    </cfRule>
    <cfRule type="expression" dxfId="15632" priority="21081">
      <formula>$BJ91="X"</formula>
    </cfRule>
    <cfRule type="expression" dxfId="15631" priority="21082">
      <formula>$BJ91="OD"</formula>
    </cfRule>
    <cfRule type="expression" dxfId="15630" priority="21083">
      <formula>$BJ91="P"</formula>
    </cfRule>
    <cfRule type="expression" dxfId="15629" priority="21084">
      <formula>$BJ91="D"</formula>
    </cfRule>
    <cfRule type="expression" dxfId="15628" priority="21085">
      <formula>$BJ91="C"</formula>
    </cfRule>
    <cfRule type="expression" dxfId="15627" priority="21086">
      <formula>$BJ91="B"</formula>
    </cfRule>
    <cfRule type="expression" dxfId="15626" priority="21087">
      <formula>$BJ91="A"</formula>
    </cfRule>
  </conditionalFormatting>
  <conditionalFormatting sqref="AF91">
    <cfRule type="expression" dxfId="15625" priority="21068">
      <formula>$BJ91="IR"</formula>
    </cfRule>
    <cfRule type="expression" dxfId="15624" priority="21069">
      <formula>$BJ91="SS"</formula>
    </cfRule>
    <cfRule type="expression" dxfId="15623" priority="21070">
      <formula>$BJ91="FI"</formula>
    </cfRule>
    <cfRule type="expression" dxfId="15622" priority="21071">
      <formula>$BJ91="X"</formula>
    </cfRule>
    <cfRule type="expression" dxfId="15621" priority="21072">
      <formula>$BJ91="OD"</formula>
    </cfRule>
    <cfRule type="expression" dxfId="15620" priority="21073">
      <formula>$BJ91="P"</formula>
    </cfRule>
    <cfRule type="expression" dxfId="15619" priority="21074">
      <formula>$BJ91="D"</formula>
    </cfRule>
    <cfRule type="expression" dxfId="15618" priority="21075">
      <formula>$BJ91="C"</formula>
    </cfRule>
    <cfRule type="expression" dxfId="15617" priority="21076">
      <formula>$BJ91="B"</formula>
    </cfRule>
    <cfRule type="expression" dxfId="15616" priority="21077">
      <formula>$BJ91="A"</formula>
    </cfRule>
  </conditionalFormatting>
  <conditionalFormatting sqref="AC32:AD32">
    <cfRule type="expression" dxfId="15615" priority="21058">
      <formula>$BJ32="IR"</formula>
    </cfRule>
    <cfRule type="expression" dxfId="15614" priority="21059">
      <formula>$BJ32="SS"</formula>
    </cfRule>
    <cfRule type="expression" dxfId="15613" priority="21060">
      <formula>$BJ32="FI"</formula>
    </cfRule>
    <cfRule type="expression" dxfId="15612" priority="21061">
      <formula>$BJ32="X"</formula>
    </cfRule>
    <cfRule type="expression" dxfId="15611" priority="21062">
      <formula>$BJ32="OD"</formula>
    </cfRule>
    <cfRule type="expression" dxfId="15610" priority="21063">
      <formula>$BJ32="P"</formula>
    </cfRule>
    <cfRule type="expression" dxfId="15609" priority="21064">
      <formula>$BJ32="D"</formula>
    </cfRule>
    <cfRule type="expression" dxfId="15608" priority="21065">
      <formula>$BJ32="C"</formula>
    </cfRule>
    <cfRule type="expression" dxfId="15607" priority="21066">
      <formula>$BJ32="B"</formula>
    </cfRule>
    <cfRule type="expression" dxfId="15606" priority="21067">
      <formula>$BJ32="A"</formula>
    </cfRule>
  </conditionalFormatting>
  <conditionalFormatting sqref="AE32">
    <cfRule type="expression" dxfId="15605" priority="21048">
      <formula>$BJ32="IR"</formula>
    </cfRule>
    <cfRule type="expression" dxfId="15604" priority="21049">
      <formula>$BJ32="SS"</formula>
    </cfRule>
    <cfRule type="expression" dxfId="15603" priority="21050">
      <formula>$BJ32="FI"</formula>
    </cfRule>
    <cfRule type="expression" dxfId="15602" priority="21051">
      <formula>$BJ32="X"</formula>
    </cfRule>
    <cfRule type="expression" dxfId="15601" priority="21052">
      <formula>$BJ32="OD"</formula>
    </cfRule>
    <cfRule type="expression" dxfId="15600" priority="21053">
      <formula>$BJ32="P"</formula>
    </cfRule>
    <cfRule type="expression" dxfId="15599" priority="21054">
      <formula>$BJ32="D"</formula>
    </cfRule>
    <cfRule type="expression" dxfId="15598" priority="21055">
      <formula>$BJ32="C"</formula>
    </cfRule>
    <cfRule type="expression" dxfId="15597" priority="21056">
      <formula>$BJ32="B"</formula>
    </cfRule>
    <cfRule type="expression" dxfId="15596" priority="21057">
      <formula>$BJ32="A"</formula>
    </cfRule>
  </conditionalFormatting>
  <conditionalFormatting sqref="AG32">
    <cfRule type="expression" dxfId="15595" priority="21038">
      <formula>$BJ32="IR"</formula>
    </cfRule>
    <cfRule type="expression" dxfId="15594" priority="21039">
      <formula>$BJ32="SS"</formula>
    </cfRule>
    <cfRule type="expression" dxfId="15593" priority="21040">
      <formula>$BJ32="FI"</formula>
    </cfRule>
    <cfRule type="expression" dxfId="15592" priority="21041">
      <formula>$BJ32="X"</formula>
    </cfRule>
    <cfRule type="expression" dxfId="15591" priority="21042">
      <formula>$BJ32="OD"</formula>
    </cfRule>
    <cfRule type="expression" dxfId="15590" priority="21043">
      <formula>$BJ32="P"</formula>
    </cfRule>
    <cfRule type="expression" dxfId="15589" priority="21044">
      <formula>$BJ32="D"</formula>
    </cfRule>
    <cfRule type="expression" dxfId="15588" priority="21045">
      <formula>$BJ32="C"</formula>
    </cfRule>
    <cfRule type="expression" dxfId="15587" priority="21046">
      <formula>$BJ32="B"</formula>
    </cfRule>
    <cfRule type="expression" dxfId="15586" priority="21047">
      <formula>$BJ32="A"</formula>
    </cfRule>
  </conditionalFormatting>
  <conditionalFormatting sqref="AF32">
    <cfRule type="expression" dxfId="15585" priority="21028">
      <formula>$BJ32="IR"</formula>
    </cfRule>
    <cfRule type="expression" dxfId="15584" priority="21029">
      <formula>$BJ32="SS"</formula>
    </cfRule>
    <cfRule type="expression" dxfId="15583" priority="21030">
      <formula>$BJ32="FI"</formula>
    </cfRule>
    <cfRule type="expression" dxfId="15582" priority="21031">
      <formula>$BJ32="X"</formula>
    </cfRule>
    <cfRule type="expression" dxfId="15581" priority="21032">
      <formula>$BJ32="OD"</formula>
    </cfRule>
    <cfRule type="expression" dxfId="15580" priority="21033">
      <formula>$BJ32="P"</formula>
    </cfRule>
    <cfRule type="expression" dxfId="15579" priority="21034">
      <formula>$BJ32="D"</formula>
    </cfRule>
    <cfRule type="expression" dxfId="15578" priority="21035">
      <formula>$BJ32="C"</formula>
    </cfRule>
    <cfRule type="expression" dxfId="15577" priority="21036">
      <formula>$BJ32="B"</formula>
    </cfRule>
    <cfRule type="expression" dxfId="15576" priority="21037">
      <formula>$BJ32="A"</formula>
    </cfRule>
  </conditionalFormatting>
  <conditionalFormatting sqref="S125:U127">
    <cfRule type="expression" dxfId="15575" priority="21018">
      <formula>$BJ125="IR"</formula>
    </cfRule>
    <cfRule type="expression" dxfId="15574" priority="21019">
      <formula>$BJ125="SS"</formula>
    </cfRule>
    <cfRule type="expression" dxfId="15573" priority="21020">
      <formula>$BJ125="FI"</formula>
    </cfRule>
    <cfRule type="expression" dxfId="15572" priority="21021">
      <formula>$BJ125="X"</formula>
    </cfRule>
    <cfRule type="expression" dxfId="15571" priority="21022">
      <formula>$BJ125="OD"</formula>
    </cfRule>
    <cfRule type="expression" dxfId="15570" priority="21023">
      <formula>$BJ125="P"</formula>
    </cfRule>
    <cfRule type="expression" dxfId="15569" priority="21024">
      <formula>$BJ125="D"</formula>
    </cfRule>
    <cfRule type="expression" dxfId="15568" priority="21025">
      <formula>$BJ125="C"</formula>
    </cfRule>
    <cfRule type="expression" dxfId="15567" priority="21026">
      <formula>$BJ125="B"</formula>
    </cfRule>
    <cfRule type="expression" dxfId="15566" priority="21027">
      <formula>$BJ125="A"</formula>
    </cfRule>
  </conditionalFormatting>
  <conditionalFormatting sqref="V125:V127">
    <cfRule type="expression" dxfId="15565" priority="21008">
      <formula>$BJ125="IR"</formula>
    </cfRule>
    <cfRule type="expression" dxfId="15564" priority="21009">
      <formula>$BJ125="SS"</formula>
    </cfRule>
    <cfRule type="expression" dxfId="15563" priority="21010">
      <formula>$BJ125="FI"</formula>
    </cfRule>
    <cfRule type="expression" dxfId="15562" priority="21011">
      <formula>$BJ125="X"</formula>
    </cfRule>
    <cfRule type="expression" dxfId="15561" priority="21012">
      <formula>$BJ125="OD"</formula>
    </cfRule>
    <cfRule type="expression" dxfId="15560" priority="21013">
      <formula>$BJ125="P"</formula>
    </cfRule>
    <cfRule type="expression" dxfId="15559" priority="21014">
      <formula>$BJ125="D"</formula>
    </cfRule>
    <cfRule type="expression" dxfId="15558" priority="21015">
      <formula>$BJ125="C"</formula>
    </cfRule>
    <cfRule type="expression" dxfId="15557" priority="21016">
      <formula>$BJ125="B"</formula>
    </cfRule>
    <cfRule type="expression" dxfId="15556" priority="21017">
      <formula>$BJ125="A"</formula>
    </cfRule>
  </conditionalFormatting>
  <conditionalFormatting sqref="S52:T52">
    <cfRule type="expression" dxfId="15555" priority="20998">
      <formula>$BJ52="IR"</formula>
    </cfRule>
    <cfRule type="expression" dxfId="15554" priority="20999">
      <formula>$BJ52="SS"</formula>
    </cfRule>
    <cfRule type="expression" dxfId="15553" priority="21000">
      <formula>$BJ52="FI"</formula>
    </cfRule>
    <cfRule type="expression" dxfId="15552" priority="21001">
      <formula>$BJ52="X"</formula>
    </cfRule>
    <cfRule type="expression" dxfId="15551" priority="21002">
      <formula>$BJ52="OD"</formula>
    </cfRule>
    <cfRule type="expression" dxfId="15550" priority="21003">
      <formula>$BJ52="P"</formula>
    </cfRule>
    <cfRule type="expression" dxfId="15549" priority="21004">
      <formula>$BJ52="D"</formula>
    </cfRule>
    <cfRule type="expression" dxfId="15548" priority="21005">
      <formula>$BJ52="C"</formula>
    </cfRule>
    <cfRule type="expression" dxfId="15547" priority="21006">
      <formula>$BJ52="B"</formula>
    </cfRule>
    <cfRule type="expression" dxfId="15546" priority="21007">
      <formula>$BJ52="A"</formula>
    </cfRule>
  </conditionalFormatting>
  <conditionalFormatting sqref="U52">
    <cfRule type="expression" dxfId="15545" priority="20988">
      <formula>$BJ52="IR"</formula>
    </cfRule>
    <cfRule type="expression" dxfId="15544" priority="20989">
      <formula>$BJ52="SS"</formula>
    </cfRule>
    <cfRule type="expression" dxfId="15543" priority="20990">
      <formula>$BJ52="FI"</formula>
    </cfRule>
    <cfRule type="expression" dxfId="15542" priority="20991">
      <formula>$BJ52="X"</formula>
    </cfRule>
    <cfRule type="expression" dxfId="15541" priority="20992">
      <formula>$BJ52="OD"</formula>
    </cfRule>
    <cfRule type="expression" dxfId="15540" priority="20993">
      <formula>$BJ52="P"</formula>
    </cfRule>
    <cfRule type="expression" dxfId="15539" priority="20994">
      <formula>$BJ52="D"</formula>
    </cfRule>
    <cfRule type="expression" dxfId="15538" priority="20995">
      <formula>$BJ52="C"</formula>
    </cfRule>
    <cfRule type="expression" dxfId="15537" priority="20996">
      <formula>$BJ52="B"</formula>
    </cfRule>
    <cfRule type="expression" dxfId="15536" priority="20997">
      <formula>$BJ52="A"</formula>
    </cfRule>
  </conditionalFormatting>
  <conditionalFormatting sqref="W52">
    <cfRule type="expression" dxfId="15535" priority="20978">
      <formula>$BJ52="IR"</formula>
    </cfRule>
    <cfRule type="expression" dxfId="15534" priority="20979">
      <formula>$BJ52="SS"</formula>
    </cfRule>
    <cfRule type="expression" dxfId="15533" priority="20980">
      <formula>$BJ52="FI"</formula>
    </cfRule>
    <cfRule type="expression" dxfId="15532" priority="20981">
      <formula>$BJ52="X"</formula>
    </cfRule>
    <cfRule type="expression" dxfId="15531" priority="20982">
      <formula>$BJ52="OD"</formula>
    </cfRule>
    <cfRule type="expression" dxfId="15530" priority="20983">
      <formula>$BJ52="P"</formula>
    </cfRule>
    <cfRule type="expression" dxfId="15529" priority="20984">
      <formula>$BJ52="D"</formula>
    </cfRule>
    <cfRule type="expression" dxfId="15528" priority="20985">
      <formula>$BJ52="C"</formula>
    </cfRule>
    <cfRule type="expression" dxfId="15527" priority="20986">
      <formula>$BJ52="B"</formula>
    </cfRule>
    <cfRule type="expression" dxfId="15526" priority="20987">
      <formula>$BJ52="A"</formula>
    </cfRule>
  </conditionalFormatting>
  <conditionalFormatting sqref="V52">
    <cfRule type="expression" dxfId="15525" priority="20968">
      <formula>$BJ52="IR"</formula>
    </cfRule>
    <cfRule type="expression" dxfId="15524" priority="20969">
      <formula>$BJ52="SS"</formula>
    </cfRule>
    <cfRule type="expression" dxfId="15523" priority="20970">
      <formula>$BJ52="FI"</formula>
    </cfRule>
    <cfRule type="expression" dxfId="15522" priority="20971">
      <formula>$BJ52="X"</formula>
    </cfRule>
    <cfRule type="expression" dxfId="15521" priority="20972">
      <formula>$BJ52="OD"</formula>
    </cfRule>
    <cfRule type="expression" dxfId="15520" priority="20973">
      <formula>$BJ52="P"</formula>
    </cfRule>
    <cfRule type="expression" dxfId="15519" priority="20974">
      <formula>$BJ52="D"</formula>
    </cfRule>
    <cfRule type="expression" dxfId="15518" priority="20975">
      <formula>$BJ52="C"</formula>
    </cfRule>
    <cfRule type="expression" dxfId="15517" priority="20976">
      <formula>$BJ52="B"</formula>
    </cfRule>
    <cfRule type="expression" dxfId="15516" priority="20977">
      <formula>$BJ52="A"</formula>
    </cfRule>
  </conditionalFormatting>
  <conditionalFormatting sqref="S57:T58">
    <cfRule type="expression" dxfId="15515" priority="20958">
      <formula>$BJ57="IR"</formula>
    </cfRule>
    <cfRule type="expression" dxfId="15514" priority="20959">
      <formula>$BJ57="SS"</formula>
    </cfRule>
    <cfRule type="expression" dxfId="15513" priority="20960">
      <formula>$BJ57="FI"</formula>
    </cfRule>
    <cfRule type="expression" dxfId="15512" priority="20961">
      <formula>$BJ57="X"</formula>
    </cfRule>
    <cfRule type="expression" dxfId="15511" priority="20962">
      <formula>$BJ57="OD"</formula>
    </cfRule>
    <cfRule type="expression" dxfId="15510" priority="20963">
      <formula>$BJ57="P"</formula>
    </cfRule>
    <cfRule type="expression" dxfId="15509" priority="20964">
      <formula>$BJ57="D"</formula>
    </cfRule>
    <cfRule type="expression" dxfId="15508" priority="20965">
      <formula>$BJ57="C"</formula>
    </cfRule>
    <cfRule type="expression" dxfId="15507" priority="20966">
      <formula>$BJ57="B"</formula>
    </cfRule>
    <cfRule type="expression" dxfId="15506" priority="20967">
      <formula>$BJ57="A"</formula>
    </cfRule>
  </conditionalFormatting>
  <conditionalFormatting sqref="U57:U58">
    <cfRule type="expression" dxfId="15505" priority="20948">
      <formula>$BJ57="IR"</formula>
    </cfRule>
    <cfRule type="expression" dxfId="15504" priority="20949">
      <formula>$BJ57="SS"</formula>
    </cfRule>
    <cfRule type="expression" dxfId="15503" priority="20950">
      <formula>$BJ57="FI"</formula>
    </cfRule>
    <cfRule type="expression" dxfId="15502" priority="20951">
      <formula>$BJ57="X"</formula>
    </cfRule>
    <cfRule type="expression" dxfId="15501" priority="20952">
      <formula>$BJ57="OD"</formula>
    </cfRule>
    <cfRule type="expression" dxfId="15500" priority="20953">
      <formula>$BJ57="P"</formula>
    </cfRule>
    <cfRule type="expression" dxfId="15499" priority="20954">
      <formula>$BJ57="D"</formula>
    </cfRule>
    <cfRule type="expression" dxfId="15498" priority="20955">
      <formula>$BJ57="C"</formula>
    </cfRule>
    <cfRule type="expression" dxfId="15497" priority="20956">
      <formula>$BJ57="B"</formula>
    </cfRule>
    <cfRule type="expression" dxfId="15496" priority="20957">
      <formula>$BJ57="A"</formula>
    </cfRule>
  </conditionalFormatting>
  <conditionalFormatting sqref="W57:W58">
    <cfRule type="expression" dxfId="15495" priority="20938">
      <formula>$BJ57="IR"</formula>
    </cfRule>
    <cfRule type="expression" dxfId="15494" priority="20939">
      <formula>$BJ57="SS"</formula>
    </cfRule>
    <cfRule type="expression" dxfId="15493" priority="20940">
      <formula>$BJ57="FI"</formula>
    </cfRule>
    <cfRule type="expression" dxfId="15492" priority="20941">
      <formula>$BJ57="X"</formula>
    </cfRule>
    <cfRule type="expression" dxfId="15491" priority="20942">
      <formula>$BJ57="OD"</formula>
    </cfRule>
    <cfRule type="expression" dxfId="15490" priority="20943">
      <formula>$BJ57="P"</formula>
    </cfRule>
    <cfRule type="expression" dxfId="15489" priority="20944">
      <formula>$BJ57="D"</formula>
    </cfRule>
    <cfRule type="expression" dxfId="15488" priority="20945">
      <formula>$BJ57="C"</formula>
    </cfRule>
    <cfRule type="expression" dxfId="15487" priority="20946">
      <formula>$BJ57="B"</formula>
    </cfRule>
    <cfRule type="expression" dxfId="15486" priority="20947">
      <formula>$BJ57="A"</formula>
    </cfRule>
  </conditionalFormatting>
  <conditionalFormatting sqref="V57:V58">
    <cfRule type="expression" dxfId="15485" priority="20928">
      <formula>$BJ57="IR"</formula>
    </cfRule>
    <cfRule type="expression" dxfId="15484" priority="20929">
      <formula>$BJ57="SS"</formula>
    </cfRule>
    <cfRule type="expression" dxfId="15483" priority="20930">
      <formula>$BJ57="FI"</formula>
    </cfRule>
    <cfRule type="expression" dxfId="15482" priority="20931">
      <formula>$BJ57="X"</formula>
    </cfRule>
    <cfRule type="expression" dxfId="15481" priority="20932">
      <formula>$BJ57="OD"</formula>
    </cfRule>
    <cfRule type="expression" dxfId="15480" priority="20933">
      <formula>$BJ57="P"</formula>
    </cfRule>
    <cfRule type="expression" dxfId="15479" priority="20934">
      <formula>$BJ57="D"</formula>
    </cfRule>
    <cfRule type="expression" dxfId="15478" priority="20935">
      <formula>$BJ57="C"</formula>
    </cfRule>
    <cfRule type="expression" dxfId="15477" priority="20936">
      <formula>$BJ57="B"</formula>
    </cfRule>
    <cfRule type="expression" dxfId="15476" priority="20937">
      <formula>$BJ57="A"</formula>
    </cfRule>
  </conditionalFormatting>
  <conditionalFormatting sqref="S75:T75">
    <cfRule type="expression" dxfId="15475" priority="20918">
      <formula>$BJ75="IR"</formula>
    </cfRule>
    <cfRule type="expression" dxfId="15474" priority="20919">
      <formula>$BJ75="SS"</formula>
    </cfRule>
    <cfRule type="expression" dxfId="15473" priority="20920">
      <formula>$BJ75="FI"</formula>
    </cfRule>
    <cfRule type="expression" dxfId="15472" priority="20921">
      <formula>$BJ75="X"</formula>
    </cfRule>
    <cfRule type="expression" dxfId="15471" priority="20922">
      <formula>$BJ75="OD"</formula>
    </cfRule>
    <cfRule type="expression" dxfId="15470" priority="20923">
      <formula>$BJ75="P"</formula>
    </cfRule>
    <cfRule type="expression" dxfId="15469" priority="20924">
      <formula>$BJ75="D"</formula>
    </cfRule>
    <cfRule type="expression" dxfId="15468" priority="20925">
      <formula>$BJ75="C"</formula>
    </cfRule>
    <cfRule type="expression" dxfId="15467" priority="20926">
      <formula>$BJ75="B"</formula>
    </cfRule>
    <cfRule type="expression" dxfId="15466" priority="20927">
      <formula>$BJ75="A"</formula>
    </cfRule>
  </conditionalFormatting>
  <conditionalFormatting sqref="U75">
    <cfRule type="expression" dxfId="15465" priority="20908">
      <formula>$BJ75="IR"</formula>
    </cfRule>
    <cfRule type="expression" dxfId="15464" priority="20909">
      <formula>$BJ75="SS"</formula>
    </cfRule>
    <cfRule type="expression" dxfId="15463" priority="20910">
      <formula>$BJ75="FI"</formula>
    </cfRule>
    <cfRule type="expression" dxfId="15462" priority="20911">
      <formula>$BJ75="X"</formula>
    </cfRule>
    <cfRule type="expression" dxfId="15461" priority="20912">
      <formula>$BJ75="OD"</formula>
    </cfRule>
    <cfRule type="expression" dxfId="15460" priority="20913">
      <formula>$BJ75="P"</formula>
    </cfRule>
    <cfRule type="expression" dxfId="15459" priority="20914">
      <formula>$BJ75="D"</formula>
    </cfRule>
    <cfRule type="expression" dxfId="15458" priority="20915">
      <formula>$BJ75="C"</formula>
    </cfRule>
    <cfRule type="expression" dxfId="15457" priority="20916">
      <formula>$BJ75="B"</formula>
    </cfRule>
    <cfRule type="expression" dxfId="15456" priority="20917">
      <formula>$BJ75="A"</formula>
    </cfRule>
  </conditionalFormatting>
  <conditionalFormatting sqref="V75">
    <cfRule type="expression" dxfId="15455" priority="20898">
      <formula>$BJ75="IR"</formula>
    </cfRule>
    <cfRule type="expression" dxfId="15454" priority="20899">
      <formula>$BJ75="SS"</formula>
    </cfRule>
    <cfRule type="expression" dxfId="15453" priority="20900">
      <formula>$BJ75="FI"</formula>
    </cfRule>
    <cfRule type="expression" dxfId="15452" priority="20901">
      <formula>$BJ75="X"</formula>
    </cfRule>
    <cfRule type="expression" dxfId="15451" priority="20902">
      <formula>$BJ75="OD"</formula>
    </cfRule>
    <cfRule type="expression" dxfId="15450" priority="20903">
      <formula>$BJ75="P"</formula>
    </cfRule>
    <cfRule type="expression" dxfId="15449" priority="20904">
      <formula>$BJ75="D"</formula>
    </cfRule>
    <cfRule type="expression" dxfId="15448" priority="20905">
      <formula>$BJ75="C"</formula>
    </cfRule>
    <cfRule type="expression" dxfId="15447" priority="20906">
      <formula>$BJ75="B"</formula>
    </cfRule>
    <cfRule type="expression" dxfId="15446" priority="20907">
      <formula>$BJ75="A"</formula>
    </cfRule>
  </conditionalFormatting>
  <conditionalFormatting sqref="S103:T103">
    <cfRule type="expression" dxfId="15445" priority="20888">
      <formula>$BJ103="IR"</formula>
    </cfRule>
    <cfRule type="expression" dxfId="15444" priority="20889">
      <formula>$BJ103="SS"</formula>
    </cfRule>
    <cfRule type="expression" dxfId="15443" priority="20890">
      <formula>$BJ103="FI"</formula>
    </cfRule>
    <cfRule type="expression" dxfId="15442" priority="20891">
      <formula>$BJ103="X"</formula>
    </cfRule>
    <cfRule type="expression" dxfId="15441" priority="20892">
      <formula>$BJ103="OD"</formula>
    </cfRule>
    <cfRule type="expression" dxfId="15440" priority="20893">
      <formula>$BJ103="P"</formula>
    </cfRule>
    <cfRule type="expression" dxfId="15439" priority="20894">
      <formula>$BJ103="D"</formula>
    </cfRule>
    <cfRule type="expression" dxfId="15438" priority="20895">
      <formula>$BJ103="C"</formula>
    </cfRule>
    <cfRule type="expression" dxfId="15437" priority="20896">
      <formula>$BJ103="B"</formula>
    </cfRule>
    <cfRule type="expression" dxfId="15436" priority="20897">
      <formula>$BJ103="A"</formula>
    </cfRule>
  </conditionalFormatting>
  <conditionalFormatting sqref="U103">
    <cfRule type="expression" dxfId="15435" priority="20878">
      <formula>$BJ103="IR"</formula>
    </cfRule>
    <cfRule type="expression" dxfId="15434" priority="20879">
      <formula>$BJ103="SS"</formula>
    </cfRule>
    <cfRule type="expression" dxfId="15433" priority="20880">
      <formula>$BJ103="FI"</formula>
    </cfRule>
    <cfRule type="expression" dxfId="15432" priority="20881">
      <formula>$BJ103="X"</formula>
    </cfRule>
    <cfRule type="expression" dxfId="15431" priority="20882">
      <formula>$BJ103="OD"</formula>
    </cfRule>
    <cfRule type="expression" dxfId="15430" priority="20883">
      <formula>$BJ103="P"</formula>
    </cfRule>
    <cfRule type="expression" dxfId="15429" priority="20884">
      <formula>$BJ103="D"</formula>
    </cfRule>
    <cfRule type="expression" dxfId="15428" priority="20885">
      <formula>$BJ103="C"</formula>
    </cfRule>
    <cfRule type="expression" dxfId="15427" priority="20886">
      <formula>$BJ103="B"</formula>
    </cfRule>
    <cfRule type="expression" dxfId="15426" priority="20887">
      <formula>$BJ103="A"</formula>
    </cfRule>
  </conditionalFormatting>
  <conditionalFormatting sqref="V103">
    <cfRule type="expression" dxfId="15425" priority="20868">
      <formula>$BJ103="IR"</formula>
    </cfRule>
    <cfRule type="expression" dxfId="15424" priority="20869">
      <formula>$BJ103="SS"</formula>
    </cfRule>
    <cfRule type="expression" dxfId="15423" priority="20870">
      <formula>$BJ103="FI"</formula>
    </cfRule>
    <cfRule type="expression" dxfId="15422" priority="20871">
      <formula>$BJ103="X"</formula>
    </cfRule>
    <cfRule type="expression" dxfId="15421" priority="20872">
      <formula>$BJ103="OD"</formula>
    </cfRule>
    <cfRule type="expression" dxfId="15420" priority="20873">
      <formula>$BJ103="P"</formula>
    </cfRule>
    <cfRule type="expression" dxfId="15419" priority="20874">
      <formula>$BJ103="D"</formula>
    </cfRule>
    <cfRule type="expression" dxfId="15418" priority="20875">
      <formula>$BJ103="C"</formula>
    </cfRule>
    <cfRule type="expression" dxfId="15417" priority="20876">
      <formula>$BJ103="B"</formula>
    </cfRule>
    <cfRule type="expression" dxfId="15416" priority="20877">
      <formula>$BJ103="A"</formula>
    </cfRule>
  </conditionalFormatting>
  <conditionalFormatting sqref="N104">
    <cfRule type="expression" dxfId="15415" priority="20858">
      <formula>$BJ104="IR"</formula>
    </cfRule>
    <cfRule type="expression" dxfId="15414" priority="20859">
      <formula>$BJ104="SS"</formula>
    </cfRule>
    <cfRule type="expression" dxfId="15413" priority="20860">
      <formula>$BJ104="FI"</formula>
    </cfRule>
    <cfRule type="expression" dxfId="15412" priority="20861">
      <formula>$BJ104="X"</formula>
    </cfRule>
    <cfRule type="expression" dxfId="15411" priority="20862">
      <formula>$BJ104="OD"</formula>
    </cfRule>
    <cfRule type="expression" dxfId="15410" priority="20863">
      <formula>$BJ104="P"</formula>
    </cfRule>
    <cfRule type="expression" dxfId="15409" priority="20864">
      <formula>$BJ104="D"</formula>
    </cfRule>
    <cfRule type="expression" dxfId="15408" priority="20865">
      <formula>$BJ104="C"</formula>
    </cfRule>
    <cfRule type="expression" dxfId="15407" priority="20866">
      <formula>$BJ104="B"</formula>
    </cfRule>
    <cfRule type="expression" dxfId="15406" priority="20867">
      <formula>$BJ104="A"</formula>
    </cfRule>
  </conditionalFormatting>
  <conditionalFormatting sqref="S137:U138">
    <cfRule type="expression" dxfId="15405" priority="20828">
      <formula>$BJ137="IR"</formula>
    </cfRule>
    <cfRule type="expression" dxfId="15404" priority="20829">
      <formula>$BJ137="SS"</formula>
    </cfRule>
    <cfRule type="expression" dxfId="15403" priority="20830">
      <formula>$BJ137="FI"</formula>
    </cfRule>
    <cfRule type="expression" dxfId="15402" priority="20831">
      <formula>$BJ137="X"</formula>
    </cfRule>
    <cfRule type="expression" dxfId="15401" priority="20832">
      <formula>$BJ137="OD"</formula>
    </cfRule>
    <cfRule type="expression" dxfId="15400" priority="20833">
      <formula>$BJ137="P"</formula>
    </cfRule>
    <cfRule type="expression" dxfId="15399" priority="20834">
      <formula>$BJ137="D"</formula>
    </cfRule>
    <cfRule type="expression" dxfId="15398" priority="20835">
      <formula>$BJ137="C"</formula>
    </cfRule>
    <cfRule type="expression" dxfId="15397" priority="20836">
      <formula>$BJ137="B"</formula>
    </cfRule>
    <cfRule type="expression" dxfId="15396" priority="20837">
      <formula>$BJ137="A"</formula>
    </cfRule>
  </conditionalFormatting>
  <conditionalFormatting sqref="V137:V138">
    <cfRule type="expression" dxfId="15395" priority="20818">
      <formula>$BJ137="IR"</formula>
    </cfRule>
    <cfRule type="expression" dxfId="15394" priority="20819">
      <formula>$BJ137="SS"</formula>
    </cfRule>
    <cfRule type="expression" dxfId="15393" priority="20820">
      <formula>$BJ137="FI"</formula>
    </cfRule>
    <cfRule type="expression" dxfId="15392" priority="20821">
      <formula>$BJ137="X"</formula>
    </cfRule>
    <cfRule type="expression" dxfId="15391" priority="20822">
      <formula>$BJ137="OD"</formula>
    </cfRule>
    <cfRule type="expression" dxfId="15390" priority="20823">
      <formula>$BJ137="P"</formula>
    </cfRule>
    <cfRule type="expression" dxfId="15389" priority="20824">
      <formula>$BJ137="D"</formula>
    </cfRule>
    <cfRule type="expression" dxfId="15388" priority="20825">
      <formula>$BJ137="C"</formula>
    </cfRule>
    <cfRule type="expression" dxfId="15387" priority="20826">
      <formula>$BJ137="B"</formula>
    </cfRule>
    <cfRule type="expression" dxfId="15386" priority="20827">
      <formula>$BJ137="A"</formula>
    </cfRule>
  </conditionalFormatting>
  <conditionalFormatting sqref="N38:O39">
    <cfRule type="expression" dxfId="15385" priority="20808">
      <formula>$BJ38="IR"</formula>
    </cfRule>
    <cfRule type="expression" dxfId="15384" priority="20809">
      <formula>$BJ38="SS"</formula>
    </cfRule>
    <cfRule type="expression" dxfId="15383" priority="20810">
      <formula>$BJ38="FI"</formula>
    </cfRule>
    <cfRule type="expression" dxfId="15382" priority="20811">
      <formula>$BJ38="X"</formula>
    </cfRule>
    <cfRule type="expression" dxfId="15381" priority="20812">
      <formula>$BJ38="OD"</formula>
    </cfRule>
    <cfRule type="expression" dxfId="15380" priority="20813">
      <formula>$BJ38="P"</formula>
    </cfRule>
    <cfRule type="expression" dxfId="15379" priority="20814">
      <formula>$BJ38="D"</formula>
    </cfRule>
    <cfRule type="expression" dxfId="15378" priority="20815">
      <formula>$BJ38="C"</formula>
    </cfRule>
    <cfRule type="expression" dxfId="15377" priority="20816">
      <formula>$BJ38="B"</formula>
    </cfRule>
    <cfRule type="expression" dxfId="15376" priority="20817">
      <formula>$BJ38="A"</formula>
    </cfRule>
  </conditionalFormatting>
  <conditionalFormatting sqref="P38:P39">
    <cfRule type="expression" dxfId="15375" priority="20798">
      <formula>$BJ38="IR"</formula>
    </cfRule>
    <cfRule type="expression" dxfId="15374" priority="20799">
      <formula>$BJ38="SS"</formula>
    </cfRule>
    <cfRule type="expression" dxfId="15373" priority="20800">
      <formula>$BJ38="FI"</formula>
    </cfRule>
    <cfRule type="expression" dxfId="15372" priority="20801">
      <formula>$BJ38="X"</formula>
    </cfRule>
    <cfRule type="expression" dxfId="15371" priority="20802">
      <formula>$BJ38="OD"</formula>
    </cfRule>
    <cfRule type="expression" dxfId="15370" priority="20803">
      <formula>$BJ38="P"</formula>
    </cfRule>
    <cfRule type="expression" dxfId="15369" priority="20804">
      <formula>$BJ38="D"</formula>
    </cfRule>
    <cfRule type="expression" dxfId="15368" priority="20805">
      <formula>$BJ38="C"</formula>
    </cfRule>
    <cfRule type="expression" dxfId="15367" priority="20806">
      <formula>$BJ38="B"</formula>
    </cfRule>
    <cfRule type="expression" dxfId="15366" priority="20807">
      <formula>$BJ38="A"</formula>
    </cfRule>
  </conditionalFormatting>
  <conditionalFormatting sqref="R38:R39">
    <cfRule type="expression" dxfId="15365" priority="20788">
      <formula>$BJ38="IR"</formula>
    </cfRule>
    <cfRule type="expression" dxfId="15364" priority="20789">
      <formula>$BJ38="SS"</formula>
    </cfRule>
    <cfRule type="expression" dxfId="15363" priority="20790">
      <formula>$BJ38="FI"</formula>
    </cfRule>
    <cfRule type="expression" dxfId="15362" priority="20791">
      <formula>$BJ38="X"</formula>
    </cfRule>
    <cfRule type="expression" dxfId="15361" priority="20792">
      <formula>$BJ38="OD"</formula>
    </cfRule>
    <cfRule type="expression" dxfId="15360" priority="20793">
      <formula>$BJ38="P"</formula>
    </cfRule>
    <cfRule type="expression" dxfId="15359" priority="20794">
      <formula>$BJ38="D"</formula>
    </cfRule>
    <cfRule type="expression" dxfId="15358" priority="20795">
      <formula>$BJ38="C"</formula>
    </cfRule>
    <cfRule type="expression" dxfId="15357" priority="20796">
      <formula>$BJ38="B"</formula>
    </cfRule>
    <cfRule type="expression" dxfId="15356" priority="20797">
      <formula>$BJ38="A"</formula>
    </cfRule>
  </conditionalFormatting>
  <conditionalFormatting sqref="Q38:Q39">
    <cfRule type="expression" dxfId="15355" priority="20778">
      <formula>$BJ38="IR"</formula>
    </cfRule>
    <cfRule type="expression" dxfId="15354" priority="20779">
      <formula>$BJ38="SS"</formula>
    </cfRule>
    <cfRule type="expression" dxfId="15353" priority="20780">
      <formula>$BJ38="FI"</formula>
    </cfRule>
    <cfRule type="expression" dxfId="15352" priority="20781">
      <formula>$BJ38="X"</formula>
    </cfRule>
    <cfRule type="expression" dxfId="15351" priority="20782">
      <formula>$BJ38="OD"</formula>
    </cfRule>
    <cfRule type="expression" dxfId="15350" priority="20783">
      <formula>$BJ38="P"</formula>
    </cfRule>
    <cfRule type="expression" dxfId="15349" priority="20784">
      <formula>$BJ38="D"</formula>
    </cfRule>
    <cfRule type="expression" dxfId="15348" priority="20785">
      <formula>$BJ38="C"</formula>
    </cfRule>
    <cfRule type="expression" dxfId="15347" priority="20786">
      <formula>$BJ38="B"</formula>
    </cfRule>
    <cfRule type="expression" dxfId="15346" priority="20787">
      <formula>$BJ38="A"</formula>
    </cfRule>
  </conditionalFormatting>
  <conditionalFormatting sqref="I229:J229">
    <cfRule type="expression" dxfId="15345" priority="20768">
      <formula>$BJ229="IR"</formula>
    </cfRule>
    <cfRule type="expression" dxfId="15344" priority="20769">
      <formula>$BJ229="SS"</formula>
    </cfRule>
    <cfRule type="expression" dxfId="15343" priority="20770">
      <formula>$BJ229="FI"</formula>
    </cfRule>
    <cfRule type="expression" dxfId="15342" priority="20771">
      <formula>$BJ229="X"</formula>
    </cfRule>
    <cfRule type="expression" dxfId="15341" priority="20772">
      <formula>$BJ229="OD"</formula>
    </cfRule>
    <cfRule type="expression" dxfId="15340" priority="20773">
      <formula>$BJ229="P"</formula>
    </cfRule>
    <cfRule type="expression" dxfId="15339" priority="20774">
      <formula>$BJ229="D"</formula>
    </cfRule>
    <cfRule type="expression" dxfId="15338" priority="20775">
      <formula>$BJ229="C"</formula>
    </cfRule>
    <cfRule type="expression" dxfId="15337" priority="20776">
      <formula>$BJ229="B"</formula>
    </cfRule>
    <cfRule type="expression" dxfId="15336" priority="20777">
      <formula>$BJ229="A"</formula>
    </cfRule>
  </conditionalFormatting>
  <conditionalFormatting sqref="K229">
    <cfRule type="expression" dxfId="15335" priority="20758">
      <formula>$BJ229="IR"</formula>
    </cfRule>
    <cfRule type="expression" dxfId="15334" priority="20759">
      <formula>$BJ229="SS"</formula>
    </cfRule>
    <cfRule type="expression" dxfId="15333" priority="20760">
      <formula>$BJ229="FI"</formula>
    </cfRule>
    <cfRule type="expression" dxfId="15332" priority="20761">
      <formula>$BJ229="X"</formula>
    </cfRule>
    <cfRule type="expression" dxfId="15331" priority="20762">
      <formula>$BJ229="OD"</formula>
    </cfRule>
    <cfRule type="expression" dxfId="15330" priority="20763">
      <formula>$BJ229="P"</formula>
    </cfRule>
    <cfRule type="expression" dxfId="15329" priority="20764">
      <formula>$BJ229="D"</formula>
    </cfRule>
    <cfRule type="expression" dxfId="15328" priority="20765">
      <formula>$BJ229="C"</formula>
    </cfRule>
    <cfRule type="expression" dxfId="15327" priority="20766">
      <formula>$BJ229="B"</formula>
    </cfRule>
    <cfRule type="expression" dxfId="15326" priority="20767">
      <formula>$BJ229="A"</formula>
    </cfRule>
  </conditionalFormatting>
  <conditionalFormatting sqref="M229">
    <cfRule type="expression" dxfId="15325" priority="20748">
      <formula>$BJ229="IR"</formula>
    </cfRule>
    <cfRule type="expression" dxfId="15324" priority="20749">
      <formula>$BJ229="SS"</formula>
    </cfRule>
    <cfRule type="expression" dxfId="15323" priority="20750">
      <formula>$BJ229="FI"</formula>
    </cfRule>
    <cfRule type="expression" dxfId="15322" priority="20751">
      <formula>$BJ229="X"</formula>
    </cfRule>
    <cfRule type="expression" dxfId="15321" priority="20752">
      <formula>$BJ229="OD"</formula>
    </cfRule>
    <cfRule type="expression" dxfId="15320" priority="20753">
      <formula>$BJ229="P"</formula>
    </cfRule>
    <cfRule type="expression" dxfId="15319" priority="20754">
      <formula>$BJ229="D"</formula>
    </cfRule>
    <cfRule type="expression" dxfId="15318" priority="20755">
      <formula>$BJ229="C"</formula>
    </cfRule>
    <cfRule type="expression" dxfId="15317" priority="20756">
      <formula>$BJ229="B"</formula>
    </cfRule>
    <cfRule type="expression" dxfId="15316" priority="20757">
      <formula>$BJ229="A"</formula>
    </cfRule>
  </conditionalFormatting>
  <conditionalFormatting sqref="L229">
    <cfRule type="expression" dxfId="15315" priority="20738">
      <formula>$BJ229="IR"</formula>
    </cfRule>
    <cfRule type="expression" dxfId="15314" priority="20739">
      <formula>$BJ229="SS"</formula>
    </cfRule>
    <cfRule type="expression" dxfId="15313" priority="20740">
      <formula>$BJ229="FI"</formula>
    </cfRule>
    <cfRule type="expression" dxfId="15312" priority="20741">
      <formula>$BJ229="X"</formula>
    </cfRule>
    <cfRule type="expression" dxfId="15311" priority="20742">
      <formula>$BJ229="OD"</formula>
    </cfRule>
    <cfRule type="expression" dxfId="15310" priority="20743">
      <formula>$BJ229="P"</formula>
    </cfRule>
    <cfRule type="expression" dxfId="15309" priority="20744">
      <formula>$BJ229="D"</formula>
    </cfRule>
    <cfRule type="expression" dxfId="15308" priority="20745">
      <formula>$BJ229="C"</formula>
    </cfRule>
    <cfRule type="expression" dxfId="15307" priority="20746">
      <formula>$BJ229="B"</formula>
    </cfRule>
    <cfRule type="expression" dxfId="15306" priority="20747">
      <formula>$BJ229="A"</formula>
    </cfRule>
  </conditionalFormatting>
  <conditionalFormatting sqref="BJ391:BJ393">
    <cfRule type="cellIs" dxfId="15305" priority="20727" operator="equal">
      <formula>0</formula>
    </cfRule>
  </conditionalFormatting>
  <conditionalFormatting sqref="S391:BA393">
    <cfRule type="expression" dxfId="15304" priority="20728">
      <formula>$BJ391="IR"</formula>
    </cfRule>
    <cfRule type="expression" dxfId="15303" priority="20729">
      <formula>$BJ391="SS"</formula>
    </cfRule>
    <cfRule type="expression" dxfId="15302" priority="20730">
      <formula>$BJ391="FI"</formula>
    </cfRule>
    <cfRule type="expression" dxfId="15301" priority="20731">
      <formula>$BJ391="X"</formula>
    </cfRule>
    <cfRule type="expression" dxfId="15300" priority="20732">
      <formula>$BJ391="OD"</formula>
    </cfRule>
    <cfRule type="expression" dxfId="15299" priority="20733">
      <formula>$BJ391="P"</formula>
    </cfRule>
    <cfRule type="expression" dxfId="15298" priority="20734">
      <formula>$BJ391="D"</formula>
    </cfRule>
    <cfRule type="expression" dxfId="15297" priority="20735">
      <formula>$BJ391="C"</formula>
    </cfRule>
    <cfRule type="expression" dxfId="15296" priority="20736">
      <formula>$BJ391="B"</formula>
    </cfRule>
    <cfRule type="expression" dxfId="15295" priority="20737">
      <formula>$BJ391="A"</formula>
    </cfRule>
  </conditionalFormatting>
  <conditionalFormatting sqref="BB391:BF393">
    <cfRule type="expression" dxfId="15294" priority="20717">
      <formula>$BJ391="IR"</formula>
    </cfRule>
    <cfRule type="expression" dxfId="15293" priority="20718">
      <formula>$BJ391="SS"</formula>
    </cfRule>
    <cfRule type="expression" dxfId="15292" priority="20719">
      <formula>$BJ391="FI"</formula>
    </cfRule>
    <cfRule type="expression" dxfId="15291" priority="20720">
      <formula>$BJ391="X"</formula>
    </cfRule>
    <cfRule type="expression" dxfId="15290" priority="20721">
      <formula>$BJ391="OD"</formula>
    </cfRule>
    <cfRule type="expression" dxfId="15289" priority="20722">
      <formula>$BJ391="P"</formula>
    </cfRule>
    <cfRule type="expression" dxfId="15288" priority="20723">
      <formula>$BJ391="D"</formula>
    </cfRule>
    <cfRule type="expression" dxfId="15287" priority="20724">
      <formula>$BJ391="C"</formula>
    </cfRule>
    <cfRule type="expression" dxfId="15286" priority="20725">
      <formula>$BJ391="B"</formula>
    </cfRule>
    <cfRule type="expression" dxfId="15285" priority="20726">
      <formula>$BJ391="A"</formula>
    </cfRule>
  </conditionalFormatting>
  <conditionalFormatting sqref="G391:G393">
    <cfRule type="expression" dxfId="15284" priority="20707">
      <formula>$BJ391="IR"</formula>
    </cfRule>
    <cfRule type="expression" dxfId="15283" priority="20708">
      <formula>$BJ391="SS"</formula>
    </cfRule>
    <cfRule type="expression" dxfId="15282" priority="20709">
      <formula>$BJ391="FI"</formula>
    </cfRule>
    <cfRule type="expression" dxfId="15281" priority="20710">
      <formula>$BJ391="X"</formula>
    </cfRule>
    <cfRule type="expression" dxfId="15280" priority="20711">
      <formula>$BJ391="OD"</formula>
    </cfRule>
    <cfRule type="expression" dxfId="15279" priority="20712">
      <formula>$BJ391="P"</formula>
    </cfRule>
    <cfRule type="expression" dxfId="15278" priority="20713">
      <formula>$BJ391="D"</formula>
    </cfRule>
    <cfRule type="expression" dxfId="15277" priority="20714">
      <formula>$BJ391="C"</formula>
    </cfRule>
    <cfRule type="expression" dxfId="15276" priority="20715">
      <formula>$BJ391="B"</formula>
    </cfRule>
    <cfRule type="expression" dxfId="15275" priority="20716">
      <formula>$BJ391="A"</formula>
    </cfRule>
  </conditionalFormatting>
  <conditionalFormatting sqref="B391:C391 B393:C393 B392 B394:B400">
    <cfRule type="expression" dxfId="15274" priority="20697">
      <formula>$BJ391="IR"</formula>
    </cfRule>
    <cfRule type="expression" dxfId="15273" priority="20698">
      <formula>$BJ391="SS"</formula>
    </cfRule>
    <cfRule type="expression" dxfId="15272" priority="20699">
      <formula>$BJ391="FI"</formula>
    </cfRule>
    <cfRule type="expression" dxfId="15271" priority="20700">
      <formula>$BJ391="X"</formula>
    </cfRule>
    <cfRule type="expression" dxfId="15270" priority="20701">
      <formula>$BJ391="OD"</formula>
    </cfRule>
    <cfRule type="expression" dxfId="15269" priority="20702">
      <formula>$BJ391="P"</formula>
    </cfRule>
    <cfRule type="expression" dxfId="15268" priority="20703">
      <formula>$BJ391="D"</formula>
    </cfRule>
    <cfRule type="expression" dxfId="15267" priority="20704">
      <formula>$BJ391="C"</formula>
    </cfRule>
    <cfRule type="expression" dxfId="15266" priority="20705">
      <formula>$BJ391="B"</formula>
    </cfRule>
    <cfRule type="expression" dxfId="15265" priority="20706">
      <formula>$BJ391="A"</formula>
    </cfRule>
  </conditionalFormatting>
  <conditionalFormatting sqref="A391:A393">
    <cfRule type="expression" dxfId="15264" priority="20687">
      <formula>$BJ391="IR"</formula>
    </cfRule>
    <cfRule type="expression" dxfId="15263" priority="20688">
      <formula>$BJ391="SS"</formula>
    </cfRule>
    <cfRule type="expression" dxfId="15262" priority="20689">
      <formula>$BJ391="FI"</formula>
    </cfRule>
    <cfRule type="expression" dxfId="15261" priority="20690">
      <formula>$BJ391="X"</formula>
    </cfRule>
    <cfRule type="expression" dxfId="15260" priority="20691">
      <formula>$BJ391="OD"</formula>
    </cfRule>
    <cfRule type="expression" dxfId="15259" priority="20692">
      <formula>$BJ391="P"</formula>
    </cfRule>
    <cfRule type="expression" dxfId="15258" priority="20693">
      <formula>$BJ391="D"</formula>
    </cfRule>
    <cfRule type="expression" dxfId="15257" priority="20694">
      <formula>$BJ391="C"</formula>
    </cfRule>
    <cfRule type="expression" dxfId="15256" priority="20695">
      <formula>$BJ391="B"</formula>
    </cfRule>
    <cfRule type="expression" dxfId="15255" priority="20696">
      <formula>$BJ391="A"</formula>
    </cfRule>
  </conditionalFormatting>
  <conditionalFormatting sqref="A391:A393">
    <cfRule type="expression" dxfId="15254" priority="20677">
      <formula>$BJ391="IR"</formula>
    </cfRule>
    <cfRule type="expression" dxfId="15253" priority="20678">
      <formula>$BJ391="SS"</formula>
    </cfRule>
    <cfRule type="expression" dxfId="15252" priority="20679">
      <formula>$BJ391="FI"</formula>
    </cfRule>
    <cfRule type="expression" dxfId="15251" priority="20680">
      <formula>$BJ391="X"</formula>
    </cfRule>
    <cfRule type="expression" dxfId="15250" priority="20681">
      <formula>$BJ391="OD"</formula>
    </cfRule>
    <cfRule type="expression" dxfId="15249" priority="20682">
      <formula>$BJ391="P"</formula>
    </cfRule>
    <cfRule type="expression" dxfId="15248" priority="20683">
      <formula>$BJ391="D"</formula>
    </cfRule>
    <cfRule type="expression" dxfId="15247" priority="20684">
      <formula>$BJ391="C"</formula>
    </cfRule>
    <cfRule type="expression" dxfId="15246" priority="20685">
      <formula>$BJ391="B"</formula>
    </cfRule>
    <cfRule type="expression" dxfId="15245" priority="20686">
      <formula>$BJ391="A"</formula>
    </cfRule>
  </conditionalFormatting>
  <conditionalFormatting sqref="D391:D393">
    <cfRule type="expression" dxfId="15244" priority="20667">
      <formula>$BJ391="IR"</formula>
    </cfRule>
    <cfRule type="expression" dxfId="15243" priority="20668">
      <formula>$BJ391="SS"</formula>
    </cfRule>
    <cfRule type="expression" dxfId="15242" priority="20669">
      <formula>$BJ391="FI"</formula>
    </cfRule>
    <cfRule type="expression" dxfId="15241" priority="20670">
      <formula>$BJ391="X"</formula>
    </cfRule>
    <cfRule type="expression" dxfId="15240" priority="20671">
      <formula>$BJ391="OD"</formula>
    </cfRule>
    <cfRule type="expression" dxfId="15239" priority="20672">
      <formula>$BJ391="P"</formula>
    </cfRule>
    <cfRule type="expression" dxfId="15238" priority="20673">
      <formula>$BJ391="D"</formula>
    </cfRule>
    <cfRule type="expression" dxfId="15237" priority="20674">
      <formula>$BJ391="C"</formula>
    </cfRule>
    <cfRule type="expression" dxfId="15236" priority="20675">
      <formula>$BJ391="B"</formula>
    </cfRule>
    <cfRule type="expression" dxfId="15235" priority="20676">
      <formula>$BJ391="A"</formula>
    </cfRule>
  </conditionalFormatting>
  <conditionalFormatting sqref="I391:I400">
    <cfRule type="expression" dxfId="15234" priority="20657">
      <formula>$BJ391="IR"</formula>
    </cfRule>
    <cfRule type="expression" dxfId="15233" priority="20658">
      <formula>$BJ391="SS"</formula>
    </cfRule>
    <cfRule type="expression" dxfId="15232" priority="20659">
      <formula>$BJ391="FI"</formula>
    </cfRule>
    <cfRule type="expression" dxfId="15231" priority="20660">
      <formula>$BJ391="X"</formula>
    </cfRule>
    <cfRule type="expression" dxfId="15230" priority="20661">
      <formula>$BJ391="OD"</formula>
    </cfRule>
    <cfRule type="expression" dxfId="15229" priority="20662">
      <formula>$BJ391="P"</formula>
    </cfRule>
    <cfRule type="expression" dxfId="15228" priority="20663">
      <formula>$BJ391="D"</formula>
    </cfRule>
    <cfRule type="expression" dxfId="15227" priority="20664">
      <formula>$BJ391="C"</formula>
    </cfRule>
    <cfRule type="expression" dxfId="15226" priority="20665">
      <formula>$BJ391="B"</formula>
    </cfRule>
    <cfRule type="expression" dxfId="15225" priority="20666">
      <formula>$BJ391="A"</formula>
    </cfRule>
  </conditionalFormatting>
  <conditionalFormatting sqref="J391:J394">
    <cfRule type="expression" dxfId="15224" priority="20647">
      <formula>$BJ391="IR"</formula>
    </cfRule>
    <cfRule type="expression" dxfId="15223" priority="20648">
      <formula>$BJ391="SS"</formula>
    </cfRule>
    <cfRule type="expression" dxfId="15222" priority="20649">
      <formula>$BJ391="FI"</formula>
    </cfRule>
    <cfRule type="expression" dxfId="15221" priority="20650">
      <formula>$BJ391="X"</formula>
    </cfRule>
    <cfRule type="expression" dxfId="15220" priority="20651">
      <formula>$BJ391="OD"</formula>
    </cfRule>
    <cfRule type="expression" dxfId="15219" priority="20652">
      <formula>$BJ391="P"</formula>
    </cfRule>
    <cfRule type="expression" dxfId="15218" priority="20653">
      <formula>$BJ391="D"</formula>
    </cfRule>
    <cfRule type="expression" dxfId="15217" priority="20654">
      <formula>$BJ391="C"</formula>
    </cfRule>
    <cfRule type="expression" dxfId="15216" priority="20655">
      <formula>$BJ391="B"</formula>
    </cfRule>
    <cfRule type="expression" dxfId="15215" priority="20656">
      <formula>$BJ391="A"</formula>
    </cfRule>
  </conditionalFormatting>
  <conditionalFormatting sqref="M391">
    <cfRule type="expression" dxfId="15214" priority="20637">
      <formula>$BJ391="IR"</formula>
    </cfRule>
    <cfRule type="expression" dxfId="15213" priority="20638">
      <formula>$BJ391="SS"</formula>
    </cfRule>
    <cfRule type="expression" dxfId="15212" priority="20639">
      <formula>$BJ391="FI"</formula>
    </cfRule>
    <cfRule type="expression" dxfId="15211" priority="20640">
      <formula>$BJ391="X"</formula>
    </cfRule>
    <cfRule type="expression" dxfId="15210" priority="20641">
      <formula>$BJ391="OD"</formula>
    </cfRule>
    <cfRule type="expression" dxfId="15209" priority="20642">
      <formula>$BJ391="P"</formula>
    </cfRule>
    <cfRule type="expression" dxfId="15208" priority="20643">
      <formula>$BJ391="D"</formula>
    </cfRule>
    <cfRule type="expression" dxfId="15207" priority="20644">
      <formula>$BJ391="C"</formula>
    </cfRule>
    <cfRule type="expression" dxfId="15206" priority="20645">
      <formula>$BJ391="B"</formula>
    </cfRule>
    <cfRule type="expression" dxfId="15205" priority="20646">
      <formula>$BJ391="A"</formula>
    </cfRule>
  </conditionalFormatting>
  <conditionalFormatting sqref="K391">
    <cfRule type="expression" dxfId="15204" priority="20627">
      <formula>$BJ391="IR"</formula>
    </cfRule>
    <cfRule type="expression" dxfId="15203" priority="20628">
      <formula>$BJ391="SS"</formula>
    </cfRule>
    <cfRule type="expression" dxfId="15202" priority="20629">
      <formula>$BJ391="FI"</formula>
    </cfRule>
    <cfRule type="expression" dxfId="15201" priority="20630">
      <formula>$BJ391="X"</formula>
    </cfRule>
    <cfRule type="expression" dxfId="15200" priority="20631">
      <formula>$BJ391="OD"</formula>
    </cfRule>
    <cfRule type="expression" dxfId="15199" priority="20632">
      <formula>$BJ391="P"</formula>
    </cfRule>
    <cfRule type="expression" dxfId="15198" priority="20633">
      <formula>$BJ391="D"</formula>
    </cfRule>
    <cfRule type="expression" dxfId="15197" priority="20634">
      <formula>$BJ391="C"</formula>
    </cfRule>
    <cfRule type="expression" dxfId="15196" priority="20635">
      <formula>$BJ391="B"</formula>
    </cfRule>
    <cfRule type="expression" dxfId="15195" priority="20636">
      <formula>$BJ391="A"</formula>
    </cfRule>
  </conditionalFormatting>
  <conditionalFormatting sqref="L391">
    <cfRule type="expression" dxfId="15194" priority="20587">
      <formula>$BJ391="IR"</formula>
    </cfRule>
    <cfRule type="expression" dxfId="15193" priority="20588">
      <formula>$BJ391="SS"</formula>
    </cfRule>
    <cfRule type="expression" dxfId="15192" priority="20589">
      <formula>$BJ391="FI"</formula>
    </cfRule>
    <cfRule type="expression" dxfId="15191" priority="20590">
      <formula>$BJ391="X"</formula>
    </cfRule>
    <cfRule type="expression" dxfId="15190" priority="20591">
      <formula>$BJ391="OD"</formula>
    </cfRule>
    <cfRule type="expression" dxfId="15189" priority="20592">
      <formula>$BJ391="P"</formula>
    </cfRule>
    <cfRule type="expression" dxfId="15188" priority="20593">
      <formula>$BJ391="D"</formula>
    </cfRule>
    <cfRule type="expression" dxfId="15187" priority="20594">
      <formula>$BJ391="C"</formula>
    </cfRule>
    <cfRule type="expression" dxfId="15186" priority="20595">
      <formula>$BJ391="B"</formula>
    </cfRule>
    <cfRule type="expression" dxfId="15185" priority="20596">
      <formula>$BJ391="A"</formula>
    </cfRule>
  </conditionalFormatting>
  <conditionalFormatting sqref="S222">
    <cfRule type="expression" dxfId="15184" priority="20577">
      <formula>$BJ222="IR"</formula>
    </cfRule>
    <cfRule type="expression" dxfId="15183" priority="20578">
      <formula>$BJ222="SS"</formula>
    </cfRule>
    <cfRule type="expression" dxfId="15182" priority="20579">
      <formula>$BJ222="FI"</formula>
    </cfRule>
    <cfRule type="expression" dxfId="15181" priority="20580">
      <formula>$BJ222="X"</formula>
    </cfRule>
    <cfRule type="expression" dxfId="15180" priority="20581">
      <formula>$BJ222="OD"</formula>
    </cfRule>
    <cfRule type="expression" dxfId="15179" priority="20582">
      <formula>$BJ222="P"</formula>
    </cfRule>
    <cfRule type="expression" dxfId="15178" priority="20583">
      <formula>$BJ222="D"</formula>
    </cfRule>
    <cfRule type="expression" dxfId="15177" priority="20584">
      <formula>$BJ222="C"</formula>
    </cfRule>
    <cfRule type="expression" dxfId="15176" priority="20585">
      <formula>$BJ222="B"</formula>
    </cfRule>
    <cfRule type="expression" dxfId="15175" priority="20586">
      <formula>$BJ222="A"</formula>
    </cfRule>
  </conditionalFormatting>
  <conditionalFormatting sqref="I230:J230">
    <cfRule type="expression" dxfId="15174" priority="20547">
      <formula>$BJ230="IR"</formula>
    </cfRule>
    <cfRule type="expression" dxfId="15173" priority="20548">
      <formula>$BJ230="SS"</formula>
    </cfRule>
    <cfRule type="expression" dxfId="15172" priority="20549">
      <formula>$BJ230="FI"</formula>
    </cfRule>
    <cfRule type="expression" dxfId="15171" priority="20550">
      <formula>$BJ230="X"</formula>
    </cfRule>
    <cfRule type="expression" dxfId="15170" priority="20551">
      <formula>$BJ230="OD"</formula>
    </cfRule>
    <cfRule type="expression" dxfId="15169" priority="20552">
      <formula>$BJ230="P"</formula>
    </cfRule>
    <cfRule type="expression" dxfId="15168" priority="20553">
      <formula>$BJ230="D"</formula>
    </cfRule>
    <cfRule type="expression" dxfId="15167" priority="20554">
      <formula>$BJ230="C"</formula>
    </cfRule>
    <cfRule type="expression" dxfId="15166" priority="20555">
      <formula>$BJ230="B"</formula>
    </cfRule>
    <cfRule type="expression" dxfId="15165" priority="20556">
      <formula>$BJ230="A"</formula>
    </cfRule>
  </conditionalFormatting>
  <conditionalFormatting sqref="K230">
    <cfRule type="expression" dxfId="15164" priority="20537">
      <formula>$BJ230="IR"</formula>
    </cfRule>
    <cfRule type="expression" dxfId="15163" priority="20538">
      <formula>$BJ230="SS"</formula>
    </cfRule>
    <cfRule type="expression" dxfId="15162" priority="20539">
      <formula>$BJ230="FI"</formula>
    </cfRule>
    <cfRule type="expression" dxfId="15161" priority="20540">
      <formula>$BJ230="X"</formula>
    </cfRule>
    <cfRule type="expression" dxfId="15160" priority="20541">
      <formula>$BJ230="OD"</formula>
    </cfRule>
    <cfRule type="expression" dxfId="15159" priority="20542">
      <formula>$BJ230="P"</formula>
    </cfRule>
    <cfRule type="expression" dxfId="15158" priority="20543">
      <formula>$BJ230="D"</formula>
    </cfRule>
    <cfRule type="expression" dxfId="15157" priority="20544">
      <formula>$BJ230="C"</formula>
    </cfRule>
    <cfRule type="expression" dxfId="15156" priority="20545">
      <formula>$BJ230="B"</formula>
    </cfRule>
    <cfRule type="expression" dxfId="15155" priority="20546">
      <formula>$BJ230="A"</formula>
    </cfRule>
  </conditionalFormatting>
  <conditionalFormatting sqref="M230">
    <cfRule type="expression" dxfId="15154" priority="20527">
      <formula>$BJ230="IR"</formula>
    </cfRule>
    <cfRule type="expression" dxfId="15153" priority="20528">
      <formula>$BJ230="SS"</formula>
    </cfRule>
    <cfRule type="expression" dxfId="15152" priority="20529">
      <formula>$BJ230="FI"</formula>
    </cfRule>
    <cfRule type="expression" dxfId="15151" priority="20530">
      <formula>$BJ230="X"</formula>
    </cfRule>
    <cfRule type="expression" dxfId="15150" priority="20531">
      <formula>$BJ230="OD"</formula>
    </cfRule>
    <cfRule type="expression" dxfId="15149" priority="20532">
      <formula>$BJ230="P"</formula>
    </cfRule>
    <cfRule type="expression" dxfId="15148" priority="20533">
      <formula>$BJ230="D"</formula>
    </cfRule>
    <cfRule type="expression" dxfId="15147" priority="20534">
      <formula>$BJ230="C"</formula>
    </cfRule>
    <cfRule type="expression" dxfId="15146" priority="20535">
      <formula>$BJ230="B"</formula>
    </cfRule>
    <cfRule type="expression" dxfId="15145" priority="20536">
      <formula>$BJ230="A"</formula>
    </cfRule>
  </conditionalFormatting>
  <conditionalFormatting sqref="L230">
    <cfRule type="expression" dxfId="15144" priority="20517">
      <formula>$BJ230="IR"</formula>
    </cfRule>
    <cfRule type="expression" dxfId="15143" priority="20518">
      <formula>$BJ230="SS"</formula>
    </cfRule>
    <cfRule type="expression" dxfId="15142" priority="20519">
      <formula>$BJ230="FI"</formula>
    </cfRule>
    <cfRule type="expression" dxfId="15141" priority="20520">
      <formula>$BJ230="X"</formula>
    </cfRule>
    <cfRule type="expression" dxfId="15140" priority="20521">
      <formula>$BJ230="OD"</formula>
    </cfRule>
    <cfRule type="expression" dxfId="15139" priority="20522">
      <formula>$BJ230="P"</formula>
    </cfRule>
    <cfRule type="expression" dxfId="15138" priority="20523">
      <formula>$BJ230="D"</formula>
    </cfRule>
    <cfRule type="expression" dxfId="15137" priority="20524">
      <formula>$BJ230="C"</formula>
    </cfRule>
    <cfRule type="expression" dxfId="15136" priority="20525">
      <formula>$BJ230="B"</formula>
    </cfRule>
    <cfRule type="expression" dxfId="15135" priority="20526">
      <formula>$BJ230="A"</formula>
    </cfRule>
  </conditionalFormatting>
  <conditionalFormatting sqref="X310">
    <cfRule type="expression" dxfId="15134" priority="20467">
      <formula>$BJ310="IR"</formula>
    </cfRule>
    <cfRule type="expression" dxfId="15133" priority="20468">
      <formula>$BJ310="SS"</formula>
    </cfRule>
    <cfRule type="expression" dxfId="15132" priority="20469">
      <formula>$BJ310="FI"</formula>
    </cfRule>
    <cfRule type="expression" dxfId="15131" priority="20470">
      <formula>$BJ310="X"</formula>
    </cfRule>
    <cfRule type="expression" dxfId="15130" priority="20471">
      <formula>$BJ310="OD"</formula>
    </cfRule>
    <cfRule type="expression" dxfId="15129" priority="20472">
      <formula>$BJ310="P"</formula>
    </cfRule>
    <cfRule type="expression" dxfId="15128" priority="20473">
      <formula>$BJ310="D"</formula>
    </cfRule>
    <cfRule type="expression" dxfId="15127" priority="20474">
      <formula>$BJ310="C"</formula>
    </cfRule>
    <cfRule type="expression" dxfId="15126" priority="20475">
      <formula>$BJ310="B"</formula>
    </cfRule>
    <cfRule type="expression" dxfId="15125" priority="20476">
      <formula>$BJ310="A"</formula>
    </cfRule>
  </conditionalFormatting>
  <conditionalFormatting sqref="Y310:Y311">
    <cfRule type="expression" dxfId="15124" priority="20457">
      <formula>$BJ310="IR"</formula>
    </cfRule>
    <cfRule type="expression" dxfId="15123" priority="20458">
      <formula>$BJ310="SS"</formula>
    </cfRule>
    <cfRule type="expression" dxfId="15122" priority="20459">
      <formula>$BJ310="FI"</formula>
    </cfRule>
    <cfRule type="expression" dxfId="15121" priority="20460">
      <formula>$BJ310="X"</formula>
    </cfRule>
    <cfRule type="expression" dxfId="15120" priority="20461">
      <formula>$BJ310="OD"</formula>
    </cfRule>
    <cfRule type="expression" dxfId="15119" priority="20462">
      <formula>$BJ310="P"</formula>
    </cfRule>
    <cfRule type="expression" dxfId="15118" priority="20463">
      <formula>$BJ310="D"</formula>
    </cfRule>
    <cfRule type="expression" dxfId="15117" priority="20464">
      <formula>$BJ310="C"</formula>
    </cfRule>
    <cfRule type="expression" dxfId="15116" priority="20465">
      <formula>$BJ310="B"</formula>
    </cfRule>
    <cfRule type="expression" dxfId="15115" priority="20466">
      <formula>$BJ310="A"</formula>
    </cfRule>
  </conditionalFormatting>
  <conditionalFormatting sqref="Z310">
    <cfRule type="expression" dxfId="15114" priority="20447">
      <formula>$BJ310="IR"</formula>
    </cfRule>
    <cfRule type="expression" dxfId="15113" priority="20448">
      <formula>$BJ310="SS"</formula>
    </cfRule>
    <cfRule type="expression" dxfId="15112" priority="20449">
      <formula>$BJ310="FI"</formula>
    </cfRule>
    <cfRule type="expression" dxfId="15111" priority="20450">
      <formula>$BJ310="X"</formula>
    </cfRule>
    <cfRule type="expression" dxfId="15110" priority="20451">
      <formula>$BJ310="OD"</formula>
    </cfRule>
    <cfRule type="expression" dxfId="15109" priority="20452">
      <formula>$BJ310="P"</formula>
    </cfRule>
    <cfRule type="expression" dxfId="15108" priority="20453">
      <formula>$BJ310="D"</formula>
    </cfRule>
    <cfRule type="expression" dxfId="15107" priority="20454">
      <formula>$BJ310="C"</formula>
    </cfRule>
    <cfRule type="expression" dxfId="15106" priority="20455">
      <formula>$BJ310="B"</formula>
    </cfRule>
    <cfRule type="expression" dxfId="15105" priority="20456">
      <formula>$BJ310="A"</formula>
    </cfRule>
  </conditionalFormatting>
  <conditionalFormatting sqref="AB310">
    <cfRule type="expression" dxfId="15104" priority="20437">
      <formula>$BJ310="IR"</formula>
    </cfRule>
    <cfRule type="expression" dxfId="15103" priority="20438">
      <formula>$BJ310="SS"</formula>
    </cfRule>
    <cfRule type="expression" dxfId="15102" priority="20439">
      <formula>$BJ310="FI"</formula>
    </cfRule>
    <cfRule type="expression" dxfId="15101" priority="20440">
      <formula>$BJ310="X"</formula>
    </cfRule>
    <cfRule type="expression" dxfId="15100" priority="20441">
      <formula>$BJ310="OD"</formula>
    </cfRule>
    <cfRule type="expression" dxfId="15099" priority="20442">
      <formula>$BJ310="P"</formula>
    </cfRule>
    <cfRule type="expression" dxfId="15098" priority="20443">
      <formula>$BJ310="D"</formula>
    </cfRule>
    <cfRule type="expression" dxfId="15097" priority="20444">
      <formula>$BJ310="C"</formula>
    </cfRule>
    <cfRule type="expression" dxfId="15096" priority="20445">
      <formula>$BJ310="B"</formula>
    </cfRule>
    <cfRule type="expression" dxfId="15095" priority="20446">
      <formula>$BJ310="A"</formula>
    </cfRule>
  </conditionalFormatting>
  <conditionalFormatting sqref="AA310">
    <cfRule type="expression" dxfId="15094" priority="20427">
      <formula>$BJ310="IR"</formula>
    </cfRule>
    <cfRule type="expression" dxfId="15093" priority="20428">
      <formula>$BJ310="SS"</formula>
    </cfRule>
    <cfRule type="expression" dxfId="15092" priority="20429">
      <formula>$BJ310="FI"</formula>
    </cfRule>
    <cfRule type="expression" dxfId="15091" priority="20430">
      <formula>$BJ310="X"</formula>
    </cfRule>
    <cfRule type="expression" dxfId="15090" priority="20431">
      <formula>$BJ310="OD"</formula>
    </cfRule>
    <cfRule type="expression" dxfId="15089" priority="20432">
      <formula>$BJ310="P"</formula>
    </cfRule>
    <cfRule type="expression" dxfId="15088" priority="20433">
      <formula>$BJ310="D"</formula>
    </cfRule>
    <cfRule type="expression" dxfId="15087" priority="20434">
      <formula>$BJ310="C"</formula>
    </cfRule>
    <cfRule type="expression" dxfId="15086" priority="20435">
      <formula>$BJ310="B"</formula>
    </cfRule>
    <cfRule type="expression" dxfId="15085" priority="20436">
      <formula>$BJ310="A"</formula>
    </cfRule>
  </conditionalFormatting>
  <conditionalFormatting sqref="X311">
    <cfRule type="expression" dxfId="15084" priority="20417">
      <formula>$BJ311="IR"</formula>
    </cfRule>
    <cfRule type="expression" dxfId="15083" priority="20418">
      <formula>$BJ311="SS"</formula>
    </cfRule>
    <cfRule type="expression" dxfId="15082" priority="20419">
      <formula>$BJ311="FI"</formula>
    </cfRule>
    <cfRule type="expression" dxfId="15081" priority="20420">
      <formula>$BJ311="X"</formula>
    </cfRule>
    <cfRule type="expression" dxfId="15080" priority="20421">
      <formula>$BJ311="OD"</formula>
    </cfRule>
    <cfRule type="expression" dxfId="15079" priority="20422">
      <formula>$BJ311="P"</formula>
    </cfRule>
    <cfRule type="expression" dxfId="15078" priority="20423">
      <formula>$BJ311="D"</formula>
    </cfRule>
    <cfRule type="expression" dxfId="15077" priority="20424">
      <formula>$BJ311="C"</formula>
    </cfRule>
    <cfRule type="expression" dxfId="15076" priority="20425">
      <formula>$BJ311="B"</formula>
    </cfRule>
    <cfRule type="expression" dxfId="15075" priority="20426">
      <formula>$BJ311="A"</formula>
    </cfRule>
  </conditionalFormatting>
  <conditionalFormatting sqref="Z311">
    <cfRule type="expression" dxfId="15074" priority="20397">
      <formula>$BJ311="IR"</formula>
    </cfRule>
    <cfRule type="expression" dxfId="15073" priority="20398">
      <formula>$BJ311="SS"</formula>
    </cfRule>
    <cfRule type="expression" dxfId="15072" priority="20399">
      <formula>$BJ311="FI"</formula>
    </cfRule>
    <cfRule type="expression" dxfId="15071" priority="20400">
      <formula>$BJ311="X"</formula>
    </cfRule>
    <cfRule type="expression" dxfId="15070" priority="20401">
      <formula>$BJ311="OD"</formula>
    </cfRule>
    <cfRule type="expression" dxfId="15069" priority="20402">
      <formula>$BJ311="P"</formula>
    </cfRule>
    <cfRule type="expression" dxfId="15068" priority="20403">
      <formula>$BJ311="D"</formula>
    </cfRule>
    <cfRule type="expression" dxfId="15067" priority="20404">
      <formula>$BJ311="C"</formula>
    </cfRule>
    <cfRule type="expression" dxfId="15066" priority="20405">
      <formula>$BJ311="B"</formula>
    </cfRule>
    <cfRule type="expression" dxfId="15065" priority="20406">
      <formula>$BJ311="A"</formula>
    </cfRule>
  </conditionalFormatting>
  <conditionalFormatting sqref="AB311">
    <cfRule type="expression" dxfId="15064" priority="20387">
      <formula>$BJ311="IR"</formula>
    </cfRule>
    <cfRule type="expression" dxfId="15063" priority="20388">
      <formula>$BJ311="SS"</formula>
    </cfRule>
    <cfRule type="expression" dxfId="15062" priority="20389">
      <formula>$BJ311="FI"</formula>
    </cfRule>
    <cfRule type="expression" dxfId="15061" priority="20390">
      <formula>$BJ311="X"</formula>
    </cfRule>
    <cfRule type="expression" dxfId="15060" priority="20391">
      <formula>$BJ311="OD"</formula>
    </cfRule>
    <cfRule type="expression" dxfId="15059" priority="20392">
      <formula>$BJ311="P"</formula>
    </cfRule>
    <cfRule type="expression" dxfId="15058" priority="20393">
      <formula>$BJ311="D"</formula>
    </cfRule>
    <cfRule type="expression" dxfId="15057" priority="20394">
      <formula>$BJ311="C"</formula>
    </cfRule>
    <cfRule type="expression" dxfId="15056" priority="20395">
      <formula>$BJ311="B"</formula>
    </cfRule>
    <cfRule type="expression" dxfId="15055" priority="20396">
      <formula>$BJ311="A"</formula>
    </cfRule>
  </conditionalFormatting>
  <conditionalFormatting sqref="AA311">
    <cfRule type="expression" dxfId="15054" priority="20377">
      <formula>$BJ311="IR"</formula>
    </cfRule>
    <cfRule type="expression" dxfId="15053" priority="20378">
      <formula>$BJ311="SS"</formula>
    </cfRule>
    <cfRule type="expression" dxfId="15052" priority="20379">
      <formula>$BJ311="FI"</formula>
    </cfRule>
    <cfRule type="expression" dxfId="15051" priority="20380">
      <formula>$BJ311="X"</formula>
    </cfRule>
    <cfRule type="expression" dxfId="15050" priority="20381">
      <formula>$BJ311="OD"</formula>
    </cfRule>
    <cfRule type="expression" dxfId="15049" priority="20382">
      <formula>$BJ311="P"</formula>
    </cfRule>
    <cfRule type="expression" dxfId="15048" priority="20383">
      <formula>$BJ311="D"</formula>
    </cfRule>
    <cfRule type="expression" dxfId="15047" priority="20384">
      <formula>$BJ311="C"</formula>
    </cfRule>
    <cfRule type="expression" dxfId="15046" priority="20385">
      <formula>$BJ311="B"</formula>
    </cfRule>
    <cfRule type="expression" dxfId="15045" priority="20386">
      <formula>$BJ311="A"</formula>
    </cfRule>
  </conditionalFormatting>
  <conditionalFormatting sqref="O319:P319">
    <cfRule type="expression" dxfId="15044" priority="20367">
      <formula>$BJ319="IR"</formula>
    </cfRule>
    <cfRule type="expression" dxfId="15043" priority="20368">
      <formula>$BJ319="SS"</formula>
    </cfRule>
    <cfRule type="expression" dxfId="15042" priority="20369">
      <formula>$BJ319="FI"</formula>
    </cfRule>
    <cfRule type="expression" dxfId="15041" priority="20370">
      <formula>$BJ319="X"</formula>
    </cfRule>
    <cfRule type="expression" dxfId="15040" priority="20371">
      <formula>$BJ319="OD"</formula>
    </cfRule>
    <cfRule type="expression" dxfId="15039" priority="20372">
      <formula>$BJ319="P"</formula>
    </cfRule>
    <cfRule type="expression" dxfId="15038" priority="20373">
      <formula>$BJ319="D"</formula>
    </cfRule>
    <cfRule type="expression" dxfId="15037" priority="20374">
      <formula>$BJ319="C"</formula>
    </cfRule>
    <cfRule type="expression" dxfId="15036" priority="20375">
      <formula>$BJ319="B"</formula>
    </cfRule>
    <cfRule type="expression" dxfId="15035" priority="20376">
      <formula>$BJ319="A"</formula>
    </cfRule>
  </conditionalFormatting>
  <conditionalFormatting sqref="Q319">
    <cfRule type="expression" dxfId="15034" priority="20357">
      <formula>$BJ319="IR"</formula>
    </cfRule>
    <cfRule type="expression" dxfId="15033" priority="20358">
      <formula>$BJ319="SS"</formula>
    </cfRule>
    <cfRule type="expression" dxfId="15032" priority="20359">
      <formula>$BJ319="FI"</formula>
    </cfRule>
    <cfRule type="expression" dxfId="15031" priority="20360">
      <formula>$BJ319="X"</formula>
    </cfRule>
    <cfRule type="expression" dxfId="15030" priority="20361">
      <formula>$BJ319="OD"</formula>
    </cfRule>
    <cfRule type="expression" dxfId="15029" priority="20362">
      <formula>$BJ319="P"</formula>
    </cfRule>
    <cfRule type="expression" dxfId="15028" priority="20363">
      <formula>$BJ319="D"</formula>
    </cfRule>
    <cfRule type="expression" dxfId="15027" priority="20364">
      <formula>$BJ319="C"</formula>
    </cfRule>
    <cfRule type="expression" dxfId="15026" priority="20365">
      <formula>$BJ319="B"</formula>
    </cfRule>
    <cfRule type="expression" dxfId="15025" priority="20366">
      <formula>$BJ319="A"</formula>
    </cfRule>
  </conditionalFormatting>
  <conditionalFormatting sqref="O317:P317">
    <cfRule type="expression" dxfId="15024" priority="20347">
      <formula>$BJ317="IR"</formula>
    </cfRule>
    <cfRule type="expression" dxfId="15023" priority="20348">
      <formula>$BJ317="SS"</formula>
    </cfRule>
    <cfRule type="expression" dxfId="15022" priority="20349">
      <formula>$BJ317="FI"</formula>
    </cfRule>
    <cfRule type="expression" dxfId="15021" priority="20350">
      <formula>$BJ317="X"</formula>
    </cfRule>
    <cfRule type="expression" dxfId="15020" priority="20351">
      <formula>$BJ317="OD"</formula>
    </cfRule>
    <cfRule type="expression" dxfId="15019" priority="20352">
      <formula>$BJ317="P"</formula>
    </cfRule>
    <cfRule type="expression" dxfId="15018" priority="20353">
      <formula>$BJ317="D"</formula>
    </cfRule>
    <cfRule type="expression" dxfId="15017" priority="20354">
      <formula>$BJ317="C"</formula>
    </cfRule>
    <cfRule type="expression" dxfId="15016" priority="20355">
      <formula>$BJ317="B"</formula>
    </cfRule>
    <cfRule type="expression" dxfId="15015" priority="20356">
      <formula>$BJ317="A"</formula>
    </cfRule>
  </conditionalFormatting>
  <conditionalFormatting sqref="Q317">
    <cfRule type="expression" dxfId="15014" priority="20337">
      <formula>$BJ317="IR"</formula>
    </cfRule>
    <cfRule type="expression" dxfId="15013" priority="20338">
      <formula>$BJ317="SS"</formula>
    </cfRule>
    <cfRule type="expression" dxfId="15012" priority="20339">
      <formula>$BJ317="FI"</formula>
    </cfRule>
    <cfRule type="expression" dxfId="15011" priority="20340">
      <formula>$BJ317="X"</formula>
    </cfRule>
    <cfRule type="expression" dxfId="15010" priority="20341">
      <formula>$BJ317="OD"</formula>
    </cfRule>
    <cfRule type="expression" dxfId="15009" priority="20342">
      <formula>$BJ317="P"</formula>
    </cfRule>
    <cfRule type="expression" dxfId="15008" priority="20343">
      <formula>$BJ317="D"</formula>
    </cfRule>
    <cfRule type="expression" dxfId="15007" priority="20344">
      <formula>$BJ317="C"</formula>
    </cfRule>
    <cfRule type="expression" dxfId="15006" priority="20345">
      <formula>$BJ317="B"</formula>
    </cfRule>
    <cfRule type="expression" dxfId="15005" priority="20346">
      <formula>$BJ317="A"</formula>
    </cfRule>
  </conditionalFormatting>
  <conditionalFormatting sqref="O318:P318">
    <cfRule type="expression" dxfId="15004" priority="20327">
      <formula>$BJ318="IR"</formula>
    </cfRule>
    <cfRule type="expression" dxfId="15003" priority="20328">
      <formula>$BJ318="SS"</formula>
    </cfRule>
    <cfRule type="expression" dxfId="15002" priority="20329">
      <formula>$BJ318="FI"</formula>
    </cfRule>
    <cfRule type="expression" dxfId="15001" priority="20330">
      <formula>$BJ318="X"</formula>
    </cfRule>
    <cfRule type="expression" dxfId="15000" priority="20331">
      <formula>$BJ318="OD"</formula>
    </cfRule>
    <cfRule type="expression" dxfId="14999" priority="20332">
      <formula>$BJ318="P"</formula>
    </cfRule>
    <cfRule type="expression" dxfId="14998" priority="20333">
      <formula>$BJ318="D"</formula>
    </cfRule>
    <cfRule type="expression" dxfId="14997" priority="20334">
      <formula>$BJ318="C"</formula>
    </cfRule>
    <cfRule type="expression" dxfId="14996" priority="20335">
      <formula>$BJ318="B"</formula>
    </cfRule>
    <cfRule type="expression" dxfId="14995" priority="20336">
      <formula>$BJ318="A"</formula>
    </cfRule>
  </conditionalFormatting>
  <conditionalFormatting sqref="Q318">
    <cfRule type="expression" dxfId="14994" priority="20317">
      <formula>$BJ318="IR"</formula>
    </cfRule>
    <cfRule type="expression" dxfId="14993" priority="20318">
      <formula>$BJ318="SS"</formula>
    </cfRule>
    <cfRule type="expression" dxfId="14992" priority="20319">
      <formula>$BJ318="FI"</formula>
    </cfRule>
    <cfRule type="expression" dxfId="14991" priority="20320">
      <formula>$BJ318="X"</formula>
    </cfRule>
    <cfRule type="expression" dxfId="14990" priority="20321">
      <formula>$BJ318="OD"</formula>
    </cfRule>
    <cfRule type="expression" dxfId="14989" priority="20322">
      <formula>$BJ318="P"</formula>
    </cfRule>
    <cfRule type="expression" dxfId="14988" priority="20323">
      <formula>$BJ318="D"</formula>
    </cfRule>
    <cfRule type="expression" dxfId="14987" priority="20324">
      <formula>$BJ318="C"</formula>
    </cfRule>
    <cfRule type="expression" dxfId="14986" priority="20325">
      <formula>$BJ318="B"</formula>
    </cfRule>
    <cfRule type="expression" dxfId="14985" priority="20326">
      <formula>$BJ318="A"</formula>
    </cfRule>
  </conditionalFormatting>
  <conditionalFormatting sqref="M326:M327">
    <cfRule type="expression" dxfId="14984" priority="20307">
      <formula>$BJ326="IR"</formula>
    </cfRule>
    <cfRule type="expression" dxfId="14983" priority="20308">
      <formula>$BJ326="SS"</formula>
    </cfRule>
    <cfRule type="expression" dxfId="14982" priority="20309">
      <formula>$BJ326="FI"</formula>
    </cfRule>
    <cfRule type="expression" dxfId="14981" priority="20310">
      <formula>$BJ326="X"</formula>
    </cfRule>
    <cfRule type="expression" dxfId="14980" priority="20311">
      <formula>$BJ326="OD"</formula>
    </cfRule>
    <cfRule type="expression" dxfId="14979" priority="20312">
      <formula>$BJ326="P"</formula>
    </cfRule>
    <cfRule type="expression" dxfId="14978" priority="20313">
      <formula>$BJ326="D"</formula>
    </cfRule>
    <cfRule type="expression" dxfId="14977" priority="20314">
      <formula>$BJ326="C"</formula>
    </cfRule>
    <cfRule type="expression" dxfId="14976" priority="20315">
      <formula>$BJ326="B"</formula>
    </cfRule>
    <cfRule type="expression" dxfId="14975" priority="20316">
      <formula>$BJ326="A"</formula>
    </cfRule>
  </conditionalFormatting>
  <conditionalFormatting sqref="J326:K327">
    <cfRule type="expression" dxfId="14974" priority="20297">
      <formula>$BJ326="IR"</formula>
    </cfRule>
    <cfRule type="expression" dxfId="14973" priority="20298">
      <formula>$BJ326="SS"</formula>
    </cfRule>
    <cfRule type="expression" dxfId="14972" priority="20299">
      <formula>$BJ326="FI"</formula>
    </cfRule>
    <cfRule type="expression" dxfId="14971" priority="20300">
      <formula>$BJ326="X"</formula>
    </cfRule>
    <cfRule type="expression" dxfId="14970" priority="20301">
      <formula>$BJ326="OD"</formula>
    </cfRule>
    <cfRule type="expression" dxfId="14969" priority="20302">
      <formula>$BJ326="P"</formula>
    </cfRule>
    <cfRule type="expression" dxfId="14968" priority="20303">
      <formula>$BJ326="D"</formula>
    </cfRule>
    <cfRule type="expression" dxfId="14967" priority="20304">
      <formula>$BJ326="C"</formula>
    </cfRule>
    <cfRule type="expression" dxfId="14966" priority="20305">
      <formula>$BJ326="B"</formula>
    </cfRule>
    <cfRule type="expression" dxfId="14965" priority="20306">
      <formula>$BJ326="A"</formula>
    </cfRule>
  </conditionalFormatting>
  <conditionalFormatting sqref="L326:L327">
    <cfRule type="expression" dxfId="14964" priority="20287">
      <formula>$BJ326="IR"</formula>
    </cfRule>
    <cfRule type="expression" dxfId="14963" priority="20288">
      <formula>$BJ326="SS"</formula>
    </cfRule>
    <cfRule type="expression" dxfId="14962" priority="20289">
      <formula>$BJ326="FI"</formula>
    </cfRule>
    <cfRule type="expression" dxfId="14961" priority="20290">
      <formula>$BJ326="X"</formula>
    </cfRule>
    <cfRule type="expression" dxfId="14960" priority="20291">
      <formula>$BJ326="OD"</formula>
    </cfRule>
    <cfRule type="expression" dxfId="14959" priority="20292">
      <formula>$BJ326="P"</formula>
    </cfRule>
    <cfRule type="expression" dxfId="14958" priority="20293">
      <formula>$BJ326="D"</formula>
    </cfRule>
    <cfRule type="expression" dxfId="14957" priority="20294">
      <formula>$BJ326="C"</formula>
    </cfRule>
    <cfRule type="expression" dxfId="14956" priority="20295">
      <formula>$BJ326="B"</formula>
    </cfRule>
    <cfRule type="expression" dxfId="14955" priority="20296">
      <formula>$BJ326="A"</formula>
    </cfRule>
  </conditionalFormatting>
  <conditionalFormatting sqref="P226">
    <cfRule type="expression" dxfId="14954" priority="20267">
      <formula>$BJ226="IR"</formula>
    </cfRule>
    <cfRule type="expression" dxfId="14953" priority="20268">
      <formula>$BJ226="SS"</formula>
    </cfRule>
    <cfRule type="expression" dxfId="14952" priority="20269">
      <formula>$BJ226="FI"</formula>
    </cfRule>
    <cfRule type="expression" dxfId="14951" priority="20270">
      <formula>$BJ226="X"</formula>
    </cfRule>
    <cfRule type="expression" dxfId="14950" priority="20271">
      <formula>$BJ226="OD"</formula>
    </cfRule>
    <cfRule type="expression" dxfId="14949" priority="20272">
      <formula>$BJ226="P"</formula>
    </cfRule>
    <cfRule type="expression" dxfId="14948" priority="20273">
      <formula>$BJ226="D"</formula>
    </cfRule>
    <cfRule type="expression" dxfId="14947" priority="20274">
      <formula>$BJ226="C"</formula>
    </cfRule>
    <cfRule type="expression" dxfId="14946" priority="20275">
      <formula>$BJ226="B"</formula>
    </cfRule>
    <cfRule type="expression" dxfId="14945" priority="20276">
      <formula>$BJ226="A"</formula>
    </cfRule>
  </conditionalFormatting>
  <conditionalFormatting sqref="Q226">
    <cfRule type="expression" dxfId="14944" priority="20257">
      <formula>$BJ226="IR"</formula>
    </cfRule>
    <cfRule type="expression" dxfId="14943" priority="20258">
      <formula>$BJ226="SS"</formula>
    </cfRule>
    <cfRule type="expression" dxfId="14942" priority="20259">
      <formula>$BJ226="FI"</formula>
    </cfRule>
    <cfRule type="expression" dxfId="14941" priority="20260">
      <formula>$BJ226="X"</formula>
    </cfRule>
    <cfRule type="expression" dxfId="14940" priority="20261">
      <formula>$BJ226="OD"</formula>
    </cfRule>
    <cfRule type="expression" dxfId="14939" priority="20262">
      <formula>$BJ226="P"</formula>
    </cfRule>
    <cfRule type="expression" dxfId="14938" priority="20263">
      <formula>$BJ226="D"</formula>
    </cfRule>
    <cfRule type="expression" dxfId="14937" priority="20264">
      <formula>$BJ226="C"</formula>
    </cfRule>
    <cfRule type="expression" dxfId="14936" priority="20265">
      <formula>$BJ226="B"</formula>
    </cfRule>
    <cfRule type="expression" dxfId="14935" priority="20266">
      <formula>$BJ226="A"</formula>
    </cfRule>
  </conditionalFormatting>
  <conditionalFormatting sqref="O226">
    <cfRule type="expression" dxfId="14934" priority="20247">
      <formula>$BJ226="IR"</formula>
    </cfRule>
    <cfRule type="expression" dxfId="14933" priority="20248">
      <formula>$BJ226="SS"</formula>
    </cfRule>
    <cfRule type="expression" dxfId="14932" priority="20249">
      <formula>$BJ226="FI"</formula>
    </cfRule>
    <cfRule type="expression" dxfId="14931" priority="20250">
      <formula>$BJ226="X"</formula>
    </cfRule>
    <cfRule type="expression" dxfId="14930" priority="20251">
      <formula>$BJ226="OD"</formula>
    </cfRule>
    <cfRule type="expression" dxfId="14929" priority="20252">
      <formula>$BJ226="P"</formula>
    </cfRule>
    <cfRule type="expression" dxfId="14928" priority="20253">
      <formula>$BJ226="D"</formula>
    </cfRule>
    <cfRule type="expression" dxfId="14927" priority="20254">
      <formula>$BJ226="C"</formula>
    </cfRule>
    <cfRule type="expression" dxfId="14926" priority="20255">
      <formula>$BJ226="B"</formula>
    </cfRule>
    <cfRule type="expression" dxfId="14925" priority="20256">
      <formula>$BJ226="A"</formula>
    </cfRule>
  </conditionalFormatting>
  <conditionalFormatting sqref="B445:C445">
    <cfRule type="expression" dxfId="14924" priority="20237">
      <formula>$BJ445="IR"</formula>
    </cfRule>
    <cfRule type="expression" dxfId="14923" priority="20238">
      <formula>$BJ445="SS"</formula>
    </cfRule>
    <cfRule type="expression" dxfId="14922" priority="20239">
      <formula>$BJ445="FI"</formula>
    </cfRule>
    <cfRule type="expression" dxfId="14921" priority="20240">
      <formula>$BJ445="X"</formula>
    </cfRule>
    <cfRule type="expression" dxfId="14920" priority="20241">
      <formula>$BJ445="OD"</formula>
    </cfRule>
    <cfRule type="expression" dxfId="14919" priority="20242">
      <formula>$BJ445="P"</formula>
    </cfRule>
    <cfRule type="expression" dxfId="14918" priority="20243">
      <formula>$BJ445="D"</formula>
    </cfRule>
    <cfRule type="expression" dxfId="14917" priority="20244">
      <formula>$BJ445="C"</formula>
    </cfRule>
    <cfRule type="expression" dxfId="14916" priority="20245">
      <formula>$BJ445="B"</formula>
    </cfRule>
    <cfRule type="expression" dxfId="14915" priority="20246">
      <formula>$BJ445="A"</formula>
    </cfRule>
  </conditionalFormatting>
  <conditionalFormatting sqref="AC444">
    <cfRule type="expression" dxfId="14914" priority="20227">
      <formula>$BJ444="IR"</formula>
    </cfRule>
    <cfRule type="expression" dxfId="14913" priority="20228">
      <formula>$BJ444="SS"</formula>
    </cfRule>
    <cfRule type="expression" dxfId="14912" priority="20229">
      <formula>$BJ444="FI"</formula>
    </cfRule>
    <cfRule type="expression" dxfId="14911" priority="20230">
      <formula>$BJ444="X"</formula>
    </cfRule>
    <cfRule type="expression" dxfId="14910" priority="20231">
      <formula>$BJ444="OD"</formula>
    </cfRule>
    <cfRule type="expression" dxfId="14909" priority="20232">
      <formula>$BJ444="P"</formula>
    </cfRule>
    <cfRule type="expression" dxfId="14908" priority="20233">
      <formula>$BJ444="D"</formula>
    </cfRule>
    <cfRule type="expression" dxfId="14907" priority="20234">
      <formula>$BJ444="C"</formula>
    </cfRule>
    <cfRule type="expression" dxfId="14906" priority="20235">
      <formula>$BJ444="B"</formula>
    </cfRule>
    <cfRule type="expression" dxfId="14905" priority="20236">
      <formula>$BJ444="A"</formula>
    </cfRule>
  </conditionalFormatting>
  <conditionalFormatting sqref="BJ231">
    <cfRule type="cellIs" dxfId="14904" priority="20206" operator="equal">
      <formula>0</formula>
    </cfRule>
  </conditionalFormatting>
  <conditionalFormatting sqref="AH231:BA231">
    <cfRule type="expression" dxfId="14903" priority="20207">
      <formula>$BJ231="IR"</formula>
    </cfRule>
    <cfRule type="expression" dxfId="14902" priority="20208">
      <formula>$BJ231="SS"</formula>
    </cfRule>
    <cfRule type="expression" dxfId="14901" priority="20209">
      <formula>$BJ231="FI"</formula>
    </cfRule>
    <cfRule type="expression" dxfId="14900" priority="20210">
      <formula>$BJ231="X"</formula>
    </cfRule>
    <cfRule type="expression" dxfId="14899" priority="20211">
      <formula>$BJ231="OD"</formula>
    </cfRule>
    <cfRule type="expression" dxfId="14898" priority="20212">
      <formula>$BJ231="P"</formula>
    </cfRule>
    <cfRule type="expression" dxfId="14897" priority="20213">
      <formula>$BJ231="D"</formula>
    </cfRule>
    <cfRule type="expression" dxfId="14896" priority="20214">
      <formula>$BJ231="C"</formula>
    </cfRule>
    <cfRule type="expression" dxfId="14895" priority="20215">
      <formula>$BJ231="B"</formula>
    </cfRule>
    <cfRule type="expression" dxfId="14894" priority="20216">
      <formula>$BJ231="A"</formula>
    </cfRule>
  </conditionalFormatting>
  <conditionalFormatting sqref="T231">
    <cfRule type="expression" dxfId="14893" priority="20176">
      <formula>$BJ231="IR"</formula>
    </cfRule>
    <cfRule type="expression" dxfId="14892" priority="20177">
      <formula>$BJ231="SS"</formula>
    </cfRule>
    <cfRule type="expression" dxfId="14891" priority="20178">
      <formula>$BJ231="FI"</formula>
    </cfRule>
    <cfRule type="expression" dxfId="14890" priority="20179">
      <formula>$BJ231="X"</formula>
    </cfRule>
    <cfRule type="expression" dxfId="14889" priority="20180">
      <formula>$BJ231="OD"</formula>
    </cfRule>
    <cfRule type="expression" dxfId="14888" priority="20181">
      <formula>$BJ231="P"</formula>
    </cfRule>
    <cfRule type="expression" dxfId="14887" priority="20182">
      <formula>$BJ231="D"</formula>
    </cfRule>
    <cfRule type="expression" dxfId="14886" priority="20183">
      <formula>$BJ231="C"</formula>
    </cfRule>
    <cfRule type="expression" dxfId="14885" priority="20184">
      <formula>$BJ231="B"</formula>
    </cfRule>
    <cfRule type="expression" dxfId="14884" priority="20185">
      <formula>$BJ231="A"</formula>
    </cfRule>
  </conditionalFormatting>
  <conditionalFormatting sqref="X231">
    <cfRule type="expression" dxfId="14883" priority="20166">
      <formula>$BJ231="IR"</formula>
    </cfRule>
    <cfRule type="expression" dxfId="14882" priority="20167">
      <formula>$BJ231="SS"</formula>
    </cfRule>
    <cfRule type="expression" dxfId="14881" priority="20168">
      <formula>$BJ231="FI"</formula>
    </cfRule>
    <cfRule type="expression" dxfId="14880" priority="20169">
      <formula>$BJ231="X"</formula>
    </cfRule>
    <cfRule type="expression" dxfId="14879" priority="20170">
      <formula>$BJ231="OD"</formula>
    </cfRule>
    <cfRule type="expression" dxfId="14878" priority="20171">
      <formula>$BJ231="P"</formula>
    </cfRule>
    <cfRule type="expression" dxfId="14877" priority="20172">
      <formula>$BJ231="D"</formula>
    </cfRule>
    <cfRule type="expression" dxfId="14876" priority="20173">
      <formula>$BJ231="C"</formula>
    </cfRule>
    <cfRule type="expression" dxfId="14875" priority="20174">
      <formula>$BJ231="B"</formula>
    </cfRule>
    <cfRule type="expression" dxfId="14874" priority="20175">
      <formula>$BJ231="A"</formula>
    </cfRule>
  </conditionalFormatting>
  <conditionalFormatting sqref="Y231">
    <cfRule type="expression" dxfId="14873" priority="20156">
      <formula>$BJ231="IR"</formula>
    </cfRule>
    <cfRule type="expression" dxfId="14872" priority="20157">
      <formula>$BJ231="SS"</formula>
    </cfRule>
    <cfRule type="expression" dxfId="14871" priority="20158">
      <formula>$BJ231="FI"</formula>
    </cfRule>
    <cfRule type="expression" dxfId="14870" priority="20159">
      <formula>$BJ231="X"</formula>
    </cfRule>
    <cfRule type="expression" dxfId="14869" priority="20160">
      <formula>$BJ231="OD"</formula>
    </cfRule>
    <cfRule type="expression" dxfId="14868" priority="20161">
      <formula>$BJ231="P"</formula>
    </cfRule>
    <cfRule type="expression" dxfId="14867" priority="20162">
      <formula>$BJ231="D"</formula>
    </cfRule>
    <cfRule type="expression" dxfId="14866" priority="20163">
      <formula>$BJ231="C"</formula>
    </cfRule>
    <cfRule type="expression" dxfId="14865" priority="20164">
      <formula>$BJ231="B"</formula>
    </cfRule>
    <cfRule type="expression" dxfId="14864" priority="20165">
      <formula>$BJ231="A"</formula>
    </cfRule>
  </conditionalFormatting>
  <conditionalFormatting sqref="Z231:AB231">
    <cfRule type="expression" dxfId="14863" priority="20146">
      <formula>$BJ231="IR"</formula>
    </cfRule>
    <cfRule type="expression" dxfId="14862" priority="20147">
      <formula>$BJ231="SS"</formula>
    </cfRule>
    <cfRule type="expression" dxfId="14861" priority="20148">
      <formula>$BJ231="FI"</formula>
    </cfRule>
    <cfRule type="expression" dxfId="14860" priority="20149">
      <formula>$BJ231="X"</formula>
    </cfRule>
    <cfRule type="expression" dxfId="14859" priority="20150">
      <formula>$BJ231="OD"</formula>
    </cfRule>
    <cfRule type="expression" dxfId="14858" priority="20151">
      <formula>$BJ231="P"</formula>
    </cfRule>
    <cfRule type="expression" dxfId="14857" priority="20152">
      <formula>$BJ231="D"</formula>
    </cfRule>
    <cfRule type="expression" dxfId="14856" priority="20153">
      <formula>$BJ231="C"</formula>
    </cfRule>
    <cfRule type="expression" dxfId="14855" priority="20154">
      <formula>$BJ231="B"</formula>
    </cfRule>
    <cfRule type="expression" dxfId="14854" priority="20155">
      <formula>$BJ231="A"</formula>
    </cfRule>
  </conditionalFormatting>
  <conditionalFormatting sqref="AC231">
    <cfRule type="expression" dxfId="14853" priority="20136">
      <formula>$BJ231="IR"</formula>
    </cfRule>
    <cfRule type="expression" dxfId="14852" priority="20137">
      <formula>$BJ231="SS"</formula>
    </cfRule>
    <cfRule type="expression" dxfId="14851" priority="20138">
      <formula>$BJ231="FI"</formula>
    </cfRule>
    <cfRule type="expression" dxfId="14850" priority="20139">
      <formula>$BJ231="X"</formula>
    </cfRule>
    <cfRule type="expression" dxfId="14849" priority="20140">
      <formula>$BJ231="OD"</formula>
    </cfRule>
    <cfRule type="expression" dxfId="14848" priority="20141">
      <formula>$BJ231="P"</formula>
    </cfRule>
    <cfRule type="expression" dxfId="14847" priority="20142">
      <formula>$BJ231="D"</formula>
    </cfRule>
    <cfRule type="expression" dxfId="14846" priority="20143">
      <formula>$BJ231="C"</formula>
    </cfRule>
    <cfRule type="expression" dxfId="14845" priority="20144">
      <formula>$BJ231="B"</formula>
    </cfRule>
    <cfRule type="expression" dxfId="14844" priority="20145">
      <formula>$BJ231="A"</formula>
    </cfRule>
  </conditionalFormatting>
  <conditionalFormatting sqref="AD231">
    <cfRule type="expression" dxfId="14843" priority="20126">
      <formula>$BJ231="IR"</formula>
    </cfRule>
    <cfRule type="expression" dxfId="14842" priority="20127">
      <formula>$BJ231="SS"</formula>
    </cfRule>
    <cfRule type="expression" dxfId="14841" priority="20128">
      <formula>$BJ231="FI"</formula>
    </cfRule>
    <cfRule type="expression" dxfId="14840" priority="20129">
      <formula>$BJ231="X"</formula>
    </cfRule>
    <cfRule type="expression" dxfId="14839" priority="20130">
      <formula>$BJ231="OD"</formula>
    </cfRule>
    <cfRule type="expression" dxfId="14838" priority="20131">
      <formula>$BJ231="P"</formula>
    </cfRule>
    <cfRule type="expression" dxfId="14837" priority="20132">
      <formula>$BJ231="D"</formula>
    </cfRule>
    <cfRule type="expression" dxfId="14836" priority="20133">
      <formula>$BJ231="C"</formula>
    </cfRule>
    <cfRule type="expression" dxfId="14835" priority="20134">
      <formula>$BJ231="B"</formula>
    </cfRule>
    <cfRule type="expression" dxfId="14834" priority="20135">
      <formula>$BJ231="A"</formula>
    </cfRule>
  </conditionalFormatting>
  <conditionalFormatting sqref="AE231:AG231">
    <cfRule type="expression" dxfId="14833" priority="20116">
      <formula>$BJ231="IR"</formula>
    </cfRule>
    <cfRule type="expression" dxfId="14832" priority="20117">
      <formula>$BJ231="SS"</formula>
    </cfRule>
    <cfRule type="expression" dxfId="14831" priority="20118">
      <formula>$BJ231="FI"</formula>
    </cfRule>
    <cfRule type="expression" dxfId="14830" priority="20119">
      <formula>$BJ231="X"</formula>
    </cfRule>
    <cfRule type="expression" dxfId="14829" priority="20120">
      <formula>$BJ231="OD"</formula>
    </cfRule>
    <cfRule type="expression" dxfId="14828" priority="20121">
      <formula>$BJ231="P"</formula>
    </cfRule>
    <cfRule type="expression" dxfId="14827" priority="20122">
      <formula>$BJ231="D"</formula>
    </cfRule>
    <cfRule type="expression" dxfId="14826" priority="20123">
      <formula>$BJ231="C"</formula>
    </cfRule>
    <cfRule type="expression" dxfId="14825" priority="20124">
      <formula>$BJ231="B"</formula>
    </cfRule>
    <cfRule type="expression" dxfId="14824" priority="20125">
      <formula>$BJ231="A"</formula>
    </cfRule>
  </conditionalFormatting>
  <conditionalFormatting sqref="BB231">
    <cfRule type="expression" dxfId="14823" priority="20106">
      <formula>$BJ231="IR"</formula>
    </cfRule>
    <cfRule type="expression" dxfId="14822" priority="20107">
      <formula>$BJ231="SS"</formula>
    </cfRule>
    <cfRule type="expression" dxfId="14821" priority="20108">
      <formula>$BJ231="FI"</formula>
    </cfRule>
    <cfRule type="expression" dxfId="14820" priority="20109">
      <formula>$BJ231="X"</formula>
    </cfRule>
    <cfRule type="expression" dxfId="14819" priority="20110">
      <formula>$BJ231="OD"</formula>
    </cfRule>
    <cfRule type="expression" dxfId="14818" priority="20111">
      <formula>$BJ231="P"</formula>
    </cfRule>
    <cfRule type="expression" dxfId="14817" priority="20112">
      <formula>$BJ231="D"</formula>
    </cfRule>
    <cfRule type="expression" dxfId="14816" priority="20113">
      <formula>$BJ231="C"</formula>
    </cfRule>
    <cfRule type="expression" dxfId="14815" priority="20114">
      <formula>$BJ231="B"</formula>
    </cfRule>
    <cfRule type="expression" dxfId="14814" priority="20115">
      <formula>$BJ231="A"</formula>
    </cfRule>
  </conditionalFormatting>
  <conditionalFormatting sqref="BC231">
    <cfRule type="expression" dxfId="14813" priority="20096">
      <formula>$BJ231="IR"</formula>
    </cfRule>
    <cfRule type="expression" dxfId="14812" priority="20097">
      <formula>$BJ231="SS"</formula>
    </cfRule>
    <cfRule type="expression" dxfId="14811" priority="20098">
      <formula>$BJ231="FI"</formula>
    </cfRule>
    <cfRule type="expression" dxfId="14810" priority="20099">
      <formula>$BJ231="X"</formula>
    </cfRule>
    <cfRule type="expression" dxfId="14809" priority="20100">
      <formula>$BJ231="OD"</formula>
    </cfRule>
    <cfRule type="expression" dxfId="14808" priority="20101">
      <formula>$BJ231="P"</formula>
    </cfRule>
    <cfRule type="expression" dxfId="14807" priority="20102">
      <formula>$BJ231="D"</formula>
    </cfRule>
    <cfRule type="expression" dxfId="14806" priority="20103">
      <formula>$BJ231="C"</formula>
    </cfRule>
    <cfRule type="expression" dxfId="14805" priority="20104">
      <formula>$BJ231="B"</formula>
    </cfRule>
    <cfRule type="expression" dxfId="14804" priority="20105">
      <formula>$BJ231="A"</formula>
    </cfRule>
  </conditionalFormatting>
  <conditionalFormatting sqref="BD231:BF231">
    <cfRule type="expression" dxfId="14803" priority="20086">
      <formula>$BJ231="IR"</formula>
    </cfRule>
    <cfRule type="expression" dxfId="14802" priority="20087">
      <formula>$BJ231="SS"</formula>
    </cfRule>
    <cfRule type="expression" dxfId="14801" priority="20088">
      <formula>$BJ231="FI"</formula>
    </cfRule>
    <cfRule type="expression" dxfId="14800" priority="20089">
      <formula>$BJ231="X"</formula>
    </cfRule>
    <cfRule type="expression" dxfId="14799" priority="20090">
      <formula>$BJ231="OD"</formula>
    </cfRule>
    <cfRule type="expression" dxfId="14798" priority="20091">
      <formula>$BJ231="P"</formula>
    </cfRule>
    <cfRule type="expression" dxfId="14797" priority="20092">
      <formula>$BJ231="D"</formula>
    </cfRule>
    <cfRule type="expression" dxfId="14796" priority="20093">
      <formula>$BJ231="C"</formula>
    </cfRule>
    <cfRule type="expression" dxfId="14795" priority="20094">
      <formula>$BJ231="B"</formula>
    </cfRule>
    <cfRule type="expression" dxfId="14794" priority="20095">
      <formula>$BJ231="A"</formula>
    </cfRule>
  </conditionalFormatting>
  <conditionalFormatting sqref="A231">
    <cfRule type="expression" dxfId="14793" priority="20076">
      <formula>$BJ231="IR"</formula>
    </cfRule>
    <cfRule type="expression" dxfId="14792" priority="20077">
      <formula>$BJ231="SS"</formula>
    </cfRule>
    <cfRule type="expression" dxfId="14791" priority="20078">
      <formula>$BJ231="FI"</formula>
    </cfRule>
    <cfRule type="expression" dxfId="14790" priority="20079">
      <formula>$BJ231="X"</formula>
    </cfRule>
    <cfRule type="expression" dxfId="14789" priority="20080">
      <formula>$BJ231="OD"</formula>
    </cfRule>
    <cfRule type="expression" dxfId="14788" priority="20081">
      <formula>$BJ231="P"</formula>
    </cfRule>
    <cfRule type="expression" dxfId="14787" priority="20082">
      <formula>$BJ231="D"</formula>
    </cfRule>
    <cfRule type="expression" dxfId="14786" priority="20083">
      <formula>$BJ231="C"</formula>
    </cfRule>
    <cfRule type="expression" dxfId="14785" priority="20084">
      <formula>$BJ231="B"</formula>
    </cfRule>
    <cfRule type="expression" dxfId="14784" priority="20085">
      <formula>$BJ231="A"</formula>
    </cfRule>
  </conditionalFormatting>
  <conditionalFormatting sqref="B231:C231">
    <cfRule type="expression" dxfId="14783" priority="20066">
      <formula>$BJ231="IR"</formula>
    </cfRule>
    <cfRule type="expression" dxfId="14782" priority="20067">
      <formula>$BJ231="SS"</formula>
    </cfRule>
    <cfRule type="expression" dxfId="14781" priority="20068">
      <formula>$BJ231="FI"</formula>
    </cfRule>
    <cfRule type="expression" dxfId="14780" priority="20069">
      <formula>$BJ231="X"</formula>
    </cfRule>
    <cfRule type="expression" dxfId="14779" priority="20070">
      <formula>$BJ231="OD"</formula>
    </cfRule>
    <cfRule type="expression" dxfId="14778" priority="20071">
      <formula>$BJ231="P"</formula>
    </cfRule>
    <cfRule type="expression" dxfId="14777" priority="20072">
      <formula>$BJ231="D"</formula>
    </cfRule>
    <cfRule type="expression" dxfId="14776" priority="20073">
      <formula>$BJ231="C"</formula>
    </cfRule>
    <cfRule type="expression" dxfId="14775" priority="20074">
      <formula>$BJ231="B"</formula>
    </cfRule>
    <cfRule type="expression" dxfId="14774" priority="20075">
      <formula>$BJ231="A"</formula>
    </cfRule>
  </conditionalFormatting>
  <conditionalFormatting sqref="I231">
    <cfRule type="expression" dxfId="14773" priority="20056">
      <formula>$BJ231="IR"</formula>
    </cfRule>
    <cfRule type="expression" dxfId="14772" priority="20057">
      <formula>$BJ231="SS"</formula>
    </cfRule>
    <cfRule type="expression" dxfId="14771" priority="20058">
      <formula>$BJ231="FI"</formula>
    </cfRule>
    <cfRule type="expression" dxfId="14770" priority="20059">
      <formula>$BJ231="X"</formula>
    </cfRule>
    <cfRule type="expression" dxfId="14769" priority="20060">
      <formula>$BJ231="OD"</formula>
    </cfRule>
    <cfRule type="expression" dxfId="14768" priority="20061">
      <formula>$BJ231="P"</formula>
    </cfRule>
    <cfRule type="expression" dxfId="14767" priority="20062">
      <formula>$BJ231="D"</formula>
    </cfRule>
    <cfRule type="expression" dxfId="14766" priority="20063">
      <formula>$BJ231="C"</formula>
    </cfRule>
    <cfRule type="expression" dxfId="14765" priority="20064">
      <formula>$BJ231="B"</formula>
    </cfRule>
    <cfRule type="expression" dxfId="14764" priority="20065">
      <formula>$BJ231="A"</formula>
    </cfRule>
  </conditionalFormatting>
  <conditionalFormatting sqref="K231">
    <cfRule type="expression" dxfId="14763" priority="20046">
      <formula>$BJ231="IR"</formula>
    </cfRule>
    <cfRule type="expression" dxfId="14762" priority="20047">
      <formula>$BJ231="SS"</formula>
    </cfRule>
    <cfRule type="expression" dxfId="14761" priority="20048">
      <formula>$BJ231="FI"</formula>
    </cfRule>
    <cfRule type="expression" dxfId="14760" priority="20049">
      <formula>$BJ231="X"</formula>
    </cfRule>
    <cfRule type="expression" dxfId="14759" priority="20050">
      <formula>$BJ231="OD"</formula>
    </cfRule>
    <cfRule type="expression" dxfId="14758" priority="20051">
      <formula>$BJ231="P"</formula>
    </cfRule>
    <cfRule type="expression" dxfId="14757" priority="20052">
      <formula>$BJ231="D"</formula>
    </cfRule>
    <cfRule type="expression" dxfId="14756" priority="20053">
      <formula>$BJ231="C"</formula>
    </cfRule>
    <cfRule type="expression" dxfId="14755" priority="20054">
      <formula>$BJ231="B"</formula>
    </cfRule>
    <cfRule type="expression" dxfId="14754" priority="20055">
      <formula>$BJ231="A"</formula>
    </cfRule>
  </conditionalFormatting>
  <conditionalFormatting sqref="M231">
    <cfRule type="expression" dxfId="14753" priority="20036">
      <formula>$BJ231="IR"</formula>
    </cfRule>
    <cfRule type="expression" dxfId="14752" priority="20037">
      <formula>$BJ231="SS"</formula>
    </cfRule>
    <cfRule type="expression" dxfId="14751" priority="20038">
      <formula>$BJ231="FI"</formula>
    </cfRule>
    <cfRule type="expression" dxfId="14750" priority="20039">
      <formula>$BJ231="X"</formula>
    </cfRule>
    <cfRule type="expression" dxfId="14749" priority="20040">
      <formula>$BJ231="OD"</formula>
    </cfRule>
    <cfRule type="expression" dxfId="14748" priority="20041">
      <formula>$BJ231="P"</formula>
    </cfRule>
    <cfRule type="expression" dxfId="14747" priority="20042">
      <formula>$BJ231="D"</formula>
    </cfRule>
    <cfRule type="expression" dxfId="14746" priority="20043">
      <formula>$BJ231="C"</formula>
    </cfRule>
    <cfRule type="expression" dxfId="14745" priority="20044">
      <formula>$BJ231="B"</formula>
    </cfRule>
    <cfRule type="expression" dxfId="14744" priority="20045">
      <formula>$BJ231="A"</formula>
    </cfRule>
  </conditionalFormatting>
  <conditionalFormatting sqref="L231">
    <cfRule type="expression" dxfId="14743" priority="20026">
      <formula>$BJ231="IR"</formula>
    </cfRule>
    <cfRule type="expression" dxfId="14742" priority="20027">
      <formula>$BJ231="SS"</formula>
    </cfRule>
    <cfRule type="expression" dxfId="14741" priority="20028">
      <formula>$BJ231="FI"</formula>
    </cfRule>
    <cfRule type="expression" dxfId="14740" priority="20029">
      <formula>$BJ231="X"</formula>
    </cfRule>
    <cfRule type="expression" dxfId="14739" priority="20030">
      <formula>$BJ231="OD"</formula>
    </cfRule>
    <cfRule type="expression" dxfId="14738" priority="20031">
      <formula>$BJ231="P"</formula>
    </cfRule>
    <cfRule type="expression" dxfId="14737" priority="20032">
      <formula>$BJ231="D"</formula>
    </cfRule>
    <cfRule type="expression" dxfId="14736" priority="20033">
      <formula>$BJ231="C"</formula>
    </cfRule>
    <cfRule type="expression" dxfId="14735" priority="20034">
      <formula>$BJ231="B"</formula>
    </cfRule>
    <cfRule type="expression" dxfId="14734" priority="20035">
      <formula>$BJ231="A"</formula>
    </cfRule>
  </conditionalFormatting>
  <conditionalFormatting sqref="BJ232">
    <cfRule type="cellIs" dxfId="14733" priority="20015" operator="equal">
      <formula>0</formula>
    </cfRule>
  </conditionalFormatting>
  <conditionalFormatting sqref="AH232:BA232">
    <cfRule type="expression" dxfId="14732" priority="20016">
      <formula>$BJ232="IR"</formula>
    </cfRule>
    <cfRule type="expression" dxfId="14731" priority="20017">
      <formula>$BJ232="SS"</formula>
    </cfRule>
    <cfRule type="expression" dxfId="14730" priority="20018">
      <formula>$BJ232="FI"</formula>
    </cfRule>
    <cfRule type="expression" dxfId="14729" priority="20019">
      <formula>$BJ232="X"</formula>
    </cfRule>
    <cfRule type="expression" dxfId="14728" priority="20020">
      <formula>$BJ232="OD"</formula>
    </cfRule>
    <cfRule type="expression" dxfId="14727" priority="20021">
      <formula>$BJ232="P"</formula>
    </cfRule>
    <cfRule type="expression" dxfId="14726" priority="20022">
      <formula>$BJ232="D"</formula>
    </cfRule>
    <cfRule type="expression" dxfId="14725" priority="20023">
      <formula>$BJ232="C"</formula>
    </cfRule>
    <cfRule type="expression" dxfId="14724" priority="20024">
      <formula>$BJ232="B"</formula>
    </cfRule>
    <cfRule type="expression" dxfId="14723" priority="20025">
      <formula>$BJ232="A"</formula>
    </cfRule>
  </conditionalFormatting>
  <conditionalFormatting sqref="S232">
    <cfRule type="expression" dxfId="14722" priority="20005">
      <formula>$BJ232="IR"</formula>
    </cfRule>
    <cfRule type="expression" dxfId="14721" priority="20006">
      <formula>$BJ232="SS"</formula>
    </cfRule>
    <cfRule type="expression" dxfId="14720" priority="20007">
      <formula>$BJ232="FI"</formula>
    </cfRule>
    <cfRule type="expression" dxfId="14719" priority="20008">
      <formula>$BJ232="X"</formula>
    </cfRule>
    <cfRule type="expression" dxfId="14718" priority="20009">
      <formula>$BJ232="OD"</formula>
    </cfRule>
    <cfRule type="expression" dxfId="14717" priority="20010">
      <formula>$BJ232="P"</formula>
    </cfRule>
    <cfRule type="expression" dxfId="14716" priority="20011">
      <formula>$BJ232="D"</formula>
    </cfRule>
    <cfRule type="expression" dxfId="14715" priority="20012">
      <formula>$BJ232="C"</formula>
    </cfRule>
    <cfRule type="expression" dxfId="14714" priority="20013">
      <formula>$BJ232="B"</formula>
    </cfRule>
    <cfRule type="expression" dxfId="14713" priority="20014">
      <formula>$BJ232="A"</formula>
    </cfRule>
  </conditionalFormatting>
  <conditionalFormatting sqref="U232:W232">
    <cfRule type="expression" dxfId="14712" priority="19995">
      <formula>$BJ232="IR"</formula>
    </cfRule>
    <cfRule type="expression" dxfId="14711" priority="19996">
      <formula>$BJ232="SS"</formula>
    </cfRule>
    <cfRule type="expression" dxfId="14710" priority="19997">
      <formula>$BJ232="FI"</formula>
    </cfRule>
    <cfRule type="expression" dxfId="14709" priority="19998">
      <formula>$BJ232="X"</formula>
    </cfRule>
    <cfRule type="expression" dxfId="14708" priority="19999">
      <formula>$BJ232="OD"</formula>
    </cfRule>
    <cfRule type="expression" dxfId="14707" priority="20000">
      <formula>$BJ232="P"</formula>
    </cfRule>
    <cfRule type="expression" dxfId="14706" priority="20001">
      <formula>$BJ232="D"</formula>
    </cfRule>
    <cfRule type="expression" dxfId="14705" priority="20002">
      <formula>$BJ232="C"</formula>
    </cfRule>
    <cfRule type="expression" dxfId="14704" priority="20003">
      <formula>$BJ232="B"</formula>
    </cfRule>
    <cfRule type="expression" dxfId="14703" priority="20004">
      <formula>$BJ232="A"</formula>
    </cfRule>
  </conditionalFormatting>
  <conditionalFormatting sqref="T232">
    <cfRule type="expression" dxfId="14702" priority="19985">
      <formula>$BJ232="IR"</formula>
    </cfRule>
    <cfRule type="expression" dxfId="14701" priority="19986">
      <formula>$BJ232="SS"</formula>
    </cfRule>
    <cfRule type="expression" dxfId="14700" priority="19987">
      <formula>$BJ232="FI"</formula>
    </cfRule>
    <cfRule type="expression" dxfId="14699" priority="19988">
      <formula>$BJ232="X"</formula>
    </cfRule>
    <cfRule type="expression" dxfId="14698" priority="19989">
      <formula>$BJ232="OD"</formula>
    </cfRule>
    <cfRule type="expression" dxfId="14697" priority="19990">
      <formula>$BJ232="P"</formula>
    </cfRule>
    <cfRule type="expression" dxfId="14696" priority="19991">
      <formula>$BJ232="D"</formula>
    </cfRule>
    <cfRule type="expression" dxfId="14695" priority="19992">
      <formula>$BJ232="C"</formula>
    </cfRule>
    <cfRule type="expression" dxfId="14694" priority="19993">
      <formula>$BJ232="B"</formula>
    </cfRule>
    <cfRule type="expression" dxfId="14693" priority="19994">
      <formula>$BJ232="A"</formula>
    </cfRule>
  </conditionalFormatting>
  <conditionalFormatting sqref="X232">
    <cfRule type="expression" dxfId="14692" priority="19975">
      <formula>$BJ232="IR"</formula>
    </cfRule>
    <cfRule type="expression" dxfId="14691" priority="19976">
      <formula>$BJ232="SS"</formula>
    </cfRule>
    <cfRule type="expression" dxfId="14690" priority="19977">
      <formula>$BJ232="FI"</formula>
    </cfRule>
    <cfRule type="expression" dxfId="14689" priority="19978">
      <formula>$BJ232="X"</formula>
    </cfRule>
    <cfRule type="expression" dxfId="14688" priority="19979">
      <formula>$BJ232="OD"</formula>
    </cfRule>
    <cfRule type="expression" dxfId="14687" priority="19980">
      <formula>$BJ232="P"</formula>
    </cfRule>
    <cfRule type="expression" dxfId="14686" priority="19981">
      <formula>$BJ232="D"</formula>
    </cfRule>
    <cfRule type="expression" dxfId="14685" priority="19982">
      <formula>$BJ232="C"</formula>
    </cfRule>
    <cfRule type="expression" dxfId="14684" priority="19983">
      <formula>$BJ232="B"</formula>
    </cfRule>
    <cfRule type="expression" dxfId="14683" priority="19984">
      <formula>$BJ232="A"</formula>
    </cfRule>
  </conditionalFormatting>
  <conditionalFormatting sqref="Y232">
    <cfRule type="expression" dxfId="14682" priority="19965">
      <formula>$BJ232="IR"</formula>
    </cfRule>
    <cfRule type="expression" dxfId="14681" priority="19966">
      <formula>$BJ232="SS"</formula>
    </cfRule>
    <cfRule type="expression" dxfId="14680" priority="19967">
      <formula>$BJ232="FI"</formula>
    </cfRule>
    <cfRule type="expression" dxfId="14679" priority="19968">
      <formula>$BJ232="X"</formula>
    </cfRule>
    <cfRule type="expression" dxfId="14678" priority="19969">
      <formula>$BJ232="OD"</formula>
    </cfRule>
    <cfRule type="expression" dxfId="14677" priority="19970">
      <formula>$BJ232="P"</formula>
    </cfRule>
    <cfRule type="expression" dxfId="14676" priority="19971">
      <formula>$BJ232="D"</formula>
    </cfRule>
    <cfRule type="expression" dxfId="14675" priority="19972">
      <formula>$BJ232="C"</formula>
    </cfRule>
    <cfRule type="expression" dxfId="14674" priority="19973">
      <formula>$BJ232="B"</formula>
    </cfRule>
    <cfRule type="expression" dxfId="14673" priority="19974">
      <formula>$BJ232="A"</formula>
    </cfRule>
  </conditionalFormatting>
  <conditionalFormatting sqref="Z232:AB232">
    <cfRule type="expression" dxfId="14672" priority="19955">
      <formula>$BJ232="IR"</formula>
    </cfRule>
    <cfRule type="expression" dxfId="14671" priority="19956">
      <formula>$BJ232="SS"</formula>
    </cfRule>
    <cfRule type="expression" dxfId="14670" priority="19957">
      <formula>$BJ232="FI"</formula>
    </cfRule>
    <cfRule type="expression" dxfId="14669" priority="19958">
      <formula>$BJ232="X"</formula>
    </cfRule>
    <cfRule type="expression" dxfId="14668" priority="19959">
      <formula>$BJ232="OD"</formula>
    </cfRule>
    <cfRule type="expression" dxfId="14667" priority="19960">
      <formula>$BJ232="P"</formula>
    </cfRule>
    <cfRule type="expression" dxfId="14666" priority="19961">
      <formula>$BJ232="D"</formula>
    </cfRule>
    <cfRule type="expression" dxfId="14665" priority="19962">
      <formula>$BJ232="C"</formula>
    </cfRule>
    <cfRule type="expression" dxfId="14664" priority="19963">
      <formula>$BJ232="B"</formula>
    </cfRule>
    <cfRule type="expression" dxfId="14663" priority="19964">
      <formula>$BJ232="A"</formula>
    </cfRule>
  </conditionalFormatting>
  <conditionalFormatting sqref="AC232">
    <cfRule type="expression" dxfId="14662" priority="19945">
      <formula>$BJ232="IR"</formula>
    </cfRule>
    <cfRule type="expression" dxfId="14661" priority="19946">
      <formula>$BJ232="SS"</formula>
    </cfRule>
    <cfRule type="expression" dxfId="14660" priority="19947">
      <formula>$BJ232="FI"</formula>
    </cfRule>
    <cfRule type="expression" dxfId="14659" priority="19948">
      <formula>$BJ232="X"</formula>
    </cfRule>
    <cfRule type="expression" dxfId="14658" priority="19949">
      <formula>$BJ232="OD"</formula>
    </cfRule>
    <cfRule type="expression" dxfId="14657" priority="19950">
      <formula>$BJ232="P"</formula>
    </cfRule>
    <cfRule type="expression" dxfId="14656" priority="19951">
      <formula>$BJ232="D"</formula>
    </cfRule>
    <cfRule type="expression" dxfId="14655" priority="19952">
      <formula>$BJ232="C"</formula>
    </cfRule>
    <cfRule type="expression" dxfId="14654" priority="19953">
      <formula>$BJ232="B"</formula>
    </cfRule>
    <cfRule type="expression" dxfId="14653" priority="19954">
      <formula>$BJ232="A"</formula>
    </cfRule>
  </conditionalFormatting>
  <conditionalFormatting sqref="AD232">
    <cfRule type="expression" dxfId="14652" priority="19935">
      <formula>$BJ232="IR"</formula>
    </cfRule>
    <cfRule type="expression" dxfId="14651" priority="19936">
      <formula>$BJ232="SS"</formula>
    </cfRule>
    <cfRule type="expression" dxfId="14650" priority="19937">
      <formula>$BJ232="FI"</formula>
    </cfRule>
    <cfRule type="expression" dxfId="14649" priority="19938">
      <formula>$BJ232="X"</formula>
    </cfRule>
    <cfRule type="expression" dxfId="14648" priority="19939">
      <formula>$BJ232="OD"</formula>
    </cfRule>
    <cfRule type="expression" dxfId="14647" priority="19940">
      <formula>$BJ232="P"</formula>
    </cfRule>
    <cfRule type="expression" dxfId="14646" priority="19941">
      <formula>$BJ232="D"</formula>
    </cfRule>
    <cfRule type="expression" dxfId="14645" priority="19942">
      <formula>$BJ232="C"</formula>
    </cfRule>
    <cfRule type="expression" dxfId="14644" priority="19943">
      <formula>$BJ232="B"</formula>
    </cfRule>
    <cfRule type="expression" dxfId="14643" priority="19944">
      <formula>$BJ232="A"</formula>
    </cfRule>
  </conditionalFormatting>
  <conditionalFormatting sqref="AE232:AG232">
    <cfRule type="expression" dxfId="14642" priority="19925">
      <formula>$BJ232="IR"</formula>
    </cfRule>
    <cfRule type="expression" dxfId="14641" priority="19926">
      <formula>$BJ232="SS"</formula>
    </cfRule>
    <cfRule type="expression" dxfId="14640" priority="19927">
      <formula>$BJ232="FI"</formula>
    </cfRule>
    <cfRule type="expression" dxfId="14639" priority="19928">
      <formula>$BJ232="X"</formula>
    </cfRule>
    <cfRule type="expression" dxfId="14638" priority="19929">
      <formula>$BJ232="OD"</formula>
    </cfRule>
    <cfRule type="expression" dxfId="14637" priority="19930">
      <formula>$BJ232="P"</formula>
    </cfRule>
    <cfRule type="expression" dxfId="14636" priority="19931">
      <formula>$BJ232="D"</formula>
    </cfRule>
    <cfRule type="expression" dxfId="14635" priority="19932">
      <formula>$BJ232="C"</formula>
    </cfRule>
    <cfRule type="expression" dxfId="14634" priority="19933">
      <formula>$BJ232="B"</formula>
    </cfRule>
    <cfRule type="expression" dxfId="14633" priority="19934">
      <formula>$BJ232="A"</formula>
    </cfRule>
  </conditionalFormatting>
  <conditionalFormatting sqref="BB232">
    <cfRule type="expression" dxfId="14632" priority="19915">
      <formula>$BJ232="IR"</formula>
    </cfRule>
    <cfRule type="expression" dxfId="14631" priority="19916">
      <formula>$BJ232="SS"</formula>
    </cfRule>
    <cfRule type="expression" dxfId="14630" priority="19917">
      <formula>$BJ232="FI"</formula>
    </cfRule>
    <cfRule type="expression" dxfId="14629" priority="19918">
      <formula>$BJ232="X"</formula>
    </cfRule>
    <cfRule type="expression" dxfId="14628" priority="19919">
      <formula>$BJ232="OD"</formula>
    </cfRule>
    <cfRule type="expression" dxfId="14627" priority="19920">
      <formula>$BJ232="P"</formula>
    </cfRule>
    <cfRule type="expression" dxfId="14626" priority="19921">
      <formula>$BJ232="D"</formula>
    </cfRule>
    <cfRule type="expression" dxfId="14625" priority="19922">
      <formula>$BJ232="C"</formula>
    </cfRule>
    <cfRule type="expression" dxfId="14624" priority="19923">
      <formula>$BJ232="B"</formula>
    </cfRule>
    <cfRule type="expression" dxfId="14623" priority="19924">
      <formula>$BJ232="A"</formula>
    </cfRule>
  </conditionalFormatting>
  <conditionalFormatting sqref="BC232">
    <cfRule type="expression" dxfId="14622" priority="19905">
      <formula>$BJ232="IR"</formula>
    </cfRule>
    <cfRule type="expression" dxfId="14621" priority="19906">
      <formula>$BJ232="SS"</formula>
    </cfRule>
    <cfRule type="expression" dxfId="14620" priority="19907">
      <formula>$BJ232="FI"</formula>
    </cfRule>
    <cfRule type="expression" dxfId="14619" priority="19908">
      <formula>$BJ232="X"</formula>
    </cfRule>
    <cfRule type="expression" dxfId="14618" priority="19909">
      <formula>$BJ232="OD"</formula>
    </cfRule>
    <cfRule type="expression" dxfId="14617" priority="19910">
      <formula>$BJ232="P"</formula>
    </cfRule>
    <cfRule type="expression" dxfId="14616" priority="19911">
      <formula>$BJ232="D"</formula>
    </cfRule>
    <cfRule type="expression" dxfId="14615" priority="19912">
      <formula>$BJ232="C"</formula>
    </cfRule>
    <cfRule type="expression" dxfId="14614" priority="19913">
      <formula>$BJ232="B"</formula>
    </cfRule>
    <cfRule type="expression" dxfId="14613" priority="19914">
      <formula>$BJ232="A"</formula>
    </cfRule>
  </conditionalFormatting>
  <conditionalFormatting sqref="BD232:BF232">
    <cfRule type="expression" dxfId="14612" priority="19895">
      <formula>$BJ232="IR"</formula>
    </cfRule>
    <cfRule type="expression" dxfId="14611" priority="19896">
      <formula>$BJ232="SS"</formula>
    </cfRule>
    <cfRule type="expression" dxfId="14610" priority="19897">
      <formula>$BJ232="FI"</formula>
    </cfRule>
    <cfRule type="expression" dxfId="14609" priority="19898">
      <formula>$BJ232="X"</formula>
    </cfRule>
    <cfRule type="expression" dxfId="14608" priority="19899">
      <formula>$BJ232="OD"</formula>
    </cfRule>
    <cfRule type="expression" dxfId="14607" priority="19900">
      <formula>$BJ232="P"</formula>
    </cfRule>
    <cfRule type="expression" dxfId="14606" priority="19901">
      <formula>$BJ232="D"</formula>
    </cfRule>
    <cfRule type="expression" dxfId="14605" priority="19902">
      <formula>$BJ232="C"</formula>
    </cfRule>
    <cfRule type="expression" dxfId="14604" priority="19903">
      <formula>$BJ232="B"</formula>
    </cfRule>
    <cfRule type="expression" dxfId="14603" priority="19904">
      <formula>$BJ232="A"</formula>
    </cfRule>
  </conditionalFormatting>
  <conditionalFormatting sqref="A232">
    <cfRule type="expression" dxfId="14602" priority="19885">
      <formula>$BJ232="IR"</formula>
    </cfRule>
    <cfRule type="expression" dxfId="14601" priority="19886">
      <formula>$BJ232="SS"</formula>
    </cfRule>
    <cfRule type="expression" dxfId="14600" priority="19887">
      <formula>$BJ232="FI"</formula>
    </cfRule>
    <cfRule type="expression" dxfId="14599" priority="19888">
      <formula>$BJ232="X"</formula>
    </cfRule>
    <cfRule type="expression" dxfId="14598" priority="19889">
      <formula>$BJ232="OD"</formula>
    </cfRule>
    <cfRule type="expression" dxfId="14597" priority="19890">
      <formula>$BJ232="P"</formula>
    </cfRule>
    <cfRule type="expression" dxfId="14596" priority="19891">
      <formula>$BJ232="D"</formula>
    </cfRule>
    <cfRule type="expression" dxfId="14595" priority="19892">
      <formula>$BJ232="C"</formula>
    </cfRule>
    <cfRule type="expression" dxfId="14594" priority="19893">
      <formula>$BJ232="B"</formula>
    </cfRule>
    <cfRule type="expression" dxfId="14593" priority="19894">
      <formula>$BJ232="A"</formula>
    </cfRule>
  </conditionalFormatting>
  <conditionalFormatting sqref="B232:C232">
    <cfRule type="expression" dxfId="14592" priority="19875">
      <formula>$BJ232="IR"</formula>
    </cfRule>
    <cfRule type="expression" dxfId="14591" priority="19876">
      <formula>$BJ232="SS"</formula>
    </cfRule>
    <cfRule type="expression" dxfId="14590" priority="19877">
      <formula>$BJ232="FI"</formula>
    </cfRule>
    <cfRule type="expression" dxfId="14589" priority="19878">
      <formula>$BJ232="X"</formula>
    </cfRule>
    <cfRule type="expression" dxfId="14588" priority="19879">
      <formula>$BJ232="OD"</formula>
    </cfRule>
    <cfRule type="expression" dxfId="14587" priority="19880">
      <formula>$BJ232="P"</formula>
    </cfRule>
    <cfRule type="expression" dxfId="14586" priority="19881">
      <formula>$BJ232="D"</formula>
    </cfRule>
    <cfRule type="expression" dxfId="14585" priority="19882">
      <formula>$BJ232="C"</formula>
    </cfRule>
    <cfRule type="expression" dxfId="14584" priority="19883">
      <formula>$BJ232="B"</formula>
    </cfRule>
    <cfRule type="expression" dxfId="14583" priority="19884">
      <formula>$BJ232="A"</formula>
    </cfRule>
  </conditionalFormatting>
  <conditionalFormatting sqref="BJ233">
    <cfRule type="cellIs" dxfId="14582" priority="19824" operator="equal">
      <formula>0</formula>
    </cfRule>
  </conditionalFormatting>
  <conditionalFormatting sqref="AH233:BA233">
    <cfRule type="expression" dxfId="14581" priority="19825">
      <formula>$BJ233="IR"</formula>
    </cfRule>
    <cfRule type="expression" dxfId="14580" priority="19826">
      <formula>$BJ233="SS"</formula>
    </cfRule>
    <cfRule type="expression" dxfId="14579" priority="19827">
      <formula>$BJ233="FI"</formula>
    </cfRule>
    <cfRule type="expression" dxfId="14578" priority="19828">
      <formula>$BJ233="X"</formula>
    </cfRule>
    <cfRule type="expression" dxfId="14577" priority="19829">
      <formula>$BJ233="OD"</formula>
    </cfRule>
    <cfRule type="expression" dxfId="14576" priority="19830">
      <formula>$BJ233="P"</formula>
    </cfRule>
    <cfRule type="expression" dxfId="14575" priority="19831">
      <formula>$BJ233="D"</formula>
    </cfRule>
    <cfRule type="expression" dxfId="14574" priority="19832">
      <formula>$BJ233="C"</formula>
    </cfRule>
    <cfRule type="expression" dxfId="14573" priority="19833">
      <formula>$BJ233="B"</formula>
    </cfRule>
    <cfRule type="expression" dxfId="14572" priority="19834">
      <formula>$BJ233="A"</formula>
    </cfRule>
  </conditionalFormatting>
  <conditionalFormatting sqref="S233">
    <cfRule type="expression" dxfId="14571" priority="19814">
      <formula>$BJ233="IR"</formula>
    </cfRule>
    <cfRule type="expression" dxfId="14570" priority="19815">
      <formula>$BJ233="SS"</formula>
    </cfRule>
    <cfRule type="expression" dxfId="14569" priority="19816">
      <formula>$BJ233="FI"</formula>
    </cfRule>
    <cfRule type="expression" dxfId="14568" priority="19817">
      <formula>$BJ233="X"</formula>
    </cfRule>
    <cfRule type="expression" dxfId="14567" priority="19818">
      <formula>$BJ233="OD"</formula>
    </cfRule>
    <cfRule type="expression" dxfId="14566" priority="19819">
      <formula>$BJ233="P"</formula>
    </cfRule>
    <cfRule type="expression" dxfId="14565" priority="19820">
      <formula>$BJ233="D"</formula>
    </cfRule>
    <cfRule type="expression" dxfId="14564" priority="19821">
      <formula>$BJ233="C"</formula>
    </cfRule>
    <cfRule type="expression" dxfId="14563" priority="19822">
      <formula>$BJ233="B"</formula>
    </cfRule>
    <cfRule type="expression" dxfId="14562" priority="19823">
      <formula>$BJ233="A"</formula>
    </cfRule>
  </conditionalFormatting>
  <conditionalFormatting sqref="U233:W233">
    <cfRule type="expression" dxfId="14561" priority="19804">
      <formula>$BJ233="IR"</formula>
    </cfRule>
    <cfRule type="expression" dxfId="14560" priority="19805">
      <formula>$BJ233="SS"</formula>
    </cfRule>
    <cfRule type="expression" dxfId="14559" priority="19806">
      <formula>$BJ233="FI"</formula>
    </cfRule>
    <cfRule type="expression" dxfId="14558" priority="19807">
      <formula>$BJ233="X"</formula>
    </cfRule>
    <cfRule type="expression" dxfId="14557" priority="19808">
      <formula>$BJ233="OD"</formula>
    </cfRule>
    <cfRule type="expression" dxfId="14556" priority="19809">
      <formula>$BJ233="P"</formula>
    </cfRule>
    <cfRule type="expression" dxfId="14555" priority="19810">
      <formula>$BJ233="D"</formula>
    </cfRule>
    <cfRule type="expression" dxfId="14554" priority="19811">
      <formula>$BJ233="C"</formula>
    </cfRule>
    <cfRule type="expression" dxfId="14553" priority="19812">
      <formula>$BJ233="B"</formula>
    </cfRule>
    <cfRule type="expression" dxfId="14552" priority="19813">
      <formula>$BJ233="A"</formula>
    </cfRule>
  </conditionalFormatting>
  <conditionalFormatting sqref="T233">
    <cfRule type="expression" dxfId="14551" priority="19794">
      <formula>$BJ233="IR"</formula>
    </cfRule>
    <cfRule type="expression" dxfId="14550" priority="19795">
      <formula>$BJ233="SS"</formula>
    </cfRule>
    <cfRule type="expression" dxfId="14549" priority="19796">
      <formula>$BJ233="FI"</formula>
    </cfRule>
    <cfRule type="expression" dxfId="14548" priority="19797">
      <formula>$BJ233="X"</formula>
    </cfRule>
    <cfRule type="expression" dxfId="14547" priority="19798">
      <formula>$BJ233="OD"</formula>
    </cfRule>
    <cfRule type="expression" dxfId="14546" priority="19799">
      <formula>$BJ233="P"</formula>
    </cfRule>
    <cfRule type="expression" dxfId="14545" priority="19800">
      <formula>$BJ233="D"</formula>
    </cfRule>
    <cfRule type="expression" dxfId="14544" priority="19801">
      <formula>$BJ233="C"</formula>
    </cfRule>
    <cfRule type="expression" dxfId="14543" priority="19802">
      <formula>$BJ233="B"</formula>
    </cfRule>
    <cfRule type="expression" dxfId="14542" priority="19803">
      <formula>$BJ233="A"</formula>
    </cfRule>
  </conditionalFormatting>
  <conditionalFormatting sqref="X233">
    <cfRule type="expression" dxfId="14541" priority="19784">
      <formula>$BJ233="IR"</formula>
    </cfRule>
    <cfRule type="expression" dxfId="14540" priority="19785">
      <formula>$BJ233="SS"</formula>
    </cfRule>
    <cfRule type="expression" dxfId="14539" priority="19786">
      <formula>$BJ233="FI"</formula>
    </cfRule>
    <cfRule type="expression" dxfId="14538" priority="19787">
      <formula>$BJ233="X"</formula>
    </cfRule>
    <cfRule type="expression" dxfId="14537" priority="19788">
      <formula>$BJ233="OD"</formula>
    </cfRule>
    <cfRule type="expression" dxfId="14536" priority="19789">
      <formula>$BJ233="P"</formula>
    </cfRule>
    <cfRule type="expression" dxfId="14535" priority="19790">
      <formula>$BJ233="D"</formula>
    </cfRule>
    <cfRule type="expression" dxfId="14534" priority="19791">
      <formula>$BJ233="C"</formula>
    </cfRule>
    <cfRule type="expression" dxfId="14533" priority="19792">
      <formula>$BJ233="B"</formula>
    </cfRule>
    <cfRule type="expression" dxfId="14532" priority="19793">
      <formula>$BJ233="A"</formula>
    </cfRule>
  </conditionalFormatting>
  <conditionalFormatting sqref="Y233">
    <cfRule type="expression" dxfId="14531" priority="19774">
      <formula>$BJ233="IR"</formula>
    </cfRule>
    <cfRule type="expression" dxfId="14530" priority="19775">
      <formula>$BJ233="SS"</formula>
    </cfRule>
    <cfRule type="expression" dxfId="14529" priority="19776">
      <formula>$BJ233="FI"</formula>
    </cfRule>
    <cfRule type="expression" dxfId="14528" priority="19777">
      <formula>$BJ233="X"</formula>
    </cfRule>
    <cfRule type="expression" dxfId="14527" priority="19778">
      <formula>$BJ233="OD"</formula>
    </cfRule>
    <cfRule type="expression" dxfId="14526" priority="19779">
      <formula>$BJ233="P"</formula>
    </cfRule>
    <cfRule type="expression" dxfId="14525" priority="19780">
      <formula>$BJ233="D"</formula>
    </cfRule>
    <cfRule type="expression" dxfId="14524" priority="19781">
      <formula>$BJ233="C"</formula>
    </cfRule>
    <cfRule type="expression" dxfId="14523" priority="19782">
      <formula>$BJ233="B"</formula>
    </cfRule>
    <cfRule type="expression" dxfId="14522" priority="19783">
      <formula>$BJ233="A"</formula>
    </cfRule>
  </conditionalFormatting>
  <conditionalFormatting sqref="Z233:AB233">
    <cfRule type="expression" dxfId="14521" priority="19764">
      <formula>$BJ233="IR"</formula>
    </cfRule>
    <cfRule type="expression" dxfId="14520" priority="19765">
      <formula>$BJ233="SS"</formula>
    </cfRule>
    <cfRule type="expression" dxfId="14519" priority="19766">
      <formula>$BJ233="FI"</formula>
    </cfRule>
    <cfRule type="expression" dxfId="14518" priority="19767">
      <formula>$BJ233="X"</formula>
    </cfRule>
    <cfRule type="expression" dxfId="14517" priority="19768">
      <formula>$BJ233="OD"</formula>
    </cfRule>
    <cfRule type="expression" dxfId="14516" priority="19769">
      <formula>$BJ233="P"</formula>
    </cfRule>
    <cfRule type="expression" dxfId="14515" priority="19770">
      <formula>$BJ233="D"</formula>
    </cfRule>
    <cfRule type="expression" dxfId="14514" priority="19771">
      <formula>$BJ233="C"</formula>
    </cfRule>
    <cfRule type="expression" dxfId="14513" priority="19772">
      <formula>$BJ233="B"</formula>
    </cfRule>
    <cfRule type="expression" dxfId="14512" priority="19773">
      <formula>$BJ233="A"</formula>
    </cfRule>
  </conditionalFormatting>
  <conditionalFormatting sqref="AC233">
    <cfRule type="expression" dxfId="14511" priority="19754">
      <formula>$BJ233="IR"</formula>
    </cfRule>
    <cfRule type="expression" dxfId="14510" priority="19755">
      <formula>$BJ233="SS"</formula>
    </cfRule>
    <cfRule type="expression" dxfId="14509" priority="19756">
      <formula>$BJ233="FI"</formula>
    </cfRule>
    <cfRule type="expression" dxfId="14508" priority="19757">
      <formula>$BJ233="X"</formula>
    </cfRule>
    <cfRule type="expression" dxfId="14507" priority="19758">
      <formula>$BJ233="OD"</formula>
    </cfRule>
    <cfRule type="expression" dxfId="14506" priority="19759">
      <formula>$BJ233="P"</formula>
    </cfRule>
    <cfRule type="expression" dxfId="14505" priority="19760">
      <formula>$BJ233="D"</formula>
    </cfRule>
    <cfRule type="expression" dxfId="14504" priority="19761">
      <formula>$BJ233="C"</formula>
    </cfRule>
    <cfRule type="expression" dxfId="14503" priority="19762">
      <formula>$BJ233="B"</formula>
    </cfRule>
    <cfRule type="expression" dxfId="14502" priority="19763">
      <formula>$BJ233="A"</formula>
    </cfRule>
  </conditionalFormatting>
  <conditionalFormatting sqref="AD233">
    <cfRule type="expression" dxfId="14501" priority="19744">
      <formula>$BJ233="IR"</formula>
    </cfRule>
    <cfRule type="expression" dxfId="14500" priority="19745">
      <formula>$BJ233="SS"</formula>
    </cfRule>
    <cfRule type="expression" dxfId="14499" priority="19746">
      <formula>$BJ233="FI"</formula>
    </cfRule>
    <cfRule type="expression" dxfId="14498" priority="19747">
      <formula>$BJ233="X"</formula>
    </cfRule>
    <cfRule type="expression" dxfId="14497" priority="19748">
      <formula>$BJ233="OD"</formula>
    </cfRule>
    <cfRule type="expression" dxfId="14496" priority="19749">
      <formula>$BJ233="P"</formula>
    </cfRule>
    <cfRule type="expression" dxfId="14495" priority="19750">
      <formula>$BJ233="D"</formula>
    </cfRule>
    <cfRule type="expression" dxfId="14494" priority="19751">
      <formula>$BJ233="C"</formula>
    </cfRule>
    <cfRule type="expression" dxfId="14493" priority="19752">
      <formula>$BJ233="B"</formula>
    </cfRule>
    <cfRule type="expression" dxfId="14492" priority="19753">
      <formula>$BJ233="A"</formula>
    </cfRule>
  </conditionalFormatting>
  <conditionalFormatting sqref="AE233:AG233">
    <cfRule type="expression" dxfId="14491" priority="19734">
      <formula>$BJ233="IR"</formula>
    </cfRule>
    <cfRule type="expression" dxfId="14490" priority="19735">
      <formula>$BJ233="SS"</formula>
    </cfRule>
    <cfRule type="expression" dxfId="14489" priority="19736">
      <formula>$BJ233="FI"</formula>
    </cfRule>
    <cfRule type="expression" dxfId="14488" priority="19737">
      <formula>$BJ233="X"</formula>
    </cfRule>
    <cfRule type="expression" dxfId="14487" priority="19738">
      <formula>$BJ233="OD"</formula>
    </cfRule>
    <cfRule type="expression" dxfId="14486" priority="19739">
      <formula>$BJ233="P"</formula>
    </cfRule>
    <cfRule type="expression" dxfId="14485" priority="19740">
      <formula>$BJ233="D"</formula>
    </cfRule>
    <cfRule type="expression" dxfId="14484" priority="19741">
      <formula>$BJ233="C"</formula>
    </cfRule>
    <cfRule type="expression" dxfId="14483" priority="19742">
      <formula>$BJ233="B"</formula>
    </cfRule>
    <cfRule type="expression" dxfId="14482" priority="19743">
      <formula>$BJ233="A"</formula>
    </cfRule>
  </conditionalFormatting>
  <conditionalFormatting sqref="BB233">
    <cfRule type="expression" dxfId="14481" priority="19724">
      <formula>$BJ233="IR"</formula>
    </cfRule>
    <cfRule type="expression" dxfId="14480" priority="19725">
      <formula>$BJ233="SS"</formula>
    </cfRule>
    <cfRule type="expression" dxfId="14479" priority="19726">
      <formula>$BJ233="FI"</formula>
    </cfRule>
    <cfRule type="expression" dxfId="14478" priority="19727">
      <formula>$BJ233="X"</formula>
    </cfRule>
    <cfRule type="expression" dxfId="14477" priority="19728">
      <formula>$BJ233="OD"</formula>
    </cfRule>
    <cfRule type="expression" dxfId="14476" priority="19729">
      <formula>$BJ233="P"</formula>
    </cfRule>
    <cfRule type="expression" dxfId="14475" priority="19730">
      <formula>$BJ233="D"</formula>
    </cfRule>
    <cfRule type="expression" dxfId="14474" priority="19731">
      <formula>$BJ233="C"</formula>
    </cfRule>
    <cfRule type="expression" dxfId="14473" priority="19732">
      <formula>$BJ233="B"</formula>
    </cfRule>
    <cfRule type="expression" dxfId="14472" priority="19733">
      <formula>$BJ233="A"</formula>
    </cfRule>
  </conditionalFormatting>
  <conditionalFormatting sqref="BC233">
    <cfRule type="expression" dxfId="14471" priority="19714">
      <formula>$BJ233="IR"</formula>
    </cfRule>
    <cfRule type="expression" dxfId="14470" priority="19715">
      <formula>$BJ233="SS"</formula>
    </cfRule>
    <cfRule type="expression" dxfId="14469" priority="19716">
      <formula>$BJ233="FI"</formula>
    </cfRule>
    <cfRule type="expression" dxfId="14468" priority="19717">
      <formula>$BJ233="X"</formula>
    </cfRule>
    <cfRule type="expression" dxfId="14467" priority="19718">
      <formula>$BJ233="OD"</formula>
    </cfRule>
    <cfRule type="expression" dxfId="14466" priority="19719">
      <formula>$BJ233="P"</formula>
    </cfRule>
    <cfRule type="expression" dxfId="14465" priority="19720">
      <formula>$BJ233="D"</formula>
    </cfRule>
    <cfRule type="expression" dxfId="14464" priority="19721">
      <formula>$BJ233="C"</formula>
    </cfRule>
    <cfRule type="expression" dxfId="14463" priority="19722">
      <formula>$BJ233="B"</formula>
    </cfRule>
    <cfRule type="expression" dxfId="14462" priority="19723">
      <formula>$BJ233="A"</formula>
    </cfRule>
  </conditionalFormatting>
  <conditionalFormatting sqref="BD233:BF233">
    <cfRule type="expression" dxfId="14461" priority="19704">
      <formula>$BJ233="IR"</formula>
    </cfRule>
    <cfRule type="expression" dxfId="14460" priority="19705">
      <formula>$BJ233="SS"</formula>
    </cfRule>
    <cfRule type="expression" dxfId="14459" priority="19706">
      <formula>$BJ233="FI"</formula>
    </cfRule>
    <cfRule type="expression" dxfId="14458" priority="19707">
      <formula>$BJ233="X"</formula>
    </cfRule>
    <cfRule type="expression" dxfId="14457" priority="19708">
      <formula>$BJ233="OD"</formula>
    </cfRule>
    <cfRule type="expression" dxfId="14456" priority="19709">
      <formula>$BJ233="P"</formula>
    </cfRule>
    <cfRule type="expression" dxfId="14455" priority="19710">
      <formula>$BJ233="D"</formula>
    </cfRule>
    <cfRule type="expression" dxfId="14454" priority="19711">
      <formula>$BJ233="C"</formula>
    </cfRule>
    <cfRule type="expression" dxfId="14453" priority="19712">
      <formula>$BJ233="B"</formula>
    </cfRule>
    <cfRule type="expression" dxfId="14452" priority="19713">
      <formula>$BJ233="A"</formula>
    </cfRule>
  </conditionalFormatting>
  <conditionalFormatting sqref="A233">
    <cfRule type="expression" dxfId="14451" priority="19694">
      <formula>$BJ233="IR"</formula>
    </cfRule>
    <cfRule type="expression" dxfId="14450" priority="19695">
      <formula>$BJ233="SS"</formula>
    </cfRule>
    <cfRule type="expression" dxfId="14449" priority="19696">
      <formula>$BJ233="FI"</formula>
    </cfRule>
    <cfRule type="expression" dxfId="14448" priority="19697">
      <formula>$BJ233="X"</formula>
    </cfRule>
    <cfRule type="expression" dxfId="14447" priority="19698">
      <formula>$BJ233="OD"</formula>
    </cfRule>
    <cfRule type="expression" dxfId="14446" priority="19699">
      <formula>$BJ233="P"</formula>
    </cfRule>
    <cfRule type="expression" dxfId="14445" priority="19700">
      <formula>$BJ233="D"</formula>
    </cfRule>
    <cfRule type="expression" dxfId="14444" priority="19701">
      <formula>$BJ233="C"</formula>
    </cfRule>
    <cfRule type="expression" dxfId="14443" priority="19702">
      <formula>$BJ233="B"</formula>
    </cfRule>
    <cfRule type="expression" dxfId="14442" priority="19703">
      <formula>$BJ233="A"</formula>
    </cfRule>
  </conditionalFormatting>
  <conditionalFormatting sqref="B233:C233">
    <cfRule type="expression" dxfId="14441" priority="19684">
      <formula>$BJ233="IR"</formula>
    </cfRule>
    <cfRule type="expression" dxfId="14440" priority="19685">
      <formula>$BJ233="SS"</formula>
    </cfRule>
    <cfRule type="expression" dxfId="14439" priority="19686">
      <formula>$BJ233="FI"</formula>
    </cfRule>
    <cfRule type="expression" dxfId="14438" priority="19687">
      <formula>$BJ233="X"</formula>
    </cfRule>
    <cfRule type="expression" dxfId="14437" priority="19688">
      <formula>$BJ233="OD"</formula>
    </cfRule>
    <cfRule type="expression" dxfId="14436" priority="19689">
      <formula>$BJ233="P"</formula>
    </cfRule>
    <cfRule type="expression" dxfId="14435" priority="19690">
      <formula>$BJ233="D"</formula>
    </cfRule>
    <cfRule type="expression" dxfId="14434" priority="19691">
      <formula>$BJ233="C"</formula>
    </cfRule>
    <cfRule type="expression" dxfId="14433" priority="19692">
      <formula>$BJ233="B"</formula>
    </cfRule>
    <cfRule type="expression" dxfId="14432" priority="19693">
      <formula>$BJ233="A"</formula>
    </cfRule>
  </conditionalFormatting>
  <conditionalFormatting sqref="F229">
    <cfRule type="expression" dxfId="14431" priority="19634">
      <formula>$BJ229="IR"</formula>
    </cfRule>
    <cfRule type="expression" dxfId="14430" priority="19635">
      <formula>$BJ229="SS"</formula>
    </cfRule>
    <cfRule type="expression" dxfId="14429" priority="19636">
      <formula>$BJ229="FI"</formula>
    </cfRule>
    <cfRule type="expression" dxfId="14428" priority="19637">
      <formula>$BJ229="X"</formula>
    </cfRule>
    <cfRule type="expression" dxfId="14427" priority="19638">
      <formula>$BJ229="OD"</formula>
    </cfRule>
    <cfRule type="expression" dxfId="14426" priority="19639">
      <formula>$BJ229="P"</formula>
    </cfRule>
    <cfRule type="expression" dxfId="14425" priority="19640">
      <formula>$BJ229="D"</formula>
    </cfRule>
    <cfRule type="expression" dxfId="14424" priority="19641">
      <formula>$BJ229="C"</formula>
    </cfRule>
    <cfRule type="expression" dxfId="14423" priority="19642">
      <formula>$BJ229="B"</formula>
    </cfRule>
    <cfRule type="expression" dxfId="14422" priority="19643">
      <formula>$BJ229="A"</formula>
    </cfRule>
  </conditionalFormatting>
  <conditionalFormatting sqref="G69">
    <cfRule type="expression" dxfId="14421" priority="19624">
      <formula>$BJ69="IR"</formula>
    </cfRule>
    <cfRule type="expression" dxfId="14420" priority="19625">
      <formula>$BJ69="SS"</formula>
    </cfRule>
    <cfRule type="expression" dxfId="14419" priority="19626">
      <formula>$BJ69="FI"</formula>
    </cfRule>
    <cfRule type="expression" dxfId="14418" priority="19627">
      <formula>$BJ69="X"</formula>
    </cfRule>
    <cfRule type="expression" dxfId="14417" priority="19628">
      <formula>$BJ69="OD"</formula>
    </cfRule>
    <cfRule type="expression" dxfId="14416" priority="19629">
      <formula>$BJ69="P"</formula>
    </cfRule>
    <cfRule type="expression" dxfId="14415" priority="19630">
      <formula>$BJ69="D"</formula>
    </cfRule>
    <cfRule type="expression" dxfId="14414" priority="19631">
      <formula>$BJ69="C"</formula>
    </cfRule>
    <cfRule type="expression" dxfId="14413" priority="19632">
      <formula>$BJ69="B"</formula>
    </cfRule>
    <cfRule type="expression" dxfId="14412" priority="19633">
      <formula>$BJ69="A"</formula>
    </cfRule>
  </conditionalFormatting>
  <conditionalFormatting sqref="O104">
    <cfRule type="expression" dxfId="14411" priority="19614">
      <formula>$BJ104="IR"</formula>
    </cfRule>
    <cfRule type="expression" dxfId="14410" priority="19615">
      <formula>$BJ104="SS"</formula>
    </cfRule>
    <cfRule type="expression" dxfId="14409" priority="19616">
      <formula>$BJ104="FI"</formula>
    </cfRule>
    <cfRule type="expression" dxfId="14408" priority="19617">
      <formula>$BJ104="X"</formula>
    </cfRule>
    <cfRule type="expression" dxfId="14407" priority="19618">
      <formula>$BJ104="OD"</formula>
    </cfRule>
    <cfRule type="expression" dxfId="14406" priority="19619">
      <formula>$BJ104="P"</formula>
    </cfRule>
    <cfRule type="expression" dxfId="14405" priority="19620">
      <formula>$BJ104="D"</formula>
    </cfRule>
    <cfRule type="expression" dxfId="14404" priority="19621">
      <formula>$BJ104="C"</formula>
    </cfRule>
    <cfRule type="expression" dxfId="14403" priority="19622">
      <formula>$BJ104="B"</formula>
    </cfRule>
    <cfRule type="expression" dxfId="14402" priority="19623">
      <formula>$BJ104="A"</formula>
    </cfRule>
  </conditionalFormatting>
  <conditionalFormatting sqref="P104">
    <cfRule type="expression" dxfId="14401" priority="19604">
      <formula>$BJ104="IR"</formula>
    </cfRule>
    <cfRule type="expression" dxfId="14400" priority="19605">
      <formula>$BJ104="SS"</formula>
    </cfRule>
    <cfRule type="expression" dxfId="14399" priority="19606">
      <formula>$BJ104="FI"</formula>
    </cfRule>
    <cfRule type="expression" dxfId="14398" priority="19607">
      <formula>$BJ104="X"</formula>
    </cfRule>
    <cfRule type="expression" dxfId="14397" priority="19608">
      <formula>$BJ104="OD"</formula>
    </cfRule>
    <cfRule type="expression" dxfId="14396" priority="19609">
      <formula>$BJ104="P"</formula>
    </cfRule>
    <cfRule type="expression" dxfId="14395" priority="19610">
      <formula>$BJ104="D"</formula>
    </cfRule>
    <cfRule type="expression" dxfId="14394" priority="19611">
      <formula>$BJ104="C"</formula>
    </cfRule>
    <cfRule type="expression" dxfId="14393" priority="19612">
      <formula>$BJ104="B"</formula>
    </cfRule>
    <cfRule type="expression" dxfId="14392" priority="19613">
      <formula>$BJ104="A"</formula>
    </cfRule>
  </conditionalFormatting>
  <conditionalFormatting sqref="Q104">
    <cfRule type="expression" dxfId="14391" priority="19594">
      <formula>$BJ104="IR"</formula>
    </cfRule>
    <cfRule type="expression" dxfId="14390" priority="19595">
      <formula>$BJ104="SS"</formula>
    </cfRule>
    <cfRule type="expression" dxfId="14389" priority="19596">
      <formula>$BJ104="FI"</formula>
    </cfRule>
    <cfRule type="expression" dxfId="14388" priority="19597">
      <formula>$BJ104="X"</formula>
    </cfRule>
    <cfRule type="expression" dxfId="14387" priority="19598">
      <formula>$BJ104="OD"</formula>
    </cfRule>
    <cfRule type="expression" dxfId="14386" priority="19599">
      <formula>$BJ104="P"</formula>
    </cfRule>
    <cfRule type="expression" dxfId="14385" priority="19600">
      <formula>$BJ104="D"</formula>
    </cfRule>
    <cfRule type="expression" dxfId="14384" priority="19601">
      <formula>$BJ104="C"</formula>
    </cfRule>
    <cfRule type="expression" dxfId="14383" priority="19602">
      <formula>$BJ104="B"</formula>
    </cfRule>
    <cfRule type="expression" dxfId="14382" priority="19603">
      <formula>$BJ104="A"</formula>
    </cfRule>
  </conditionalFormatting>
  <conditionalFormatting sqref="BJ283">
    <cfRule type="cellIs" dxfId="14381" priority="19583" operator="equal">
      <formula>0</formula>
    </cfRule>
  </conditionalFormatting>
  <conditionalFormatting sqref="B283:F283">
    <cfRule type="expression" dxfId="14380" priority="19584">
      <formula>$BJ283="IR"</formula>
    </cfRule>
    <cfRule type="expression" dxfId="14379" priority="19585">
      <formula>$BJ283="SS"</formula>
    </cfRule>
    <cfRule type="expression" dxfId="14378" priority="19586">
      <formula>$BJ283="FI"</formula>
    </cfRule>
    <cfRule type="expression" dxfId="14377" priority="19587">
      <formula>$BJ283="X"</formula>
    </cfRule>
    <cfRule type="expression" dxfId="14376" priority="19588">
      <formula>$BJ283="OD"</formula>
    </cfRule>
    <cfRule type="expression" dxfId="14375" priority="19589">
      <formula>$BJ283="P"</formula>
    </cfRule>
    <cfRule type="expression" dxfId="14374" priority="19590">
      <formula>$BJ283="D"</formula>
    </cfRule>
    <cfRule type="expression" dxfId="14373" priority="19591">
      <formula>$BJ283="C"</formula>
    </cfRule>
    <cfRule type="expression" dxfId="14372" priority="19592">
      <formula>$BJ283="B"</formula>
    </cfRule>
    <cfRule type="expression" dxfId="14371" priority="19593">
      <formula>$BJ283="A"</formula>
    </cfRule>
  </conditionalFormatting>
  <conditionalFormatting sqref="N283">
    <cfRule type="expression" dxfId="14370" priority="19573">
      <formula>$BJ283="IR"</formula>
    </cfRule>
    <cfRule type="expression" dxfId="14369" priority="19574">
      <formula>$BJ283="SS"</formula>
    </cfRule>
    <cfRule type="expression" dxfId="14368" priority="19575">
      <formula>$BJ283="FI"</formula>
    </cfRule>
    <cfRule type="expression" dxfId="14367" priority="19576">
      <formula>$BJ283="X"</formula>
    </cfRule>
    <cfRule type="expression" dxfId="14366" priority="19577">
      <formula>$BJ283="OD"</formula>
    </cfRule>
    <cfRule type="expression" dxfId="14365" priority="19578">
      <formula>$BJ283="P"</formula>
    </cfRule>
    <cfRule type="expression" dxfId="14364" priority="19579">
      <formula>$BJ283="D"</formula>
    </cfRule>
    <cfRule type="expression" dxfId="14363" priority="19580">
      <formula>$BJ283="C"</formula>
    </cfRule>
    <cfRule type="expression" dxfId="14362" priority="19581">
      <formula>$BJ283="B"</formula>
    </cfRule>
    <cfRule type="expression" dxfId="14361" priority="19582">
      <formula>$BJ283="A"</formula>
    </cfRule>
  </conditionalFormatting>
  <conditionalFormatting sqref="O283">
    <cfRule type="expression" dxfId="14360" priority="19563">
      <formula>$BJ283="IR"</formula>
    </cfRule>
    <cfRule type="expression" dxfId="14359" priority="19564">
      <formula>$BJ283="SS"</formula>
    </cfRule>
    <cfRule type="expression" dxfId="14358" priority="19565">
      <formula>$BJ283="FI"</formula>
    </cfRule>
    <cfRule type="expression" dxfId="14357" priority="19566">
      <formula>$BJ283="X"</formula>
    </cfRule>
    <cfRule type="expression" dxfId="14356" priority="19567">
      <formula>$BJ283="OD"</formula>
    </cfRule>
    <cfRule type="expression" dxfId="14355" priority="19568">
      <formula>$BJ283="P"</formula>
    </cfRule>
    <cfRule type="expression" dxfId="14354" priority="19569">
      <formula>$BJ283="D"</formula>
    </cfRule>
    <cfRule type="expression" dxfId="14353" priority="19570">
      <formula>$BJ283="C"</formula>
    </cfRule>
    <cfRule type="expression" dxfId="14352" priority="19571">
      <formula>$BJ283="B"</formula>
    </cfRule>
    <cfRule type="expression" dxfId="14351" priority="19572">
      <formula>$BJ283="A"</formula>
    </cfRule>
  </conditionalFormatting>
  <conditionalFormatting sqref="P283:R283">
    <cfRule type="expression" dxfId="14350" priority="19553">
      <formula>$BJ283="IR"</formula>
    </cfRule>
    <cfRule type="expression" dxfId="14349" priority="19554">
      <formula>$BJ283="SS"</formula>
    </cfRule>
    <cfRule type="expression" dxfId="14348" priority="19555">
      <formula>$BJ283="FI"</formula>
    </cfRule>
    <cfRule type="expression" dxfId="14347" priority="19556">
      <formula>$BJ283="X"</formula>
    </cfRule>
    <cfRule type="expression" dxfId="14346" priority="19557">
      <formula>$BJ283="OD"</formula>
    </cfRule>
    <cfRule type="expression" dxfId="14345" priority="19558">
      <formula>$BJ283="P"</formula>
    </cfRule>
    <cfRule type="expression" dxfId="14344" priority="19559">
      <formula>$BJ283="D"</formula>
    </cfRule>
    <cfRule type="expression" dxfId="14343" priority="19560">
      <formula>$BJ283="C"</formula>
    </cfRule>
    <cfRule type="expression" dxfId="14342" priority="19561">
      <formula>$BJ283="B"</formula>
    </cfRule>
    <cfRule type="expression" dxfId="14341" priority="19562">
      <formula>$BJ283="A"</formula>
    </cfRule>
  </conditionalFormatting>
  <conditionalFormatting sqref="BB283:BF283">
    <cfRule type="expression" dxfId="14340" priority="19543">
      <formula>$BJ283="IR"</formula>
    </cfRule>
    <cfRule type="expression" dxfId="14339" priority="19544">
      <formula>$BJ283="SS"</formula>
    </cfRule>
    <cfRule type="expression" dxfId="14338" priority="19545">
      <formula>$BJ283="FI"</formula>
    </cfRule>
    <cfRule type="expression" dxfId="14337" priority="19546">
      <formula>$BJ283="X"</formula>
    </cfRule>
    <cfRule type="expression" dxfId="14336" priority="19547">
      <formula>$BJ283="OD"</formula>
    </cfRule>
    <cfRule type="expression" dxfId="14335" priority="19548">
      <formula>$BJ283="P"</formula>
    </cfRule>
    <cfRule type="expression" dxfId="14334" priority="19549">
      <formula>$BJ283="D"</formula>
    </cfRule>
    <cfRule type="expression" dxfId="14333" priority="19550">
      <formula>$BJ283="C"</formula>
    </cfRule>
    <cfRule type="expression" dxfId="14332" priority="19551">
      <formula>$BJ283="B"</formula>
    </cfRule>
    <cfRule type="expression" dxfId="14331" priority="19552">
      <formula>$BJ283="A"</formula>
    </cfRule>
  </conditionalFormatting>
  <conditionalFormatting sqref="A283">
    <cfRule type="expression" dxfId="14330" priority="19533">
      <formula>$BJ283="IR"</formula>
    </cfRule>
    <cfRule type="expression" dxfId="14329" priority="19534">
      <formula>$BJ283="SS"</formula>
    </cfRule>
    <cfRule type="expression" dxfId="14328" priority="19535">
      <formula>$BJ283="FI"</formula>
    </cfRule>
    <cfRule type="expression" dxfId="14327" priority="19536">
      <formula>$BJ283="X"</formula>
    </cfRule>
    <cfRule type="expression" dxfId="14326" priority="19537">
      <formula>$BJ283="OD"</formula>
    </cfRule>
    <cfRule type="expression" dxfId="14325" priority="19538">
      <formula>$BJ283="P"</formula>
    </cfRule>
    <cfRule type="expression" dxfId="14324" priority="19539">
      <formula>$BJ283="D"</formula>
    </cfRule>
    <cfRule type="expression" dxfId="14323" priority="19540">
      <formula>$BJ283="C"</formula>
    </cfRule>
    <cfRule type="expression" dxfId="14322" priority="19541">
      <formula>$BJ283="B"</formula>
    </cfRule>
    <cfRule type="expression" dxfId="14321" priority="19542">
      <formula>$BJ283="A"</formula>
    </cfRule>
  </conditionalFormatting>
  <conditionalFormatting sqref="G283:G285">
    <cfRule type="expression" dxfId="14320" priority="19523">
      <formula>$BJ283="IR"</formula>
    </cfRule>
    <cfRule type="expression" dxfId="14319" priority="19524">
      <formula>$BJ283="SS"</formula>
    </cfRule>
    <cfRule type="expression" dxfId="14318" priority="19525">
      <formula>$BJ283="FI"</formula>
    </cfRule>
    <cfRule type="expression" dxfId="14317" priority="19526">
      <formula>$BJ283="X"</formula>
    </cfRule>
    <cfRule type="expression" dxfId="14316" priority="19527">
      <formula>$BJ283="OD"</formula>
    </cfRule>
    <cfRule type="expression" dxfId="14315" priority="19528">
      <formula>$BJ283="P"</formula>
    </cfRule>
    <cfRule type="expression" dxfId="14314" priority="19529">
      <formula>$BJ283="D"</formula>
    </cfRule>
    <cfRule type="expression" dxfId="14313" priority="19530">
      <formula>$BJ283="C"</formula>
    </cfRule>
    <cfRule type="expression" dxfId="14312" priority="19531">
      <formula>$BJ283="B"</formula>
    </cfRule>
    <cfRule type="expression" dxfId="14311" priority="19532">
      <formula>$BJ283="A"</formula>
    </cfRule>
  </conditionalFormatting>
  <conditionalFormatting sqref="BJ234">
    <cfRule type="cellIs" dxfId="14310" priority="19482" operator="equal">
      <formula>0</formula>
    </cfRule>
  </conditionalFormatting>
  <conditionalFormatting sqref="AH234:BA234">
    <cfRule type="expression" dxfId="14309" priority="19483">
      <formula>$BJ234="IR"</formula>
    </cfRule>
    <cfRule type="expression" dxfId="14308" priority="19484">
      <formula>$BJ234="SS"</formula>
    </cfRule>
    <cfRule type="expression" dxfId="14307" priority="19485">
      <formula>$BJ234="FI"</formula>
    </cfRule>
    <cfRule type="expression" dxfId="14306" priority="19486">
      <formula>$BJ234="X"</formula>
    </cfRule>
    <cfRule type="expression" dxfId="14305" priority="19487">
      <formula>$BJ234="OD"</formula>
    </cfRule>
    <cfRule type="expression" dxfId="14304" priority="19488">
      <formula>$BJ234="P"</formula>
    </cfRule>
    <cfRule type="expression" dxfId="14303" priority="19489">
      <formula>$BJ234="D"</formula>
    </cfRule>
    <cfRule type="expression" dxfId="14302" priority="19490">
      <formula>$BJ234="C"</formula>
    </cfRule>
    <cfRule type="expression" dxfId="14301" priority="19491">
      <formula>$BJ234="B"</formula>
    </cfRule>
    <cfRule type="expression" dxfId="14300" priority="19492">
      <formula>$BJ234="A"</formula>
    </cfRule>
  </conditionalFormatting>
  <conditionalFormatting sqref="S234">
    <cfRule type="expression" dxfId="14299" priority="19472">
      <formula>$BJ234="IR"</formula>
    </cfRule>
    <cfRule type="expression" dxfId="14298" priority="19473">
      <formula>$BJ234="SS"</formula>
    </cfRule>
    <cfRule type="expression" dxfId="14297" priority="19474">
      <formula>$BJ234="FI"</formula>
    </cfRule>
    <cfRule type="expression" dxfId="14296" priority="19475">
      <formula>$BJ234="X"</formula>
    </cfRule>
    <cfRule type="expression" dxfId="14295" priority="19476">
      <formula>$BJ234="OD"</formula>
    </cfRule>
    <cfRule type="expression" dxfId="14294" priority="19477">
      <formula>$BJ234="P"</formula>
    </cfRule>
    <cfRule type="expression" dxfId="14293" priority="19478">
      <formula>$BJ234="D"</formula>
    </cfRule>
    <cfRule type="expression" dxfId="14292" priority="19479">
      <formula>$BJ234="C"</formula>
    </cfRule>
    <cfRule type="expression" dxfId="14291" priority="19480">
      <formula>$BJ234="B"</formula>
    </cfRule>
    <cfRule type="expression" dxfId="14290" priority="19481">
      <formula>$BJ234="A"</formula>
    </cfRule>
  </conditionalFormatting>
  <conditionalFormatting sqref="U234:W234">
    <cfRule type="expression" dxfId="14289" priority="19462">
      <formula>$BJ234="IR"</formula>
    </cfRule>
    <cfRule type="expression" dxfId="14288" priority="19463">
      <formula>$BJ234="SS"</formula>
    </cfRule>
    <cfRule type="expression" dxfId="14287" priority="19464">
      <formula>$BJ234="FI"</formula>
    </cfRule>
    <cfRule type="expression" dxfId="14286" priority="19465">
      <formula>$BJ234="X"</formula>
    </cfRule>
    <cfRule type="expression" dxfId="14285" priority="19466">
      <formula>$BJ234="OD"</formula>
    </cfRule>
    <cfRule type="expression" dxfId="14284" priority="19467">
      <formula>$BJ234="P"</formula>
    </cfRule>
    <cfRule type="expression" dxfId="14283" priority="19468">
      <formula>$BJ234="D"</formula>
    </cfRule>
    <cfRule type="expression" dxfId="14282" priority="19469">
      <formula>$BJ234="C"</formula>
    </cfRule>
    <cfRule type="expression" dxfId="14281" priority="19470">
      <formula>$BJ234="B"</formula>
    </cfRule>
    <cfRule type="expression" dxfId="14280" priority="19471">
      <formula>$BJ234="A"</formula>
    </cfRule>
  </conditionalFormatting>
  <conditionalFormatting sqref="T234">
    <cfRule type="expression" dxfId="14279" priority="19452">
      <formula>$BJ234="IR"</formula>
    </cfRule>
    <cfRule type="expression" dxfId="14278" priority="19453">
      <formula>$BJ234="SS"</formula>
    </cfRule>
    <cfRule type="expression" dxfId="14277" priority="19454">
      <formula>$BJ234="FI"</formula>
    </cfRule>
    <cfRule type="expression" dxfId="14276" priority="19455">
      <formula>$BJ234="X"</formula>
    </cfRule>
    <cfRule type="expression" dxfId="14275" priority="19456">
      <formula>$BJ234="OD"</formula>
    </cfRule>
    <cfRule type="expression" dxfId="14274" priority="19457">
      <formula>$BJ234="P"</formula>
    </cfRule>
    <cfRule type="expression" dxfId="14273" priority="19458">
      <formula>$BJ234="D"</formula>
    </cfRule>
    <cfRule type="expression" dxfId="14272" priority="19459">
      <formula>$BJ234="C"</formula>
    </cfRule>
    <cfRule type="expression" dxfId="14271" priority="19460">
      <formula>$BJ234="B"</formula>
    </cfRule>
    <cfRule type="expression" dxfId="14270" priority="19461">
      <formula>$BJ234="A"</formula>
    </cfRule>
  </conditionalFormatting>
  <conditionalFormatting sqref="X234">
    <cfRule type="expression" dxfId="14269" priority="19442">
      <formula>$BJ234="IR"</formula>
    </cfRule>
    <cfRule type="expression" dxfId="14268" priority="19443">
      <formula>$BJ234="SS"</formula>
    </cfRule>
    <cfRule type="expression" dxfId="14267" priority="19444">
      <formula>$BJ234="FI"</formula>
    </cfRule>
    <cfRule type="expression" dxfId="14266" priority="19445">
      <formula>$BJ234="X"</formula>
    </cfRule>
    <cfRule type="expression" dxfId="14265" priority="19446">
      <formula>$BJ234="OD"</formula>
    </cfRule>
    <cfRule type="expression" dxfId="14264" priority="19447">
      <formula>$BJ234="P"</formula>
    </cfRule>
    <cfRule type="expression" dxfId="14263" priority="19448">
      <formula>$BJ234="D"</formula>
    </cfRule>
    <cfRule type="expression" dxfId="14262" priority="19449">
      <formula>$BJ234="C"</formula>
    </cfRule>
    <cfRule type="expression" dxfId="14261" priority="19450">
      <formula>$BJ234="B"</formula>
    </cfRule>
    <cfRule type="expression" dxfId="14260" priority="19451">
      <formula>$BJ234="A"</formula>
    </cfRule>
  </conditionalFormatting>
  <conditionalFormatting sqref="Y234">
    <cfRule type="expression" dxfId="14259" priority="19432">
      <formula>$BJ234="IR"</formula>
    </cfRule>
    <cfRule type="expression" dxfId="14258" priority="19433">
      <formula>$BJ234="SS"</formula>
    </cfRule>
    <cfRule type="expression" dxfId="14257" priority="19434">
      <formula>$BJ234="FI"</formula>
    </cfRule>
    <cfRule type="expression" dxfId="14256" priority="19435">
      <formula>$BJ234="X"</formula>
    </cfRule>
    <cfRule type="expression" dxfId="14255" priority="19436">
      <formula>$BJ234="OD"</formula>
    </cfRule>
    <cfRule type="expression" dxfId="14254" priority="19437">
      <formula>$BJ234="P"</formula>
    </cfRule>
    <cfRule type="expression" dxfId="14253" priority="19438">
      <formula>$BJ234="D"</formula>
    </cfRule>
    <cfRule type="expression" dxfId="14252" priority="19439">
      <formula>$BJ234="C"</formula>
    </cfRule>
    <cfRule type="expression" dxfId="14251" priority="19440">
      <formula>$BJ234="B"</formula>
    </cfRule>
    <cfRule type="expression" dxfId="14250" priority="19441">
      <formula>$BJ234="A"</formula>
    </cfRule>
  </conditionalFormatting>
  <conditionalFormatting sqref="Z234:AB234">
    <cfRule type="expression" dxfId="14249" priority="19422">
      <formula>$BJ234="IR"</formula>
    </cfRule>
    <cfRule type="expression" dxfId="14248" priority="19423">
      <formula>$BJ234="SS"</formula>
    </cfRule>
    <cfRule type="expression" dxfId="14247" priority="19424">
      <formula>$BJ234="FI"</formula>
    </cfRule>
    <cfRule type="expression" dxfId="14246" priority="19425">
      <formula>$BJ234="X"</formula>
    </cfRule>
    <cfRule type="expression" dxfId="14245" priority="19426">
      <formula>$BJ234="OD"</formula>
    </cfRule>
    <cfRule type="expression" dxfId="14244" priority="19427">
      <formula>$BJ234="P"</formula>
    </cfRule>
    <cfRule type="expression" dxfId="14243" priority="19428">
      <formula>$BJ234="D"</formula>
    </cfRule>
    <cfRule type="expression" dxfId="14242" priority="19429">
      <formula>$BJ234="C"</formula>
    </cfRule>
    <cfRule type="expression" dxfId="14241" priority="19430">
      <formula>$BJ234="B"</formula>
    </cfRule>
    <cfRule type="expression" dxfId="14240" priority="19431">
      <formula>$BJ234="A"</formula>
    </cfRule>
  </conditionalFormatting>
  <conditionalFormatting sqref="AC234">
    <cfRule type="expression" dxfId="14239" priority="19412">
      <formula>$BJ234="IR"</formula>
    </cfRule>
    <cfRule type="expression" dxfId="14238" priority="19413">
      <formula>$BJ234="SS"</formula>
    </cfRule>
    <cfRule type="expression" dxfId="14237" priority="19414">
      <formula>$BJ234="FI"</formula>
    </cfRule>
    <cfRule type="expression" dxfId="14236" priority="19415">
      <formula>$BJ234="X"</formula>
    </cfRule>
    <cfRule type="expression" dxfId="14235" priority="19416">
      <formula>$BJ234="OD"</formula>
    </cfRule>
    <cfRule type="expression" dxfId="14234" priority="19417">
      <formula>$BJ234="P"</formula>
    </cfRule>
    <cfRule type="expression" dxfId="14233" priority="19418">
      <formula>$BJ234="D"</formula>
    </cfRule>
    <cfRule type="expression" dxfId="14232" priority="19419">
      <formula>$BJ234="C"</formula>
    </cfRule>
    <cfRule type="expression" dxfId="14231" priority="19420">
      <formula>$BJ234="B"</formula>
    </cfRule>
    <cfRule type="expression" dxfId="14230" priority="19421">
      <formula>$BJ234="A"</formula>
    </cfRule>
  </conditionalFormatting>
  <conditionalFormatting sqref="AD234">
    <cfRule type="expression" dxfId="14229" priority="19402">
      <formula>$BJ234="IR"</formula>
    </cfRule>
    <cfRule type="expression" dxfId="14228" priority="19403">
      <formula>$BJ234="SS"</formula>
    </cfRule>
    <cfRule type="expression" dxfId="14227" priority="19404">
      <formula>$BJ234="FI"</formula>
    </cfRule>
    <cfRule type="expression" dxfId="14226" priority="19405">
      <formula>$BJ234="X"</formula>
    </cfRule>
    <cfRule type="expression" dxfId="14225" priority="19406">
      <formula>$BJ234="OD"</formula>
    </cfRule>
    <cfRule type="expression" dxfId="14224" priority="19407">
      <formula>$BJ234="P"</formula>
    </cfRule>
    <cfRule type="expression" dxfId="14223" priority="19408">
      <formula>$BJ234="D"</formula>
    </cfRule>
    <cfRule type="expression" dxfId="14222" priority="19409">
      <formula>$BJ234="C"</formula>
    </cfRule>
    <cfRule type="expression" dxfId="14221" priority="19410">
      <formula>$BJ234="B"</formula>
    </cfRule>
    <cfRule type="expression" dxfId="14220" priority="19411">
      <formula>$BJ234="A"</formula>
    </cfRule>
  </conditionalFormatting>
  <conditionalFormatting sqref="AE234:AG234">
    <cfRule type="expression" dxfId="14219" priority="19392">
      <formula>$BJ234="IR"</formula>
    </cfRule>
    <cfRule type="expression" dxfId="14218" priority="19393">
      <formula>$BJ234="SS"</formula>
    </cfRule>
    <cfRule type="expression" dxfId="14217" priority="19394">
      <formula>$BJ234="FI"</formula>
    </cfRule>
    <cfRule type="expression" dxfId="14216" priority="19395">
      <formula>$BJ234="X"</formula>
    </cfRule>
    <cfRule type="expression" dxfId="14215" priority="19396">
      <formula>$BJ234="OD"</formula>
    </cfRule>
    <cfRule type="expression" dxfId="14214" priority="19397">
      <formula>$BJ234="P"</formula>
    </cfRule>
    <cfRule type="expression" dxfId="14213" priority="19398">
      <formula>$BJ234="D"</formula>
    </cfRule>
    <cfRule type="expression" dxfId="14212" priority="19399">
      <formula>$BJ234="C"</formula>
    </cfRule>
    <cfRule type="expression" dxfId="14211" priority="19400">
      <formula>$BJ234="B"</formula>
    </cfRule>
    <cfRule type="expression" dxfId="14210" priority="19401">
      <formula>$BJ234="A"</formula>
    </cfRule>
  </conditionalFormatting>
  <conditionalFormatting sqref="BB234">
    <cfRule type="expression" dxfId="14209" priority="19382">
      <formula>$BJ234="IR"</formula>
    </cfRule>
    <cfRule type="expression" dxfId="14208" priority="19383">
      <formula>$BJ234="SS"</formula>
    </cfRule>
    <cfRule type="expression" dxfId="14207" priority="19384">
      <formula>$BJ234="FI"</formula>
    </cfRule>
    <cfRule type="expression" dxfId="14206" priority="19385">
      <formula>$BJ234="X"</formula>
    </cfRule>
    <cfRule type="expression" dxfId="14205" priority="19386">
      <formula>$BJ234="OD"</formula>
    </cfRule>
    <cfRule type="expression" dxfId="14204" priority="19387">
      <formula>$BJ234="P"</formula>
    </cfRule>
    <cfRule type="expression" dxfId="14203" priority="19388">
      <formula>$BJ234="D"</formula>
    </cfRule>
    <cfRule type="expression" dxfId="14202" priority="19389">
      <formula>$BJ234="C"</formula>
    </cfRule>
    <cfRule type="expression" dxfId="14201" priority="19390">
      <formula>$BJ234="B"</formula>
    </cfRule>
    <cfRule type="expression" dxfId="14200" priority="19391">
      <formula>$BJ234="A"</formula>
    </cfRule>
  </conditionalFormatting>
  <conditionalFormatting sqref="BC234">
    <cfRule type="expression" dxfId="14199" priority="19372">
      <formula>$BJ234="IR"</formula>
    </cfRule>
    <cfRule type="expression" dxfId="14198" priority="19373">
      <formula>$BJ234="SS"</formula>
    </cfRule>
    <cfRule type="expression" dxfId="14197" priority="19374">
      <formula>$BJ234="FI"</formula>
    </cfRule>
    <cfRule type="expression" dxfId="14196" priority="19375">
      <formula>$BJ234="X"</formula>
    </cfRule>
    <cfRule type="expression" dxfId="14195" priority="19376">
      <formula>$BJ234="OD"</formula>
    </cfRule>
    <cfRule type="expression" dxfId="14194" priority="19377">
      <formula>$BJ234="P"</formula>
    </cfRule>
    <cfRule type="expression" dxfId="14193" priority="19378">
      <formula>$BJ234="D"</formula>
    </cfRule>
    <cfRule type="expression" dxfId="14192" priority="19379">
      <formula>$BJ234="C"</formula>
    </cfRule>
    <cfRule type="expression" dxfId="14191" priority="19380">
      <formula>$BJ234="B"</formula>
    </cfRule>
    <cfRule type="expression" dxfId="14190" priority="19381">
      <formula>$BJ234="A"</formula>
    </cfRule>
  </conditionalFormatting>
  <conditionalFormatting sqref="BD234:BF234">
    <cfRule type="expression" dxfId="14189" priority="19362">
      <formula>$BJ234="IR"</formula>
    </cfRule>
    <cfRule type="expression" dxfId="14188" priority="19363">
      <formula>$BJ234="SS"</formula>
    </cfRule>
    <cfRule type="expression" dxfId="14187" priority="19364">
      <formula>$BJ234="FI"</formula>
    </cfRule>
    <cfRule type="expression" dxfId="14186" priority="19365">
      <formula>$BJ234="X"</formula>
    </cfRule>
    <cfRule type="expression" dxfId="14185" priority="19366">
      <formula>$BJ234="OD"</formula>
    </cfRule>
    <cfRule type="expression" dxfId="14184" priority="19367">
      <formula>$BJ234="P"</formula>
    </cfRule>
    <cfRule type="expression" dxfId="14183" priority="19368">
      <formula>$BJ234="D"</formula>
    </cfRule>
    <cfRule type="expression" dxfId="14182" priority="19369">
      <formula>$BJ234="C"</formula>
    </cfRule>
    <cfRule type="expression" dxfId="14181" priority="19370">
      <formula>$BJ234="B"</formula>
    </cfRule>
    <cfRule type="expression" dxfId="14180" priority="19371">
      <formula>$BJ234="A"</formula>
    </cfRule>
  </conditionalFormatting>
  <conditionalFormatting sqref="A234">
    <cfRule type="expression" dxfId="14179" priority="19352">
      <formula>$BJ234="IR"</formula>
    </cfRule>
    <cfRule type="expression" dxfId="14178" priority="19353">
      <formula>$BJ234="SS"</formula>
    </cfRule>
    <cfRule type="expression" dxfId="14177" priority="19354">
      <formula>$BJ234="FI"</formula>
    </cfRule>
    <cfRule type="expression" dxfId="14176" priority="19355">
      <formula>$BJ234="X"</formula>
    </cfRule>
    <cfRule type="expression" dxfId="14175" priority="19356">
      <formula>$BJ234="OD"</formula>
    </cfRule>
    <cfRule type="expression" dxfId="14174" priority="19357">
      <formula>$BJ234="P"</formula>
    </cfRule>
    <cfRule type="expression" dxfId="14173" priority="19358">
      <formula>$BJ234="D"</formula>
    </cfRule>
    <cfRule type="expression" dxfId="14172" priority="19359">
      <formula>$BJ234="C"</formula>
    </cfRule>
    <cfRule type="expression" dxfId="14171" priority="19360">
      <formula>$BJ234="B"</formula>
    </cfRule>
    <cfRule type="expression" dxfId="14170" priority="19361">
      <formula>$BJ234="A"</formula>
    </cfRule>
  </conditionalFormatting>
  <conditionalFormatting sqref="B234:C234">
    <cfRule type="expression" dxfId="14169" priority="19342">
      <formula>$BJ234="IR"</formula>
    </cfRule>
    <cfRule type="expression" dxfId="14168" priority="19343">
      <formula>$BJ234="SS"</formula>
    </cfRule>
    <cfRule type="expression" dxfId="14167" priority="19344">
      <formula>$BJ234="FI"</formula>
    </cfRule>
    <cfRule type="expression" dxfId="14166" priority="19345">
      <formula>$BJ234="X"</formula>
    </cfRule>
    <cfRule type="expression" dxfId="14165" priority="19346">
      <formula>$BJ234="OD"</formula>
    </cfRule>
    <cfRule type="expression" dxfId="14164" priority="19347">
      <formula>$BJ234="P"</formula>
    </cfRule>
    <cfRule type="expression" dxfId="14163" priority="19348">
      <formula>$BJ234="D"</formula>
    </cfRule>
    <cfRule type="expression" dxfId="14162" priority="19349">
      <formula>$BJ234="C"</formula>
    </cfRule>
    <cfRule type="expression" dxfId="14161" priority="19350">
      <formula>$BJ234="B"</formula>
    </cfRule>
    <cfRule type="expression" dxfId="14160" priority="19351">
      <formula>$BJ234="A"</formula>
    </cfRule>
  </conditionalFormatting>
  <conditionalFormatting sqref="I234:J234">
    <cfRule type="expression" dxfId="14159" priority="19332">
      <formula>$BJ234="IR"</formula>
    </cfRule>
    <cfRule type="expression" dxfId="14158" priority="19333">
      <formula>$BJ234="SS"</formula>
    </cfRule>
    <cfRule type="expression" dxfId="14157" priority="19334">
      <formula>$BJ234="FI"</formula>
    </cfRule>
    <cfRule type="expression" dxfId="14156" priority="19335">
      <formula>$BJ234="X"</formula>
    </cfRule>
    <cfRule type="expression" dxfId="14155" priority="19336">
      <formula>$BJ234="OD"</formula>
    </cfRule>
    <cfRule type="expression" dxfId="14154" priority="19337">
      <formula>$BJ234="P"</formula>
    </cfRule>
    <cfRule type="expression" dxfId="14153" priority="19338">
      <formula>$BJ234="D"</formula>
    </cfRule>
    <cfRule type="expression" dxfId="14152" priority="19339">
      <formula>$BJ234="C"</formula>
    </cfRule>
    <cfRule type="expression" dxfId="14151" priority="19340">
      <formula>$BJ234="B"</formula>
    </cfRule>
    <cfRule type="expression" dxfId="14150" priority="19341">
      <formula>$BJ234="A"</formula>
    </cfRule>
  </conditionalFormatting>
  <conditionalFormatting sqref="BJ235">
    <cfRule type="cellIs" dxfId="14149" priority="19291" operator="equal">
      <formula>0</formula>
    </cfRule>
  </conditionalFormatting>
  <conditionalFormatting sqref="AH235:BA235">
    <cfRule type="expression" dxfId="14148" priority="19292">
      <formula>$BJ235="IR"</formula>
    </cfRule>
    <cfRule type="expression" dxfId="14147" priority="19293">
      <formula>$BJ235="SS"</formula>
    </cfRule>
    <cfRule type="expression" dxfId="14146" priority="19294">
      <formula>$BJ235="FI"</formula>
    </cfRule>
    <cfRule type="expression" dxfId="14145" priority="19295">
      <formula>$BJ235="X"</formula>
    </cfRule>
    <cfRule type="expression" dxfId="14144" priority="19296">
      <formula>$BJ235="OD"</formula>
    </cfRule>
    <cfRule type="expression" dxfId="14143" priority="19297">
      <formula>$BJ235="P"</formula>
    </cfRule>
    <cfRule type="expression" dxfId="14142" priority="19298">
      <formula>$BJ235="D"</formula>
    </cfRule>
    <cfRule type="expression" dxfId="14141" priority="19299">
      <formula>$BJ235="C"</formula>
    </cfRule>
    <cfRule type="expression" dxfId="14140" priority="19300">
      <formula>$BJ235="B"</formula>
    </cfRule>
    <cfRule type="expression" dxfId="14139" priority="19301">
      <formula>$BJ235="A"</formula>
    </cfRule>
  </conditionalFormatting>
  <conditionalFormatting sqref="S235">
    <cfRule type="expression" dxfId="14138" priority="19281">
      <formula>$BJ235="IR"</formula>
    </cfRule>
    <cfRule type="expression" dxfId="14137" priority="19282">
      <formula>$BJ235="SS"</formula>
    </cfRule>
    <cfRule type="expression" dxfId="14136" priority="19283">
      <formula>$BJ235="FI"</formula>
    </cfRule>
    <cfRule type="expression" dxfId="14135" priority="19284">
      <formula>$BJ235="X"</formula>
    </cfRule>
    <cfRule type="expression" dxfId="14134" priority="19285">
      <formula>$BJ235="OD"</formula>
    </cfRule>
    <cfRule type="expression" dxfId="14133" priority="19286">
      <formula>$BJ235="P"</formula>
    </cfRule>
    <cfRule type="expression" dxfId="14132" priority="19287">
      <formula>$BJ235="D"</formula>
    </cfRule>
    <cfRule type="expression" dxfId="14131" priority="19288">
      <formula>$BJ235="C"</formula>
    </cfRule>
    <cfRule type="expression" dxfId="14130" priority="19289">
      <formula>$BJ235="B"</formula>
    </cfRule>
    <cfRule type="expression" dxfId="14129" priority="19290">
      <formula>$BJ235="A"</formula>
    </cfRule>
  </conditionalFormatting>
  <conditionalFormatting sqref="U235:W235">
    <cfRule type="expression" dxfId="14128" priority="19271">
      <formula>$BJ235="IR"</formula>
    </cfRule>
    <cfRule type="expression" dxfId="14127" priority="19272">
      <formula>$BJ235="SS"</formula>
    </cfRule>
    <cfRule type="expression" dxfId="14126" priority="19273">
      <formula>$BJ235="FI"</formula>
    </cfRule>
    <cfRule type="expression" dxfId="14125" priority="19274">
      <formula>$BJ235="X"</formula>
    </cfRule>
    <cfRule type="expression" dxfId="14124" priority="19275">
      <formula>$BJ235="OD"</formula>
    </cfRule>
    <cfRule type="expression" dxfId="14123" priority="19276">
      <formula>$BJ235="P"</formula>
    </cfRule>
    <cfRule type="expression" dxfId="14122" priority="19277">
      <formula>$BJ235="D"</formula>
    </cfRule>
    <cfRule type="expression" dxfId="14121" priority="19278">
      <formula>$BJ235="C"</formula>
    </cfRule>
    <cfRule type="expression" dxfId="14120" priority="19279">
      <formula>$BJ235="B"</formula>
    </cfRule>
    <cfRule type="expression" dxfId="14119" priority="19280">
      <formula>$BJ235="A"</formula>
    </cfRule>
  </conditionalFormatting>
  <conditionalFormatting sqref="T235">
    <cfRule type="expression" dxfId="14118" priority="19261">
      <formula>$BJ235="IR"</formula>
    </cfRule>
    <cfRule type="expression" dxfId="14117" priority="19262">
      <formula>$BJ235="SS"</formula>
    </cfRule>
    <cfRule type="expression" dxfId="14116" priority="19263">
      <formula>$BJ235="FI"</formula>
    </cfRule>
    <cfRule type="expression" dxfId="14115" priority="19264">
      <formula>$BJ235="X"</formula>
    </cfRule>
    <cfRule type="expression" dxfId="14114" priority="19265">
      <formula>$BJ235="OD"</formula>
    </cfRule>
    <cfRule type="expression" dxfId="14113" priority="19266">
      <formula>$BJ235="P"</formula>
    </cfRule>
    <cfRule type="expression" dxfId="14112" priority="19267">
      <formula>$BJ235="D"</formula>
    </cfRule>
    <cfRule type="expression" dxfId="14111" priority="19268">
      <formula>$BJ235="C"</formula>
    </cfRule>
    <cfRule type="expression" dxfId="14110" priority="19269">
      <formula>$BJ235="B"</formula>
    </cfRule>
    <cfRule type="expression" dxfId="14109" priority="19270">
      <formula>$BJ235="A"</formula>
    </cfRule>
  </conditionalFormatting>
  <conditionalFormatting sqref="X235">
    <cfRule type="expression" dxfId="14108" priority="19251">
      <formula>$BJ235="IR"</formula>
    </cfRule>
    <cfRule type="expression" dxfId="14107" priority="19252">
      <formula>$BJ235="SS"</formula>
    </cfRule>
    <cfRule type="expression" dxfId="14106" priority="19253">
      <formula>$BJ235="FI"</formula>
    </cfRule>
    <cfRule type="expression" dxfId="14105" priority="19254">
      <formula>$BJ235="X"</formula>
    </cfRule>
    <cfRule type="expression" dxfId="14104" priority="19255">
      <formula>$BJ235="OD"</formula>
    </cfRule>
    <cfRule type="expression" dxfId="14103" priority="19256">
      <formula>$BJ235="P"</formula>
    </cfRule>
    <cfRule type="expression" dxfId="14102" priority="19257">
      <formula>$BJ235="D"</formula>
    </cfRule>
    <cfRule type="expression" dxfId="14101" priority="19258">
      <formula>$BJ235="C"</formula>
    </cfRule>
    <cfRule type="expression" dxfId="14100" priority="19259">
      <formula>$BJ235="B"</formula>
    </cfRule>
    <cfRule type="expression" dxfId="14099" priority="19260">
      <formula>$BJ235="A"</formula>
    </cfRule>
  </conditionalFormatting>
  <conditionalFormatting sqref="Y235">
    <cfRule type="expression" dxfId="14098" priority="19241">
      <formula>$BJ235="IR"</formula>
    </cfRule>
    <cfRule type="expression" dxfId="14097" priority="19242">
      <formula>$BJ235="SS"</formula>
    </cfRule>
    <cfRule type="expression" dxfId="14096" priority="19243">
      <formula>$BJ235="FI"</formula>
    </cfRule>
    <cfRule type="expression" dxfId="14095" priority="19244">
      <formula>$BJ235="X"</formula>
    </cfRule>
    <cfRule type="expression" dxfId="14094" priority="19245">
      <formula>$BJ235="OD"</formula>
    </cfRule>
    <cfRule type="expression" dxfId="14093" priority="19246">
      <formula>$BJ235="P"</formula>
    </cfRule>
    <cfRule type="expression" dxfId="14092" priority="19247">
      <formula>$BJ235="D"</formula>
    </cfRule>
    <cfRule type="expression" dxfId="14091" priority="19248">
      <formula>$BJ235="C"</formula>
    </cfRule>
    <cfRule type="expression" dxfId="14090" priority="19249">
      <formula>$BJ235="B"</formula>
    </cfRule>
    <cfRule type="expression" dxfId="14089" priority="19250">
      <formula>$BJ235="A"</formula>
    </cfRule>
  </conditionalFormatting>
  <conditionalFormatting sqref="Z235:AB235">
    <cfRule type="expression" dxfId="14088" priority="19231">
      <formula>$BJ235="IR"</formula>
    </cfRule>
    <cfRule type="expression" dxfId="14087" priority="19232">
      <formula>$BJ235="SS"</formula>
    </cfRule>
    <cfRule type="expression" dxfId="14086" priority="19233">
      <formula>$BJ235="FI"</formula>
    </cfRule>
    <cfRule type="expression" dxfId="14085" priority="19234">
      <formula>$BJ235="X"</formula>
    </cfRule>
    <cfRule type="expression" dxfId="14084" priority="19235">
      <formula>$BJ235="OD"</formula>
    </cfRule>
    <cfRule type="expression" dxfId="14083" priority="19236">
      <formula>$BJ235="P"</formula>
    </cfRule>
    <cfRule type="expression" dxfId="14082" priority="19237">
      <formula>$BJ235="D"</formula>
    </cfRule>
    <cfRule type="expression" dxfId="14081" priority="19238">
      <formula>$BJ235="C"</formula>
    </cfRule>
    <cfRule type="expression" dxfId="14080" priority="19239">
      <formula>$BJ235="B"</formula>
    </cfRule>
    <cfRule type="expression" dxfId="14079" priority="19240">
      <formula>$BJ235="A"</formula>
    </cfRule>
  </conditionalFormatting>
  <conditionalFormatting sqref="AC235">
    <cfRule type="expression" dxfId="14078" priority="19221">
      <formula>$BJ235="IR"</formula>
    </cfRule>
    <cfRule type="expression" dxfId="14077" priority="19222">
      <formula>$BJ235="SS"</formula>
    </cfRule>
    <cfRule type="expression" dxfId="14076" priority="19223">
      <formula>$BJ235="FI"</formula>
    </cfRule>
    <cfRule type="expression" dxfId="14075" priority="19224">
      <formula>$BJ235="X"</formula>
    </cfRule>
    <cfRule type="expression" dxfId="14074" priority="19225">
      <formula>$BJ235="OD"</formula>
    </cfRule>
    <cfRule type="expression" dxfId="14073" priority="19226">
      <formula>$BJ235="P"</formula>
    </cfRule>
    <cfRule type="expression" dxfId="14072" priority="19227">
      <formula>$BJ235="D"</formula>
    </cfRule>
    <cfRule type="expression" dxfId="14071" priority="19228">
      <formula>$BJ235="C"</formula>
    </cfRule>
    <cfRule type="expression" dxfId="14070" priority="19229">
      <formula>$BJ235="B"</formula>
    </cfRule>
    <cfRule type="expression" dxfId="14069" priority="19230">
      <formula>$BJ235="A"</formula>
    </cfRule>
  </conditionalFormatting>
  <conditionalFormatting sqref="AD235">
    <cfRule type="expression" dxfId="14068" priority="19211">
      <formula>$BJ235="IR"</formula>
    </cfRule>
    <cfRule type="expression" dxfId="14067" priority="19212">
      <formula>$BJ235="SS"</formula>
    </cfRule>
    <cfRule type="expression" dxfId="14066" priority="19213">
      <formula>$BJ235="FI"</formula>
    </cfRule>
    <cfRule type="expression" dxfId="14065" priority="19214">
      <formula>$BJ235="X"</formula>
    </cfRule>
    <cfRule type="expression" dxfId="14064" priority="19215">
      <formula>$BJ235="OD"</formula>
    </cfRule>
    <cfRule type="expression" dxfId="14063" priority="19216">
      <formula>$BJ235="P"</formula>
    </cfRule>
    <cfRule type="expression" dxfId="14062" priority="19217">
      <formula>$BJ235="D"</formula>
    </cfRule>
    <cfRule type="expression" dxfId="14061" priority="19218">
      <formula>$BJ235="C"</formula>
    </cfRule>
    <cfRule type="expression" dxfId="14060" priority="19219">
      <formula>$BJ235="B"</formula>
    </cfRule>
    <cfRule type="expression" dxfId="14059" priority="19220">
      <formula>$BJ235="A"</formula>
    </cfRule>
  </conditionalFormatting>
  <conditionalFormatting sqref="AE235:AG235">
    <cfRule type="expression" dxfId="14058" priority="19201">
      <formula>$BJ235="IR"</formula>
    </cfRule>
    <cfRule type="expression" dxfId="14057" priority="19202">
      <formula>$BJ235="SS"</formula>
    </cfRule>
    <cfRule type="expression" dxfId="14056" priority="19203">
      <formula>$BJ235="FI"</formula>
    </cfRule>
    <cfRule type="expression" dxfId="14055" priority="19204">
      <formula>$BJ235="X"</formula>
    </cfRule>
    <cfRule type="expression" dxfId="14054" priority="19205">
      <formula>$BJ235="OD"</formula>
    </cfRule>
    <cfRule type="expression" dxfId="14053" priority="19206">
      <formula>$BJ235="P"</formula>
    </cfRule>
    <cfRule type="expression" dxfId="14052" priority="19207">
      <formula>$BJ235="D"</formula>
    </cfRule>
    <cfRule type="expression" dxfId="14051" priority="19208">
      <formula>$BJ235="C"</formula>
    </cfRule>
    <cfRule type="expression" dxfId="14050" priority="19209">
      <formula>$BJ235="B"</formula>
    </cfRule>
    <cfRule type="expression" dxfId="14049" priority="19210">
      <formula>$BJ235="A"</formula>
    </cfRule>
  </conditionalFormatting>
  <conditionalFormatting sqref="BB235">
    <cfRule type="expression" dxfId="14048" priority="19191">
      <formula>$BJ235="IR"</formula>
    </cfRule>
    <cfRule type="expression" dxfId="14047" priority="19192">
      <formula>$BJ235="SS"</formula>
    </cfRule>
    <cfRule type="expression" dxfId="14046" priority="19193">
      <formula>$BJ235="FI"</formula>
    </cfRule>
    <cfRule type="expression" dxfId="14045" priority="19194">
      <formula>$BJ235="X"</formula>
    </cfRule>
    <cfRule type="expression" dxfId="14044" priority="19195">
      <formula>$BJ235="OD"</formula>
    </cfRule>
    <cfRule type="expression" dxfId="14043" priority="19196">
      <formula>$BJ235="P"</formula>
    </cfRule>
    <cfRule type="expression" dxfId="14042" priority="19197">
      <formula>$BJ235="D"</formula>
    </cfRule>
    <cfRule type="expression" dxfId="14041" priority="19198">
      <formula>$BJ235="C"</formula>
    </cfRule>
    <cfRule type="expression" dxfId="14040" priority="19199">
      <formula>$BJ235="B"</formula>
    </cfRule>
    <cfRule type="expression" dxfId="14039" priority="19200">
      <formula>$BJ235="A"</formula>
    </cfRule>
  </conditionalFormatting>
  <conditionalFormatting sqref="BC235">
    <cfRule type="expression" dxfId="14038" priority="19181">
      <formula>$BJ235="IR"</formula>
    </cfRule>
    <cfRule type="expression" dxfId="14037" priority="19182">
      <formula>$BJ235="SS"</formula>
    </cfRule>
    <cfRule type="expression" dxfId="14036" priority="19183">
      <formula>$BJ235="FI"</formula>
    </cfRule>
    <cfRule type="expression" dxfId="14035" priority="19184">
      <formula>$BJ235="X"</formula>
    </cfRule>
    <cfRule type="expression" dxfId="14034" priority="19185">
      <formula>$BJ235="OD"</formula>
    </cfRule>
    <cfRule type="expression" dxfId="14033" priority="19186">
      <formula>$BJ235="P"</formula>
    </cfRule>
    <cfRule type="expression" dxfId="14032" priority="19187">
      <formula>$BJ235="D"</formula>
    </cfRule>
    <cfRule type="expression" dxfId="14031" priority="19188">
      <formula>$BJ235="C"</formula>
    </cfRule>
    <cfRule type="expression" dxfId="14030" priority="19189">
      <formula>$BJ235="B"</formula>
    </cfRule>
    <cfRule type="expression" dxfId="14029" priority="19190">
      <formula>$BJ235="A"</formula>
    </cfRule>
  </conditionalFormatting>
  <conditionalFormatting sqref="BD235:BF235">
    <cfRule type="expression" dxfId="14028" priority="19171">
      <formula>$BJ235="IR"</formula>
    </cfRule>
    <cfRule type="expression" dxfId="14027" priority="19172">
      <formula>$BJ235="SS"</formula>
    </cfRule>
    <cfRule type="expression" dxfId="14026" priority="19173">
      <formula>$BJ235="FI"</formula>
    </cfRule>
    <cfRule type="expression" dxfId="14025" priority="19174">
      <formula>$BJ235="X"</formula>
    </cfRule>
    <cfRule type="expression" dxfId="14024" priority="19175">
      <formula>$BJ235="OD"</formula>
    </cfRule>
    <cfRule type="expression" dxfId="14023" priority="19176">
      <formula>$BJ235="P"</formula>
    </cfRule>
    <cfRule type="expression" dxfId="14022" priority="19177">
      <formula>$BJ235="D"</formula>
    </cfRule>
    <cfRule type="expression" dxfId="14021" priority="19178">
      <formula>$BJ235="C"</formula>
    </cfRule>
    <cfRule type="expression" dxfId="14020" priority="19179">
      <formula>$BJ235="B"</formula>
    </cfRule>
    <cfRule type="expression" dxfId="14019" priority="19180">
      <formula>$BJ235="A"</formula>
    </cfRule>
  </conditionalFormatting>
  <conditionalFormatting sqref="A235">
    <cfRule type="expression" dxfId="14018" priority="19161">
      <formula>$BJ235="IR"</formula>
    </cfRule>
    <cfRule type="expression" dxfId="14017" priority="19162">
      <formula>$BJ235="SS"</formula>
    </cfRule>
    <cfRule type="expression" dxfId="14016" priority="19163">
      <formula>$BJ235="FI"</formula>
    </cfRule>
    <cfRule type="expression" dxfId="14015" priority="19164">
      <formula>$BJ235="X"</formula>
    </cfRule>
    <cfRule type="expression" dxfId="14014" priority="19165">
      <formula>$BJ235="OD"</formula>
    </cfRule>
    <cfRule type="expression" dxfId="14013" priority="19166">
      <formula>$BJ235="P"</formula>
    </cfRule>
    <cfRule type="expression" dxfId="14012" priority="19167">
      <formula>$BJ235="D"</formula>
    </cfRule>
    <cfRule type="expression" dxfId="14011" priority="19168">
      <formula>$BJ235="C"</formula>
    </cfRule>
    <cfRule type="expression" dxfId="14010" priority="19169">
      <formula>$BJ235="B"</formula>
    </cfRule>
    <cfRule type="expression" dxfId="14009" priority="19170">
      <formula>$BJ235="A"</formula>
    </cfRule>
  </conditionalFormatting>
  <conditionalFormatting sqref="B235:C235">
    <cfRule type="expression" dxfId="14008" priority="19151">
      <formula>$BJ235="IR"</formula>
    </cfRule>
    <cfRule type="expression" dxfId="14007" priority="19152">
      <formula>$BJ235="SS"</formula>
    </cfRule>
    <cfRule type="expression" dxfId="14006" priority="19153">
      <formula>$BJ235="FI"</formula>
    </cfRule>
    <cfRule type="expression" dxfId="14005" priority="19154">
      <formula>$BJ235="X"</formula>
    </cfRule>
    <cfRule type="expression" dxfId="14004" priority="19155">
      <formula>$BJ235="OD"</formula>
    </cfRule>
    <cfRule type="expression" dxfId="14003" priority="19156">
      <formula>$BJ235="P"</formula>
    </cfRule>
    <cfRule type="expression" dxfId="14002" priority="19157">
      <formula>$BJ235="D"</formula>
    </cfRule>
    <cfRule type="expression" dxfId="14001" priority="19158">
      <formula>$BJ235="C"</formula>
    </cfRule>
    <cfRule type="expression" dxfId="14000" priority="19159">
      <formula>$BJ235="B"</formula>
    </cfRule>
    <cfRule type="expression" dxfId="13999" priority="19160">
      <formula>$BJ235="A"</formula>
    </cfRule>
  </conditionalFormatting>
  <conditionalFormatting sqref="BJ298">
    <cfRule type="cellIs" dxfId="13998" priority="19090" operator="equal">
      <formula>0</formula>
    </cfRule>
  </conditionalFormatting>
  <conditionalFormatting sqref="E298:F298">
    <cfRule type="expression" dxfId="13997" priority="19091">
      <formula>$BJ298="IR"</formula>
    </cfRule>
    <cfRule type="expression" dxfId="13996" priority="19092">
      <formula>$BJ298="SS"</formula>
    </cfRule>
    <cfRule type="expression" dxfId="13995" priority="19093">
      <formula>$BJ298="FI"</formula>
    </cfRule>
    <cfRule type="expression" dxfId="13994" priority="19094">
      <formula>$BJ298="X"</formula>
    </cfRule>
    <cfRule type="expression" dxfId="13993" priority="19095">
      <formula>$BJ298="OD"</formula>
    </cfRule>
    <cfRule type="expression" dxfId="13992" priority="19096">
      <formula>$BJ298="P"</formula>
    </cfRule>
    <cfRule type="expression" dxfId="13991" priority="19097">
      <formula>$BJ298="D"</formula>
    </cfRule>
    <cfRule type="expression" dxfId="13990" priority="19098">
      <formula>$BJ298="C"</formula>
    </cfRule>
    <cfRule type="expression" dxfId="13989" priority="19099">
      <formula>$BJ298="B"</formula>
    </cfRule>
    <cfRule type="expression" dxfId="13988" priority="19100">
      <formula>$BJ298="A"</formula>
    </cfRule>
  </conditionalFormatting>
  <conditionalFormatting sqref="BB298:BF298">
    <cfRule type="expression" dxfId="13987" priority="19080">
      <formula>$BJ298="IR"</formula>
    </cfRule>
    <cfRule type="expression" dxfId="13986" priority="19081">
      <formula>$BJ298="SS"</formula>
    </cfRule>
    <cfRule type="expression" dxfId="13985" priority="19082">
      <formula>$BJ298="FI"</formula>
    </cfRule>
    <cfRule type="expression" dxfId="13984" priority="19083">
      <formula>$BJ298="X"</formula>
    </cfRule>
    <cfRule type="expression" dxfId="13983" priority="19084">
      <formula>$BJ298="OD"</formula>
    </cfRule>
    <cfRule type="expression" dxfId="13982" priority="19085">
      <formula>$BJ298="P"</formula>
    </cfRule>
    <cfRule type="expression" dxfId="13981" priority="19086">
      <formula>$BJ298="D"</formula>
    </cfRule>
    <cfRule type="expression" dxfId="13980" priority="19087">
      <formula>$BJ298="C"</formula>
    </cfRule>
    <cfRule type="expression" dxfId="13979" priority="19088">
      <formula>$BJ298="B"</formula>
    </cfRule>
    <cfRule type="expression" dxfId="13978" priority="19089">
      <formula>$BJ298="A"</formula>
    </cfRule>
  </conditionalFormatting>
  <conditionalFormatting sqref="A298">
    <cfRule type="expression" dxfId="13977" priority="19070">
      <formula>$BJ298="IR"</formula>
    </cfRule>
    <cfRule type="expression" dxfId="13976" priority="19071">
      <formula>$BJ298="SS"</formula>
    </cfRule>
    <cfRule type="expression" dxfId="13975" priority="19072">
      <formula>$BJ298="FI"</formula>
    </cfRule>
    <cfRule type="expression" dxfId="13974" priority="19073">
      <formula>$BJ298="X"</formula>
    </cfRule>
    <cfRule type="expression" dxfId="13973" priority="19074">
      <formula>$BJ298="OD"</formula>
    </cfRule>
    <cfRule type="expression" dxfId="13972" priority="19075">
      <formula>$BJ298="P"</formula>
    </cfRule>
    <cfRule type="expression" dxfId="13971" priority="19076">
      <formula>$BJ298="D"</formula>
    </cfRule>
    <cfRule type="expression" dxfId="13970" priority="19077">
      <formula>$BJ298="C"</formula>
    </cfRule>
    <cfRule type="expression" dxfId="13969" priority="19078">
      <formula>$BJ298="B"</formula>
    </cfRule>
    <cfRule type="expression" dxfId="13968" priority="19079">
      <formula>$BJ298="A"</formula>
    </cfRule>
  </conditionalFormatting>
  <conditionalFormatting sqref="B298:C300">
    <cfRule type="expression" dxfId="13967" priority="19060">
      <formula>$BJ298="IR"</formula>
    </cfRule>
    <cfRule type="expression" dxfId="13966" priority="19061">
      <formula>$BJ298="SS"</formula>
    </cfRule>
    <cfRule type="expression" dxfId="13965" priority="19062">
      <formula>$BJ298="FI"</formula>
    </cfRule>
    <cfRule type="expression" dxfId="13964" priority="19063">
      <formula>$BJ298="X"</formula>
    </cfRule>
    <cfRule type="expression" dxfId="13963" priority="19064">
      <formula>$BJ298="OD"</formula>
    </cfRule>
    <cfRule type="expression" dxfId="13962" priority="19065">
      <formula>$BJ298="P"</formula>
    </cfRule>
    <cfRule type="expression" dxfId="13961" priority="19066">
      <formula>$BJ298="D"</formula>
    </cfRule>
    <cfRule type="expression" dxfId="13960" priority="19067">
      <formula>$BJ298="C"</formula>
    </cfRule>
    <cfRule type="expression" dxfId="13959" priority="19068">
      <formula>$BJ298="B"</formula>
    </cfRule>
    <cfRule type="expression" dxfId="13958" priority="19069">
      <formula>$BJ298="A"</formula>
    </cfRule>
  </conditionalFormatting>
  <conditionalFormatting sqref="D298">
    <cfRule type="expression" dxfId="13957" priority="19050">
      <formula>$BJ298="IR"</formula>
    </cfRule>
    <cfRule type="expression" dxfId="13956" priority="19051">
      <formula>$BJ298="SS"</formula>
    </cfRule>
    <cfRule type="expression" dxfId="13955" priority="19052">
      <formula>$BJ298="FI"</formula>
    </cfRule>
    <cfRule type="expression" dxfId="13954" priority="19053">
      <formula>$BJ298="X"</formula>
    </cfRule>
    <cfRule type="expression" dxfId="13953" priority="19054">
      <formula>$BJ298="OD"</formula>
    </cfRule>
    <cfRule type="expression" dxfId="13952" priority="19055">
      <formula>$BJ298="P"</formula>
    </cfRule>
    <cfRule type="expression" dxfId="13951" priority="19056">
      <formula>$BJ298="D"</formula>
    </cfRule>
    <cfRule type="expression" dxfId="13950" priority="19057">
      <formula>$BJ298="C"</formula>
    </cfRule>
    <cfRule type="expression" dxfId="13949" priority="19058">
      <formula>$BJ298="B"</formula>
    </cfRule>
    <cfRule type="expression" dxfId="13948" priority="19059">
      <formula>$BJ298="A"</formula>
    </cfRule>
  </conditionalFormatting>
  <conditionalFormatting sqref="I298">
    <cfRule type="expression" dxfId="13947" priority="19040">
      <formula>$BJ298="IR"</formula>
    </cfRule>
    <cfRule type="expression" dxfId="13946" priority="19041">
      <formula>$BJ298="SS"</formula>
    </cfRule>
    <cfRule type="expression" dxfId="13945" priority="19042">
      <formula>$BJ298="FI"</formula>
    </cfRule>
    <cfRule type="expression" dxfId="13944" priority="19043">
      <formula>$BJ298="X"</formula>
    </cfRule>
    <cfRule type="expression" dxfId="13943" priority="19044">
      <formula>$BJ298="OD"</formula>
    </cfRule>
    <cfRule type="expression" dxfId="13942" priority="19045">
      <formula>$BJ298="P"</formula>
    </cfRule>
    <cfRule type="expression" dxfId="13941" priority="19046">
      <formula>$BJ298="D"</formula>
    </cfRule>
    <cfRule type="expression" dxfId="13940" priority="19047">
      <formula>$BJ298="C"</formula>
    </cfRule>
    <cfRule type="expression" dxfId="13939" priority="19048">
      <formula>$BJ298="B"</formula>
    </cfRule>
    <cfRule type="expression" dxfId="13938" priority="19049">
      <formula>$BJ298="A"</formula>
    </cfRule>
  </conditionalFormatting>
  <conditionalFormatting sqref="M298">
    <cfRule type="expression" dxfId="13937" priority="19030">
      <formula>$BJ298="IR"</formula>
    </cfRule>
    <cfRule type="expression" dxfId="13936" priority="19031">
      <formula>$BJ298="SS"</formula>
    </cfRule>
    <cfRule type="expression" dxfId="13935" priority="19032">
      <formula>$BJ298="FI"</formula>
    </cfRule>
    <cfRule type="expression" dxfId="13934" priority="19033">
      <formula>$BJ298="X"</formula>
    </cfRule>
    <cfRule type="expression" dxfId="13933" priority="19034">
      <formula>$BJ298="OD"</formula>
    </cfRule>
    <cfRule type="expression" dxfId="13932" priority="19035">
      <formula>$BJ298="P"</formula>
    </cfRule>
    <cfRule type="expression" dxfId="13931" priority="19036">
      <formula>$BJ298="D"</formula>
    </cfRule>
    <cfRule type="expression" dxfId="13930" priority="19037">
      <formula>$BJ298="C"</formula>
    </cfRule>
    <cfRule type="expression" dxfId="13929" priority="19038">
      <formula>$BJ298="B"</formula>
    </cfRule>
    <cfRule type="expression" dxfId="13928" priority="19039">
      <formula>$BJ298="A"</formula>
    </cfRule>
  </conditionalFormatting>
  <conditionalFormatting sqref="L298">
    <cfRule type="expression" dxfId="13927" priority="19020">
      <formula>$BJ298="IR"</formula>
    </cfRule>
    <cfRule type="expression" dxfId="13926" priority="19021">
      <formula>$BJ298="SS"</formula>
    </cfRule>
    <cfRule type="expression" dxfId="13925" priority="19022">
      <formula>$BJ298="FI"</formula>
    </cfRule>
    <cfRule type="expression" dxfId="13924" priority="19023">
      <formula>$BJ298="X"</formula>
    </cfRule>
    <cfRule type="expression" dxfId="13923" priority="19024">
      <formula>$BJ298="OD"</formula>
    </cfRule>
    <cfRule type="expression" dxfId="13922" priority="19025">
      <formula>$BJ298="P"</formula>
    </cfRule>
    <cfRule type="expression" dxfId="13921" priority="19026">
      <formula>$BJ298="D"</formula>
    </cfRule>
    <cfRule type="expression" dxfId="13920" priority="19027">
      <formula>$BJ298="C"</formula>
    </cfRule>
    <cfRule type="expression" dxfId="13919" priority="19028">
      <formula>$BJ298="B"</formula>
    </cfRule>
    <cfRule type="expression" dxfId="13918" priority="19029">
      <formula>$BJ298="A"</formula>
    </cfRule>
  </conditionalFormatting>
  <conditionalFormatting sqref="J298">
    <cfRule type="expression" dxfId="13917" priority="19010">
      <formula>$BJ298="IR"</formula>
    </cfRule>
    <cfRule type="expression" dxfId="13916" priority="19011">
      <formula>$BJ298="SS"</formula>
    </cfRule>
    <cfRule type="expression" dxfId="13915" priority="19012">
      <formula>$BJ298="FI"</formula>
    </cfRule>
    <cfRule type="expression" dxfId="13914" priority="19013">
      <formula>$BJ298="X"</formula>
    </cfRule>
    <cfRule type="expression" dxfId="13913" priority="19014">
      <formula>$BJ298="OD"</formula>
    </cfRule>
    <cfRule type="expression" dxfId="13912" priority="19015">
      <formula>$BJ298="P"</formula>
    </cfRule>
    <cfRule type="expression" dxfId="13911" priority="19016">
      <formula>$BJ298="D"</formula>
    </cfRule>
    <cfRule type="expression" dxfId="13910" priority="19017">
      <formula>$BJ298="C"</formula>
    </cfRule>
    <cfRule type="expression" dxfId="13909" priority="19018">
      <formula>$BJ298="B"</formula>
    </cfRule>
    <cfRule type="expression" dxfId="13908" priority="19019">
      <formula>$BJ298="A"</formula>
    </cfRule>
  </conditionalFormatting>
  <conditionalFormatting sqref="N298">
    <cfRule type="expression" dxfId="13907" priority="19000">
      <formula>$BJ298="IR"</formula>
    </cfRule>
    <cfRule type="expression" dxfId="13906" priority="19001">
      <formula>$BJ298="SS"</formula>
    </cfRule>
    <cfRule type="expression" dxfId="13905" priority="19002">
      <formula>$BJ298="FI"</formula>
    </cfRule>
    <cfRule type="expression" dxfId="13904" priority="19003">
      <formula>$BJ298="X"</formula>
    </cfRule>
    <cfRule type="expression" dxfId="13903" priority="19004">
      <formula>$BJ298="OD"</formula>
    </cfRule>
    <cfRule type="expression" dxfId="13902" priority="19005">
      <formula>$BJ298="P"</formula>
    </cfRule>
    <cfRule type="expression" dxfId="13901" priority="19006">
      <formula>$BJ298="D"</formula>
    </cfRule>
    <cfRule type="expression" dxfId="13900" priority="19007">
      <formula>$BJ298="C"</formula>
    </cfRule>
    <cfRule type="expression" dxfId="13899" priority="19008">
      <formula>$BJ298="B"</formula>
    </cfRule>
    <cfRule type="expression" dxfId="13898" priority="19009">
      <formula>$BJ298="A"</formula>
    </cfRule>
  </conditionalFormatting>
  <conditionalFormatting sqref="R298">
    <cfRule type="expression" dxfId="13897" priority="18990">
      <formula>$BJ298="IR"</formula>
    </cfRule>
    <cfRule type="expression" dxfId="13896" priority="18991">
      <formula>$BJ298="SS"</formula>
    </cfRule>
    <cfRule type="expression" dxfId="13895" priority="18992">
      <formula>$BJ298="FI"</formula>
    </cfRule>
    <cfRule type="expression" dxfId="13894" priority="18993">
      <formula>$BJ298="X"</formula>
    </cfRule>
    <cfRule type="expression" dxfId="13893" priority="18994">
      <formula>$BJ298="OD"</formula>
    </cfRule>
    <cfRule type="expression" dxfId="13892" priority="18995">
      <formula>$BJ298="P"</formula>
    </cfRule>
    <cfRule type="expression" dxfId="13891" priority="18996">
      <formula>$BJ298="D"</formula>
    </cfRule>
    <cfRule type="expression" dxfId="13890" priority="18997">
      <formula>$BJ298="C"</formula>
    </cfRule>
    <cfRule type="expression" dxfId="13889" priority="18998">
      <formula>$BJ298="B"</formula>
    </cfRule>
    <cfRule type="expression" dxfId="13888" priority="18999">
      <formula>$BJ298="A"</formula>
    </cfRule>
  </conditionalFormatting>
  <conditionalFormatting sqref="G298">
    <cfRule type="expression" dxfId="13887" priority="18980">
      <formula>$BJ298="IR"</formula>
    </cfRule>
    <cfRule type="expression" dxfId="13886" priority="18981">
      <formula>$BJ298="SS"</formula>
    </cfRule>
    <cfRule type="expression" dxfId="13885" priority="18982">
      <formula>$BJ298="FI"</formula>
    </cfRule>
    <cfRule type="expression" dxfId="13884" priority="18983">
      <formula>$BJ298="X"</formula>
    </cfRule>
    <cfRule type="expression" dxfId="13883" priority="18984">
      <formula>$BJ298="OD"</formula>
    </cfRule>
    <cfRule type="expression" dxfId="13882" priority="18985">
      <formula>$BJ298="P"</formula>
    </cfRule>
    <cfRule type="expression" dxfId="13881" priority="18986">
      <formula>$BJ298="D"</formula>
    </cfRule>
    <cfRule type="expression" dxfId="13880" priority="18987">
      <formula>$BJ298="C"</formula>
    </cfRule>
    <cfRule type="expression" dxfId="13879" priority="18988">
      <formula>$BJ298="B"</formula>
    </cfRule>
    <cfRule type="expression" dxfId="13878" priority="18989">
      <formula>$BJ298="A"</formula>
    </cfRule>
  </conditionalFormatting>
  <conditionalFormatting sqref="O298">
    <cfRule type="expression" dxfId="13877" priority="18970">
      <formula>$BJ298="IR"</formula>
    </cfRule>
    <cfRule type="expression" dxfId="13876" priority="18971">
      <formula>$BJ298="SS"</formula>
    </cfRule>
    <cfRule type="expression" dxfId="13875" priority="18972">
      <formula>$BJ298="FI"</formula>
    </cfRule>
    <cfRule type="expression" dxfId="13874" priority="18973">
      <formula>$BJ298="X"</formula>
    </cfRule>
    <cfRule type="expression" dxfId="13873" priority="18974">
      <formula>$BJ298="OD"</formula>
    </cfRule>
    <cfRule type="expression" dxfId="13872" priority="18975">
      <formula>$BJ298="P"</formula>
    </cfRule>
    <cfRule type="expression" dxfId="13871" priority="18976">
      <formula>$BJ298="D"</formula>
    </cfRule>
    <cfRule type="expression" dxfId="13870" priority="18977">
      <formula>$BJ298="C"</formula>
    </cfRule>
    <cfRule type="expression" dxfId="13869" priority="18978">
      <formula>$BJ298="B"</formula>
    </cfRule>
    <cfRule type="expression" dxfId="13868" priority="18979">
      <formula>$BJ298="A"</formula>
    </cfRule>
  </conditionalFormatting>
  <conditionalFormatting sqref="P298">
    <cfRule type="expression" dxfId="13867" priority="18960">
      <formula>$BJ298="IR"</formula>
    </cfRule>
    <cfRule type="expression" dxfId="13866" priority="18961">
      <formula>$BJ298="SS"</formula>
    </cfRule>
    <cfRule type="expression" dxfId="13865" priority="18962">
      <formula>$BJ298="FI"</formula>
    </cfRule>
    <cfRule type="expression" dxfId="13864" priority="18963">
      <formula>$BJ298="X"</formula>
    </cfRule>
    <cfRule type="expression" dxfId="13863" priority="18964">
      <formula>$BJ298="OD"</formula>
    </cfRule>
    <cfRule type="expression" dxfId="13862" priority="18965">
      <formula>$BJ298="P"</formula>
    </cfRule>
    <cfRule type="expression" dxfId="13861" priority="18966">
      <formula>$BJ298="D"</formula>
    </cfRule>
    <cfRule type="expression" dxfId="13860" priority="18967">
      <formula>$BJ298="C"</formula>
    </cfRule>
    <cfRule type="expression" dxfId="13859" priority="18968">
      <formula>$BJ298="B"</formula>
    </cfRule>
    <cfRule type="expression" dxfId="13858" priority="18969">
      <formula>$BJ298="A"</formula>
    </cfRule>
  </conditionalFormatting>
  <conditionalFormatting sqref="Q298">
    <cfRule type="expression" dxfId="13857" priority="18950">
      <formula>$BJ298="IR"</formula>
    </cfRule>
    <cfRule type="expression" dxfId="13856" priority="18951">
      <formula>$BJ298="SS"</formula>
    </cfRule>
    <cfRule type="expression" dxfId="13855" priority="18952">
      <formula>$BJ298="FI"</formula>
    </cfRule>
    <cfRule type="expression" dxfId="13854" priority="18953">
      <formula>$BJ298="X"</formula>
    </cfRule>
    <cfRule type="expression" dxfId="13853" priority="18954">
      <formula>$BJ298="OD"</formula>
    </cfRule>
    <cfRule type="expression" dxfId="13852" priority="18955">
      <formula>$BJ298="P"</formula>
    </cfRule>
    <cfRule type="expression" dxfId="13851" priority="18956">
      <formula>$BJ298="D"</formula>
    </cfRule>
    <cfRule type="expression" dxfId="13850" priority="18957">
      <formula>$BJ298="C"</formula>
    </cfRule>
    <cfRule type="expression" dxfId="13849" priority="18958">
      <formula>$BJ298="B"</formula>
    </cfRule>
    <cfRule type="expression" dxfId="13848" priority="18959">
      <formula>$BJ298="A"</formula>
    </cfRule>
  </conditionalFormatting>
  <conditionalFormatting sqref="G299">
    <cfRule type="expression" dxfId="13847" priority="18940">
      <formula>$BJ299="IR"</formula>
    </cfRule>
    <cfRule type="expression" dxfId="13846" priority="18941">
      <formula>$BJ299="SS"</formula>
    </cfRule>
    <cfRule type="expression" dxfId="13845" priority="18942">
      <formula>$BJ299="FI"</formula>
    </cfRule>
    <cfRule type="expression" dxfId="13844" priority="18943">
      <formula>$BJ299="X"</formula>
    </cfRule>
    <cfRule type="expression" dxfId="13843" priority="18944">
      <formula>$BJ299="OD"</formula>
    </cfRule>
    <cfRule type="expression" dxfId="13842" priority="18945">
      <formula>$BJ299="P"</formula>
    </cfRule>
    <cfRule type="expression" dxfId="13841" priority="18946">
      <formula>$BJ299="D"</formula>
    </cfRule>
    <cfRule type="expression" dxfId="13840" priority="18947">
      <formula>$BJ299="C"</formula>
    </cfRule>
    <cfRule type="expression" dxfId="13839" priority="18948">
      <formula>$BJ299="B"</formula>
    </cfRule>
    <cfRule type="expression" dxfId="13838" priority="18949">
      <formula>$BJ299="A"</formula>
    </cfRule>
  </conditionalFormatting>
  <conditionalFormatting sqref="N220">
    <cfRule type="expression" dxfId="13837" priority="18890">
      <formula>$BJ220="IR"</formula>
    </cfRule>
    <cfRule type="expression" dxfId="13836" priority="18891">
      <formula>$BJ220="SS"</formula>
    </cfRule>
    <cfRule type="expression" dxfId="13835" priority="18892">
      <formula>$BJ220="FI"</formula>
    </cfRule>
    <cfRule type="expression" dxfId="13834" priority="18893">
      <formula>$BJ220="X"</formula>
    </cfRule>
    <cfRule type="expression" dxfId="13833" priority="18894">
      <formula>$BJ220="OD"</formula>
    </cfRule>
    <cfRule type="expression" dxfId="13832" priority="18895">
      <formula>$BJ220="P"</formula>
    </cfRule>
    <cfRule type="expression" dxfId="13831" priority="18896">
      <formula>$BJ220="D"</formula>
    </cfRule>
    <cfRule type="expression" dxfId="13830" priority="18897">
      <formula>$BJ220="C"</formula>
    </cfRule>
    <cfRule type="expression" dxfId="13829" priority="18898">
      <formula>$BJ220="B"</formula>
    </cfRule>
    <cfRule type="expression" dxfId="13828" priority="18899">
      <formula>$BJ220="A"</formula>
    </cfRule>
  </conditionalFormatting>
  <conditionalFormatting sqref="B149">
    <cfRule type="expression" dxfId="13827" priority="18860">
      <formula>$BJ149="IR"</formula>
    </cfRule>
    <cfRule type="expression" dxfId="13826" priority="18861">
      <formula>$BJ149="SS"</formula>
    </cfRule>
    <cfRule type="expression" dxfId="13825" priority="18862">
      <formula>$BJ149="FI"</formula>
    </cfRule>
    <cfRule type="expression" dxfId="13824" priority="18863">
      <formula>$BJ149="X"</formula>
    </cfRule>
    <cfRule type="expression" dxfId="13823" priority="18864">
      <formula>$BJ149="OD"</formula>
    </cfRule>
    <cfRule type="expression" dxfId="13822" priority="18865">
      <formula>$BJ149="P"</formula>
    </cfRule>
    <cfRule type="expression" dxfId="13821" priority="18866">
      <formula>$BJ149="D"</formula>
    </cfRule>
    <cfRule type="expression" dxfId="13820" priority="18867">
      <formula>$BJ149="C"</formula>
    </cfRule>
    <cfRule type="expression" dxfId="13819" priority="18868">
      <formula>$BJ149="B"</formula>
    </cfRule>
    <cfRule type="expression" dxfId="13818" priority="18869">
      <formula>$BJ149="A"</formula>
    </cfRule>
  </conditionalFormatting>
  <conditionalFormatting sqref="S283:T283">
    <cfRule type="expression" dxfId="13817" priority="18810">
      <formula>$BJ283="IR"</formula>
    </cfRule>
    <cfRule type="expression" dxfId="13816" priority="18811">
      <formula>$BJ283="SS"</formula>
    </cfRule>
    <cfRule type="expression" dxfId="13815" priority="18812">
      <formula>$BJ283="FI"</formula>
    </cfRule>
    <cfRule type="expression" dxfId="13814" priority="18813">
      <formula>$BJ283="X"</formula>
    </cfRule>
    <cfRule type="expression" dxfId="13813" priority="18814">
      <formula>$BJ283="OD"</formula>
    </cfRule>
    <cfRule type="expression" dxfId="13812" priority="18815">
      <formula>$BJ283="P"</formula>
    </cfRule>
    <cfRule type="expression" dxfId="13811" priority="18816">
      <formula>$BJ283="D"</formula>
    </cfRule>
    <cfRule type="expression" dxfId="13810" priority="18817">
      <formula>$BJ283="C"</formula>
    </cfRule>
    <cfRule type="expression" dxfId="13809" priority="18818">
      <formula>$BJ283="B"</formula>
    </cfRule>
    <cfRule type="expression" dxfId="13808" priority="18819">
      <formula>$BJ283="A"</formula>
    </cfRule>
  </conditionalFormatting>
  <conditionalFormatting sqref="W283">
    <cfRule type="expression" dxfId="13807" priority="18800">
      <formula>$BJ283="IR"</formula>
    </cfRule>
    <cfRule type="expression" dxfId="13806" priority="18801">
      <formula>$BJ283="SS"</formula>
    </cfRule>
    <cfRule type="expression" dxfId="13805" priority="18802">
      <formula>$BJ283="FI"</formula>
    </cfRule>
    <cfRule type="expression" dxfId="13804" priority="18803">
      <formula>$BJ283="X"</formula>
    </cfRule>
    <cfRule type="expression" dxfId="13803" priority="18804">
      <formula>$BJ283="OD"</formula>
    </cfRule>
    <cfRule type="expression" dxfId="13802" priority="18805">
      <formula>$BJ283="P"</formula>
    </cfRule>
    <cfRule type="expression" dxfId="13801" priority="18806">
      <formula>$BJ283="D"</formula>
    </cfRule>
    <cfRule type="expression" dxfId="13800" priority="18807">
      <formula>$BJ283="C"</formula>
    </cfRule>
    <cfRule type="expression" dxfId="13799" priority="18808">
      <formula>$BJ283="B"</formula>
    </cfRule>
    <cfRule type="expression" dxfId="13798" priority="18809">
      <formula>$BJ283="A"</formula>
    </cfRule>
  </conditionalFormatting>
  <conditionalFormatting sqref="U283">
    <cfRule type="expression" dxfId="13797" priority="18790">
      <formula>$BJ283="IR"</formula>
    </cfRule>
    <cfRule type="expression" dxfId="13796" priority="18791">
      <formula>$BJ283="SS"</formula>
    </cfRule>
    <cfRule type="expression" dxfId="13795" priority="18792">
      <formula>$BJ283="FI"</formula>
    </cfRule>
    <cfRule type="expression" dxfId="13794" priority="18793">
      <formula>$BJ283="X"</formula>
    </cfRule>
    <cfRule type="expression" dxfId="13793" priority="18794">
      <formula>$BJ283="OD"</formula>
    </cfRule>
    <cfRule type="expression" dxfId="13792" priority="18795">
      <formula>$BJ283="P"</formula>
    </cfRule>
    <cfRule type="expression" dxfId="13791" priority="18796">
      <formula>$BJ283="D"</formula>
    </cfRule>
    <cfRule type="expression" dxfId="13790" priority="18797">
      <formula>$BJ283="C"</formula>
    </cfRule>
    <cfRule type="expression" dxfId="13789" priority="18798">
      <formula>$BJ283="B"</formula>
    </cfRule>
    <cfRule type="expression" dxfId="13788" priority="18799">
      <formula>$BJ283="A"</formula>
    </cfRule>
  </conditionalFormatting>
  <conditionalFormatting sqref="V283">
    <cfRule type="expression" dxfId="13787" priority="18780">
      <formula>$BJ283="IR"</formula>
    </cfRule>
    <cfRule type="expression" dxfId="13786" priority="18781">
      <formula>$BJ283="SS"</formula>
    </cfRule>
    <cfRule type="expression" dxfId="13785" priority="18782">
      <formula>$BJ283="FI"</formula>
    </cfRule>
    <cfRule type="expression" dxfId="13784" priority="18783">
      <formula>$BJ283="X"</formula>
    </cfRule>
    <cfRule type="expression" dxfId="13783" priority="18784">
      <formula>$BJ283="OD"</formula>
    </cfRule>
    <cfRule type="expression" dxfId="13782" priority="18785">
      <formula>$BJ283="P"</formula>
    </cfRule>
    <cfRule type="expression" dxfId="13781" priority="18786">
      <formula>$BJ283="D"</formula>
    </cfRule>
    <cfRule type="expression" dxfId="13780" priority="18787">
      <formula>$BJ283="C"</formula>
    </cfRule>
    <cfRule type="expression" dxfId="13779" priority="18788">
      <formula>$BJ283="B"</formula>
    </cfRule>
    <cfRule type="expression" dxfId="13778" priority="18789">
      <formula>$BJ283="A"</formula>
    </cfRule>
  </conditionalFormatting>
  <conditionalFormatting sqref="Z137:Z138">
    <cfRule type="expression" dxfId="13777" priority="18770">
      <formula>$BJ137="IR"</formula>
    </cfRule>
    <cfRule type="expression" dxfId="13776" priority="18771">
      <formula>$BJ137="SS"</formula>
    </cfRule>
    <cfRule type="expression" dxfId="13775" priority="18772">
      <formula>$BJ137="FI"</formula>
    </cfRule>
    <cfRule type="expression" dxfId="13774" priority="18773">
      <formula>$BJ137="X"</formula>
    </cfRule>
    <cfRule type="expression" dxfId="13773" priority="18774">
      <formula>$BJ137="OD"</formula>
    </cfRule>
    <cfRule type="expression" dxfId="13772" priority="18775">
      <formula>$BJ137="P"</formula>
    </cfRule>
    <cfRule type="expression" dxfId="13771" priority="18776">
      <formula>$BJ137="D"</formula>
    </cfRule>
    <cfRule type="expression" dxfId="13770" priority="18777">
      <formula>$BJ137="C"</formula>
    </cfRule>
    <cfRule type="expression" dxfId="13769" priority="18778">
      <formula>$BJ137="B"</formula>
    </cfRule>
    <cfRule type="expression" dxfId="13768" priority="18779">
      <formula>$BJ137="A"</formula>
    </cfRule>
  </conditionalFormatting>
  <conditionalFormatting sqref="AB137:AB138">
    <cfRule type="expression" dxfId="13767" priority="18760">
      <formula>$BJ137="IR"</formula>
    </cfRule>
    <cfRule type="expression" dxfId="13766" priority="18761">
      <formula>$BJ137="SS"</formula>
    </cfRule>
    <cfRule type="expression" dxfId="13765" priority="18762">
      <formula>$BJ137="FI"</formula>
    </cfRule>
    <cfRule type="expression" dxfId="13764" priority="18763">
      <formula>$BJ137="X"</formula>
    </cfRule>
    <cfRule type="expression" dxfId="13763" priority="18764">
      <formula>$BJ137="OD"</formula>
    </cfRule>
    <cfRule type="expression" dxfId="13762" priority="18765">
      <formula>$BJ137="P"</formula>
    </cfRule>
    <cfRule type="expression" dxfId="13761" priority="18766">
      <formula>$BJ137="D"</formula>
    </cfRule>
    <cfRule type="expression" dxfId="13760" priority="18767">
      <formula>$BJ137="C"</formula>
    </cfRule>
    <cfRule type="expression" dxfId="13759" priority="18768">
      <formula>$BJ137="B"</formula>
    </cfRule>
    <cfRule type="expression" dxfId="13758" priority="18769">
      <formula>$BJ137="A"</formula>
    </cfRule>
  </conditionalFormatting>
  <conditionalFormatting sqref="S104">
    <cfRule type="expression" dxfId="13757" priority="18750">
      <formula>$BJ104="IR"</formula>
    </cfRule>
    <cfRule type="expression" dxfId="13756" priority="18751">
      <formula>$BJ104="SS"</formula>
    </cfRule>
    <cfRule type="expression" dxfId="13755" priority="18752">
      <formula>$BJ104="FI"</formula>
    </cfRule>
    <cfRule type="expression" dxfId="13754" priority="18753">
      <formula>$BJ104="X"</formula>
    </cfRule>
    <cfRule type="expression" dxfId="13753" priority="18754">
      <formula>$BJ104="OD"</formula>
    </cfRule>
    <cfRule type="expression" dxfId="13752" priority="18755">
      <formula>$BJ104="P"</formula>
    </cfRule>
    <cfRule type="expression" dxfId="13751" priority="18756">
      <formula>$BJ104="D"</formula>
    </cfRule>
    <cfRule type="expression" dxfId="13750" priority="18757">
      <formula>$BJ104="C"</formula>
    </cfRule>
    <cfRule type="expression" dxfId="13749" priority="18758">
      <formula>$BJ104="B"</formula>
    </cfRule>
    <cfRule type="expression" dxfId="13748" priority="18759">
      <formula>$BJ104="A"</formula>
    </cfRule>
  </conditionalFormatting>
  <conditionalFormatting sqref="AA103">
    <cfRule type="expression" dxfId="13747" priority="18740">
      <formula>$BJ103="IR"</formula>
    </cfRule>
    <cfRule type="expression" dxfId="13746" priority="18741">
      <formula>$BJ103="SS"</formula>
    </cfRule>
    <cfRule type="expression" dxfId="13745" priority="18742">
      <formula>$BJ103="FI"</formula>
    </cfRule>
    <cfRule type="expression" dxfId="13744" priority="18743">
      <formula>$BJ103="X"</formula>
    </cfRule>
    <cfRule type="expression" dxfId="13743" priority="18744">
      <formula>$BJ103="OD"</formula>
    </cfRule>
    <cfRule type="expression" dxfId="13742" priority="18745">
      <formula>$BJ103="P"</formula>
    </cfRule>
    <cfRule type="expression" dxfId="13741" priority="18746">
      <formula>$BJ103="D"</formula>
    </cfRule>
    <cfRule type="expression" dxfId="13740" priority="18747">
      <formula>$BJ103="C"</formula>
    </cfRule>
    <cfRule type="expression" dxfId="13739" priority="18748">
      <formula>$BJ103="B"</formula>
    </cfRule>
    <cfRule type="expression" dxfId="13738" priority="18749">
      <formula>$BJ103="A"</formula>
    </cfRule>
  </conditionalFormatting>
  <conditionalFormatting sqref="AB103">
    <cfRule type="expression" dxfId="13737" priority="18730">
      <formula>$BJ103="IR"</formula>
    </cfRule>
    <cfRule type="expression" dxfId="13736" priority="18731">
      <formula>$BJ103="SS"</formula>
    </cfRule>
    <cfRule type="expression" dxfId="13735" priority="18732">
      <formula>$BJ103="FI"</formula>
    </cfRule>
    <cfRule type="expression" dxfId="13734" priority="18733">
      <formula>$BJ103="X"</formula>
    </cfRule>
    <cfRule type="expression" dxfId="13733" priority="18734">
      <formula>$BJ103="OD"</formula>
    </cfRule>
    <cfRule type="expression" dxfId="13732" priority="18735">
      <formula>$BJ103="P"</formula>
    </cfRule>
    <cfRule type="expression" dxfId="13731" priority="18736">
      <formula>$BJ103="D"</formula>
    </cfRule>
    <cfRule type="expression" dxfId="13730" priority="18737">
      <formula>$BJ103="C"</formula>
    </cfRule>
    <cfRule type="expression" dxfId="13729" priority="18738">
      <formula>$BJ103="B"</formula>
    </cfRule>
    <cfRule type="expression" dxfId="13728" priority="18739">
      <formula>$BJ103="A"</formula>
    </cfRule>
  </conditionalFormatting>
  <conditionalFormatting sqref="Z103">
    <cfRule type="expression" dxfId="13727" priority="18720">
      <formula>$BJ103="IR"</formula>
    </cfRule>
    <cfRule type="expression" dxfId="13726" priority="18721">
      <formula>$BJ103="SS"</formula>
    </cfRule>
    <cfRule type="expression" dxfId="13725" priority="18722">
      <formula>$BJ103="FI"</formula>
    </cfRule>
    <cfRule type="expression" dxfId="13724" priority="18723">
      <formula>$BJ103="X"</formula>
    </cfRule>
    <cfRule type="expression" dxfId="13723" priority="18724">
      <formula>$BJ103="OD"</formula>
    </cfRule>
    <cfRule type="expression" dxfId="13722" priority="18725">
      <formula>$BJ103="P"</formula>
    </cfRule>
    <cfRule type="expression" dxfId="13721" priority="18726">
      <formula>$BJ103="D"</formula>
    </cfRule>
    <cfRule type="expression" dxfId="13720" priority="18727">
      <formula>$BJ103="C"</formula>
    </cfRule>
    <cfRule type="expression" dxfId="13719" priority="18728">
      <formula>$BJ103="B"</formula>
    </cfRule>
    <cfRule type="expression" dxfId="13718" priority="18729">
      <formula>$BJ103="A"</formula>
    </cfRule>
  </conditionalFormatting>
  <conditionalFormatting sqref="AA125:AA127">
    <cfRule type="expression" dxfId="13717" priority="18680">
      <formula>$BJ125="IR"</formula>
    </cfRule>
    <cfRule type="expression" dxfId="13716" priority="18681">
      <formula>$BJ125="SS"</formula>
    </cfRule>
    <cfRule type="expression" dxfId="13715" priority="18682">
      <formula>$BJ125="FI"</formula>
    </cfRule>
    <cfRule type="expression" dxfId="13714" priority="18683">
      <formula>$BJ125="X"</formula>
    </cfRule>
    <cfRule type="expression" dxfId="13713" priority="18684">
      <formula>$BJ125="OD"</formula>
    </cfRule>
    <cfRule type="expression" dxfId="13712" priority="18685">
      <formula>$BJ125="P"</formula>
    </cfRule>
    <cfRule type="expression" dxfId="13711" priority="18686">
      <formula>$BJ125="D"</formula>
    </cfRule>
    <cfRule type="expression" dxfId="13710" priority="18687">
      <formula>$BJ125="C"</formula>
    </cfRule>
    <cfRule type="expression" dxfId="13709" priority="18688">
      <formula>$BJ125="B"</formula>
    </cfRule>
    <cfRule type="expression" dxfId="13708" priority="18689">
      <formula>$BJ125="A"</formula>
    </cfRule>
  </conditionalFormatting>
  <conditionalFormatting sqref="Z125:Z127">
    <cfRule type="expression" dxfId="13707" priority="18670">
      <formula>$BJ125="IR"</formula>
    </cfRule>
    <cfRule type="expression" dxfId="13706" priority="18671">
      <formula>$BJ125="SS"</formula>
    </cfRule>
    <cfRule type="expression" dxfId="13705" priority="18672">
      <formula>$BJ125="FI"</formula>
    </cfRule>
    <cfRule type="expression" dxfId="13704" priority="18673">
      <formula>$BJ125="X"</formula>
    </cfRule>
    <cfRule type="expression" dxfId="13703" priority="18674">
      <formula>$BJ125="OD"</formula>
    </cfRule>
    <cfRule type="expression" dxfId="13702" priority="18675">
      <formula>$BJ125="P"</formula>
    </cfRule>
    <cfRule type="expression" dxfId="13701" priority="18676">
      <formula>$BJ125="D"</formula>
    </cfRule>
    <cfRule type="expression" dxfId="13700" priority="18677">
      <formula>$BJ125="C"</formula>
    </cfRule>
    <cfRule type="expression" dxfId="13699" priority="18678">
      <formula>$BJ125="B"</formula>
    </cfRule>
    <cfRule type="expression" dxfId="13698" priority="18679">
      <formula>$BJ125="A"</formula>
    </cfRule>
  </conditionalFormatting>
  <conditionalFormatting sqref="AB125:AB127">
    <cfRule type="expression" dxfId="13697" priority="18660">
      <formula>$BJ125="IR"</formula>
    </cfRule>
    <cfRule type="expression" dxfId="13696" priority="18661">
      <formula>$BJ125="SS"</formula>
    </cfRule>
    <cfRule type="expression" dxfId="13695" priority="18662">
      <formula>$BJ125="FI"</formula>
    </cfRule>
    <cfRule type="expression" dxfId="13694" priority="18663">
      <formula>$BJ125="X"</formula>
    </cfRule>
    <cfRule type="expression" dxfId="13693" priority="18664">
      <formula>$BJ125="OD"</formula>
    </cfRule>
    <cfRule type="expression" dxfId="13692" priority="18665">
      <formula>$BJ125="P"</formula>
    </cfRule>
    <cfRule type="expression" dxfId="13691" priority="18666">
      <formula>$BJ125="D"</formula>
    </cfRule>
    <cfRule type="expression" dxfId="13690" priority="18667">
      <formula>$BJ125="C"</formula>
    </cfRule>
    <cfRule type="expression" dxfId="13689" priority="18668">
      <formula>$BJ125="B"</formula>
    </cfRule>
    <cfRule type="expression" dxfId="13688" priority="18669">
      <formula>$BJ125="A"</formula>
    </cfRule>
  </conditionalFormatting>
  <conditionalFormatting sqref="AJ91">
    <cfRule type="expression" dxfId="13687" priority="18650">
      <formula>$BJ91="IR"</formula>
    </cfRule>
    <cfRule type="expression" dxfId="13686" priority="18651">
      <formula>$BJ91="SS"</formula>
    </cfRule>
    <cfRule type="expression" dxfId="13685" priority="18652">
      <formula>$BJ91="FI"</formula>
    </cfRule>
    <cfRule type="expression" dxfId="13684" priority="18653">
      <formula>$BJ91="X"</formula>
    </cfRule>
    <cfRule type="expression" dxfId="13683" priority="18654">
      <formula>$BJ91="OD"</formula>
    </cfRule>
    <cfRule type="expression" dxfId="13682" priority="18655">
      <formula>$BJ91="P"</formula>
    </cfRule>
    <cfRule type="expression" dxfId="13681" priority="18656">
      <formula>$BJ91="D"</formula>
    </cfRule>
    <cfRule type="expression" dxfId="13680" priority="18657">
      <formula>$BJ91="C"</formula>
    </cfRule>
    <cfRule type="expression" dxfId="13679" priority="18658">
      <formula>$BJ91="B"</formula>
    </cfRule>
    <cfRule type="expression" dxfId="13678" priority="18659">
      <formula>$BJ91="A"</formula>
    </cfRule>
  </conditionalFormatting>
  <conditionalFormatting sqref="AK91">
    <cfRule type="expression" dxfId="13677" priority="18630">
      <formula>$BJ91="IR"</formula>
    </cfRule>
    <cfRule type="expression" dxfId="13676" priority="18631">
      <formula>$BJ91="SS"</formula>
    </cfRule>
    <cfRule type="expression" dxfId="13675" priority="18632">
      <formula>$BJ91="FI"</formula>
    </cfRule>
    <cfRule type="expression" dxfId="13674" priority="18633">
      <formula>$BJ91="X"</formula>
    </cfRule>
    <cfRule type="expression" dxfId="13673" priority="18634">
      <formula>$BJ91="OD"</formula>
    </cfRule>
    <cfRule type="expression" dxfId="13672" priority="18635">
      <formula>$BJ91="P"</formula>
    </cfRule>
    <cfRule type="expression" dxfId="13671" priority="18636">
      <formula>$BJ91="D"</formula>
    </cfRule>
    <cfRule type="expression" dxfId="13670" priority="18637">
      <formula>$BJ91="C"</formula>
    </cfRule>
    <cfRule type="expression" dxfId="13669" priority="18638">
      <formula>$BJ91="B"</formula>
    </cfRule>
    <cfRule type="expression" dxfId="13668" priority="18639">
      <formula>$BJ91="A"</formula>
    </cfRule>
  </conditionalFormatting>
  <conditionalFormatting sqref="AA114:AA116">
    <cfRule type="expression" dxfId="13667" priority="18620">
      <formula>$BJ114="IR"</formula>
    </cfRule>
    <cfRule type="expression" dxfId="13666" priority="18621">
      <formula>$BJ114="SS"</formula>
    </cfRule>
    <cfRule type="expression" dxfId="13665" priority="18622">
      <formula>$BJ114="FI"</formula>
    </cfRule>
    <cfRule type="expression" dxfId="13664" priority="18623">
      <formula>$BJ114="X"</formula>
    </cfRule>
    <cfRule type="expression" dxfId="13663" priority="18624">
      <formula>$BJ114="OD"</formula>
    </cfRule>
    <cfRule type="expression" dxfId="13662" priority="18625">
      <formula>$BJ114="P"</formula>
    </cfRule>
    <cfRule type="expression" dxfId="13661" priority="18626">
      <formula>$BJ114="D"</formula>
    </cfRule>
    <cfRule type="expression" dxfId="13660" priority="18627">
      <formula>$BJ114="C"</formula>
    </cfRule>
    <cfRule type="expression" dxfId="13659" priority="18628">
      <formula>$BJ114="B"</formula>
    </cfRule>
    <cfRule type="expression" dxfId="13658" priority="18629">
      <formula>$BJ114="A"</formula>
    </cfRule>
  </conditionalFormatting>
  <conditionalFormatting sqref="Z114:Z116">
    <cfRule type="expression" dxfId="13657" priority="18610">
      <formula>$BJ114="IR"</formula>
    </cfRule>
    <cfRule type="expression" dxfId="13656" priority="18611">
      <formula>$BJ114="SS"</formula>
    </cfRule>
    <cfRule type="expression" dxfId="13655" priority="18612">
      <formula>$BJ114="FI"</formula>
    </cfRule>
    <cfRule type="expression" dxfId="13654" priority="18613">
      <formula>$BJ114="X"</formula>
    </cfRule>
    <cfRule type="expression" dxfId="13653" priority="18614">
      <formula>$BJ114="OD"</formula>
    </cfRule>
    <cfRule type="expression" dxfId="13652" priority="18615">
      <formula>$BJ114="P"</formula>
    </cfRule>
    <cfRule type="expression" dxfId="13651" priority="18616">
      <formula>$BJ114="D"</formula>
    </cfRule>
    <cfRule type="expression" dxfId="13650" priority="18617">
      <formula>$BJ114="C"</formula>
    </cfRule>
    <cfRule type="expression" dxfId="13649" priority="18618">
      <formula>$BJ114="B"</formula>
    </cfRule>
    <cfRule type="expression" dxfId="13648" priority="18619">
      <formula>$BJ114="A"</formula>
    </cfRule>
  </conditionalFormatting>
  <conditionalFormatting sqref="AB114:AB116">
    <cfRule type="expression" dxfId="13647" priority="18600">
      <formula>$BJ114="IR"</formula>
    </cfRule>
    <cfRule type="expression" dxfId="13646" priority="18601">
      <formula>$BJ114="SS"</formula>
    </cfRule>
    <cfRule type="expression" dxfId="13645" priority="18602">
      <formula>$BJ114="FI"</formula>
    </cfRule>
    <cfRule type="expression" dxfId="13644" priority="18603">
      <formula>$BJ114="X"</formula>
    </cfRule>
    <cfRule type="expression" dxfId="13643" priority="18604">
      <formula>$BJ114="OD"</formula>
    </cfRule>
    <cfRule type="expression" dxfId="13642" priority="18605">
      <formula>$BJ114="P"</formula>
    </cfRule>
    <cfRule type="expression" dxfId="13641" priority="18606">
      <formula>$BJ114="D"</formula>
    </cfRule>
    <cfRule type="expression" dxfId="13640" priority="18607">
      <formula>$BJ114="C"</formula>
    </cfRule>
    <cfRule type="expression" dxfId="13639" priority="18608">
      <formula>$BJ114="B"</formula>
    </cfRule>
    <cfRule type="expression" dxfId="13638" priority="18609">
      <formula>$BJ114="A"</formula>
    </cfRule>
  </conditionalFormatting>
  <conditionalFormatting sqref="Z82">
    <cfRule type="expression" dxfId="13637" priority="18590">
      <formula>$BJ82="IR"</formula>
    </cfRule>
    <cfRule type="expression" dxfId="13636" priority="18591">
      <formula>$BJ82="SS"</formula>
    </cfRule>
    <cfRule type="expression" dxfId="13635" priority="18592">
      <formula>$BJ82="FI"</formula>
    </cfRule>
    <cfRule type="expression" dxfId="13634" priority="18593">
      <formula>$BJ82="X"</formula>
    </cfRule>
    <cfRule type="expression" dxfId="13633" priority="18594">
      <formula>$BJ82="OD"</formula>
    </cfRule>
    <cfRule type="expression" dxfId="13632" priority="18595">
      <formula>$BJ82="P"</formula>
    </cfRule>
    <cfRule type="expression" dxfId="13631" priority="18596">
      <formula>$BJ82="D"</formula>
    </cfRule>
    <cfRule type="expression" dxfId="13630" priority="18597">
      <formula>$BJ82="C"</formula>
    </cfRule>
    <cfRule type="expression" dxfId="13629" priority="18598">
      <formula>$BJ82="B"</formula>
    </cfRule>
    <cfRule type="expression" dxfId="13628" priority="18599">
      <formula>$BJ82="A"</formula>
    </cfRule>
  </conditionalFormatting>
  <conditionalFormatting sqref="AA82">
    <cfRule type="expression" dxfId="13627" priority="18580">
      <formula>$BJ82="IR"</formula>
    </cfRule>
    <cfRule type="expression" dxfId="13626" priority="18581">
      <formula>$BJ82="SS"</formula>
    </cfRule>
    <cfRule type="expression" dxfId="13625" priority="18582">
      <formula>$BJ82="FI"</formula>
    </cfRule>
    <cfRule type="expression" dxfId="13624" priority="18583">
      <formula>$BJ82="X"</formula>
    </cfRule>
    <cfRule type="expression" dxfId="13623" priority="18584">
      <formula>$BJ82="OD"</formula>
    </cfRule>
    <cfRule type="expression" dxfId="13622" priority="18585">
      <formula>$BJ82="P"</formula>
    </cfRule>
    <cfRule type="expression" dxfId="13621" priority="18586">
      <formula>$BJ82="D"</formula>
    </cfRule>
    <cfRule type="expression" dxfId="13620" priority="18587">
      <formula>$BJ82="C"</formula>
    </cfRule>
    <cfRule type="expression" dxfId="13619" priority="18588">
      <formula>$BJ82="B"</formula>
    </cfRule>
    <cfRule type="expression" dxfId="13618" priority="18589">
      <formula>$BJ82="A"</formula>
    </cfRule>
  </conditionalFormatting>
  <conditionalFormatting sqref="K234">
    <cfRule type="expression" dxfId="13617" priority="18570">
      <formula>$BJ234="IR"</formula>
    </cfRule>
    <cfRule type="expression" dxfId="13616" priority="18571">
      <formula>$BJ234="SS"</formula>
    </cfRule>
    <cfRule type="expression" dxfId="13615" priority="18572">
      <formula>$BJ234="FI"</formula>
    </cfRule>
    <cfRule type="expression" dxfId="13614" priority="18573">
      <formula>$BJ234="X"</formula>
    </cfRule>
    <cfRule type="expression" dxfId="13613" priority="18574">
      <formula>$BJ234="OD"</formula>
    </cfRule>
    <cfRule type="expression" dxfId="13612" priority="18575">
      <formula>$BJ234="P"</formula>
    </cfRule>
    <cfRule type="expression" dxfId="13611" priority="18576">
      <formula>$BJ234="D"</formula>
    </cfRule>
    <cfRule type="expression" dxfId="13610" priority="18577">
      <formula>$BJ234="C"</formula>
    </cfRule>
    <cfRule type="expression" dxfId="13609" priority="18578">
      <formula>$BJ234="B"</formula>
    </cfRule>
    <cfRule type="expression" dxfId="13608" priority="18579">
      <formula>$BJ234="A"</formula>
    </cfRule>
  </conditionalFormatting>
  <conditionalFormatting sqref="M234">
    <cfRule type="expression" dxfId="13607" priority="18560">
      <formula>$BJ234="IR"</formula>
    </cfRule>
    <cfRule type="expression" dxfId="13606" priority="18561">
      <formula>$BJ234="SS"</formula>
    </cfRule>
    <cfRule type="expression" dxfId="13605" priority="18562">
      <formula>$BJ234="FI"</formula>
    </cfRule>
    <cfRule type="expression" dxfId="13604" priority="18563">
      <formula>$BJ234="X"</formula>
    </cfRule>
    <cfRule type="expression" dxfId="13603" priority="18564">
      <formula>$BJ234="OD"</formula>
    </cfRule>
    <cfRule type="expression" dxfId="13602" priority="18565">
      <formula>$BJ234="P"</formula>
    </cfRule>
    <cfRule type="expression" dxfId="13601" priority="18566">
      <formula>$BJ234="D"</formula>
    </cfRule>
    <cfRule type="expression" dxfId="13600" priority="18567">
      <formula>$BJ234="C"</formula>
    </cfRule>
    <cfRule type="expression" dxfId="13599" priority="18568">
      <formula>$BJ234="B"</formula>
    </cfRule>
    <cfRule type="expression" dxfId="13598" priority="18569">
      <formula>$BJ234="A"</formula>
    </cfRule>
  </conditionalFormatting>
  <conditionalFormatting sqref="L234">
    <cfRule type="expression" dxfId="13597" priority="18540">
      <formula>$BJ234="IR"</formula>
    </cfRule>
    <cfRule type="expression" dxfId="13596" priority="18541">
      <formula>$BJ234="SS"</formula>
    </cfRule>
    <cfRule type="expression" dxfId="13595" priority="18542">
      <formula>$BJ234="FI"</formula>
    </cfRule>
    <cfRule type="expression" dxfId="13594" priority="18543">
      <formula>$BJ234="X"</formula>
    </cfRule>
    <cfRule type="expression" dxfId="13593" priority="18544">
      <formula>$BJ234="OD"</formula>
    </cfRule>
    <cfRule type="expression" dxfId="13592" priority="18545">
      <formula>$BJ234="P"</formula>
    </cfRule>
    <cfRule type="expression" dxfId="13591" priority="18546">
      <formula>$BJ234="D"</formula>
    </cfRule>
    <cfRule type="expression" dxfId="13590" priority="18547">
      <formula>$BJ234="C"</formula>
    </cfRule>
    <cfRule type="expression" dxfId="13589" priority="18548">
      <formula>$BJ234="B"</formula>
    </cfRule>
    <cfRule type="expression" dxfId="13588" priority="18549">
      <formula>$BJ234="A"</formula>
    </cfRule>
  </conditionalFormatting>
  <conditionalFormatting sqref="I232:J232">
    <cfRule type="expression" dxfId="13587" priority="18530">
      <formula>$BJ232="IR"</formula>
    </cfRule>
    <cfRule type="expression" dxfId="13586" priority="18531">
      <formula>$BJ232="SS"</formula>
    </cfRule>
    <cfRule type="expression" dxfId="13585" priority="18532">
      <formula>$BJ232="FI"</formula>
    </cfRule>
    <cfRule type="expression" dxfId="13584" priority="18533">
      <formula>$BJ232="X"</formula>
    </cfRule>
    <cfRule type="expression" dxfId="13583" priority="18534">
      <formula>$BJ232="OD"</formula>
    </cfRule>
    <cfRule type="expression" dxfId="13582" priority="18535">
      <formula>$BJ232="P"</formula>
    </cfRule>
    <cfRule type="expression" dxfId="13581" priority="18536">
      <formula>$BJ232="D"</formula>
    </cfRule>
    <cfRule type="expression" dxfId="13580" priority="18537">
      <formula>$BJ232="C"</formula>
    </cfRule>
    <cfRule type="expression" dxfId="13579" priority="18538">
      <formula>$BJ232="B"</formula>
    </cfRule>
    <cfRule type="expression" dxfId="13578" priority="18539">
      <formula>$BJ232="A"</formula>
    </cfRule>
  </conditionalFormatting>
  <conditionalFormatting sqref="K232">
    <cfRule type="expression" dxfId="13577" priority="18520">
      <formula>$BJ232="IR"</formula>
    </cfRule>
    <cfRule type="expression" dxfId="13576" priority="18521">
      <formula>$BJ232="SS"</formula>
    </cfRule>
    <cfRule type="expression" dxfId="13575" priority="18522">
      <formula>$BJ232="FI"</formula>
    </cfRule>
    <cfRule type="expression" dxfId="13574" priority="18523">
      <formula>$BJ232="X"</formula>
    </cfRule>
    <cfRule type="expression" dxfId="13573" priority="18524">
      <formula>$BJ232="OD"</formula>
    </cfRule>
    <cfRule type="expression" dxfId="13572" priority="18525">
      <formula>$BJ232="P"</formula>
    </cfRule>
    <cfRule type="expression" dxfId="13571" priority="18526">
      <formula>$BJ232="D"</formula>
    </cfRule>
    <cfRule type="expression" dxfId="13570" priority="18527">
      <formula>$BJ232="C"</formula>
    </cfRule>
    <cfRule type="expression" dxfId="13569" priority="18528">
      <formula>$BJ232="B"</formula>
    </cfRule>
    <cfRule type="expression" dxfId="13568" priority="18529">
      <formula>$BJ232="A"</formula>
    </cfRule>
  </conditionalFormatting>
  <conditionalFormatting sqref="M232:M233">
    <cfRule type="expression" dxfId="13567" priority="18510">
      <formula>$BJ232="IR"</formula>
    </cfRule>
    <cfRule type="expression" dxfId="13566" priority="18511">
      <formula>$BJ232="SS"</formula>
    </cfRule>
    <cfRule type="expression" dxfId="13565" priority="18512">
      <formula>$BJ232="FI"</formula>
    </cfRule>
    <cfRule type="expression" dxfId="13564" priority="18513">
      <formula>$BJ232="X"</formula>
    </cfRule>
    <cfRule type="expression" dxfId="13563" priority="18514">
      <formula>$BJ232="OD"</formula>
    </cfRule>
    <cfRule type="expression" dxfId="13562" priority="18515">
      <formula>$BJ232="P"</formula>
    </cfRule>
    <cfRule type="expression" dxfId="13561" priority="18516">
      <formula>$BJ232="D"</formula>
    </cfRule>
    <cfRule type="expression" dxfId="13560" priority="18517">
      <formula>$BJ232="C"</formula>
    </cfRule>
    <cfRule type="expression" dxfId="13559" priority="18518">
      <formula>$BJ232="B"</formula>
    </cfRule>
    <cfRule type="expression" dxfId="13558" priority="18519">
      <formula>$BJ232="A"</formula>
    </cfRule>
  </conditionalFormatting>
  <conditionalFormatting sqref="L232">
    <cfRule type="expression" dxfId="13557" priority="18500">
      <formula>$BJ232="IR"</formula>
    </cfRule>
    <cfRule type="expression" dxfId="13556" priority="18501">
      <formula>$BJ232="SS"</formula>
    </cfRule>
    <cfRule type="expression" dxfId="13555" priority="18502">
      <formula>$BJ232="FI"</formula>
    </cfRule>
    <cfRule type="expression" dxfId="13554" priority="18503">
      <formula>$BJ232="X"</formula>
    </cfRule>
    <cfRule type="expression" dxfId="13553" priority="18504">
      <formula>$BJ232="OD"</formula>
    </cfRule>
    <cfRule type="expression" dxfId="13552" priority="18505">
      <formula>$BJ232="P"</formula>
    </cfRule>
    <cfRule type="expression" dxfId="13551" priority="18506">
      <formula>$BJ232="D"</formula>
    </cfRule>
    <cfRule type="expression" dxfId="13550" priority="18507">
      <formula>$BJ232="C"</formula>
    </cfRule>
    <cfRule type="expression" dxfId="13549" priority="18508">
      <formula>$BJ232="B"</formula>
    </cfRule>
    <cfRule type="expression" dxfId="13548" priority="18509">
      <formula>$BJ232="A"</formula>
    </cfRule>
  </conditionalFormatting>
  <conditionalFormatting sqref="N389">
    <cfRule type="expression" dxfId="13547" priority="18490">
      <formula>$BJ389="IR"</formula>
    </cfRule>
    <cfRule type="expression" dxfId="13546" priority="18491">
      <formula>$BJ389="SS"</formula>
    </cfRule>
    <cfRule type="expression" dxfId="13545" priority="18492">
      <formula>$BJ389="FI"</formula>
    </cfRule>
    <cfRule type="expression" dxfId="13544" priority="18493">
      <formula>$BJ389="X"</formula>
    </cfRule>
    <cfRule type="expression" dxfId="13543" priority="18494">
      <formula>$BJ389="OD"</formula>
    </cfRule>
    <cfRule type="expression" dxfId="13542" priority="18495">
      <formula>$BJ389="P"</formula>
    </cfRule>
    <cfRule type="expression" dxfId="13541" priority="18496">
      <formula>$BJ389="D"</formula>
    </cfRule>
    <cfRule type="expression" dxfId="13540" priority="18497">
      <formula>$BJ389="C"</formula>
    </cfRule>
    <cfRule type="expression" dxfId="13539" priority="18498">
      <formula>$BJ389="B"</formula>
    </cfRule>
    <cfRule type="expression" dxfId="13538" priority="18499">
      <formula>$BJ389="A"</formula>
    </cfRule>
  </conditionalFormatting>
  <conditionalFormatting sqref="O389">
    <cfRule type="expression" dxfId="13537" priority="18480">
      <formula>$BJ389="IR"</formula>
    </cfRule>
    <cfRule type="expression" dxfId="13536" priority="18481">
      <formula>$BJ389="SS"</formula>
    </cfRule>
    <cfRule type="expression" dxfId="13535" priority="18482">
      <formula>$BJ389="FI"</formula>
    </cfRule>
    <cfRule type="expression" dxfId="13534" priority="18483">
      <formula>$BJ389="X"</formula>
    </cfRule>
    <cfRule type="expression" dxfId="13533" priority="18484">
      <formula>$BJ389="OD"</formula>
    </cfRule>
    <cfRule type="expression" dxfId="13532" priority="18485">
      <formula>$BJ389="P"</formula>
    </cfRule>
    <cfRule type="expression" dxfId="13531" priority="18486">
      <formula>$BJ389="D"</formula>
    </cfRule>
    <cfRule type="expression" dxfId="13530" priority="18487">
      <formula>$BJ389="C"</formula>
    </cfRule>
    <cfRule type="expression" dxfId="13529" priority="18488">
      <formula>$BJ389="B"</formula>
    </cfRule>
    <cfRule type="expression" dxfId="13528" priority="18489">
      <formula>$BJ389="A"</formula>
    </cfRule>
  </conditionalFormatting>
  <conditionalFormatting sqref="R389">
    <cfRule type="expression" dxfId="13527" priority="18470">
      <formula>$BJ389="IR"</formula>
    </cfRule>
    <cfRule type="expression" dxfId="13526" priority="18471">
      <formula>$BJ389="SS"</formula>
    </cfRule>
    <cfRule type="expression" dxfId="13525" priority="18472">
      <formula>$BJ389="FI"</formula>
    </cfRule>
    <cfRule type="expression" dxfId="13524" priority="18473">
      <formula>$BJ389="X"</formula>
    </cfRule>
    <cfRule type="expression" dxfId="13523" priority="18474">
      <formula>$BJ389="OD"</formula>
    </cfRule>
    <cfRule type="expression" dxfId="13522" priority="18475">
      <formula>$BJ389="P"</formula>
    </cfRule>
    <cfRule type="expression" dxfId="13521" priority="18476">
      <formula>$BJ389="D"</formula>
    </cfRule>
    <cfRule type="expression" dxfId="13520" priority="18477">
      <formula>$BJ389="C"</formula>
    </cfRule>
    <cfRule type="expression" dxfId="13519" priority="18478">
      <formula>$BJ389="B"</formula>
    </cfRule>
    <cfRule type="expression" dxfId="13518" priority="18479">
      <formula>$BJ389="A"</formula>
    </cfRule>
  </conditionalFormatting>
  <conditionalFormatting sqref="P389">
    <cfRule type="expression" dxfId="13517" priority="18460">
      <formula>$BJ389="IR"</formula>
    </cfRule>
    <cfRule type="expression" dxfId="13516" priority="18461">
      <formula>$BJ389="SS"</formula>
    </cfRule>
    <cfRule type="expression" dxfId="13515" priority="18462">
      <formula>$BJ389="FI"</formula>
    </cfRule>
    <cfRule type="expression" dxfId="13514" priority="18463">
      <formula>$BJ389="X"</formula>
    </cfRule>
    <cfRule type="expression" dxfId="13513" priority="18464">
      <formula>$BJ389="OD"</formula>
    </cfRule>
    <cfRule type="expression" dxfId="13512" priority="18465">
      <formula>$BJ389="P"</formula>
    </cfRule>
    <cfRule type="expression" dxfId="13511" priority="18466">
      <formula>$BJ389="D"</formula>
    </cfRule>
    <cfRule type="expression" dxfId="13510" priority="18467">
      <formula>$BJ389="C"</formula>
    </cfRule>
    <cfRule type="expression" dxfId="13509" priority="18468">
      <formula>$BJ389="B"</formula>
    </cfRule>
    <cfRule type="expression" dxfId="13508" priority="18469">
      <formula>$BJ389="A"</formula>
    </cfRule>
  </conditionalFormatting>
  <conditionalFormatting sqref="Q389">
    <cfRule type="expression" dxfId="13507" priority="18450">
      <formula>$BJ389="IR"</formula>
    </cfRule>
    <cfRule type="expression" dxfId="13506" priority="18451">
      <formula>$BJ389="SS"</formula>
    </cfRule>
    <cfRule type="expression" dxfId="13505" priority="18452">
      <formula>$BJ389="FI"</formula>
    </cfRule>
    <cfRule type="expression" dxfId="13504" priority="18453">
      <formula>$BJ389="X"</formula>
    </cfRule>
    <cfRule type="expression" dxfId="13503" priority="18454">
      <formula>$BJ389="OD"</formula>
    </cfRule>
    <cfRule type="expression" dxfId="13502" priority="18455">
      <formula>$BJ389="P"</formula>
    </cfRule>
    <cfRule type="expression" dxfId="13501" priority="18456">
      <formula>$BJ389="D"</formula>
    </cfRule>
    <cfRule type="expression" dxfId="13500" priority="18457">
      <formula>$BJ389="C"</formula>
    </cfRule>
    <cfRule type="expression" dxfId="13499" priority="18458">
      <formula>$BJ389="B"</formula>
    </cfRule>
    <cfRule type="expression" dxfId="13498" priority="18459">
      <formula>$BJ389="A"</formula>
    </cfRule>
  </conditionalFormatting>
  <conditionalFormatting sqref="P195">
    <cfRule type="expression" dxfId="13497" priority="18440">
      <formula>$BJ195="IR"</formula>
    </cfRule>
    <cfRule type="expression" dxfId="13496" priority="18441">
      <formula>$BJ195="SS"</formula>
    </cfRule>
    <cfRule type="expression" dxfId="13495" priority="18442">
      <formula>$BJ195="FI"</formula>
    </cfRule>
    <cfRule type="expression" dxfId="13494" priority="18443">
      <formula>$BJ195="X"</formula>
    </cfRule>
    <cfRule type="expression" dxfId="13493" priority="18444">
      <formula>$BJ195="OD"</formula>
    </cfRule>
    <cfRule type="expression" dxfId="13492" priority="18445">
      <formula>$BJ195="P"</formula>
    </cfRule>
    <cfRule type="expression" dxfId="13491" priority="18446">
      <formula>$BJ195="D"</formula>
    </cfRule>
    <cfRule type="expression" dxfId="13490" priority="18447">
      <formula>$BJ195="C"</formula>
    </cfRule>
    <cfRule type="expression" dxfId="13489" priority="18448">
      <formula>$BJ195="B"</formula>
    </cfRule>
    <cfRule type="expression" dxfId="13488" priority="18449">
      <formula>$BJ195="A"</formula>
    </cfRule>
  </conditionalFormatting>
  <conditionalFormatting sqref="Q195">
    <cfRule type="expression" dxfId="13487" priority="18430">
      <formula>$BJ195="IR"</formula>
    </cfRule>
    <cfRule type="expression" dxfId="13486" priority="18431">
      <formula>$BJ195="SS"</formula>
    </cfRule>
    <cfRule type="expression" dxfId="13485" priority="18432">
      <formula>$BJ195="FI"</formula>
    </cfRule>
    <cfRule type="expression" dxfId="13484" priority="18433">
      <formula>$BJ195="X"</formula>
    </cfRule>
    <cfRule type="expression" dxfId="13483" priority="18434">
      <formula>$BJ195="OD"</formula>
    </cfRule>
    <cfRule type="expression" dxfId="13482" priority="18435">
      <formula>$BJ195="P"</formula>
    </cfRule>
    <cfRule type="expression" dxfId="13481" priority="18436">
      <formula>$BJ195="D"</formula>
    </cfRule>
    <cfRule type="expression" dxfId="13480" priority="18437">
      <formula>$BJ195="C"</formula>
    </cfRule>
    <cfRule type="expression" dxfId="13479" priority="18438">
      <formula>$BJ195="B"</formula>
    </cfRule>
    <cfRule type="expression" dxfId="13478" priority="18439">
      <formula>$BJ195="A"</formula>
    </cfRule>
  </conditionalFormatting>
  <conditionalFormatting sqref="N191:O191">
    <cfRule type="expression" dxfId="13477" priority="18420">
      <formula>$BJ191="IR"</formula>
    </cfRule>
    <cfRule type="expression" dxfId="13476" priority="18421">
      <formula>$BJ191="SS"</formula>
    </cfRule>
    <cfRule type="expression" dxfId="13475" priority="18422">
      <formula>$BJ191="FI"</formula>
    </cfRule>
    <cfRule type="expression" dxfId="13474" priority="18423">
      <formula>$BJ191="X"</formula>
    </cfRule>
    <cfRule type="expression" dxfId="13473" priority="18424">
      <formula>$BJ191="OD"</formula>
    </cfRule>
    <cfRule type="expression" dxfId="13472" priority="18425">
      <formula>$BJ191="P"</formula>
    </cfRule>
    <cfRule type="expression" dxfId="13471" priority="18426">
      <formula>$BJ191="D"</formula>
    </cfRule>
    <cfRule type="expression" dxfId="13470" priority="18427">
      <formula>$BJ191="C"</formula>
    </cfRule>
    <cfRule type="expression" dxfId="13469" priority="18428">
      <formula>$BJ191="B"</formula>
    </cfRule>
    <cfRule type="expression" dxfId="13468" priority="18429">
      <formula>$BJ191="A"</formula>
    </cfRule>
  </conditionalFormatting>
  <conditionalFormatting sqref="P191">
    <cfRule type="expression" dxfId="13467" priority="18410">
      <formula>$BJ191="IR"</formula>
    </cfRule>
    <cfRule type="expression" dxfId="13466" priority="18411">
      <formula>$BJ191="SS"</formula>
    </cfRule>
    <cfRule type="expression" dxfId="13465" priority="18412">
      <formula>$BJ191="FI"</formula>
    </cfRule>
    <cfRule type="expression" dxfId="13464" priority="18413">
      <formula>$BJ191="X"</formula>
    </cfRule>
    <cfRule type="expression" dxfId="13463" priority="18414">
      <formula>$BJ191="OD"</formula>
    </cfRule>
    <cfRule type="expression" dxfId="13462" priority="18415">
      <formula>$BJ191="P"</formula>
    </cfRule>
    <cfRule type="expression" dxfId="13461" priority="18416">
      <formula>$BJ191="D"</formula>
    </cfRule>
    <cfRule type="expression" dxfId="13460" priority="18417">
      <formula>$BJ191="C"</formula>
    </cfRule>
    <cfRule type="expression" dxfId="13459" priority="18418">
      <formula>$BJ191="B"</formula>
    </cfRule>
    <cfRule type="expression" dxfId="13458" priority="18419">
      <formula>$BJ191="A"</formula>
    </cfRule>
  </conditionalFormatting>
  <conditionalFormatting sqref="Q191">
    <cfRule type="expression" dxfId="13457" priority="18400">
      <formula>$BJ191="IR"</formula>
    </cfRule>
    <cfRule type="expression" dxfId="13456" priority="18401">
      <formula>$BJ191="SS"</formula>
    </cfRule>
    <cfRule type="expression" dxfId="13455" priority="18402">
      <formula>$BJ191="FI"</formula>
    </cfRule>
    <cfRule type="expression" dxfId="13454" priority="18403">
      <formula>$BJ191="X"</formula>
    </cfRule>
    <cfRule type="expression" dxfId="13453" priority="18404">
      <formula>$BJ191="OD"</formula>
    </cfRule>
    <cfRule type="expression" dxfId="13452" priority="18405">
      <formula>$BJ191="P"</formula>
    </cfRule>
    <cfRule type="expression" dxfId="13451" priority="18406">
      <formula>$BJ191="D"</formula>
    </cfRule>
    <cfRule type="expression" dxfId="13450" priority="18407">
      <formula>$BJ191="C"</formula>
    </cfRule>
    <cfRule type="expression" dxfId="13449" priority="18408">
      <formula>$BJ191="B"</formula>
    </cfRule>
    <cfRule type="expression" dxfId="13448" priority="18409">
      <formula>$BJ191="A"</formula>
    </cfRule>
  </conditionalFormatting>
  <conditionalFormatting sqref="U178">
    <cfRule type="expression" dxfId="13447" priority="18390">
      <formula>$BJ178="IR"</formula>
    </cfRule>
    <cfRule type="expression" dxfId="13446" priority="18391">
      <formula>$BJ178="SS"</formula>
    </cfRule>
    <cfRule type="expression" dxfId="13445" priority="18392">
      <formula>$BJ178="FI"</formula>
    </cfRule>
    <cfRule type="expression" dxfId="13444" priority="18393">
      <formula>$BJ178="X"</formula>
    </cfRule>
    <cfRule type="expression" dxfId="13443" priority="18394">
      <formula>$BJ178="OD"</formula>
    </cfRule>
    <cfRule type="expression" dxfId="13442" priority="18395">
      <formula>$BJ178="P"</formula>
    </cfRule>
    <cfRule type="expression" dxfId="13441" priority="18396">
      <formula>$BJ178="D"</formula>
    </cfRule>
    <cfRule type="expression" dxfId="13440" priority="18397">
      <formula>$BJ178="C"</formula>
    </cfRule>
    <cfRule type="expression" dxfId="13439" priority="18398">
      <formula>$BJ178="B"</formula>
    </cfRule>
    <cfRule type="expression" dxfId="13438" priority="18399">
      <formula>$BJ178="A"</formula>
    </cfRule>
  </conditionalFormatting>
  <conditionalFormatting sqref="V178">
    <cfRule type="expression" dxfId="13437" priority="18380">
      <formula>$BJ178="IR"</formula>
    </cfRule>
    <cfRule type="expression" dxfId="13436" priority="18381">
      <formula>$BJ178="SS"</formula>
    </cfRule>
    <cfRule type="expression" dxfId="13435" priority="18382">
      <formula>$BJ178="FI"</formula>
    </cfRule>
    <cfRule type="expression" dxfId="13434" priority="18383">
      <formula>$BJ178="X"</formula>
    </cfRule>
    <cfRule type="expression" dxfId="13433" priority="18384">
      <formula>$BJ178="OD"</formula>
    </cfRule>
    <cfRule type="expression" dxfId="13432" priority="18385">
      <formula>$BJ178="P"</formula>
    </cfRule>
    <cfRule type="expression" dxfId="13431" priority="18386">
      <formula>$BJ178="D"</formula>
    </cfRule>
    <cfRule type="expression" dxfId="13430" priority="18387">
      <formula>$BJ178="C"</formula>
    </cfRule>
    <cfRule type="expression" dxfId="13429" priority="18388">
      <formula>$BJ178="B"</formula>
    </cfRule>
    <cfRule type="expression" dxfId="13428" priority="18389">
      <formula>$BJ178="A"</formula>
    </cfRule>
  </conditionalFormatting>
  <conditionalFormatting sqref="O187">
    <cfRule type="expression" dxfId="13427" priority="18370">
      <formula>$BJ187="IR"</formula>
    </cfRule>
    <cfRule type="expression" dxfId="13426" priority="18371">
      <formula>$BJ187="SS"</formula>
    </cfRule>
    <cfRule type="expression" dxfId="13425" priority="18372">
      <formula>$BJ187="FI"</formula>
    </cfRule>
    <cfRule type="expression" dxfId="13424" priority="18373">
      <formula>$BJ187="X"</formula>
    </cfRule>
    <cfRule type="expression" dxfId="13423" priority="18374">
      <formula>$BJ187="OD"</formula>
    </cfRule>
    <cfRule type="expression" dxfId="13422" priority="18375">
      <formula>$BJ187="P"</formula>
    </cfRule>
    <cfRule type="expression" dxfId="13421" priority="18376">
      <formula>$BJ187="D"</formula>
    </cfRule>
    <cfRule type="expression" dxfId="13420" priority="18377">
      <formula>$BJ187="C"</formula>
    </cfRule>
    <cfRule type="expression" dxfId="13419" priority="18378">
      <formula>$BJ187="B"</formula>
    </cfRule>
    <cfRule type="expression" dxfId="13418" priority="18379">
      <formula>$BJ187="A"</formula>
    </cfRule>
  </conditionalFormatting>
  <conditionalFormatting sqref="N187">
    <cfRule type="expression" dxfId="13417" priority="18360">
      <formula>$BJ187="IR"</formula>
    </cfRule>
    <cfRule type="expression" dxfId="13416" priority="18361">
      <formula>$BJ187="SS"</formula>
    </cfRule>
    <cfRule type="expression" dxfId="13415" priority="18362">
      <formula>$BJ187="FI"</formula>
    </cfRule>
    <cfRule type="expression" dxfId="13414" priority="18363">
      <formula>$BJ187="X"</formula>
    </cfRule>
    <cfRule type="expression" dxfId="13413" priority="18364">
      <formula>$BJ187="OD"</formula>
    </cfRule>
    <cfRule type="expression" dxfId="13412" priority="18365">
      <formula>$BJ187="P"</formula>
    </cfRule>
    <cfRule type="expression" dxfId="13411" priority="18366">
      <formula>$BJ187="D"</formula>
    </cfRule>
    <cfRule type="expression" dxfId="13410" priority="18367">
      <formula>$BJ187="C"</formula>
    </cfRule>
    <cfRule type="expression" dxfId="13409" priority="18368">
      <formula>$BJ187="B"</formula>
    </cfRule>
    <cfRule type="expression" dxfId="13408" priority="18369">
      <formula>$BJ187="A"</formula>
    </cfRule>
  </conditionalFormatting>
  <conditionalFormatting sqref="P187">
    <cfRule type="expression" dxfId="13407" priority="18350">
      <formula>$BJ187="IR"</formula>
    </cfRule>
    <cfRule type="expression" dxfId="13406" priority="18351">
      <formula>$BJ187="SS"</formula>
    </cfRule>
    <cfRule type="expression" dxfId="13405" priority="18352">
      <formula>$BJ187="FI"</formula>
    </cfRule>
    <cfRule type="expression" dxfId="13404" priority="18353">
      <formula>$BJ187="X"</formula>
    </cfRule>
    <cfRule type="expression" dxfId="13403" priority="18354">
      <formula>$BJ187="OD"</formula>
    </cfRule>
    <cfRule type="expression" dxfId="13402" priority="18355">
      <formula>$BJ187="P"</formula>
    </cfRule>
    <cfRule type="expression" dxfId="13401" priority="18356">
      <formula>$BJ187="D"</formula>
    </cfRule>
    <cfRule type="expression" dxfId="13400" priority="18357">
      <formula>$BJ187="C"</formula>
    </cfRule>
    <cfRule type="expression" dxfId="13399" priority="18358">
      <formula>$BJ187="B"</formula>
    </cfRule>
    <cfRule type="expression" dxfId="13398" priority="18359">
      <formula>$BJ187="A"</formula>
    </cfRule>
  </conditionalFormatting>
  <conditionalFormatting sqref="Q187">
    <cfRule type="expression" dxfId="13397" priority="18340">
      <formula>$BJ187="IR"</formula>
    </cfRule>
    <cfRule type="expression" dxfId="13396" priority="18341">
      <formula>$BJ187="SS"</formula>
    </cfRule>
    <cfRule type="expression" dxfId="13395" priority="18342">
      <formula>$BJ187="FI"</formula>
    </cfRule>
    <cfRule type="expression" dxfId="13394" priority="18343">
      <formula>$BJ187="X"</formula>
    </cfRule>
    <cfRule type="expression" dxfId="13393" priority="18344">
      <formula>$BJ187="OD"</formula>
    </cfRule>
    <cfRule type="expression" dxfId="13392" priority="18345">
      <formula>$BJ187="P"</formula>
    </cfRule>
    <cfRule type="expression" dxfId="13391" priority="18346">
      <formula>$BJ187="D"</formula>
    </cfRule>
    <cfRule type="expression" dxfId="13390" priority="18347">
      <formula>$BJ187="C"</formula>
    </cfRule>
    <cfRule type="expression" dxfId="13389" priority="18348">
      <formula>$BJ187="B"</formula>
    </cfRule>
    <cfRule type="expression" dxfId="13388" priority="18349">
      <formula>$BJ187="A"</formula>
    </cfRule>
  </conditionalFormatting>
  <conditionalFormatting sqref="AF444">
    <cfRule type="expression" dxfId="13387" priority="18330">
      <formula>$BJ444="IR"</formula>
    </cfRule>
    <cfRule type="expression" dxfId="13386" priority="18331">
      <formula>$BJ444="SS"</formula>
    </cfRule>
    <cfRule type="expression" dxfId="13385" priority="18332">
      <formula>$BJ444="FI"</formula>
    </cfRule>
    <cfRule type="expression" dxfId="13384" priority="18333">
      <formula>$BJ444="X"</formula>
    </cfRule>
    <cfRule type="expression" dxfId="13383" priority="18334">
      <formula>$BJ444="OD"</formula>
    </cfRule>
    <cfRule type="expression" dxfId="13382" priority="18335">
      <formula>$BJ444="P"</formula>
    </cfRule>
    <cfRule type="expression" dxfId="13381" priority="18336">
      <formula>$BJ444="D"</formula>
    </cfRule>
    <cfRule type="expression" dxfId="13380" priority="18337">
      <formula>$BJ444="C"</formula>
    </cfRule>
    <cfRule type="expression" dxfId="13379" priority="18338">
      <formula>$BJ444="B"</formula>
    </cfRule>
    <cfRule type="expression" dxfId="13378" priority="18339">
      <formula>$BJ444="A"</formula>
    </cfRule>
  </conditionalFormatting>
  <conditionalFormatting sqref="AG444">
    <cfRule type="expression" dxfId="13377" priority="18320">
      <formula>$BJ444="IR"</formula>
    </cfRule>
    <cfRule type="expression" dxfId="13376" priority="18321">
      <formula>$BJ444="SS"</formula>
    </cfRule>
    <cfRule type="expression" dxfId="13375" priority="18322">
      <formula>$BJ444="FI"</formula>
    </cfRule>
    <cfRule type="expression" dxfId="13374" priority="18323">
      <formula>$BJ444="X"</formula>
    </cfRule>
    <cfRule type="expression" dxfId="13373" priority="18324">
      <formula>$BJ444="OD"</formula>
    </cfRule>
    <cfRule type="expression" dxfId="13372" priority="18325">
      <formula>$BJ444="P"</formula>
    </cfRule>
    <cfRule type="expression" dxfId="13371" priority="18326">
      <formula>$BJ444="D"</formula>
    </cfRule>
    <cfRule type="expression" dxfId="13370" priority="18327">
      <formula>$BJ444="C"</formula>
    </cfRule>
    <cfRule type="expression" dxfId="13369" priority="18328">
      <formula>$BJ444="B"</formula>
    </cfRule>
    <cfRule type="expression" dxfId="13368" priority="18329">
      <formula>$BJ444="A"</formula>
    </cfRule>
  </conditionalFormatting>
  <conditionalFormatting sqref="AE444">
    <cfRule type="expression" dxfId="13367" priority="18310">
      <formula>$BJ444="IR"</formula>
    </cfRule>
    <cfRule type="expression" dxfId="13366" priority="18311">
      <formula>$BJ444="SS"</formula>
    </cfRule>
    <cfRule type="expression" dxfId="13365" priority="18312">
      <formula>$BJ444="FI"</formula>
    </cfRule>
    <cfRule type="expression" dxfId="13364" priority="18313">
      <formula>$BJ444="X"</formula>
    </cfRule>
    <cfRule type="expression" dxfId="13363" priority="18314">
      <formula>$BJ444="OD"</formula>
    </cfRule>
    <cfRule type="expression" dxfId="13362" priority="18315">
      <formula>$BJ444="P"</formula>
    </cfRule>
    <cfRule type="expression" dxfId="13361" priority="18316">
      <formula>$BJ444="D"</formula>
    </cfRule>
    <cfRule type="expression" dxfId="13360" priority="18317">
      <formula>$BJ444="C"</formula>
    </cfRule>
    <cfRule type="expression" dxfId="13359" priority="18318">
      <formula>$BJ444="B"</formula>
    </cfRule>
    <cfRule type="expression" dxfId="13358" priority="18319">
      <formula>$BJ444="A"</formula>
    </cfRule>
  </conditionalFormatting>
  <conditionalFormatting sqref="T175">
    <cfRule type="expression" dxfId="13357" priority="18300">
      <formula>$BJ175="IR"</formula>
    </cfRule>
    <cfRule type="expression" dxfId="13356" priority="18301">
      <formula>$BJ175="SS"</formula>
    </cfRule>
    <cfRule type="expression" dxfId="13355" priority="18302">
      <formula>$BJ175="FI"</formula>
    </cfRule>
    <cfRule type="expression" dxfId="13354" priority="18303">
      <formula>$BJ175="X"</formula>
    </cfRule>
    <cfRule type="expression" dxfId="13353" priority="18304">
      <formula>$BJ175="OD"</formula>
    </cfRule>
    <cfRule type="expression" dxfId="13352" priority="18305">
      <formula>$BJ175="P"</formula>
    </cfRule>
    <cfRule type="expression" dxfId="13351" priority="18306">
      <formula>$BJ175="D"</formula>
    </cfRule>
    <cfRule type="expression" dxfId="13350" priority="18307">
      <formula>$BJ175="C"</formula>
    </cfRule>
    <cfRule type="expression" dxfId="13349" priority="18308">
      <formula>$BJ175="B"</formula>
    </cfRule>
    <cfRule type="expression" dxfId="13348" priority="18309">
      <formula>$BJ175="A"</formula>
    </cfRule>
  </conditionalFormatting>
  <conditionalFormatting sqref="S175">
    <cfRule type="expression" dxfId="13347" priority="18290">
      <formula>$BJ175="IR"</formula>
    </cfRule>
    <cfRule type="expression" dxfId="13346" priority="18291">
      <formula>$BJ175="SS"</formula>
    </cfRule>
    <cfRule type="expression" dxfId="13345" priority="18292">
      <formula>$BJ175="FI"</formula>
    </cfRule>
    <cfRule type="expression" dxfId="13344" priority="18293">
      <formula>$BJ175="X"</formula>
    </cfRule>
    <cfRule type="expression" dxfId="13343" priority="18294">
      <formula>$BJ175="OD"</formula>
    </cfRule>
    <cfRule type="expression" dxfId="13342" priority="18295">
      <formula>$BJ175="P"</formula>
    </cfRule>
    <cfRule type="expression" dxfId="13341" priority="18296">
      <formula>$BJ175="D"</formula>
    </cfRule>
    <cfRule type="expression" dxfId="13340" priority="18297">
      <formula>$BJ175="C"</formula>
    </cfRule>
    <cfRule type="expression" dxfId="13339" priority="18298">
      <formula>$BJ175="B"</formula>
    </cfRule>
    <cfRule type="expression" dxfId="13338" priority="18299">
      <formula>$BJ175="A"</formula>
    </cfRule>
  </conditionalFormatting>
  <conditionalFormatting sqref="U175">
    <cfRule type="expression" dxfId="13337" priority="18280">
      <formula>$BJ175="IR"</formula>
    </cfRule>
    <cfRule type="expression" dxfId="13336" priority="18281">
      <formula>$BJ175="SS"</formula>
    </cfRule>
    <cfRule type="expression" dxfId="13335" priority="18282">
      <formula>$BJ175="FI"</formula>
    </cfRule>
    <cfRule type="expression" dxfId="13334" priority="18283">
      <formula>$BJ175="X"</formula>
    </cfRule>
    <cfRule type="expression" dxfId="13333" priority="18284">
      <formula>$BJ175="OD"</formula>
    </cfRule>
    <cfRule type="expression" dxfId="13332" priority="18285">
      <formula>$BJ175="P"</formula>
    </cfRule>
    <cfRule type="expression" dxfId="13331" priority="18286">
      <formula>$BJ175="D"</formula>
    </cfRule>
    <cfRule type="expression" dxfId="13330" priority="18287">
      <formula>$BJ175="C"</formula>
    </cfRule>
    <cfRule type="expression" dxfId="13329" priority="18288">
      <formula>$BJ175="B"</formula>
    </cfRule>
    <cfRule type="expression" dxfId="13328" priority="18289">
      <formula>$BJ175="A"</formula>
    </cfRule>
  </conditionalFormatting>
  <conditionalFormatting sqref="V175">
    <cfRule type="expression" dxfId="13327" priority="18270">
      <formula>$BJ175="IR"</formula>
    </cfRule>
    <cfRule type="expression" dxfId="13326" priority="18271">
      <formula>$BJ175="SS"</formula>
    </cfRule>
    <cfRule type="expression" dxfId="13325" priority="18272">
      <formula>$BJ175="FI"</formula>
    </cfRule>
    <cfRule type="expression" dxfId="13324" priority="18273">
      <formula>$BJ175="X"</formula>
    </cfRule>
    <cfRule type="expression" dxfId="13323" priority="18274">
      <formula>$BJ175="OD"</formula>
    </cfRule>
    <cfRule type="expression" dxfId="13322" priority="18275">
      <formula>$BJ175="P"</formula>
    </cfRule>
    <cfRule type="expression" dxfId="13321" priority="18276">
      <formula>$BJ175="D"</formula>
    </cfRule>
    <cfRule type="expression" dxfId="13320" priority="18277">
      <formula>$BJ175="C"</formula>
    </cfRule>
    <cfRule type="expression" dxfId="13319" priority="18278">
      <formula>$BJ175="B"</formula>
    </cfRule>
    <cfRule type="expression" dxfId="13318" priority="18279">
      <formula>$BJ175="A"</formula>
    </cfRule>
  </conditionalFormatting>
  <conditionalFormatting sqref="X144">
    <cfRule type="expression" dxfId="13317" priority="18250">
      <formula>$BJ144="IR"</formula>
    </cfRule>
    <cfRule type="expression" dxfId="13316" priority="18251">
      <formula>$BJ144="SS"</formula>
    </cfRule>
    <cfRule type="expression" dxfId="13315" priority="18252">
      <formula>$BJ144="FI"</formula>
    </cfRule>
    <cfRule type="expression" dxfId="13314" priority="18253">
      <formula>$BJ144="X"</formula>
    </cfRule>
    <cfRule type="expression" dxfId="13313" priority="18254">
      <formula>$BJ144="OD"</formula>
    </cfRule>
    <cfRule type="expression" dxfId="13312" priority="18255">
      <formula>$BJ144="P"</formula>
    </cfRule>
    <cfRule type="expression" dxfId="13311" priority="18256">
      <formula>$BJ144="D"</formula>
    </cfRule>
    <cfRule type="expression" dxfId="13310" priority="18257">
      <formula>$BJ144="C"</formula>
    </cfRule>
    <cfRule type="expression" dxfId="13309" priority="18258">
      <formula>$BJ144="B"</formula>
    </cfRule>
    <cfRule type="expression" dxfId="13308" priority="18259">
      <formula>$BJ144="A"</formula>
    </cfRule>
  </conditionalFormatting>
  <conditionalFormatting sqref="N149">
    <cfRule type="expression" dxfId="13307" priority="18240">
      <formula>$BJ149="IR"</formula>
    </cfRule>
    <cfRule type="expression" dxfId="13306" priority="18241">
      <formula>$BJ149="SS"</formula>
    </cfRule>
    <cfRule type="expression" dxfId="13305" priority="18242">
      <formula>$BJ149="FI"</formula>
    </cfRule>
    <cfRule type="expression" dxfId="13304" priority="18243">
      <formula>$BJ149="X"</formula>
    </cfRule>
    <cfRule type="expression" dxfId="13303" priority="18244">
      <formula>$BJ149="OD"</formula>
    </cfRule>
    <cfRule type="expression" dxfId="13302" priority="18245">
      <formula>$BJ149="P"</formula>
    </cfRule>
    <cfRule type="expression" dxfId="13301" priority="18246">
      <formula>$BJ149="D"</formula>
    </cfRule>
    <cfRule type="expression" dxfId="13300" priority="18247">
      <formula>$BJ149="C"</formula>
    </cfRule>
    <cfRule type="expression" dxfId="13299" priority="18248">
      <formula>$BJ149="B"</formula>
    </cfRule>
    <cfRule type="expression" dxfId="13298" priority="18249">
      <formula>$BJ149="A"</formula>
    </cfRule>
  </conditionalFormatting>
  <conditionalFormatting sqref="R149">
    <cfRule type="expression" dxfId="13297" priority="18230">
      <formula>$BJ149="IR"</formula>
    </cfRule>
    <cfRule type="expression" dxfId="13296" priority="18231">
      <formula>$BJ149="SS"</formula>
    </cfRule>
    <cfRule type="expression" dxfId="13295" priority="18232">
      <formula>$BJ149="FI"</formula>
    </cfRule>
    <cfRule type="expression" dxfId="13294" priority="18233">
      <formula>$BJ149="X"</formula>
    </cfRule>
    <cfRule type="expression" dxfId="13293" priority="18234">
      <formula>$BJ149="OD"</formula>
    </cfRule>
    <cfRule type="expression" dxfId="13292" priority="18235">
      <formula>$BJ149="P"</formula>
    </cfRule>
    <cfRule type="expression" dxfId="13291" priority="18236">
      <formula>$BJ149="D"</formula>
    </cfRule>
    <cfRule type="expression" dxfId="13290" priority="18237">
      <formula>$BJ149="C"</formula>
    </cfRule>
    <cfRule type="expression" dxfId="13289" priority="18238">
      <formula>$BJ149="B"</formula>
    </cfRule>
    <cfRule type="expression" dxfId="13288" priority="18239">
      <formula>$BJ149="A"</formula>
    </cfRule>
  </conditionalFormatting>
  <conditionalFormatting sqref="AB144">
    <cfRule type="expression" dxfId="13287" priority="18220">
      <formula>$BJ144="IR"</formula>
    </cfRule>
    <cfRule type="expression" dxfId="13286" priority="18221">
      <formula>$BJ144="SS"</formula>
    </cfRule>
    <cfRule type="expression" dxfId="13285" priority="18222">
      <formula>$BJ144="FI"</formula>
    </cfRule>
    <cfRule type="expression" dxfId="13284" priority="18223">
      <formula>$BJ144="X"</formula>
    </cfRule>
    <cfRule type="expression" dxfId="13283" priority="18224">
      <formula>$BJ144="OD"</formula>
    </cfRule>
    <cfRule type="expression" dxfId="13282" priority="18225">
      <formula>$BJ144="P"</formula>
    </cfRule>
    <cfRule type="expression" dxfId="13281" priority="18226">
      <formula>$BJ144="D"</formula>
    </cfRule>
    <cfRule type="expression" dxfId="13280" priority="18227">
      <formula>$BJ144="C"</formula>
    </cfRule>
    <cfRule type="expression" dxfId="13279" priority="18228">
      <formula>$BJ144="B"</formula>
    </cfRule>
    <cfRule type="expression" dxfId="13278" priority="18229">
      <formula>$BJ144="A"</formula>
    </cfRule>
  </conditionalFormatting>
  <conditionalFormatting sqref="Z144">
    <cfRule type="expression" dxfId="13277" priority="18210">
      <formula>$BJ144="IR"</formula>
    </cfRule>
    <cfRule type="expression" dxfId="13276" priority="18211">
      <formula>$BJ144="SS"</formula>
    </cfRule>
    <cfRule type="expression" dxfId="13275" priority="18212">
      <formula>$BJ144="FI"</formula>
    </cfRule>
    <cfRule type="expression" dxfId="13274" priority="18213">
      <formula>$BJ144="X"</formula>
    </cfRule>
    <cfRule type="expression" dxfId="13273" priority="18214">
      <formula>$BJ144="OD"</formula>
    </cfRule>
    <cfRule type="expression" dxfId="13272" priority="18215">
      <formula>$BJ144="P"</formula>
    </cfRule>
    <cfRule type="expression" dxfId="13271" priority="18216">
      <formula>$BJ144="D"</formula>
    </cfRule>
    <cfRule type="expression" dxfId="13270" priority="18217">
      <formula>$BJ144="C"</formula>
    </cfRule>
    <cfRule type="expression" dxfId="13269" priority="18218">
      <formula>$BJ144="B"</formula>
    </cfRule>
    <cfRule type="expression" dxfId="13268" priority="18219">
      <formula>$BJ144="A"</formula>
    </cfRule>
  </conditionalFormatting>
  <conditionalFormatting sqref="AA144">
    <cfRule type="expression" dxfId="13267" priority="18180">
      <formula>$BJ144="IR"</formula>
    </cfRule>
    <cfRule type="expression" dxfId="13266" priority="18181">
      <formula>$BJ144="SS"</formula>
    </cfRule>
    <cfRule type="expression" dxfId="13265" priority="18182">
      <formula>$BJ144="FI"</formula>
    </cfRule>
    <cfRule type="expression" dxfId="13264" priority="18183">
      <formula>$BJ144="X"</formula>
    </cfRule>
    <cfRule type="expression" dxfId="13263" priority="18184">
      <formula>$BJ144="OD"</formula>
    </cfRule>
    <cfRule type="expression" dxfId="13262" priority="18185">
      <formula>$BJ144="P"</formula>
    </cfRule>
    <cfRule type="expression" dxfId="13261" priority="18186">
      <formula>$BJ144="D"</formula>
    </cfRule>
    <cfRule type="expression" dxfId="13260" priority="18187">
      <formula>$BJ144="C"</formula>
    </cfRule>
    <cfRule type="expression" dxfId="13259" priority="18188">
      <formula>$BJ144="B"</formula>
    </cfRule>
    <cfRule type="expression" dxfId="13258" priority="18189">
      <formula>$BJ144="A"</formula>
    </cfRule>
  </conditionalFormatting>
  <conditionalFormatting sqref="P220:R220">
    <cfRule type="expression" dxfId="13257" priority="18170">
      <formula>$BJ220="IR"</formula>
    </cfRule>
    <cfRule type="expression" dxfId="13256" priority="18171">
      <formula>$BJ220="SS"</formula>
    </cfRule>
    <cfRule type="expression" dxfId="13255" priority="18172">
      <formula>$BJ220="FI"</formula>
    </cfRule>
    <cfRule type="expression" dxfId="13254" priority="18173">
      <formula>$BJ220="X"</formula>
    </cfRule>
    <cfRule type="expression" dxfId="13253" priority="18174">
      <formula>$BJ220="OD"</formula>
    </cfRule>
    <cfRule type="expression" dxfId="13252" priority="18175">
      <formula>$BJ220="P"</formula>
    </cfRule>
    <cfRule type="expression" dxfId="13251" priority="18176">
      <formula>$BJ220="D"</formula>
    </cfRule>
    <cfRule type="expression" dxfId="13250" priority="18177">
      <formula>$BJ220="C"</formula>
    </cfRule>
    <cfRule type="expression" dxfId="13249" priority="18178">
      <formula>$BJ220="B"</formula>
    </cfRule>
    <cfRule type="expression" dxfId="13248" priority="18179">
      <formula>$BJ220="A"</formula>
    </cfRule>
  </conditionalFormatting>
  <conditionalFormatting sqref="S221">
    <cfRule type="expression" dxfId="13247" priority="18140">
      <formula>$BJ221="IR"</formula>
    </cfRule>
    <cfRule type="expression" dxfId="13246" priority="18141">
      <formula>$BJ221="SS"</formula>
    </cfRule>
    <cfRule type="expression" dxfId="13245" priority="18142">
      <formula>$BJ221="FI"</formula>
    </cfRule>
    <cfRule type="expression" dxfId="13244" priority="18143">
      <formula>$BJ221="X"</formula>
    </cfRule>
    <cfRule type="expression" dxfId="13243" priority="18144">
      <formula>$BJ221="OD"</formula>
    </cfRule>
    <cfRule type="expression" dxfId="13242" priority="18145">
      <formula>$BJ221="P"</formula>
    </cfRule>
    <cfRule type="expression" dxfId="13241" priority="18146">
      <formula>$BJ221="D"</formula>
    </cfRule>
    <cfRule type="expression" dxfId="13240" priority="18147">
      <formula>$BJ221="C"</formula>
    </cfRule>
    <cfRule type="expression" dxfId="13239" priority="18148">
      <formula>$BJ221="B"</formula>
    </cfRule>
    <cfRule type="expression" dxfId="13238" priority="18149">
      <formula>$BJ221="A"</formula>
    </cfRule>
  </conditionalFormatting>
  <conditionalFormatting sqref="W221">
    <cfRule type="expression" dxfId="13237" priority="18130">
      <formula>$BJ221="IR"</formula>
    </cfRule>
    <cfRule type="expression" dxfId="13236" priority="18131">
      <formula>$BJ221="SS"</formula>
    </cfRule>
    <cfRule type="expression" dxfId="13235" priority="18132">
      <formula>$BJ221="FI"</formula>
    </cfRule>
    <cfRule type="expression" dxfId="13234" priority="18133">
      <formula>$BJ221="X"</formula>
    </cfRule>
    <cfRule type="expression" dxfId="13233" priority="18134">
      <formula>$BJ221="OD"</formula>
    </cfRule>
    <cfRule type="expression" dxfId="13232" priority="18135">
      <formula>$BJ221="P"</formula>
    </cfRule>
    <cfRule type="expression" dxfId="13231" priority="18136">
      <formula>$BJ221="D"</formula>
    </cfRule>
    <cfRule type="expression" dxfId="13230" priority="18137">
      <formula>$BJ221="C"</formula>
    </cfRule>
    <cfRule type="expression" dxfId="13229" priority="18138">
      <formula>$BJ221="B"</formula>
    </cfRule>
    <cfRule type="expression" dxfId="13228" priority="18139">
      <formula>$BJ221="A"</formula>
    </cfRule>
  </conditionalFormatting>
  <conditionalFormatting sqref="I222">
    <cfRule type="expression" dxfId="13227" priority="18110">
      <formula>$BJ222="IR"</formula>
    </cfRule>
    <cfRule type="expression" dxfId="13226" priority="18111">
      <formula>$BJ222="SS"</formula>
    </cfRule>
    <cfRule type="expression" dxfId="13225" priority="18112">
      <formula>$BJ222="FI"</formula>
    </cfRule>
    <cfRule type="expression" dxfId="13224" priority="18113">
      <formula>$BJ222="X"</formula>
    </cfRule>
    <cfRule type="expression" dxfId="13223" priority="18114">
      <formula>$BJ222="OD"</formula>
    </cfRule>
    <cfRule type="expression" dxfId="13222" priority="18115">
      <formula>$BJ222="P"</formula>
    </cfRule>
    <cfRule type="expression" dxfId="13221" priority="18116">
      <formula>$BJ222="D"</formula>
    </cfRule>
    <cfRule type="expression" dxfId="13220" priority="18117">
      <formula>$BJ222="C"</formula>
    </cfRule>
    <cfRule type="expression" dxfId="13219" priority="18118">
      <formula>$BJ222="B"</formula>
    </cfRule>
    <cfRule type="expression" dxfId="13218" priority="18119">
      <formula>$BJ222="A"</formula>
    </cfRule>
  </conditionalFormatting>
  <conditionalFormatting sqref="M222">
    <cfRule type="expression" dxfId="13217" priority="18100">
      <formula>$BJ222="IR"</formula>
    </cfRule>
    <cfRule type="expression" dxfId="13216" priority="18101">
      <formula>$BJ222="SS"</formula>
    </cfRule>
    <cfRule type="expression" dxfId="13215" priority="18102">
      <formula>$BJ222="FI"</formula>
    </cfRule>
    <cfRule type="expression" dxfId="13214" priority="18103">
      <formula>$BJ222="X"</formula>
    </cfRule>
    <cfRule type="expression" dxfId="13213" priority="18104">
      <formula>$BJ222="OD"</formula>
    </cfRule>
    <cfRule type="expression" dxfId="13212" priority="18105">
      <formula>$BJ222="P"</formula>
    </cfRule>
    <cfRule type="expression" dxfId="13211" priority="18106">
      <formula>$BJ222="D"</formula>
    </cfRule>
    <cfRule type="expression" dxfId="13210" priority="18107">
      <formula>$BJ222="C"</formula>
    </cfRule>
    <cfRule type="expression" dxfId="13209" priority="18108">
      <formula>$BJ222="B"</formula>
    </cfRule>
    <cfRule type="expression" dxfId="13208" priority="18109">
      <formula>$BJ222="A"</formula>
    </cfRule>
  </conditionalFormatting>
  <conditionalFormatting sqref="S223:S224">
    <cfRule type="expression" dxfId="13207" priority="18080">
      <formula>$BJ223="IR"</formula>
    </cfRule>
    <cfRule type="expression" dxfId="13206" priority="18081">
      <formula>$BJ223="SS"</formula>
    </cfRule>
    <cfRule type="expression" dxfId="13205" priority="18082">
      <formula>$BJ223="FI"</formula>
    </cfRule>
    <cfRule type="expression" dxfId="13204" priority="18083">
      <formula>$BJ223="X"</formula>
    </cfRule>
    <cfRule type="expression" dxfId="13203" priority="18084">
      <formula>$BJ223="OD"</formula>
    </cfRule>
    <cfRule type="expression" dxfId="13202" priority="18085">
      <formula>$BJ223="P"</formula>
    </cfRule>
    <cfRule type="expression" dxfId="13201" priority="18086">
      <formula>$BJ223="D"</formula>
    </cfRule>
    <cfRule type="expression" dxfId="13200" priority="18087">
      <formula>$BJ223="C"</formula>
    </cfRule>
    <cfRule type="expression" dxfId="13199" priority="18088">
      <formula>$BJ223="B"</formula>
    </cfRule>
    <cfRule type="expression" dxfId="13198" priority="18089">
      <formula>$BJ223="A"</formula>
    </cfRule>
  </conditionalFormatting>
  <conditionalFormatting sqref="W223:W224">
    <cfRule type="expression" dxfId="13197" priority="18070">
      <formula>$BJ223="IR"</formula>
    </cfRule>
    <cfRule type="expression" dxfId="13196" priority="18071">
      <formula>$BJ223="SS"</formula>
    </cfRule>
    <cfRule type="expression" dxfId="13195" priority="18072">
      <formula>$BJ223="FI"</formula>
    </cfRule>
    <cfRule type="expression" dxfId="13194" priority="18073">
      <formula>$BJ223="X"</formula>
    </cfRule>
    <cfRule type="expression" dxfId="13193" priority="18074">
      <formula>$BJ223="OD"</formula>
    </cfRule>
    <cfRule type="expression" dxfId="13192" priority="18075">
      <formula>$BJ223="P"</formula>
    </cfRule>
    <cfRule type="expression" dxfId="13191" priority="18076">
      <formula>$BJ223="D"</formula>
    </cfRule>
    <cfRule type="expression" dxfId="13190" priority="18077">
      <formula>$BJ223="C"</formula>
    </cfRule>
    <cfRule type="expression" dxfId="13189" priority="18078">
      <formula>$BJ223="B"</formula>
    </cfRule>
    <cfRule type="expression" dxfId="13188" priority="18079">
      <formula>$BJ223="A"</formula>
    </cfRule>
  </conditionalFormatting>
  <conditionalFormatting sqref="N227">
    <cfRule type="expression" dxfId="13187" priority="18050">
      <formula>$BJ227="IR"</formula>
    </cfRule>
    <cfRule type="expression" dxfId="13186" priority="18051">
      <formula>$BJ227="SS"</formula>
    </cfRule>
    <cfRule type="expression" dxfId="13185" priority="18052">
      <formula>$BJ227="FI"</formula>
    </cfRule>
    <cfRule type="expression" dxfId="13184" priority="18053">
      <formula>$BJ227="X"</formula>
    </cfRule>
    <cfRule type="expression" dxfId="13183" priority="18054">
      <formula>$BJ227="OD"</formula>
    </cfRule>
    <cfRule type="expression" dxfId="13182" priority="18055">
      <formula>$BJ227="P"</formula>
    </cfRule>
    <cfRule type="expression" dxfId="13181" priority="18056">
      <formula>$BJ227="D"</formula>
    </cfRule>
    <cfRule type="expression" dxfId="13180" priority="18057">
      <formula>$BJ227="C"</formula>
    </cfRule>
    <cfRule type="expression" dxfId="13179" priority="18058">
      <formula>$BJ227="B"</formula>
    </cfRule>
    <cfRule type="expression" dxfId="13178" priority="18059">
      <formula>$BJ227="A"</formula>
    </cfRule>
  </conditionalFormatting>
  <conditionalFormatting sqref="R227">
    <cfRule type="expression" dxfId="13177" priority="18040">
      <formula>$BJ227="IR"</formula>
    </cfRule>
    <cfRule type="expression" dxfId="13176" priority="18041">
      <formula>$BJ227="SS"</formula>
    </cfRule>
    <cfRule type="expression" dxfId="13175" priority="18042">
      <formula>$BJ227="FI"</formula>
    </cfRule>
    <cfRule type="expression" dxfId="13174" priority="18043">
      <formula>$BJ227="X"</formula>
    </cfRule>
    <cfRule type="expression" dxfId="13173" priority="18044">
      <formula>$BJ227="OD"</formula>
    </cfRule>
    <cfRule type="expression" dxfId="13172" priority="18045">
      <formula>$BJ227="P"</formula>
    </cfRule>
    <cfRule type="expression" dxfId="13171" priority="18046">
      <formula>$BJ227="D"</formula>
    </cfRule>
    <cfRule type="expression" dxfId="13170" priority="18047">
      <formula>$BJ227="C"</formula>
    </cfRule>
    <cfRule type="expression" dxfId="13169" priority="18048">
      <formula>$BJ227="B"</formula>
    </cfRule>
    <cfRule type="expression" dxfId="13168" priority="18049">
      <formula>$BJ227="A"</formula>
    </cfRule>
  </conditionalFormatting>
  <conditionalFormatting sqref="W298">
    <cfRule type="expression" dxfId="13167" priority="18030">
      <formula>$BJ298="IR"</formula>
    </cfRule>
    <cfRule type="expression" dxfId="13166" priority="18031">
      <formula>$BJ298="SS"</formula>
    </cfRule>
    <cfRule type="expression" dxfId="13165" priority="18032">
      <formula>$BJ298="FI"</formula>
    </cfRule>
    <cfRule type="expression" dxfId="13164" priority="18033">
      <formula>$BJ298="X"</formula>
    </cfRule>
    <cfRule type="expression" dxfId="13163" priority="18034">
      <formula>$BJ298="OD"</formula>
    </cfRule>
    <cfRule type="expression" dxfId="13162" priority="18035">
      <formula>$BJ298="P"</formula>
    </cfRule>
    <cfRule type="expression" dxfId="13161" priority="18036">
      <formula>$BJ298="D"</formula>
    </cfRule>
    <cfRule type="expression" dxfId="13160" priority="18037">
      <formula>$BJ298="C"</formula>
    </cfRule>
    <cfRule type="expression" dxfId="13159" priority="18038">
      <formula>$BJ298="B"</formula>
    </cfRule>
    <cfRule type="expression" dxfId="13158" priority="18039">
      <formula>$BJ298="A"</formula>
    </cfRule>
  </conditionalFormatting>
  <conditionalFormatting sqref="U298">
    <cfRule type="expression" dxfId="13157" priority="18020">
      <formula>$BJ298="IR"</formula>
    </cfRule>
    <cfRule type="expression" dxfId="13156" priority="18021">
      <formula>$BJ298="SS"</formula>
    </cfRule>
    <cfRule type="expression" dxfId="13155" priority="18022">
      <formula>$BJ298="FI"</formula>
    </cfRule>
    <cfRule type="expression" dxfId="13154" priority="18023">
      <formula>$BJ298="X"</formula>
    </cfRule>
    <cfRule type="expression" dxfId="13153" priority="18024">
      <formula>$BJ298="OD"</formula>
    </cfRule>
    <cfRule type="expression" dxfId="13152" priority="18025">
      <formula>$BJ298="P"</formula>
    </cfRule>
    <cfRule type="expression" dxfId="13151" priority="18026">
      <formula>$BJ298="D"</formula>
    </cfRule>
    <cfRule type="expression" dxfId="13150" priority="18027">
      <formula>$BJ298="C"</formula>
    </cfRule>
    <cfRule type="expression" dxfId="13149" priority="18028">
      <formula>$BJ298="B"</formula>
    </cfRule>
    <cfRule type="expression" dxfId="13148" priority="18029">
      <formula>$BJ298="A"</formula>
    </cfRule>
  </conditionalFormatting>
  <conditionalFormatting sqref="V298">
    <cfRule type="expression" dxfId="13147" priority="18010">
      <formula>$BJ298="IR"</formula>
    </cfRule>
    <cfRule type="expression" dxfId="13146" priority="18011">
      <formula>$BJ298="SS"</formula>
    </cfRule>
    <cfRule type="expression" dxfId="13145" priority="18012">
      <formula>$BJ298="FI"</formula>
    </cfRule>
    <cfRule type="expression" dxfId="13144" priority="18013">
      <formula>$BJ298="X"</formula>
    </cfRule>
    <cfRule type="expression" dxfId="13143" priority="18014">
      <formula>$BJ298="OD"</formula>
    </cfRule>
    <cfRule type="expression" dxfId="13142" priority="18015">
      <formula>$BJ298="P"</formula>
    </cfRule>
    <cfRule type="expression" dxfId="13141" priority="18016">
      <formula>$BJ298="D"</formula>
    </cfRule>
    <cfRule type="expression" dxfId="13140" priority="18017">
      <formula>$BJ298="C"</formula>
    </cfRule>
    <cfRule type="expression" dxfId="13139" priority="18018">
      <formula>$BJ298="B"</formula>
    </cfRule>
    <cfRule type="expression" dxfId="13138" priority="18019">
      <formula>$BJ298="A"</formula>
    </cfRule>
  </conditionalFormatting>
  <conditionalFormatting sqref="I299">
    <cfRule type="expression" dxfId="13137" priority="18000">
      <formula>$BJ299="IR"</formula>
    </cfRule>
    <cfRule type="expression" dxfId="13136" priority="18001">
      <formula>$BJ299="SS"</formula>
    </cfRule>
    <cfRule type="expression" dxfId="13135" priority="18002">
      <formula>$BJ299="FI"</formula>
    </cfRule>
    <cfRule type="expression" dxfId="13134" priority="18003">
      <formula>$BJ299="X"</formula>
    </cfRule>
    <cfRule type="expression" dxfId="13133" priority="18004">
      <formula>$BJ299="OD"</formula>
    </cfRule>
    <cfRule type="expression" dxfId="13132" priority="18005">
      <formula>$BJ299="P"</formula>
    </cfRule>
    <cfRule type="expression" dxfId="13131" priority="18006">
      <formula>$BJ299="D"</formula>
    </cfRule>
    <cfRule type="expression" dxfId="13130" priority="18007">
      <formula>$BJ299="C"</formula>
    </cfRule>
    <cfRule type="expression" dxfId="13129" priority="18008">
      <formula>$BJ299="B"</formula>
    </cfRule>
    <cfRule type="expression" dxfId="13128" priority="18009">
      <formula>$BJ299="A"</formula>
    </cfRule>
  </conditionalFormatting>
  <conditionalFormatting sqref="M299">
    <cfRule type="expression" dxfId="13127" priority="17990">
      <formula>$BJ299="IR"</formula>
    </cfRule>
    <cfRule type="expression" dxfId="13126" priority="17991">
      <formula>$BJ299="SS"</formula>
    </cfRule>
    <cfRule type="expression" dxfId="13125" priority="17992">
      <formula>$BJ299="FI"</formula>
    </cfRule>
    <cfRule type="expression" dxfId="13124" priority="17993">
      <formula>$BJ299="X"</formula>
    </cfRule>
    <cfRule type="expression" dxfId="13123" priority="17994">
      <formula>$BJ299="OD"</formula>
    </cfRule>
    <cfRule type="expression" dxfId="13122" priority="17995">
      <formula>$BJ299="P"</formula>
    </cfRule>
    <cfRule type="expression" dxfId="13121" priority="17996">
      <formula>$BJ299="D"</formula>
    </cfRule>
    <cfRule type="expression" dxfId="13120" priority="17997">
      <formula>$BJ299="C"</formula>
    </cfRule>
    <cfRule type="expression" dxfId="13119" priority="17998">
      <formula>$BJ299="B"</formula>
    </cfRule>
    <cfRule type="expression" dxfId="13118" priority="17999">
      <formula>$BJ299="A"</formula>
    </cfRule>
  </conditionalFormatting>
  <conditionalFormatting sqref="S300">
    <cfRule type="expression" dxfId="13117" priority="17960">
      <formula>$BJ300="IR"</formula>
    </cfRule>
    <cfRule type="expression" dxfId="13116" priority="17961">
      <formula>$BJ300="SS"</formula>
    </cfRule>
    <cfRule type="expression" dxfId="13115" priority="17962">
      <formula>$BJ300="FI"</formula>
    </cfRule>
    <cfRule type="expression" dxfId="13114" priority="17963">
      <formula>$BJ300="X"</formula>
    </cfRule>
    <cfRule type="expression" dxfId="13113" priority="17964">
      <formula>$BJ300="OD"</formula>
    </cfRule>
    <cfRule type="expression" dxfId="13112" priority="17965">
      <formula>$BJ300="P"</formula>
    </cfRule>
    <cfRule type="expression" dxfId="13111" priority="17966">
      <formula>$BJ300="D"</formula>
    </cfRule>
    <cfRule type="expression" dxfId="13110" priority="17967">
      <formula>$BJ300="C"</formula>
    </cfRule>
    <cfRule type="expression" dxfId="13109" priority="17968">
      <formula>$BJ300="B"</formula>
    </cfRule>
    <cfRule type="expression" dxfId="13108" priority="17969">
      <formula>$BJ300="A"</formula>
    </cfRule>
  </conditionalFormatting>
  <conditionalFormatting sqref="W300">
    <cfRule type="expression" dxfId="13107" priority="17950">
      <formula>$BJ300="IR"</formula>
    </cfRule>
    <cfRule type="expression" dxfId="13106" priority="17951">
      <formula>$BJ300="SS"</formula>
    </cfRule>
    <cfRule type="expression" dxfId="13105" priority="17952">
      <formula>$BJ300="FI"</formula>
    </cfRule>
    <cfRule type="expression" dxfId="13104" priority="17953">
      <formula>$BJ300="X"</formula>
    </cfRule>
    <cfRule type="expression" dxfId="13103" priority="17954">
      <formula>$BJ300="OD"</formula>
    </cfRule>
    <cfRule type="expression" dxfId="13102" priority="17955">
      <formula>$BJ300="P"</formula>
    </cfRule>
    <cfRule type="expression" dxfId="13101" priority="17956">
      <formula>$BJ300="D"</formula>
    </cfRule>
    <cfRule type="expression" dxfId="13100" priority="17957">
      <formula>$BJ300="C"</formula>
    </cfRule>
    <cfRule type="expression" dxfId="13099" priority="17958">
      <formula>$BJ300="B"</formula>
    </cfRule>
    <cfRule type="expression" dxfId="13098" priority="17959">
      <formula>$BJ300="A"</formula>
    </cfRule>
  </conditionalFormatting>
  <conditionalFormatting sqref="I235:J235">
    <cfRule type="expression" dxfId="13097" priority="17920">
      <formula>$BJ235="IR"</formula>
    </cfRule>
    <cfRule type="expression" dxfId="13096" priority="17921">
      <formula>$BJ235="SS"</formula>
    </cfRule>
    <cfRule type="expression" dxfId="13095" priority="17922">
      <formula>$BJ235="FI"</formula>
    </cfRule>
    <cfRule type="expression" dxfId="13094" priority="17923">
      <formula>$BJ235="X"</formula>
    </cfRule>
    <cfRule type="expression" dxfId="13093" priority="17924">
      <formula>$BJ235="OD"</formula>
    </cfRule>
    <cfRule type="expression" dxfId="13092" priority="17925">
      <formula>$BJ235="P"</formula>
    </cfRule>
    <cfRule type="expression" dxfId="13091" priority="17926">
      <formula>$BJ235="D"</formula>
    </cfRule>
    <cfRule type="expression" dxfId="13090" priority="17927">
      <formula>$BJ235="C"</formula>
    </cfRule>
    <cfRule type="expression" dxfId="13089" priority="17928">
      <formula>$BJ235="B"</formula>
    </cfRule>
    <cfRule type="expression" dxfId="13088" priority="17929">
      <formula>$BJ235="A"</formula>
    </cfRule>
  </conditionalFormatting>
  <conditionalFormatting sqref="K235">
    <cfRule type="expression" dxfId="13087" priority="17910">
      <formula>$BJ235="IR"</formula>
    </cfRule>
    <cfRule type="expression" dxfId="13086" priority="17911">
      <formula>$BJ235="SS"</formula>
    </cfRule>
    <cfRule type="expression" dxfId="13085" priority="17912">
      <formula>$BJ235="FI"</formula>
    </cfRule>
    <cfRule type="expression" dxfId="13084" priority="17913">
      <formula>$BJ235="X"</formula>
    </cfRule>
    <cfRule type="expression" dxfId="13083" priority="17914">
      <formula>$BJ235="OD"</formula>
    </cfRule>
    <cfRule type="expression" dxfId="13082" priority="17915">
      <formula>$BJ235="P"</formula>
    </cfRule>
    <cfRule type="expression" dxfId="13081" priority="17916">
      <formula>$BJ235="D"</formula>
    </cfRule>
    <cfRule type="expression" dxfId="13080" priority="17917">
      <formula>$BJ235="C"</formula>
    </cfRule>
    <cfRule type="expression" dxfId="13079" priority="17918">
      <formula>$BJ235="B"</formula>
    </cfRule>
    <cfRule type="expression" dxfId="13078" priority="17919">
      <formula>$BJ235="A"</formula>
    </cfRule>
  </conditionalFormatting>
  <conditionalFormatting sqref="M235">
    <cfRule type="expression" dxfId="13077" priority="17900">
      <formula>$BJ235="IR"</formula>
    </cfRule>
    <cfRule type="expression" dxfId="13076" priority="17901">
      <formula>$BJ235="SS"</formula>
    </cfRule>
    <cfRule type="expression" dxfId="13075" priority="17902">
      <formula>$BJ235="FI"</formula>
    </cfRule>
    <cfRule type="expression" dxfId="13074" priority="17903">
      <formula>$BJ235="X"</formula>
    </cfRule>
    <cfRule type="expression" dxfId="13073" priority="17904">
      <formula>$BJ235="OD"</formula>
    </cfRule>
    <cfRule type="expression" dxfId="13072" priority="17905">
      <formula>$BJ235="P"</formula>
    </cfRule>
    <cfRule type="expression" dxfId="13071" priority="17906">
      <formula>$BJ235="D"</formula>
    </cfRule>
    <cfRule type="expression" dxfId="13070" priority="17907">
      <formula>$BJ235="C"</formula>
    </cfRule>
    <cfRule type="expression" dxfId="13069" priority="17908">
      <formula>$BJ235="B"</formula>
    </cfRule>
    <cfRule type="expression" dxfId="13068" priority="17909">
      <formula>$BJ235="A"</formula>
    </cfRule>
  </conditionalFormatting>
  <conditionalFormatting sqref="L235">
    <cfRule type="expression" dxfId="13067" priority="17890">
      <formula>$BJ235="IR"</formula>
    </cfRule>
    <cfRule type="expression" dxfId="13066" priority="17891">
      <formula>$BJ235="SS"</formula>
    </cfRule>
    <cfRule type="expression" dxfId="13065" priority="17892">
      <formula>$BJ235="FI"</formula>
    </cfRule>
    <cfRule type="expression" dxfId="13064" priority="17893">
      <formula>$BJ235="X"</formula>
    </cfRule>
    <cfRule type="expression" dxfId="13063" priority="17894">
      <formula>$BJ235="OD"</formula>
    </cfRule>
    <cfRule type="expression" dxfId="13062" priority="17895">
      <formula>$BJ235="P"</formula>
    </cfRule>
    <cfRule type="expression" dxfId="13061" priority="17896">
      <formula>$BJ235="D"</formula>
    </cfRule>
    <cfRule type="expression" dxfId="13060" priority="17897">
      <formula>$BJ235="C"</formula>
    </cfRule>
    <cfRule type="expression" dxfId="13059" priority="17898">
      <formula>$BJ235="B"</formula>
    </cfRule>
    <cfRule type="expression" dxfId="13058" priority="17899">
      <formula>$BJ235="A"</formula>
    </cfRule>
  </conditionalFormatting>
  <conditionalFormatting sqref="I238:J238">
    <cfRule type="expression" dxfId="13057" priority="17880">
      <formula>$BJ238="IR"</formula>
    </cfRule>
    <cfRule type="expression" dxfId="13056" priority="17881">
      <formula>$BJ238="SS"</formula>
    </cfRule>
    <cfRule type="expression" dxfId="13055" priority="17882">
      <formula>$BJ238="FI"</formula>
    </cfRule>
    <cfRule type="expression" dxfId="13054" priority="17883">
      <formula>$BJ238="X"</formula>
    </cfRule>
    <cfRule type="expression" dxfId="13053" priority="17884">
      <formula>$BJ238="OD"</formula>
    </cfRule>
    <cfRule type="expression" dxfId="13052" priority="17885">
      <formula>$BJ238="P"</formula>
    </cfRule>
    <cfRule type="expression" dxfId="13051" priority="17886">
      <formula>$BJ238="D"</formula>
    </cfRule>
    <cfRule type="expression" dxfId="13050" priority="17887">
      <formula>$BJ238="C"</formula>
    </cfRule>
    <cfRule type="expression" dxfId="13049" priority="17888">
      <formula>$BJ238="B"</formula>
    </cfRule>
    <cfRule type="expression" dxfId="13048" priority="17889">
      <formula>$BJ238="A"</formula>
    </cfRule>
  </conditionalFormatting>
  <conditionalFormatting sqref="M236">
    <cfRule type="expression" dxfId="13047" priority="17860">
      <formula>$BJ236="IR"</formula>
    </cfRule>
    <cfRule type="expression" dxfId="13046" priority="17861">
      <formula>$BJ236="SS"</formula>
    </cfRule>
    <cfRule type="expression" dxfId="13045" priority="17862">
      <formula>$BJ236="FI"</formula>
    </cfRule>
    <cfRule type="expression" dxfId="13044" priority="17863">
      <formula>$BJ236="X"</formula>
    </cfRule>
    <cfRule type="expression" dxfId="13043" priority="17864">
      <formula>$BJ236="OD"</formula>
    </cfRule>
    <cfRule type="expression" dxfId="13042" priority="17865">
      <formula>$BJ236="P"</formula>
    </cfRule>
    <cfRule type="expression" dxfId="13041" priority="17866">
      <formula>$BJ236="D"</formula>
    </cfRule>
    <cfRule type="expression" dxfId="13040" priority="17867">
      <formula>$BJ236="C"</formula>
    </cfRule>
    <cfRule type="expression" dxfId="13039" priority="17868">
      <formula>$BJ236="B"</formula>
    </cfRule>
    <cfRule type="expression" dxfId="13038" priority="17869">
      <formula>$BJ236="A"</formula>
    </cfRule>
  </conditionalFormatting>
  <conditionalFormatting sqref="AF476">
    <cfRule type="expression" dxfId="13037" priority="17840">
      <formula>$BJ476="IR"</formula>
    </cfRule>
    <cfRule type="expression" dxfId="13036" priority="17841">
      <formula>$BJ476="SS"</formula>
    </cfRule>
    <cfRule type="expression" dxfId="13035" priority="17842">
      <formula>$BJ476="FI"</formula>
    </cfRule>
    <cfRule type="expression" dxfId="13034" priority="17843">
      <formula>$BJ476="X"</formula>
    </cfRule>
    <cfRule type="expression" dxfId="13033" priority="17844">
      <formula>$BJ476="OD"</formula>
    </cfRule>
    <cfRule type="expression" dxfId="13032" priority="17845">
      <formula>$BJ476="P"</formula>
    </cfRule>
    <cfRule type="expression" dxfId="13031" priority="17846">
      <formula>$BJ476="D"</formula>
    </cfRule>
    <cfRule type="expression" dxfId="13030" priority="17847">
      <formula>$BJ476="C"</formula>
    </cfRule>
    <cfRule type="expression" dxfId="13029" priority="17848">
      <formula>$BJ476="B"</formula>
    </cfRule>
    <cfRule type="expression" dxfId="13028" priority="17849">
      <formula>$BJ476="A"</formula>
    </cfRule>
  </conditionalFormatting>
  <conditionalFormatting sqref="AG476">
    <cfRule type="expression" dxfId="13027" priority="17830">
      <formula>$BJ476="IR"</formula>
    </cfRule>
    <cfRule type="expression" dxfId="13026" priority="17831">
      <formula>$BJ476="SS"</formula>
    </cfRule>
    <cfRule type="expression" dxfId="13025" priority="17832">
      <formula>$BJ476="FI"</formula>
    </cfRule>
    <cfRule type="expression" dxfId="13024" priority="17833">
      <formula>$BJ476="X"</formula>
    </cfRule>
    <cfRule type="expression" dxfId="13023" priority="17834">
      <formula>$BJ476="OD"</formula>
    </cfRule>
    <cfRule type="expression" dxfId="13022" priority="17835">
      <formula>$BJ476="P"</formula>
    </cfRule>
    <cfRule type="expression" dxfId="13021" priority="17836">
      <formula>$BJ476="D"</formula>
    </cfRule>
    <cfRule type="expression" dxfId="13020" priority="17837">
      <formula>$BJ476="C"</formula>
    </cfRule>
    <cfRule type="expression" dxfId="13019" priority="17838">
      <formula>$BJ476="B"</formula>
    </cfRule>
    <cfRule type="expression" dxfId="13018" priority="17839">
      <formula>$BJ476="A"</formula>
    </cfRule>
  </conditionalFormatting>
  <conditionalFormatting sqref="AE476">
    <cfRule type="expression" dxfId="13017" priority="17820">
      <formula>$BJ476="IR"</formula>
    </cfRule>
    <cfRule type="expression" dxfId="13016" priority="17821">
      <formula>$BJ476="SS"</formula>
    </cfRule>
    <cfRule type="expression" dxfId="13015" priority="17822">
      <formula>$BJ476="FI"</formula>
    </cfRule>
    <cfRule type="expression" dxfId="13014" priority="17823">
      <formula>$BJ476="X"</formula>
    </cfRule>
    <cfRule type="expression" dxfId="13013" priority="17824">
      <formula>$BJ476="OD"</formula>
    </cfRule>
    <cfRule type="expression" dxfId="13012" priority="17825">
      <formula>$BJ476="P"</formula>
    </cfRule>
    <cfRule type="expression" dxfId="13011" priority="17826">
      <formula>$BJ476="D"</formula>
    </cfRule>
    <cfRule type="expression" dxfId="13010" priority="17827">
      <formula>$BJ476="C"</formula>
    </cfRule>
    <cfRule type="expression" dxfId="13009" priority="17828">
      <formula>$BJ476="B"</formula>
    </cfRule>
    <cfRule type="expression" dxfId="13008" priority="17829">
      <formula>$BJ476="A"</formula>
    </cfRule>
  </conditionalFormatting>
  <conditionalFormatting sqref="BJ631">
    <cfRule type="cellIs" dxfId="13007" priority="17809" operator="equal">
      <formula>0</formula>
    </cfRule>
  </conditionalFormatting>
  <conditionalFormatting sqref="N631:O631">
    <cfRule type="expression" dxfId="13006" priority="17810">
      <formula>$BJ631="IR"</formula>
    </cfRule>
    <cfRule type="expression" dxfId="13005" priority="17811">
      <formula>$BJ631="SS"</formula>
    </cfRule>
    <cfRule type="expression" dxfId="13004" priority="17812">
      <formula>$BJ631="FI"</formula>
    </cfRule>
    <cfRule type="expression" dxfId="13003" priority="17813">
      <formula>$BJ631="X"</formula>
    </cfRule>
    <cfRule type="expression" dxfId="13002" priority="17814">
      <formula>$BJ631="OD"</formula>
    </cfRule>
    <cfRule type="expression" dxfId="13001" priority="17815">
      <formula>$BJ631="P"</formula>
    </cfRule>
    <cfRule type="expression" dxfId="13000" priority="17816">
      <formula>$BJ631="D"</formula>
    </cfRule>
    <cfRule type="expression" dxfId="12999" priority="17817">
      <formula>$BJ631="C"</formula>
    </cfRule>
    <cfRule type="expression" dxfId="12998" priority="17818">
      <formula>$BJ631="B"</formula>
    </cfRule>
    <cfRule type="expression" dxfId="12997" priority="17819">
      <formula>$BJ631="A"</formula>
    </cfRule>
  </conditionalFormatting>
  <conditionalFormatting sqref="H631">
    <cfRule type="expression" dxfId="12996" priority="17779">
      <formula>$BJ631="IR"</formula>
    </cfRule>
    <cfRule type="expression" dxfId="12995" priority="17780">
      <formula>$BJ631="SS"</formula>
    </cfRule>
    <cfRule type="expression" dxfId="12994" priority="17781">
      <formula>$BJ631="FI"</formula>
    </cfRule>
    <cfRule type="expression" dxfId="12993" priority="17782">
      <formula>$BJ631="X"</formula>
    </cfRule>
    <cfRule type="expression" dxfId="12992" priority="17783">
      <formula>$BJ631="OD"</formula>
    </cfRule>
    <cfRule type="expression" dxfId="12991" priority="17784">
      <formula>$BJ631="P"</formula>
    </cfRule>
    <cfRule type="expression" dxfId="12990" priority="17785">
      <formula>$BJ631="D"</formula>
    </cfRule>
    <cfRule type="expression" dxfId="12989" priority="17786">
      <formula>$BJ631="C"</formula>
    </cfRule>
    <cfRule type="expression" dxfId="12988" priority="17787">
      <formula>$BJ631="B"</formula>
    </cfRule>
    <cfRule type="expression" dxfId="12987" priority="17788">
      <formula>$BJ631="A"</formula>
    </cfRule>
  </conditionalFormatting>
  <conditionalFormatting sqref="G631">
    <cfRule type="expression" dxfId="12986" priority="17799">
      <formula>$BJ631="IR"</formula>
    </cfRule>
    <cfRule type="expression" dxfId="12985" priority="17800">
      <formula>$BJ631="SS"</formula>
    </cfRule>
    <cfRule type="expression" dxfId="12984" priority="17801">
      <formula>$BJ631="FI"</formula>
    </cfRule>
    <cfRule type="expression" dxfId="12983" priority="17802">
      <formula>$BJ631="X"</formula>
    </cfRule>
    <cfRule type="expression" dxfId="12982" priority="17803">
      <formula>$BJ631="OD"</formula>
    </cfRule>
    <cfRule type="expression" dxfId="12981" priority="17804">
      <formula>$BJ631="P"</formula>
    </cfRule>
    <cfRule type="expression" dxfId="12980" priority="17805">
      <formula>$BJ631="D"</formula>
    </cfRule>
    <cfRule type="expression" dxfId="12979" priority="17806">
      <formula>$BJ631="C"</formula>
    </cfRule>
    <cfRule type="expression" dxfId="12978" priority="17807">
      <formula>$BJ631="B"</formula>
    </cfRule>
    <cfRule type="expression" dxfId="12977" priority="17808">
      <formula>$BJ631="A"</formula>
    </cfRule>
  </conditionalFormatting>
  <conditionalFormatting sqref="E631:F631">
    <cfRule type="expression" dxfId="12976" priority="17789">
      <formula>#REF!="IR"</formula>
    </cfRule>
    <cfRule type="expression" dxfId="12975" priority="17790">
      <formula>#REF!="SS"</formula>
    </cfRule>
    <cfRule type="expression" dxfId="12974" priority="17791">
      <formula>#REF!="FI"</formula>
    </cfRule>
    <cfRule type="expression" dxfId="12973" priority="17792">
      <formula>#REF!="X"</formula>
    </cfRule>
    <cfRule type="expression" dxfId="12972" priority="17793">
      <formula>#REF!="OD"</formula>
    </cfRule>
    <cfRule type="expression" dxfId="12971" priority="17794">
      <formula>#REF!="P"</formula>
    </cfRule>
    <cfRule type="expression" dxfId="12970" priority="17795">
      <formula>#REF!="D"</formula>
    </cfRule>
    <cfRule type="expression" dxfId="12969" priority="17796">
      <formula>#REF!="C"</formula>
    </cfRule>
    <cfRule type="expression" dxfId="12968" priority="17797">
      <formula>#REF!="B"</formula>
    </cfRule>
    <cfRule type="expression" dxfId="12967" priority="17798">
      <formula>#REF!="A"</formula>
    </cfRule>
  </conditionalFormatting>
  <conditionalFormatting sqref="E631:F631">
    <cfRule type="expression" dxfId="12966" priority="17769">
      <formula>$BJ631="IR"</formula>
    </cfRule>
    <cfRule type="expression" dxfId="12965" priority="17770">
      <formula>$BJ631="SS"</formula>
    </cfRule>
    <cfRule type="expression" dxfId="12964" priority="17771">
      <formula>$BJ631="FI"</formula>
    </cfRule>
    <cfRule type="expression" dxfId="12963" priority="17772">
      <formula>$BJ631="X"</formula>
    </cfRule>
    <cfRule type="expression" dxfId="12962" priority="17773">
      <formula>$BJ631="OD"</formula>
    </cfRule>
    <cfRule type="expression" dxfId="12961" priority="17774">
      <formula>$BJ631="P"</formula>
    </cfRule>
    <cfRule type="expression" dxfId="12960" priority="17775">
      <formula>$BJ631="D"</formula>
    </cfRule>
    <cfRule type="expression" dxfId="12959" priority="17776">
      <formula>$BJ631="C"</formula>
    </cfRule>
    <cfRule type="expression" dxfId="12958" priority="17777">
      <formula>$BJ631="B"</formula>
    </cfRule>
    <cfRule type="expression" dxfId="12957" priority="17778">
      <formula>$BJ631="A"</formula>
    </cfRule>
  </conditionalFormatting>
  <conditionalFormatting sqref="E631">
    <cfRule type="expression" dxfId="12956" priority="17759">
      <formula>#REF!="IR"</formula>
    </cfRule>
    <cfRule type="expression" dxfId="12955" priority="17760">
      <formula>#REF!="SS"</formula>
    </cfRule>
    <cfRule type="expression" dxfId="12954" priority="17761">
      <formula>#REF!="FI"</formula>
    </cfRule>
    <cfRule type="expression" dxfId="12953" priority="17762">
      <formula>#REF!="X"</formula>
    </cfRule>
    <cfRule type="expression" dxfId="12952" priority="17763">
      <formula>#REF!="OD"</formula>
    </cfRule>
    <cfRule type="expression" dxfId="12951" priority="17764">
      <formula>#REF!="P"</formula>
    </cfRule>
    <cfRule type="expression" dxfId="12950" priority="17765">
      <formula>#REF!="D"</formula>
    </cfRule>
    <cfRule type="expression" dxfId="12949" priority="17766">
      <formula>#REF!="C"</formula>
    </cfRule>
    <cfRule type="expression" dxfId="12948" priority="17767">
      <formula>#REF!="B"</formula>
    </cfRule>
    <cfRule type="expression" dxfId="12947" priority="17768">
      <formula>#REF!="A"</formula>
    </cfRule>
  </conditionalFormatting>
  <conditionalFormatting sqref="F631">
    <cfRule type="expression" dxfId="12946" priority="17749">
      <formula>#REF!="IR"</formula>
    </cfRule>
    <cfRule type="expression" dxfId="12945" priority="17750">
      <formula>#REF!="SS"</formula>
    </cfRule>
    <cfRule type="expression" dxfId="12944" priority="17751">
      <formula>#REF!="FI"</formula>
    </cfRule>
    <cfRule type="expression" dxfId="12943" priority="17752">
      <formula>#REF!="X"</formula>
    </cfRule>
    <cfRule type="expression" dxfId="12942" priority="17753">
      <formula>#REF!="OD"</formula>
    </cfRule>
    <cfRule type="expression" dxfId="12941" priority="17754">
      <formula>#REF!="P"</formula>
    </cfRule>
    <cfRule type="expression" dxfId="12940" priority="17755">
      <formula>#REF!="D"</formula>
    </cfRule>
    <cfRule type="expression" dxfId="12939" priority="17756">
      <formula>#REF!="C"</formula>
    </cfRule>
    <cfRule type="expression" dxfId="12938" priority="17757">
      <formula>#REF!="B"</formula>
    </cfRule>
    <cfRule type="expression" dxfId="12937" priority="17758">
      <formula>#REF!="A"</formula>
    </cfRule>
  </conditionalFormatting>
  <conditionalFormatting sqref="BB631:BF631">
    <cfRule type="expression" dxfId="12936" priority="17739">
      <formula>$BJ631="IR"</formula>
    </cfRule>
    <cfRule type="expression" dxfId="12935" priority="17740">
      <formula>$BJ631="SS"</formula>
    </cfRule>
    <cfRule type="expression" dxfId="12934" priority="17741">
      <formula>$BJ631="FI"</formula>
    </cfRule>
    <cfRule type="expression" dxfId="12933" priority="17742">
      <formula>$BJ631="X"</formula>
    </cfRule>
    <cfRule type="expression" dxfId="12932" priority="17743">
      <formula>$BJ631="OD"</formula>
    </cfRule>
    <cfRule type="expression" dxfId="12931" priority="17744">
      <formula>$BJ631="P"</formula>
    </cfRule>
    <cfRule type="expression" dxfId="12930" priority="17745">
      <formula>$BJ631="D"</formula>
    </cfRule>
    <cfRule type="expression" dxfId="12929" priority="17746">
      <formula>$BJ631="C"</formula>
    </cfRule>
    <cfRule type="expression" dxfId="12928" priority="17747">
      <formula>$BJ631="B"</formula>
    </cfRule>
    <cfRule type="expression" dxfId="12927" priority="17748">
      <formula>$BJ631="A"</formula>
    </cfRule>
  </conditionalFormatting>
  <conditionalFormatting sqref="B631:C631">
    <cfRule type="expression" dxfId="12926" priority="17729">
      <formula>$BJ631="IR"</formula>
    </cfRule>
    <cfRule type="expression" dxfId="12925" priority="17730">
      <formula>$BJ631="SS"</formula>
    </cfRule>
    <cfRule type="expression" dxfId="12924" priority="17731">
      <formula>$BJ631="FI"</formula>
    </cfRule>
    <cfRule type="expression" dxfId="12923" priority="17732">
      <formula>$BJ631="X"</formula>
    </cfRule>
    <cfRule type="expression" dxfId="12922" priority="17733">
      <formula>$BJ631="OD"</formula>
    </cfRule>
    <cfRule type="expression" dxfId="12921" priority="17734">
      <formula>$BJ631="P"</formula>
    </cfRule>
    <cfRule type="expression" dxfId="12920" priority="17735">
      <formula>$BJ631="D"</formula>
    </cfRule>
    <cfRule type="expression" dxfId="12919" priority="17736">
      <formula>$BJ631="C"</formula>
    </cfRule>
    <cfRule type="expression" dxfId="12918" priority="17737">
      <formula>$BJ631="B"</formula>
    </cfRule>
    <cfRule type="expression" dxfId="12917" priority="17738">
      <formula>$BJ631="A"</formula>
    </cfRule>
  </conditionalFormatting>
  <conditionalFormatting sqref="I631">
    <cfRule type="expression" dxfId="12916" priority="17719">
      <formula>$BJ631="IR"</formula>
    </cfRule>
    <cfRule type="expression" dxfId="12915" priority="17720">
      <formula>$BJ631="SS"</formula>
    </cfRule>
    <cfRule type="expression" dxfId="12914" priority="17721">
      <formula>$BJ631="FI"</formula>
    </cfRule>
    <cfRule type="expression" dxfId="12913" priority="17722">
      <formula>$BJ631="X"</formula>
    </cfRule>
    <cfRule type="expression" dxfId="12912" priority="17723">
      <formula>$BJ631="OD"</formula>
    </cfRule>
    <cfRule type="expression" dxfId="12911" priority="17724">
      <formula>$BJ631="P"</formula>
    </cfRule>
    <cfRule type="expression" dxfId="12910" priority="17725">
      <formula>$BJ631="D"</formula>
    </cfRule>
    <cfRule type="expression" dxfId="12909" priority="17726">
      <formula>$BJ631="C"</formula>
    </cfRule>
    <cfRule type="expression" dxfId="12908" priority="17727">
      <formula>$BJ631="B"</formula>
    </cfRule>
    <cfRule type="expression" dxfId="12907" priority="17728">
      <formula>$BJ631="A"</formula>
    </cfRule>
  </conditionalFormatting>
  <conditionalFormatting sqref="A631">
    <cfRule type="expression" dxfId="12906" priority="17709">
      <formula>$BJ631="IR"</formula>
    </cfRule>
    <cfRule type="expression" dxfId="12905" priority="17710">
      <formula>$BJ631="SS"</formula>
    </cfRule>
    <cfRule type="expression" dxfId="12904" priority="17711">
      <formula>$BJ631="FI"</formula>
    </cfRule>
    <cfRule type="expression" dxfId="12903" priority="17712">
      <formula>$BJ631="X"</formula>
    </cfRule>
    <cfRule type="expression" dxfId="12902" priority="17713">
      <formula>$BJ631="OD"</formula>
    </cfRule>
    <cfRule type="expression" dxfId="12901" priority="17714">
      <formula>$BJ631="P"</formula>
    </cfRule>
    <cfRule type="expression" dxfId="12900" priority="17715">
      <formula>$BJ631="D"</formula>
    </cfRule>
    <cfRule type="expression" dxfId="12899" priority="17716">
      <formula>$BJ631="C"</formula>
    </cfRule>
    <cfRule type="expression" dxfId="12898" priority="17717">
      <formula>$BJ631="B"</formula>
    </cfRule>
    <cfRule type="expression" dxfId="12897" priority="17718">
      <formula>$BJ631="A"</formula>
    </cfRule>
  </conditionalFormatting>
  <conditionalFormatting sqref="BL631">
    <cfRule type="expression" dxfId="12896" priority="17699">
      <formula>$BJ631="IR"</formula>
    </cfRule>
    <cfRule type="expression" dxfId="12895" priority="17700">
      <formula>$BJ631="SS"</formula>
    </cfRule>
    <cfRule type="expression" dxfId="12894" priority="17701">
      <formula>$BJ631="FI"</formula>
    </cfRule>
    <cfRule type="expression" dxfId="12893" priority="17702">
      <formula>$BJ631="X"</formula>
    </cfRule>
    <cfRule type="expression" dxfId="12892" priority="17703">
      <formula>$BJ631="OD"</formula>
    </cfRule>
    <cfRule type="expression" dxfId="12891" priority="17704">
      <formula>$BJ631="P"</formula>
    </cfRule>
    <cfRule type="expression" dxfId="12890" priority="17705">
      <formula>$BJ631="D"</formula>
    </cfRule>
    <cfRule type="expression" dxfId="12889" priority="17706">
      <formula>$BJ631="C"</formula>
    </cfRule>
    <cfRule type="expression" dxfId="12888" priority="17707">
      <formula>$BJ631="B"</formula>
    </cfRule>
    <cfRule type="expression" dxfId="12887" priority="17708">
      <formula>$BJ631="A"</formula>
    </cfRule>
  </conditionalFormatting>
  <conditionalFormatting sqref="BN631">
    <cfRule type="expression" dxfId="12886" priority="17689">
      <formula>$BJ631="IR"</formula>
    </cfRule>
    <cfRule type="expression" dxfId="12885" priority="17690">
      <formula>$BJ631="SS"</formula>
    </cfRule>
    <cfRule type="expression" dxfId="12884" priority="17691">
      <formula>$BJ631="FI"</formula>
    </cfRule>
    <cfRule type="expression" dxfId="12883" priority="17692">
      <formula>$BJ631="X"</formula>
    </cfRule>
    <cfRule type="expression" dxfId="12882" priority="17693">
      <formula>$BJ631="OD"</formula>
    </cfRule>
    <cfRule type="expression" dxfId="12881" priority="17694">
      <formula>$BJ631="P"</formula>
    </cfRule>
    <cfRule type="expression" dxfId="12880" priority="17695">
      <formula>$BJ631="D"</formula>
    </cfRule>
    <cfRule type="expression" dxfId="12879" priority="17696">
      <formula>$BJ631="C"</formula>
    </cfRule>
    <cfRule type="expression" dxfId="12878" priority="17697">
      <formula>$BJ631="B"</formula>
    </cfRule>
    <cfRule type="expression" dxfId="12877" priority="17698">
      <formula>$BJ631="A"</formula>
    </cfRule>
  </conditionalFormatting>
  <conditionalFormatting sqref="BM631">
    <cfRule type="expression" dxfId="12876" priority="17679">
      <formula>$BJ631="IR"</formula>
    </cfRule>
    <cfRule type="expression" dxfId="12875" priority="17680">
      <formula>$BJ631="SS"</formula>
    </cfRule>
    <cfRule type="expression" dxfId="12874" priority="17681">
      <formula>$BJ631="FI"</formula>
    </cfRule>
    <cfRule type="expression" dxfId="12873" priority="17682">
      <formula>$BJ631="X"</formula>
    </cfRule>
    <cfRule type="expression" dxfId="12872" priority="17683">
      <formula>$BJ631="OD"</formula>
    </cfRule>
    <cfRule type="expression" dxfId="12871" priority="17684">
      <formula>$BJ631="P"</formula>
    </cfRule>
    <cfRule type="expression" dxfId="12870" priority="17685">
      <formula>$BJ631="D"</formula>
    </cfRule>
    <cfRule type="expression" dxfId="12869" priority="17686">
      <formula>$BJ631="C"</formula>
    </cfRule>
    <cfRule type="expression" dxfId="12868" priority="17687">
      <formula>$BJ631="B"</formula>
    </cfRule>
    <cfRule type="expression" dxfId="12867" priority="17688">
      <formula>$BJ631="A"</formula>
    </cfRule>
  </conditionalFormatting>
  <conditionalFormatting sqref="J631">
    <cfRule type="expression" dxfId="12866" priority="17669">
      <formula>$BJ631="IR"</formula>
    </cfRule>
    <cfRule type="expression" dxfId="12865" priority="17670">
      <formula>$BJ631="SS"</formula>
    </cfRule>
    <cfRule type="expression" dxfId="12864" priority="17671">
      <formula>$BJ631="FI"</formula>
    </cfRule>
    <cfRule type="expression" dxfId="12863" priority="17672">
      <formula>$BJ631="X"</formula>
    </cfRule>
    <cfRule type="expression" dxfId="12862" priority="17673">
      <formula>$BJ631="OD"</formula>
    </cfRule>
    <cfRule type="expression" dxfId="12861" priority="17674">
      <formula>$BJ631="P"</formula>
    </cfRule>
    <cfRule type="expression" dxfId="12860" priority="17675">
      <formula>$BJ631="D"</formula>
    </cfRule>
    <cfRule type="expression" dxfId="12859" priority="17676">
      <formula>$BJ631="C"</formula>
    </cfRule>
    <cfRule type="expression" dxfId="12858" priority="17677">
      <formula>$BJ631="B"</formula>
    </cfRule>
    <cfRule type="expression" dxfId="12857" priority="17678">
      <formula>$BJ631="A"</formula>
    </cfRule>
  </conditionalFormatting>
  <conditionalFormatting sqref="K631:M631">
    <cfRule type="expression" dxfId="12856" priority="17659">
      <formula>$BJ631="IR"</formula>
    </cfRule>
    <cfRule type="expression" dxfId="12855" priority="17660">
      <formula>$BJ631="SS"</formula>
    </cfRule>
    <cfRule type="expression" dxfId="12854" priority="17661">
      <formula>$BJ631="FI"</formula>
    </cfRule>
    <cfRule type="expression" dxfId="12853" priority="17662">
      <formula>$BJ631="X"</formula>
    </cfRule>
    <cfRule type="expression" dxfId="12852" priority="17663">
      <formula>$BJ631="OD"</formula>
    </cfRule>
    <cfRule type="expression" dxfId="12851" priority="17664">
      <formula>$BJ631="P"</formula>
    </cfRule>
    <cfRule type="expression" dxfId="12850" priority="17665">
      <formula>$BJ631="D"</formula>
    </cfRule>
    <cfRule type="expression" dxfId="12849" priority="17666">
      <formula>$BJ631="C"</formula>
    </cfRule>
    <cfRule type="expression" dxfId="12848" priority="17667">
      <formula>$BJ631="B"</formula>
    </cfRule>
    <cfRule type="expression" dxfId="12847" priority="17668">
      <formula>$BJ631="A"</formula>
    </cfRule>
  </conditionalFormatting>
  <conditionalFormatting sqref="R631">
    <cfRule type="expression" dxfId="12846" priority="17649">
      <formula>$BJ631="IR"</formula>
    </cfRule>
    <cfRule type="expression" dxfId="12845" priority="17650">
      <formula>$BJ631="SS"</formula>
    </cfRule>
    <cfRule type="expression" dxfId="12844" priority="17651">
      <formula>$BJ631="FI"</formula>
    </cfRule>
    <cfRule type="expression" dxfId="12843" priority="17652">
      <formula>$BJ631="X"</formula>
    </cfRule>
    <cfRule type="expression" dxfId="12842" priority="17653">
      <formula>$BJ631="OD"</formula>
    </cfRule>
    <cfRule type="expression" dxfId="12841" priority="17654">
      <formula>$BJ631="P"</formula>
    </cfRule>
    <cfRule type="expression" dxfId="12840" priority="17655">
      <formula>$BJ631="D"</formula>
    </cfRule>
    <cfRule type="expression" dxfId="12839" priority="17656">
      <formula>$BJ631="C"</formula>
    </cfRule>
    <cfRule type="expression" dxfId="12838" priority="17657">
      <formula>$BJ631="B"</formula>
    </cfRule>
    <cfRule type="expression" dxfId="12837" priority="17658">
      <formula>$BJ631="A"</formula>
    </cfRule>
  </conditionalFormatting>
  <conditionalFormatting sqref="P631">
    <cfRule type="expression" dxfId="12836" priority="17639">
      <formula>$BJ631="IR"</formula>
    </cfRule>
    <cfRule type="expression" dxfId="12835" priority="17640">
      <formula>$BJ631="SS"</formula>
    </cfRule>
    <cfRule type="expression" dxfId="12834" priority="17641">
      <formula>$BJ631="FI"</formula>
    </cfRule>
    <cfRule type="expression" dxfId="12833" priority="17642">
      <formula>$BJ631="X"</formula>
    </cfRule>
    <cfRule type="expression" dxfId="12832" priority="17643">
      <formula>$BJ631="OD"</formula>
    </cfRule>
    <cfRule type="expression" dxfId="12831" priority="17644">
      <formula>$BJ631="P"</formula>
    </cfRule>
    <cfRule type="expression" dxfId="12830" priority="17645">
      <formula>$BJ631="D"</formula>
    </cfRule>
    <cfRule type="expression" dxfId="12829" priority="17646">
      <formula>$BJ631="C"</formula>
    </cfRule>
    <cfRule type="expression" dxfId="12828" priority="17647">
      <formula>$BJ631="B"</formula>
    </cfRule>
    <cfRule type="expression" dxfId="12827" priority="17648">
      <formula>$BJ631="A"</formula>
    </cfRule>
  </conditionalFormatting>
  <conditionalFormatting sqref="Q631">
    <cfRule type="expression" dxfId="12826" priority="17629">
      <formula>$BJ631="IR"</formula>
    </cfRule>
    <cfRule type="expression" dxfId="12825" priority="17630">
      <formula>$BJ631="SS"</formula>
    </cfRule>
    <cfRule type="expression" dxfId="12824" priority="17631">
      <formula>$BJ631="FI"</formula>
    </cfRule>
    <cfRule type="expression" dxfId="12823" priority="17632">
      <formula>$BJ631="X"</formula>
    </cfRule>
    <cfRule type="expression" dxfId="12822" priority="17633">
      <formula>$BJ631="OD"</formula>
    </cfRule>
    <cfRule type="expression" dxfId="12821" priority="17634">
      <formula>$BJ631="P"</formula>
    </cfRule>
    <cfRule type="expression" dxfId="12820" priority="17635">
      <formula>$BJ631="D"</formula>
    </cfRule>
    <cfRule type="expression" dxfId="12819" priority="17636">
      <formula>$BJ631="C"</formula>
    </cfRule>
    <cfRule type="expression" dxfId="12818" priority="17637">
      <formula>$BJ631="B"</formula>
    </cfRule>
    <cfRule type="expression" dxfId="12817" priority="17638">
      <formula>$BJ631="A"</formula>
    </cfRule>
  </conditionalFormatting>
  <conditionalFormatting sqref="BJ632">
    <cfRule type="cellIs" dxfId="12816" priority="17618" operator="equal">
      <formula>0</formula>
    </cfRule>
  </conditionalFormatting>
  <conditionalFormatting sqref="N632:O632">
    <cfRule type="expression" dxfId="12815" priority="17619">
      <formula>$BJ632="IR"</formula>
    </cfRule>
    <cfRule type="expression" dxfId="12814" priority="17620">
      <formula>$BJ632="SS"</formula>
    </cfRule>
    <cfRule type="expression" dxfId="12813" priority="17621">
      <formula>$BJ632="FI"</formula>
    </cfRule>
    <cfRule type="expression" dxfId="12812" priority="17622">
      <formula>$BJ632="X"</formula>
    </cfRule>
    <cfRule type="expression" dxfId="12811" priority="17623">
      <formula>$BJ632="OD"</formula>
    </cfRule>
    <cfRule type="expression" dxfId="12810" priority="17624">
      <formula>$BJ632="P"</formula>
    </cfRule>
    <cfRule type="expression" dxfId="12809" priority="17625">
      <formula>$BJ632="D"</formula>
    </cfRule>
    <cfRule type="expression" dxfId="12808" priority="17626">
      <formula>$BJ632="C"</formula>
    </cfRule>
    <cfRule type="expression" dxfId="12807" priority="17627">
      <formula>$BJ632="B"</formula>
    </cfRule>
    <cfRule type="expression" dxfId="12806" priority="17628">
      <formula>$BJ632="A"</formula>
    </cfRule>
  </conditionalFormatting>
  <conditionalFormatting sqref="H632">
    <cfRule type="expression" dxfId="12805" priority="17588">
      <formula>$BJ632="IR"</formula>
    </cfRule>
    <cfRule type="expression" dxfId="12804" priority="17589">
      <formula>$BJ632="SS"</formula>
    </cfRule>
    <cfRule type="expression" dxfId="12803" priority="17590">
      <formula>$BJ632="FI"</formula>
    </cfRule>
    <cfRule type="expression" dxfId="12802" priority="17591">
      <formula>$BJ632="X"</formula>
    </cfRule>
    <cfRule type="expression" dxfId="12801" priority="17592">
      <formula>$BJ632="OD"</formula>
    </cfRule>
    <cfRule type="expression" dxfId="12800" priority="17593">
      <formula>$BJ632="P"</formula>
    </cfRule>
    <cfRule type="expression" dxfId="12799" priority="17594">
      <formula>$BJ632="D"</formula>
    </cfRule>
    <cfRule type="expression" dxfId="12798" priority="17595">
      <formula>$BJ632="C"</formula>
    </cfRule>
    <cfRule type="expression" dxfId="12797" priority="17596">
      <formula>$BJ632="B"</formula>
    </cfRule>
    <cfRule type="expression" dxfId="12796" priority="17597">
      <formula>$BJ632="A"</formula>
    </cfRule>
  </conditionalFormatting>
  <conditionalFormatting sqref="G632">
    <cfRule type="expression" dxfId="12795" priority="17608">
      <formula>$BJ632="IR"</formula>
    </cfRule>
    <cfRule type="expression" dxfId="12794" priority="17609">
      <formula>$BJ632="SS"</formula>
    </cfRule>
    <cfRule type="expression" dxfId="12793" priority="17610">
      <formula>$BJ632="FI"</formula>
    </cfRule>
    <cfRule type="expression" dxfId="12792" priority="17611">
      <formula>$BJ632="X"</formula>
    </cfRule>
    <cfRule type="expression" dxfId="12791" priority="17612">
      <formula>$BJ632="OD"</formula>
    </cfRule>
    <cfRule type="expression" dxfId="12790" priority="17613">
      <formula>$BJ632="P"</formula>
    </cfRule>
    <cfRule type="expression" dxfId="12789" priority="17614">
      <formula>$BJ632="D"</formula>
    </cfRule>
    <cfRule type="expression" dxfId="12788" priority="17615">
      <formula>$BJ632="C"</formula>
    </cfRule>
    <cfRule type="expression" dxfId="12787" priority="17616">
      <formula>$BJ632="B"</formula>
    </cfRule>
    <cfRule type="expression" dxfId="12786" priority="17617">
      <formula>$BJ632="A"</formula>
    </cfRule>
  </conditionalFormatting>
  <conditionalFormatting sqref="E632:F632">
    <cfRule type="expression" dxfId="12785" priority="17598">
      <formula>#REF!="IR"</formula>
    </cfRule>
    <cfRule type="expression" dxfId="12784" priority="17599">
      <formula>#REF!="SS"</formula>
    </cfRule>
    <cfRule type="expression" dxfId="12783" priority="17600">
      <formula>#REF!="FI"</formula>
    </cfRule>
    <cfRule type="expression" dxfId="12782" priority="17601">
      <formula>#REF!="X"</formula>
    </cfRule>
    <cfRule type="expression" dxfId="12781" priority="17602">
      <formula>#REF!="OD"</formula>
    </cfRule>
    <cfRule type="expression" dxfId="12780" priority="17603">
      <formula>#REF!="P"</formula>
    </cfRule>
    <cfRule type="expression" dxfId="12779" priority="17604">
      <formula>#REF!="D"</formula>
    </cfRule>
    <cfRule type="expression" dxfId="12778" priority="17605">
      <formula>#REF!="C"</formula>
    </cfRule>
    <cfRule type="expression" dxfId="12777" priority="17606">
      <formula>#REF!="B"</formula>
    </cfRule>
    <cfRule type="expression" dxfId="12776" priority="17607">
      <formula>#REF!="A"</formula>
    </cfRule>
  </conditionalFormatting>
  <conditionalFormatting sqref="E632:F632">
    <cfRule type="expression" dxfId="12775" priority="17578">
      <formula>$BJ632="IR"</formula>
    </cfRule>
    <cfRule type="expression" dxfId="12774" priority="17579">
      <formula>$BJ632="SS"</formula>
    </cfRule>
    <cfRule type="expression" dxfId="12773" priority="17580">
      <formula>$BJ632="FI"</formula>
    </cfRule>
    <cfRule type="expression" dxfId="12772" priority="17581">
      <formula>$BJ632="X"</formula>
    </cfRule>
    <cfRule type="expression" dxfId="12771" priority="17582">
      <formula>$BJ632="OD"</formula>
    </cfRule>
    <cfRule type="expression" dxfId="12770" priority="17583">
      <formula>$BJ632="P"</formula>
    </cfRule>
    <cfRule type="expression" dxfId="12769" priority="17584">
      <formula>$BJ632="D"</formula>
    </cfRule>
    <cfRule type="expression" dxfId="12768" priority="17585">
      <formula>$BJ632="C"</formula>
    </cfRule>
    <cfRule type="expression" dxfId="12767" priority="17586">
      <formula>$BJ632="B"</formula>
    </cfRule>
    <cfRule type="expression" dxfId="12766" priority="17587">
      <formula>$BJ632="A"</formula>
    </cfRule>
  </conditionalFormatting>
  <conditionalFormatting sqref="E632">
    <cfRule type="expression" dxfId="12765" priority="17568">
      <formula>#REF!="IR"</formula>
    </cfRule>
    <cfRule type="expression" dxfId="12764" priority="17569">
      <formula>#REF!="SS"</formula>
    </cfRule>
    <cfRule type="expression" dxfId="12763" priority="17570">
      <formula>#REF!="FI"</formula>
    </cfRule>
    <cfRule type="expression" dxfId="12762" priority="17571">
      <formula>#REF!="X"</formula>
    </cfRule>
    <cfRule type="expression" dxfId="12761" priority="17572">
      <formula>#REF!="OD"</formula>
    </cfRule>
    <cfRule type="expression" dxfId="12760" priority="17573">
      <formula>#REF!="P"</formula>
    </cfRule>
    <cfRule type="expression" dxfId="12759" priority="17574">
      <formula>#REF!="D"</formula>
    </cfRule>
    <cfRule type="expression" dxfId="12758" priority="17575">
      <formula>#REF!="C"</formula>
    </cfRule>
    <cfRule type="expression" dxfId="12757" priority="17576">
      <formula>#REF!="B"</formula>
    </cfRule>
    <cfRule type="expression" dxfId="12756" priority="17577">
      <formula>#REF!="A"</formula>
    </cfRule>
  </conditionalFormatting>
  <conditionalFormatting sqref="F632">
    <cfRule type="expression" dxfId="12755" priority="17558">
      <formula>#REF!="IR"</formula>
    </cfRule>
    <cfRule type="expression" dxfId="12754" priority="17559">
      <formula>#REF!="SS"</formula>
    </cfRule>
    <cfRule type="expression" dxfId="12753" priority="17560">
      <formula>#REF!="FI"</formula>
    </cfRule>
    <cfRule type="expression" dxfId="12752" priority="17561">
      <formula>#REF!="X"</formula>
    </cfRule>
    <cfRule type="expression" dxfId="12751" priority="17562">
      <formula>#REF!="OD"</formula>
    </cfRule>
    <cfRule type="expression" dxfId="12750" priority="17563">
      <formula>#REF!="P"</formula>
    </cfRule>
    <cfRule type="expression" dxfId="12749" priority="17564">
      <formula>#REF!="D"</formula>
    </cfRule>
    <cfRule type="expression" dxfId="12748" priority="17565">
      <formula>#REF!="C"</formula>
    </cfRule>
    <cfRule type="expression" dxfId="12747" priority="17566">
      <formula>#REF!="B"</formula>
    </cfRule>
    <cfRule type="expression" dxfId="12746" priority="17567">
      <formula>#REF!="A"</formula>
    </cfRule>
  </conditionalFormatting>
  <conditionalFormatting sqref="BB632:BF632">
    <cfRule type="expression" dxfId="12745" priority="17548">
      <formula>$BJ632="IR"</formula>
    </cfRule>
    <cfRule type="expression" dxfId="12744" priority="17549">
      <formula>$BJ632="SS"</formula>
    </cfRule>
    <cfRule type="expression" dxfId="12743" priority="17550">
      <formula>$BJ632="FI"</formula>
    </cfRule>
    <cfRule type="expression" dxfId="12742" priority="17551">
      <formula>$BJ632="X"</formula>
    </cfRule>
    <cfRule type="expression" dxfId="12741" priority="17552">
      <formula>$BJ632="OD"</formula>
    </cfRule>
    <cfRule type="expression" dxfId="12740" priority="17553">
      <formula>$BJ632="P"</formula>
    </cfRule>
    <cfRule type="expression" dxfId="12739" priority="17554">
      <formula>$BJ632="D"</formula>
    </cfRule>
    <cfRule type="expression" dxfId="12738" priority="17555">
      <formula>$BJ632="C"</formula>
    </cfRule>
    <cfRule type="expression" dxfId="12737" priority="17556">
      <formula>$BJ632="B"</formula>
    </cfRule>
    <cfRule type="expression" dxfId="12736" priority="17557">
      <formula>$BJ632="A"</formula>
    </cfRule>
  </conditionalFormatting>
  <conditionalFormatting sqref="B632:C634">
    <cfRule type="expression" dxfId="12735" priority="17538">
      <formula>$BJ632="IR"</formula>
    </cfRule>
    <cfRule type="expression" dxfId="12734" priority="17539">
      <formula>$BJ632="SS"</formula>
    </cfRule>
    <cfRule type="expression" dxfId="12733" priority="17540">
      <formula>$BJ632="FI"</formula>
    </cfRule>
    <cfRule type="expression" dxfId="12732" priority="17541">
      <formula>$BJ632="X"</formula>
    </cfRule>
    <cfRule type="expression" dxfId="12731" priority="17542">
      <formula>$BJ632="OD"</formula>
    </cfRule>
    <cfRule type="expression" dxfId="12730" priority="17543">
      <formula>$BJ632="P"</formula>
    </cfRule>
    <cfRule type="expression" dxfId="12729" priority="17544">
      <formula>$BJ632="D"</formula>
    </cfRule>
    <cfRule type="expression" dxfId="12728" priority="17545">
      <formula>$BJ632="C"</formula>
    </cfRule>
    <cfRule type="expression" dxfId="12727" priority="17546">
      <formula>$BJ632="B"</formula>
    </cfRule>
    <cfRule type="expression" dxfId="12726" priority="17547">
      <formula>$BJ632="A"</formula>
    </cfRule>
  </conditionalFormatting>
  <conditionalFormatting sqref="A632">
    <cfRule type="expression" dxfId="12725" priority="17518">
      <formula>$BJ632="IR"</formula>
    </cfRule>
    <cfRule type="expression" dxfId="12724" priority="17519">
      <formula>$BJ632="SS"</formula>
    </cfRule>
    <cfRule type="expression" dxfId="12723" priority="17520">
      <formula>$BJ632="FI"</formula>
    </cfRule>
    <cfRule type="expression" dxfId="12722" priority="17521">
      <formula>$BJ632="X"</formula>
    </cfRule>
    <cfRule type="expression" dxfId="12721" priority="17522">
      <formula>$BJ632="OD"</formula>
    </cfRule>
    <cfRule type="expression" dxfId="12720" priority="17523">
      <formula>$BJ632="P"</formula>
    </cfRule>
    <cfRule type="expression" dxfId="12719" priority="17524">
      <formula>$BJ632="D"</formula>
    </cfRule>
    <cfRule type="expression" dxfId="12718" priority="17525">
      <formula>$BJ632="C"</formula>
    </cfRule>
    <cfRule type="expression" dxfId="12717" priority="17526">
      <formula>$BJ632="B"</formula>
    </cfRule>
    <cfRule type="expression" dxfId="12716" priority="17527">
      <formula>$BJ632="A"</formula>
    </cfRule>
  </conditionalFormatting>
  <conditionalFormatting sqref="BL632">
    <cfRule type="expression" dxfId="12715" priority="17508">
      <formula>$BJ632="IR"</formula>
    </cfRule>
    <cfRule type="expression" dxfId="12714" priority="17509">
      <formula>$BJ632="SS"</formula>
    </cfRule>
    <cfRule type="expression" dxfId="12713" priority="17510">
      <formula>$BJ632="FI"</formula>
    </cfRule>
    <cfRule type="expression" dxfId="12712" priority="17511">
      <formula>$BJ632="X"</formula>
    </cfRule>
    <cfRule type="expression" dxfId="12711" priority="17512">
      <formula>$BJ632="OD"</formula>
    </cfRule>
    <cfRule type="expression" dxfId="12710" priority="17513">
      <formula>$BJ632="P"</formula>
    </cfRule>
    <cfRule type="expression" dxfId="12709" priority="17514">
      <formula>$BJ632="D"</formula>
    </cfRule>
    <cfRule type="expression" dxfId="12708" priority="17515">
      <formula>$BJ632="C"</formula>
    </cfRule>
    <cfRule type="expression" dxfId="12707" priority="17516">
      <formula>$BJ632="B"</formula>
    </cfRule>
    <cfRule type="expression" dxfId="12706" priority="17517">
      <formula>$BJ632="A"</formula>
    </cfRule>
  </conditionalFormatting>
  <conditionalFormatting sqref="BN632">
    <cfRule type="expression" dxfId="12705" priority="17498">
      <formula>$BJ632="IR"</formula>
    </cfRule>
    <cfRule type="expression" dxfId="12704" priority="17499">
      <formula>$BJ632="SS"</formula>
    </cfRule>
    <cfRule type="expression" dxfId="12703" priority="17500">
      <formula>$BJ632="FI"</formula>
    </cfRule>
    <cfRule type="expression" dxfId="12702" priority="17501">
      <formula>$BJ632="X"</formula>
    </cfRule>
    <cfRule type="expression" dxfId="12701" priority="17502">
      <formula>$BJ632="OD"</formula>
    </cfRule>
    <cfRule type="expression" dxfId="12700" priority="17503">
      <formula>$BJ632="P"</formula>
    </cfRule>
    <cfRule type="expression" dxfId="12699" priority="17504">
      <formula>$BJ632="D"</formula>
    </cfRule>
    <cfRule type="expression" dxfId="12698" priority="17505">
      <formula>$BJ632="C"</formula>
    </cfRule>
    <cfRule type="expression" dxfId="12697" priority="17506">
      <formula>$BJ632="B"</formula>
    </cfRule>
    <cfRule type="expression" dxfId="12696" priority="17507">
      <formula>$BJ632="A"</formula>
    </cfRule>
  </conditionalFormatting>
  <conditionalFormatting sqref="BM632">
    <cfRule type="expression" dxfId="12695" priority="17488">
      <formula>$BJ632="IR"</formula>
    </cfRule>
    <cfRule type="expression" dxfId="12694" priority="17489">
      <formula>$BJ632="SS"</formula>
    </cfRule>
    <cfRule type="expression" dxfId="12693" priority="17490">
      <formula>$BJ632="FI"</formula>
    </cfRule>
    <cfRule type="expression" dxfId="12692" priority="17491">
      <formula>$BJ632="X"</formula>
    </cfRule>
    <cfRule type="expression" dxfId="12691" priority="17492">
      <formula>$BJ632="OD"</formula>
    </cfRule>
    <cfRule type="expression" dxfId="12690" priority="17493">
      <formula>$BJ632="P"</formula>
    </cfRule>
    <cfRule type="expression" dxfId="12689" priority="17494">
      <formula>$BJ632="D"</formula>
    </cfRule>
    <cfRule type="expression" dxfId="12688" priority="17495">
      <formula>$BJ632="C"</formula>
    </cfRule>
    <cfRule type="expression" dxfId="12687" priority="17496">
      <formula>$BJ632="B"</formula>
    </cfRule>
    <cfRule type="expression" dxfId="12686" priority="17497">
      <formula>$BJ632="A"</formula>
    </cfRule>
  </conditionalFormatting>
  <conditionalFormatting sqref="R632">
    <cfRule type="expression" dxfId="12685" priority="17458">
      <formula>$BJ632="IR"</formula>
    </cfRule>
    <cfRule type="expression" dxfId="12684" priority="17459">
      <formula>$BJ632="SS"</formula>
    </cfRule>
    <cfRule type="expression" dxfId="12683" priority="17460">
      <formula>$BJ632="FI"</formula>
    </cfRule>
    <cfRule type="expression" dxfId="12682" priority="17461">
      <formula>$BJ632="X"</formula>
    </cfRule>
    <cfRule type="expression" dxfId="12681" priority="17462">
      <formula>$BJ632="OD"</formula>
    </cfRule>
    <cfRule type="expression" dxfId="12680" priority="17463">
      <formula>$BJ632="P"</formula>
    </cfRule>
    <cfRule type="expression" dxfId="12679" priority="17464">
      <formula>$BJ632="D"</formula>
    </cfRule>
    <cfRule type="expression" dxfId="12678" priority="17465">
      <formula>$BJ632="C"</formula>
    </cfRule>
    <cfRule type="expression" dxfId="12677" priority="17466">
      <formula>$BJ632="B"</formula>
    </cfRule>
    <cfRule type="expression" dxfId="12676" priority="17467">
      <formula>$BJ632="A"</formula>
    </cfRule>
  </conditionalFormatting>
  <conditionalFormatting sqref="P632">
    <cfRule type="expression" dxfId="12675" priority="17448">
      <formula>$BJ632="IR"</formula>
    </cfRule>
    <cfRule type="expression" dxfId="12674" priority="17449">
      <formula>$BJ632="SS"</formula>
    </cfRule>
    <cfRule type="expression" dxfId="12673" priority="17450">
      <formula>$BJ632="FI"</formula>
    </cfRule>
    <cfRule type="expression" dxfId="12672" priority="17451">
      <formula>$BJ632="X"</formula>
    </cfRule>
    <cfRule type="expression" dxfId="12671" priority="17452">
      <formula>$BJ632="OD"</formula>
    </cfRule>
    <cfRule type="expression" dxfId="12670" priority="17453">
      <formula>$BJ632="P"</formula>
    </cfRule>
    <cfRule type="expression" dxfId="12669" priority="17454">
      <formula>$BJ632="D"</formula>
    </cfRule>
    <cfRule type="expression" dxfId="12668" priority="17455">
      <formula>$BJ632="C"</formula>
    </cfRule>
    <cfRule type="expression" dxfId="12667" priority="17456">
      <formula>$BJ632="B"</formula>
    </cfRule>
    <cfRule type="expression" dxfId="12666" priority="17457">
      <formula>$BJ632="A"</formula>
    </cfRule>
  </conditionalFormatting>
  <conditionalFormatting sqref="Q632">
    <cfRule type="expression" dxfId="12665" priority="17438">
      <formula>$BJ632="IR"</formula>
    </cfRule>
    <cfRule type="expression" dxfId="12664" priority="17439">
      <formula>$BJ632="SS"</formula>
    </cfRule>
    <cfRule type="expression" dxfId="12663" priority="17440">
      <formula>$BJ632="FI"</formula>
    </cfRule>
    <cfRule type="expression" dxfId="12662" priority="17441">
      <formula>$BJ632="X"</formula>
    </cfRule>
    <cfRule type="expression" dxfId="12661" priority="17442">
      <formula>$BJ632="OD"</formula>
    </cfRule>
    <cfRule type="expression" dxfId="12660" priority="17443">
      <formula>$BJ632="P"</formula>
    </cfRule>
    <cfRule type="expression" dxfId="12659" priority="17444">
      <formula>$BJ632="D"</formula>
    </cfRule>
    <cfRule type="expression" dxfId="12658" priority="17445">
      <formula>$BJ632="C"</formula>
    </cfRule>
    <cfRule type="expression" dxfId="12657" priority="17446">
      <formula>$BJ632="B"</formula>
    </cfRule>
    <cfRule type="expression" dxfId="12656" priority="17447">
      <formula>$BJ632="A"</formula>
    </cfRule>
  </conditionalFormatting>
  <conditionalFormatting sqref="J284">
    <cfRule type="expression" dxfId="12655" priority="17428">
      <formula>$BJ284="IR"</formula>
    </cfRule>
    <cfRule type="expression" dxfId="12654" priority="17429">
      <formula>$BJ284="SS"</formula>
    </cfRule>
    <cfRule type="expression" dxfId="12653" priority="17430">
      <formula>$BJ284="FI"</formula>
    </cfRule>
    <cfRule type="expression" dxfId="12652" priority="17431">
      <formula>$BJ284="X"</formula>
    </cfRule>
    <cfRule type="expression" dxfId="12651" priority="17432">
      <formula>$BJ284="OD"</formula>
    </cfRule>
    <cfRule type="expression" dxfId="12650" priority="17433">
      <formula>$BJ284="P"</formula>
    </cfRule>
    <cfRule type="expression" dxfId="12649" priority="17434">
      <formula>$BJ284="D"</formula>
    </cfRule>
    <cfRule type="expression" dxfId="12648" priority="17435">
      <formula>$BJ284="C"</formula>
    </cfRule>
    <cfRule type="expression" dxfId="12647" priority="17436">
      <formula>$BJ284="B"</formula>
    </cfRule>
    <cfRule type="expression" dxfId="12646" priority="17437">
      <formula>$BJ284="A"</formula>
    </cfRule>
  </conditionalFormatting>
  <conditionalFormatting sqref="M284">
    <cfRule type="expression" dxfId="12645" priority="17418">
      <formula>$BJ284="IR"</formula>
    </cfRule>
    <cfRule type="expression" dxfId="12644" priority="17419">
      <formula>$BJ284="SS"</formula>
    </cfRule>
    <cfRule type="expression" dxfId="12643" priority="17420">
      <formula>$BJ284="FI"</formula>
    </cfRule>
    <cfRule type="expression" dxfId="12642" priority="17421">
      <formula>$BJ284="X"</formula>
    </cfRule>
    <cfRule type="expression" dxfId="12641" priority="17422">
      <formula>$BJ284="OD"</formula>
    </cfRule>
    <cfRule type="expression" dxfId="12640" priority="17423">
      <formula>$BJ284="P"</formula>
    </cfRule>
    <cfRule type="expression" dxfId="12639" priority="17424">
      <formula>$BJ284="D"</formula>
    </cfRule>
    <cfRule type="expression" dxfId="12638" priority="17425">
      <formula>$BJ284="C"</formula>
    </cfRule>
    <cfRule type="expression" dxfId="12637" priority="17426">
      <formula>$BJ284="B"</formula>
    </cfRule>
    <cfRule type="expression" dxfId="12636" priority="17427">
      <formula>$BJ284="A"</formula>
    </cfRule>
  </conditionalFormatting>
  <conditionalFormatting sqref="K284">
    <cfRule type="expression" dxfId="12635" priority="17408">
      <formula>$BJ284="IR"</formula>
    </cfRule>
    <cfRule type="expression" dxfId="12634" priority="17409">
      <formula>$BJ284="SS"</formula>
    </cfRule>
    <cfRule type="expression" dxfId="12633" priority="17410">
      <formula>$BJ284="FI"</formula>
    </cfRule>
    <cfRule type="expression" dxfId="12632" priority="17411">
      <formula>$BJ284="X"</formula>
    </cfRule>
    <cfRule type="expression" dxfId="12631" priority="17412">
      <formula>$BJ284="OD"</formula>
    </cfRule>
    <cfRule type="expression" dxfId="12630" priority="17413">
      <formula>$BJ284="P"</formula>
    </cfRule>
    <cfRule type="expression" dxfId="12629" priority="17414">
      <formula>$BJ284="D"</formula>
    </cfRule>
    <cfRule type="expression" dxfId="12628" priority="17415">
      <formula>$BJ284="C"</formula>
    </cfRule>
    <cfRule type="expression" dxfId="12627" priority="17416">
      <formula>$BJ284="B"</formula>
    </cfRule>
    <cfRule type="expression" dxfId="12626" priority="17417">
      <formula>$BJ284="A"</formula>
    </cfRule>
  </conditionalFormatting>
  <conditionalFormatting sqref="L284">
    <cfRule type="expression" dxfId="12625" priority="17398">
      <formula>$BJ284="IR"</formula>
    </cfRule>
    <cfRule type="expression" dxfId="12624" priority="17399">
      <formula>$BJ284="SS"</formula>
    </cfRule>
    <cfRule type="expression" dxfId="12623" priority="17400">
      <formula>$BJ284="FI"</formula>
    </cfRule>
    <cfRule type="expression" dxfId="12622" priority="17401">
      <formula>$BJ284="X"</formula>
    </cfRule>
    <cfRule type="expression" dxfId="12621" priority="17402">
      <formula>$BJ284="OD"</formula>
    </cfRule>
    <cfRule type="expression" dxfId="12620" priority="17403">
      <formula>$BJ284="P"</formula>
    </cfRule>
    <cfRule type="expression" dxfId="12619" priority="17404">
      <formula>$BJ284="D"</formula>
    </cfRule>
    <cfRule type="expression" dxfId="12618" priority="17405">
      <formula>$BJ284="C"</formula>
    </cfRule>
    <cfRule type="expression" dxfId="12617" priority="17406">
      <formula>$BJ284="B"</formula>
    </cfRule>
    <cfRule type="expression" dxfId="12616" priority="17407">
      <formula>$BJ284="A"</formula>
    </cfRule>
  </conditionalFormatting>
  <conditionalFormatting sqref="T104">
    <cfRule type="expression" dxfId="12615" priority="17388">
      <formula>$BJ104="IR"</formula>
    </cfRule>
    <cfRule type="expression" dxfId="12614" priority="17389">
      <formula>$BJ104="SS"</formula>
    </cfRule>
    <cfRule type="expression" dxfId="12613" priority="17390">
      <formula>$BJ104="FI"</formula>
    </cfRule>
    <cfRule type="expression" dxfId="12612" priority="17391">
      <formula>$BJ104="X"</formula>
    </cfRule>
    <cfRule type="expression" dxfId="12611" priority="17392">
      <formula>$BJ104="OD"</formula>
    </cfRule>
    <cfRule type="expression" dxfId="12610" priority="17393">
      <formula>$BJ104="P"</formula>
    </cfRule>
    <cfRule type="expression" dxfId="12609" priority="17394">
      <formula>$BJ104="D"</formula>
    </cfRule>
    <cfRule type="expression" dxfId="12608" priority="17395">
      <formula>$BJ104="C"</formula>
    </cfRule>
    <cfRule type="expression" dxfId="12607" priority="17396">
      <formula>$BJ104="B"</formula>
    </cfRule>
    <cfRule type="expression" dxfId="12606" priority="17397">
      <formula>$BJ104="A"</formula>
    </cfRule>
  </conditionalFormatting>
  <conditionalFormatting sqref="V104">
    <cfRule type="expression" dxfId="12605" priority="17378">
      <formula>$BJ104="IR"</formula>
    </cfRule>
    <cfRule type="expression" dxfId="12604" priority="17379">
      <formula>$BJ104="SS"</formula>
    </cfRule>
    <cfRule type="expression" dxfId="12603" priority="17380">
      <formula>$BJ104="FI"</formula>
    </cfRule>
    <cfRule type="expression" dxfId="12602" priority="17381">
      <formula>$BJ104="X"</formula>
    </cfRule>
    <cfRule type="expression" dxfId="12601" priority="17382">
      <formula>$BJ104="OD"</formula>
    </cfRule>
    <cfRule type="expression" dxfId="12600" priority="17383">
      <formula>$BJ104="P"</formula>
    </cfRule>
    <cfRule type="expression" dxfId="12599" priority="17384">
      <formula>$BJ104="D"</formula>
    </cfRule>
    <cfRule type="expression" dxfId="12598" priority="17385">
      <formula>$BJ104="C"</formula>
    </cfRule>
    <cfRule type="expression" dxfId="12597" priority="17386">
      <formula>$BJ104="B"</formula>
    </cfRule>
    <cfRule type="expression" dxfId="12596" priority="17387">
      <formula>$BJ104="A"</formula>
    </cfRule>
  </conditionalFormatting>
  <conditionalFormatting sqref="W104">
    <cfRule type="expression" dxfId="12595" priority="17368">
      <formula>$BJ104="IR"</formula>
    </cfRule>
    <cfRule type="expression" dxfId="12594" priority="17369">
      <formula>$BJ104="SS"</formula>
    </cfRule>
    <cfRule type="expression" dxfId="12593" priority="17370">
      <formula>$BJ104="FI"</formula>
    </cfRule>
    <cfRule type="expression" dxfId="12592" priority="17371">
      <formula>$BJ104="X"</formula>
    </cfRule>
    <cfRule type="expression" dxfId="12591" priority="17372">
      <formula>$BJ104="OD"</formula>
    </cfRule>
    <cfRule type="expression" dxfId="12590" priority="17373">
      <formula>$BJ104="P"</formula>
    </cfRule>
    <cfRule type="expression" dxfId="12589" priority="17374">
      <formula>$BJ104="D"</formula>
    </cfRule>
    <cfRule type="expression" dxfId="12588" priority="17375">
      <formula>$BJ104="C"</formula>
    </cfRule>
    <cfRule type="expression" dxfId="12587" priority="17376">
      <formula>$BJ104="B"</formula>
    </cfRule>
    <cfRule type="expression" dxfId="12586" priority="17377">
      <formula>$BJ104="A"</formula>
    </cfRule>
  </conditionalFormatting>
  <conditionalFormatting sqref="U104">
    <cfRule type="expression" dxfId="12585" priority="17358">
      <formula>$BJ104="IR"</formula>
    </cfRule>
    <cfRule type="expression" dxfId="12584" priority="17359">
      <formula>$BJ104="SS"</formula>
    </cfRule>
    <cfRule type="expression" dxfId="12583" priority="17360">
      <formula>$BJ104="FI"</formula>
    </cfRule>
    <cfRule type="expression" dxfId="12582" priority="17361">
      <formula>$BJ104="X"</formula>
    </cfRule>
    <cfRule type="expression" dxfId="12581" priority="17362">
      <formula>$BJ104="OD"</formula>
    </cfRule>
    <cfRule type="expression" dxfId="12580" priority="17363">
      <formula>$BJ104="P"</formula>
    </cfRule>
    <cfRule type="expression" dxfId="12579" priority="17364">
      <formula>$BJ104="D"</formula>
    </cfRule>
    <cfRule type="expression" dxfId="12578" priority="17365">
      <formula>$BJ104="C"</formula>
    </cfRule>
    <cfRule type="expression" dxfId="12577" priority="17366">
      <formula>$BJ104="B"</formula>
    </cfRule>
    <cfRule type="expression" dxfId="12576" priority="17367">
      <formula>$BJ104="A"</formula>
    </cfRule>
  </conditionalFormatting>
  <conditionalFormatting sqref="J233">
    <cfRule type="expression" dxfId="12575" priority="17348">
      <formula>$BJ233="IR"</formula>
    </cfRule>
    <cfRule type="expression" dxfId="12574" priority="17349">
      <formula>$BJ233="SS"</formula>
    </cfRule>
    <cfRule type="expression" dxfId="12573" priority="17350">
      <formula>$BJ233="FI"</formula>
    </cfRule>
    <cfRule type="expression" dxfId="12572" priority="17351">
      <formula>$BJ233="X"</formula>
    </cfRule>
    <cfRule type="expression" dxfId="12571" priority="17352">
      <formula>$BJ233="OD"</formula>
    </cfRule>
    <cfRule type="expression" dxfId="12570" priority="17353">
      <formula>$BJ233="P"</formula>
    </cfRule>
    <cfRule type="expression" dxfId="12569" priority="17354">
      <formula>$BJ233="D"</formula>
    </cfRule>
    <cfRule type="expression" dxfId="12568" priority="17355">
      <formula>$BJ233="C"</formula>
    </cfRule>
    <cfRule type="expression" dxfId="12567" priority="17356">
      <formula>$BJ233="B"</formula>
    </cfRule>
    <cfRule type="expression" dxfId="12566" priority="17357">
      <formula>$BJ233="A"</formula>
    </cfRule>
  </conditionalFormatting>
  <conditionalFormatting sqref="K233">
    <cfRule type="expression" dxfId="12565" priority="17338">
      <formula>$BJ233="IR"</formula>
    </cfRule>
    <cfRule type="expression" dxfId="12564" priority="17339">
      <formula>$BJ233="SS"</formula>
    </cfRule>
    <cfRule type="expression" dxfId="12563" priority="17340">
      <formula>$BJ233="FI"</formula>
    </cfRule>
    <cfRule type="expression" dxfId="12562" priority="17341">
      <formula>$BJ233="X"</formula>
    </cfRule>
    <cfRule type="expression" dxfId="12561" priority="17342">
      <formula>$BJ233="OD"</formula>
    </cfRule>
    <cfRule type="expression" dxfId="12560" priority="17343">
      <formula>$BJ233="P"</formula>
    </cfRule>
    <cfRule type="expression" dxfId="12559" priority="17344">
      <formula>$BJ233="D"</formula>
    </cfRule>
    <cfRule type="expression" dxfId="12558" priority="17345">
      <formula>$BJ233="C"</formula>
    </cfRule>
    <cfRule type="expression" dxfId="12557" priority="17346">
      <formula>$BJ233="B"</formula>
    </cfRule>
    <cfRule type="expression" dxfId="12556" priority="17347">
      <formula>$BJ233="A"</formula>
    </cfRule>
  </conditionalFormatting>
  <conditionalFormatting sqref="L233">
    <cfRule type="expression" dxfId="12555" priority="17328">
      <formula>$BJ233="IR"</formula>
    </cfRule>
    <cfRule type="expression" dxfId="12554" priority="17329">
      <formula>$BJ233="SS"</formula>
    </cfRule>
    <cfRule type="expression" dxfId="12553" priority="17330">
      <formula>$BJ233="FI"</formula>
    </cfRule>
    <cfRule type="expression" dxfId="12552" priority="17331">
      <formula>$BJ233="X"</formula>
    </cfRule>
    <cfRule type="expression" dxfId="12551" priority="17332">
      <formula>$BJ233="OD"</formula>
    </cfRule>
    <cfRule type="expression" dxfId="12550" priority="17333">
      <formula>$BJ233="P"</formula>
    </cfRule>
    <cfRule type="expression" dxfId="12549" priority="17334">
      <formula>$BJ233="D"</formula>
    </cfRule>
    <cfRule type="expression" dxfId="12548" priority="17335">
      <formula>$BJ233="C"</formula>
    </cfRule>
    <cfRule type="expression" dxfId="12547" priority="17336">
      <formula>$BJ233="B"</formula>
    </cfRule>
    <cfRule type="expression" dxfId="12546" priority="17337">
      <formula>$BJ233="A"</formula>
    </cfRule>
  </conditionalFormatting>
  <conditionalFormatting sqref="B33:C33">
    <cfRule type="expression" dxfId="12545" priority="17288">
      <formula>$BJ33="IR"</formula>
    </cfRule>
    <cfRule type="expression" dxfId="12544" priority="17289">
      <formula>$BJ33="SS"</formula>
    </cfRule>
    <cfRule type="expression" dxfId="12543" priority="17290">
      <formula>$BJ33="FI"</formula>
    </cfRule>
    <cfRule type="expression" dxfId="12542" priority="17291">
      <formula>$BJ33="X"</formula>
    </cfRule>
    <cfRule type="expression" dxfId="12541" priority="17292">
      <formula>$BJ33="OD"</formula>
    </cfRule>
    <cfRule type="expression" dxfId="12540" priority="17293">
      <formula>$BJ33="P"</formula>
    </cfRule>
    <cfRule type="expression" dxfId="12539" priority="17294">
      <formula>$BJ33="D"</formula>
    </cfRule>
    <cfRule type="expression" dxfId="12538" priority="17295">
      <formula>$BJ33="C"</formula>
    </cfRule>
    <cfRule type="expression" dxfId="12537" priority="17296">
      <formula>$BJ33="B"</formula>
    </cfRule>
    <cfRule type="expression" dxfId="12536" priority="17297">
      <formula>$BJ33="A"</formula>
    </cfRule>
  </conditionalFormatting>
  <conditionalFormatting sqref="B51:C51">
    <cfRule type="expression" dxfId="12535" priority="17278">
      <formula>$BJ51="IR"</formula>
    </cfRule>
    <cfRule type="expression" dxfId="12534" priority="17279">
      <formula>$BJ51="SS"</formula>
    </cfRule>
    <cfRule type="expression" dxfId="12533" priority="17280">
      <formula>$BJ51="FI"</formula>
    </cfRule>
    <cfRule type="expression" dxfId="12532" priority="17281">
      <formula>$BJ51="X"</formula>
    </cfRule>
    <cfRule type="expression" dxfId="12531" priority="17282">
      <formula>$BJ51="OD"</formula>
    </cfRule>
    <cfRule type="expression" dxfId="12530" priority="17283">
      <formula>$BJ51="P"</formula>
    </cfRule>
    <cfRule type="expression" dxfId="12529" priority="17284">
      <formula>$BJ51="D"</formula>
    </cfRule>
    <cfRule type="expression" dxfId="12528" priority="17285">
      <formula>$BJ51="C"</formula>
    </cfRule>
    <cfRule type="expression" dxfId="12527" priority="17286">
      <formula>$BJ51="B"</formula>
    </cfRule>
    <cfRule type="expression" dxfId="12526" priority="17287">
      <formula>$BJ51="A"</formula>
    </cfRule>
  </conditionalFormatting>
  <conditionalFormatting sqref="AA462">
    <cfRule type="expression" dxfId="12525" priority="17258">
      <formula>$BJ462="IR"</formula>
    </cfRule>
    <cfRule type="expression" dxfId="12524" priority="17259">
      <formula>$BJ462="SS"</formula>
    </cfRule>
    <cfRule type="expression" dxfId="12523" priority="17260">
      <formula>$BJ462="FI"</formula>
    </cfRule>
    <cfRule type="expression" dxfId="12522" priority="17261">
      <formula>$BJ462="X"</formula>
    </cfRule>
    <cfRule type="expression" dxfId="12521" priority="17262">
      <formula>$BJ462="OD"</formula>
    </cfRule>
    <cfRule type="expression" dxfId="12520" priority="17263">
      <formula>$BJ462="P"</formula>
    </cfRule>
    <cfRule type="expression" dxfId="12519" priority="17264">
      <formula>$BJ462="D"</formula>
    </cfRule>
    <cfRule type="expression" dxfId="12518" priority="17265">
      <formula>$BJ462="C"</formula>
    </cfRule>
    <cfRule type="expression" dxfId="12517" priority="17266">
      <formula>$BJ462="B"</formula>
    </cfRule>
    <cfRule type="expression" dxfId="12516" priority="17267">
      <formula>$BJ462="A"</formula>
    </cfRule>
  </conditionalFormatting>
  <conditionalFormatting sqref="S318:T319">
    <cfRule type="expression" dxfId="12515" priority="17248">
      <formula>$BJ318="IR"</formula>
    </cfRule>
    <cfRule type="expression" dxfId="12514" priority="17249">
      <formula>$BJ318="SS"</formula>
    </cfRule>
    <cfRule type="expression" dxfId="12513" priority="17250">
      <formula>$BJ318="FI"</formula>
    </cfRule>
    <cfRule type="expression" dxfId="12512" priority="17251">
      <formula>$BJ318="X"</formula>
    </cfRule>
    <cfRule type="expression" dxfId="12511" priority="17252">
      <formula>$BJ318="OD"</formula>
    </cfRule>
    <cfRule type="expression" dxfId="12510" priority="17253">
      <formula>$BJ318="P"</formula>
    </cfRule>
    <cfRule type="expression" dxfId="12509" priority="17254">
      <formula>$BJ318="D"</formula>
    </cfRule>
    <cfRule type="expression" dxfId="12508" priority="17255">
      <formula>$BJ318="C"</formula>
    </cfRule>
    <cfRule type="expression" dxfId="12507" priority="17256">
      <formula>$BJ318="B"</formula>
    </cfRule>
    <cfRule type="expression" dxfId="12506" priority="17257">
      <formula>$BJ318="A"</formula>
    </cfRule>
  </conditionalFormatting>
  <conditionalFormatting sqref="U318:U319">
    <cfRule type="expression" dxfId="12505" priority="17238">
      <formula>$BJ318="IR"</formula>
    </cfRule>
    <cfRule type="expression" dxfId="12504" priority="17239">
      <formula>$BJ318="SS"</formula>
    </cfRule>
    <cfRule type="expression" dxfId="12503" priority="17240">
      <formula>$BJ318="FI"</formula>
    </cfRule>
    <cfRule type="expression" dxfId="12502" priority="17241">
      <formula>$BJ318="X"</formula>
    </cfRule>
    <cfRule type="expression" dxfId="12501" priority="17242">
      <formula>$BJ318="OD"</formula>
    </cfRule>
    <cfRule type="expression" dxfId="12500" priority="17243">
      <formula>$BJ318="P"</formula>
    </cfRule>
    <cfRule type="expression" dxfId="12499" priority="17244">
      <formula>$BJ318="D"</formula>
    </cfRule>
    <cfRule type="expression" dxfId="12498" priority="17245">
      <formula>$BJ318="C"</formula>
    </cfRule>
    <cfRule type="expression" dxfId="12497" priority="17246">
      <formula>$BJ318="B"</formula>
    </cfRule>
    <cfRule type="expression" dxfId="12496" priority="17247">
      <formula>$BJ318="A"</formula>
    </cfRule>
  </conditionalFormatting>
  <conditionalFormatting sqref="V318:V319">
    <cfRule type="expression" dxfId="12495" priority="17228">
      <formula>$BJ318="IR"</formula>
    </cfRule>
    <cfRule type="expression" dxfId="12494" priority="17229">
      <formula>$BJ318="SS"</formula>
    </cfRule>
    <cfRule type="expression" dxfId="12493" priority="17230">
      <formula>$BJ318="FI"</formula>
    </cfRule>
    <cfRule type="expression" dxfId="12492" priority="17231">
      <formula>$BJ318="X"</formula>
    </cfRule>
    <cfRule type="expression" dxfId="12491" priority="17232">
      <formula>$BJ318="OD"</formula>
    </cfRule>
    <cfRule type="expression" dxfId="12490" priority="17233">
      <formula>$BJ318="P"</formula>
    </cfRule>
    <cfRule type="expression" dxfId="12489" priority="17234">
      <formula>$BJ318="D"</formula>
    </cfRule>
    <cfRule type="expression" dxfId="12488" priority="17235">
      <formula>$BJ318="C"</formula>
    </cfRule>
    <cfRule type="expression" dxfId="12487" priority="17236">
      <formula>$BJ318="B"</formula>
    </cfRule>
    <cfRule type="expression" dxfId="12486" priority="17237">
      <formula>$BJ318="A"</formula>
    </cfRule>
  </conditionalFormatting>
  <conditionalFormatting sqref="AC475:AD475">
    <cfRule type="expression" dxfId="12485" priority="17218">
      <formula>$BJ475="IR"</formula>
    </cfRule>
    <cfRule type="expression" dxfId="12484" priority="17219">
      <formula>$BJ475="SS"</formula>
    </cfRule>
    <cfRule type="expression" dxfId="12483" priority="17220">
      <formula>$BJ475="FI"</formula>
    </cfRule>
    <cfRule type="expression" dxfId="12482" priority="17221">
      <formula>$BJ475="X"</formula>
    </cfRule>
    <cfRule type="expression" dxfId="12481" priority="17222">
      <formula>$BJ475="OD"</formula>
    </cfRule>
    <cfRule type="expression" dxfId="12480" priority="17223">
      <formula>$BJ475="P"</formula>
    </cfRule>
    <cfRule type="expression" dxfId="12479" priority="17224">
      <formula>$BJ475="D"</formula>
    </cfRule>
    <cfRule type="expression" dxfId="12478" priority="17225">
      <formula>$BJ475="C"</formula>
    </cfRule>
    <cfRule type="expression" dxfId="12477" priority="17226">
      <formula>$BJ475="B"</formula>
    </cfRule>
    <cfRule type="expression" dxfId="12476" priority="17227">
      <formula>$BJ475="A"</formula>
    </cfRule>
  </conditionalFormatting>
  <conditionalFormatting sqref="AE475">
    <cfRule type="expression" dxfId="12475" priority="17208">
      <formula>$BJ475="IR"</formula>
    </cfRule>
    <cfRule type="expression" dxfId="12474" priority="17209">
      <formula>$BJ475="SS"</formula>
    </cfRule>
    <cfRule type="expression" dxfId="12473" priority="17210">
      <formula>$BJ475="FI"</formula>
    </cfRule>
    <cfRule type="expression" dxfId="12472" priority="17211">
      <formula>$BJ475="X"</formula>
    </cfRule>
    <cfRule type="expression" dxfId="12471" priority="17212">
      <formula>$BJ475="OD"</formula>
    </cfRule>
    <cfRule type="expression" dxfId="12470" priority="17213">
      <formula>$BJ475="P"</formula>
    </cfRule>
    <cfRule type="expression" dxfId="12469" priority="17214">
      <formula>$BJ475="D"</formula>
    </cfRule>
    <cfRule type="expression" dxfId="12468" priority="17215">
      <formula>$BJ475="C"</formula>
    </cfRule>
    <cfRule type="expression" dxfId="12467" priority="17216">
      <formula>$BJ475="B"</formula>
    </cfRule>
    <cfRule type="expression" dxfId="12466" priority="17217">
      <formula>$BJ475="A"</formula>
    </cfRule>
  </conditionalFormatting>
  <conditionalFormatting sqref="AF475">
    <cfRule type="expression" dxfId="12465" priority="17198">
      <formula>$BJ475="IR"</formula>
    </cfRule>
    <cfRule type="expression" dxfId="12464" priority="17199">
      <formula>$BJ475="SS"</formula>
    </cfRule>
    <cfRule type="expression" dxfId="12463" priority="17200">
      <formula>$BJ475="FI"</formula>
    </cfRule>
    <cfRule type="expression" dxfId="12462" priority="17201">
      <formula>$BJ475="X"</formula>
    </cfRule>
    <cfRule type="expression" dxfId="12461" priority="17202">
      <formula>$BJ475="OD"</formula>
    </cfRule>
    <cfRule type="expression" dxfId="12460" priority="17203">
      <formula>$BJ475="P"</formula>
    </cfRule>
    <cfRule type="expression" dxfId="12459" priority="17204">
      <formula>$BJ475="D"</formula>
    </cfRule>
    <cfRule type="expression" dxfId="12458" priority="17205">
      <formula>$BJ475="C"</formula>
    </cfRule>
    <cfRule type="expression" dxfId="12457" priority="17206">
      <formula>$BJ475="B"</formula>
    </cfRule>
    <cfRule type="expression" dxfId="12456" priority="17207">
      <formula>$BJ475="A"</formula>
    </cfRule>
  </conditionalFormatting>
  <conditionalFormatting sqref="I632:J633">
    <cfRule type="expression" dxfId="12455" priority="17188">
      <formula>$BJ632="IR"</formula>
    </cfRule>
    <cfRule type="expression" dxfId="12454" priority="17189">
      <formula>$BJ632="SS"</formula>
    </cfRule>
    <cfRule type="expression" dxfId="12453" priority="17190">
      <formula>$BJ632="FI"</formula>
    </cfRule>
    <cfRule type="expression" dxfId="12452" priority="17191">
      <formula>$BJ632="X"</formula>
    </cfRule>
    <cfRule type="expression" dxfId="12451" priority="17192">
      <formula>$BJ632="OD"</formula>
    </cfRule>
    <cfRule type="expression" dxfId="12450" priority="17193">
      <formula>$BJ632="P"</formula>
    </cfRule>
    <cfRule type="expression" dxfId="12449" priority="17194">
      <formula>$BJ632="D"</formula>
    </cfRule>
    <cfRule type="expression" dxfId="12448" priority="17195">
      <formula>$BJ632="C"</formula>
    </cfRule>
    <cfRule type="expression" dxfId="12447" priority="17196">
      <formula>$BJ632="B"</formula>
    </cfRule>
    <cfRule type="expression" dxfId="12446" priority="17197">
      <formula>$BJ632="A"</formula>
    </cfRule>
  </conditionalFormatting>
  <conditionalFormatting sqref="K632:K633">
    <cfRule type="expression" dxfId="12445" priority="17178">
      <formula>$BJ632="IR"</formula>
    </cfRule>
    <cfRule type="expression" dxfId="12444" priority="17179">
      <formula>$BJ632="SS"</formula>
    </cfRule>
    <cfRule type="expression" dxfId="12443" priority="17180">
      <formula>$BJ632="FI"</formula>
    </cfRule>
    <cfRule type="expression" dxfId="12442" priority="17181">
      <formula>$BJ632="X"</formula>
    </cfRule>
    <cfRule type="expression" dxfId="12441" priority="17182">
      <formula>$BJ632="OD"</formula>
    </cfRule>
    <cfRule type="expression" dxfId="12440" priority="17183">
      <formula>$BJ632="P"</formula>
    </cfRule>
    <cfRule type="expression" dxfId="12439" priority="17184">
      <formula>$BJ632="D"</formula>
    </cfRule>
    <cfRule type="expression" dxfId="12438" priority="17185">
      <formula>$BJ632="C"</formula>
    </cfRule>
    <cfRule type="expression" dxfId="12437" priority="17186">
      <formula>$BJ632="B"</formula>
    </cfRule>
    <cfRule type="expression" dxfId="12436" priority="17187">
      <formula>$BJ632="A"</formula>
    </cfRule>
  </conditionalFormatting>
  <conditionalFormatting sqref="L632:L633">
    <cfRule type="expression" dxfId="12435" priority="17168">
      <formula>$BJ632="IR"</formula>
    </cfRule>
    <cfRule type="expression" dxfId="12434" priority="17169">
      <formula>$BJ632="SS"</formula>
    </cfRule>
    <cfRule type="expression" dxfId="12433" priority="17170">
      <formula>$BJ632="FI"</formula>
    </cfRule>
    <cfRule type="expression" dxfId="12432" priority="17171">
      <formula>$BJ632="X"</formula>
    </cfRule>
    <cfRule type="expression" dxfId="12431" priority="17172">
      <formula>$BJ632="OD"</formula>
    </cfRule>
    <cfRule type="expression" dxfId="12430" priority="17173">
      <formula>$BJ632="P"</formula>
    </cfRule>
    <cfRule type="expression" dxfId="12429" priority="17174">
      <formula>$BJ632="D"</formula>
    </cfRule>
    <cfRule type="expression" dxfId="12428" priority="17175">
      <formula>$BJ632="C"</formula>
    </cfRule>
    <cfRule type="expression" dxfId="12427" priority="17176">
      <formula>$BJ632="B"</formula>
    </cfRule>
    <cfRule type="expression" dxfId="12426" priority="17177">
      <formula>$BJ632="A"</formula>
    </cfRule>
  </conditionalFormatting>
  <conditionalFormatting sqref="X303:Y303">
    <cfRule type="expression" dxfId="12425" priority="17158">
      <formula>$BJ303="IR"</formula>
    </cfRule>
    <cfRule type="expression" dxfId="12424" priority="17159">
      <formula>$BJ303="SS"</formula>
    </cfRule>
    <cfRule type="expression" dxfId="12423" priority="17160">
      <formula>$BJ303="FI"</formula>
    </cfRule>
    <cfRule type="expression" dxfId="12422" priority="17161">
      <formula>$BJ303="X"</formula>
    </cfRule>
    <cfRule type="expression" dxfId="12421" priority="17162">
      <formula>$BJ303="OD"</formula>
    </cfRule>
    <cfRule type="expression" dxfId="12420" priority="17163">
      <formula>$BJ303="P"</formula>
    </cfRule>
    <cfRule type="expression" dxfId="12419" priority="17164">
      <formula>$BJ303="D"</formula>
    </cfRule>
    <cfRule type="expression" dxfId="12418" priority="17165">
      <formula>$BJ303="C"</formula>
    </cfRule>
    <cfRule type="expression" dxfId="12417" priority="17166">
      <formula>$BJ303="B"</formula>
    </cfRule>
    <cfRule type="expression" dxfId="12416" priority="17167">
      <formula>$BJ303="A"</formula>
    </cfRule>
  </conditionalFormatting>
  <conditionalFormatting sqref="Z303">
    <cfRule type="expression" dxfId="12415" priority="17148">
      <formula>$BJ303="IR"</formula>
    </cfRule>
    <cfRule type="expression" dxfId="12414" priority="17149">
      <formula>$BJ303="SS"</formula>
    </cfRule>
    <cfRule type="expression" dxfId="12413" priority="17150">
      <formula>$BJ303="FI"</formula>
    </cfRule>
    <cfRule type="expression" dxfId="12412" priority="17151">
      <formula>$BJ303="X"</formula>
    </cfRule>
    <cfRule type="expression" dxfId="12411" priority="17152">
      <formula>$BJ303="OD"</formula>
    </cfRule>
    <cfRule type="expression" dxfId="12410" priority="17153">
      <formula>$BJ303="P"</formula>
    </cfRule>
    <cfRule type="expression" dxfId="12409" priority="17154">
      <formula>$BJ303="D"</formula>
    </cfRule>
    <cfRule type="expression" dxfId="12408" priority="17155">
      <formula>$BJ303="C"</formula>
    </cfRule>
    <cfRule type="expression" dxfId="12407" priority="17156">
      <formula>$BJ303="B"</formula>
    </cfRule>
    <cfRule type="expression" dxfId="12406" priority="17157">
      <formula>$BJ303="A"</formula>
    </cfRule>
  </conditionalFormatting>
  <conditionalFormatting sqref="AA303">
    <cfRule type="expression" dxfId="12405" priority="17138">
      <formula>$BJ303="IR"</formula>
    </cfRule>
    <cfRule type="expression" dxfId="12404" priority="17139">
      <formula>$BJ303="SS"</formula>
    </cfRule>
    <cfRule type="expression" dxfId="12403" priority="17140">
      <formula>$BJ303="FI"</formula>
    </cfRule>
    <cfRule type="expression" dxfId="12402" priority="17141">
      <formula>$BJ303="X"</formula>
    </cfRule>
    <cfRule type="expression" dxfId="12401" priority="17142">
      <formula>$BJ303="OD"</formula>
    </cfRule>
    <cfRule type="expression" dxfId="12400" priority="17143">
      <formula>$BJ303="P"</formula>
    </cfRule>
    <cfRule type="expression" dxfId="12399" priority="17144">
      <formula>$BJ303="D"</formula>
    </cfRule>
    <cfRule type="expression" dxfId="12398" priority="17145">
      <formula>$BJ303="C"</formula>
    </cfRule>
    <cfRule type="expression" dxfId="12397" priority="17146">
      <formula>$BJ303="B"</formula>
    </cfRule>
    <cfRule type="expression" dxfId="12396" priority="17147">
      <formula>$BJ303="A"</formula>
    </cfRule>
  </conditionalFormatting>
  <conditionalFormatting sqref="S305:T305">
    <cfRule type="expression" dxfId="12395" priority="17128">
      <formula>$BJ305="IR"</formula>
    </cfRule>
    <cfRule type="expression" dxfId="12394" priority="17129">
      <formula>$BJ305="SS"</formula>
    </cfRule>
    <cfRule type="expression" dxfId="12393" priority="17130">
      <formula>$BJ305="FI"</formula>
    </cfRule>
    <cfRule type="expression" dxfId="12392" priority="17131">
      <formula>$BJ305="X"</formula>
    </cfRule>
    <cfRule type="expression" dxfId="12391" priority="17132">
      <formula>$BJ305="OD"</formula>
    </cfRule>
    <cfRule type="expression" dxfId="12390" priority="17133">
      <formula>$BJ305="P"</formula>
    </cfRule>
    <cfRule type="expression" dxfId="12389" priority="17134">
      <formula>$BJ305="D"</formula>
    </cfRule>
    <cfRule type="expression" dxfId="12388" priority="17135">
      <formula>$BJ305="C"</formula>
    </cfRule>
    <cfRule type="expression" dxfId="12387" priority="17136">
      <formula>$BJ305="B"</formula>
    </cfRule>
    <cfRule type="expression" dxfId="12386" priority="17137">
      <formula>$BJ305="A"</formula>
    </cfRule>
  </conditionalFormatting>
  <conditionalFormatting sqref="U305">
    <cfRule type="expression" dxfId="12385" priority="17118">
      <formula>$BJ305="IR"</formula>
    </cfRule>
    <cfRule type="expression" dxfId="12384" priority="17119">
      <formula>$BJ305="SS"</formula>
    </cfRule>
    <cfRule type="expression" dxfId="12383" priority="17120">
      <formula>$BJ305="FI"</formula>
    </cfRule>
    <cfRule type="expression" dxfId="12382" priority="17121">
      <formula>$BJ305="X"</formula>
    </cfRule>
    <cfRule type="expression" dxfId="12381" priority="17122">
      <formula>$BJ305="OD"</formula>
    </cfRule>
    <cfRule type="expression" dxfId="12380" priority="17123">
      <formula>$BJ305="P"</formula>
    </cfRule>
    <cfRule type="expression" dxfId="12379" priority="17124">
      <formula>$BJ305="D"</formula>
    </cfRule>
    <cfRule type="expression" dxfId="12378" priority="17125">
      <formula>$BJ305="C"</formula>
    </cfRule>
    <cfRule type="expression" dxfId="12377" priority="17126">
      <formula>$BJ305="B"</formula>
    </cfRule>
    <cfRule type="expression" dxfId="12376" priority="17127">
      <formula>$BJ305="A"</formula>
    </cfRule>
  </conditionalFormatting>
  <conditionalFormatting sqref="V305">
    <cfRule type="expression" dxfId="12375" priority="17108">
      <formula>$BJ305="IR"</formula>
    </cfRule>
    <cfRule type="expression" dxfId="12374" priority="17109">
      <formula>$BJ305="SS"</formula>
    </cfRule>
    <cfRule type="expression" dxfId="12373" priority="17110">
      <formula>$BJ305="FI"</formula>
    </cfRule>
    <cfRule type="expression" dxfId="12372" priority="17111">
      <formula>$BJ305="X"</formula>
    </cfRule>
    <cfRule type="expression" dxfId="12371" priority="17112">
      <formula>$BJ305="OD"</formula>
    </cfRule>
    <cfRule type="expression" dxfId="12370" priority="17113">
      <formula>$BJ305="P"</formula>
    </cfRule>
    <cfRule type="expression" dxfId="12369" priority="17114">
      <formula>$BJ305="D"</formula>
    </cfRule>
    <cfRule type="expression" dxfId="12368" priority="17115">
      <formula>$BJ305="C"</formula>
    </cfRule>
    <cfRule type="expression" dxfId="12367" priority="17116">
      <formula>$BJ305="B"</formula>
    </cfRule>
    <cfRule type="expression" dxfId="12366" priority="17117">
      <formula>$BJ305="A"</formula>
    </cfRule>
  </conditionalFormatting>
  <conditionalFormatting sqref="N234:O234">
    <cfRule type="expression" dxfId="12365" priority="17098">
      <formula>$BJ234="IR"</formula>
    </cfRule>
    <cfRule type="expression" dxfId="12364" priority="17099">
      <formula>$BJ234="SS"</formula>
    </cfRule>
    <cfRule type="expression" dxfId="12363" priority="17100">
      <formula>$BJ234="FI"</formula>
    </cfRule>
    <cfRule type="expression" dxfId="12362" priority="17101">
      <formula>$BJ234="X"</formula>
    </cfRule>
    <cfRule type="expression" dxfId="12361" priority="17102">
      <formula>$BJ234="OD"</formula>
    </cfRule>
    <cfRule type="expression" dxfId="12360" priority="17103">
      <formula>$BJ234="P"</formula>
    </cfRule>
    <cfRule type="expression" dxfId="12359" priority="17104">
      <formula>$BJ234="D"</formula>
    </cfRule>
    <cfRule type="expression" dxfId="12358" priority="17105">
      <formula>$BJ234="C"</formula>
    </cfRule>
    <cfRule type="expression" dxfId="12357" priority="17106">
      <formula>$BJ234="B"</formula>
    </cfRule>
    <cfRule type="expression" dxfId="12356" priority="17107">
      <formula>$BJ234="A"</formula>
    </cfRule>
  </conditionalFormatting>
  <conditionalFormatting sqref="P234">
    <cfRule type="expression" dxfId="12355" priority="17088">
      <formula>$BJ234="IR"</formula>
    </cfRule>
    <cfRule type="expression" dxfId="12354" priority="17089">
      <formula>$BJ234="SS"</formula>
    </cfRule>
    <cfRule type="expression" dxfId="12353" priority="17090">
      <formula>$BJ234="FI"</formula>
    </cfRule>
    <cfRule type="expression" dxfId="12352" priority="17091">
      <formula>$BJ234="X"</formula>
    </cfRule>
    <cfRule type="expression" dxfId="12351" priority="17092">
      <formula>$BJ234="OD"</formula>
    </cfRule>
    <cfRule type="expression" dxfId="12350" priority="17093">
      <formula>$BJ234="P"</formula>
    </cfRule>
    <cfRule type="expression" dxfId="12349" priority="17094">
      <formula>$BJ234="D"</formula>
    </cfRule>
    <cfRule type="expression" dxfId="12348" priority="17095">
      <formula>$BJ234="C"</formula>
    </cfRule>
    <cfRule type="expression" dxfId="12347" priority="17096">
      <formula>$BJ234="B"</formula>
    </cfRule>
    <cfRule type="expression" dxfId="12346" priority="17097">
      <formula>$BJ234="A"</formula>
    </cfRule>
  </conditionalFormatting>
  <conditionalFormatting sqref="Q234">
    <cfRule type="expression" dxfId="12345" priority="17078">
      <formula>$BJ234="IR"</formula>
    </cfRule>
    <cfRule type="expression" dxfId="12344" priority="17079">
      <formula>$BJ234="SS"</formula>
    </cfRule>
    <cfRule type="expression" dxfId="12343" priority="17080">
      <formula>$BJ234="FI"</formula>
    </cfRule>
    <cfRule type="expression" dxfId="12342" priority="17081">
      <formula>$BJ234="X"</formula>
    </cfRule>
    <cfRule type="expression" dxfId="12341" priority="17082">
      <formula>$BJ234="OD"</formula>
    </cfRule>
    <cfRule type="expression" dxfId="12340" priority="17083">
      <formula>$BJ234="P"</formula>
    </cfRule>
    <cfRule type="expression" dxfId="12339" priority="17084">
      <formula>$BJ234="D"</formula>
    </cfRule>
    <cfRule type="expression" dxfId="12338" priority="17085">
      <formula>$BJ234="C"</formula>
    </cfRule>
    <cfRule type="expression" dxfId="12337" priority="17086">
      <formula>$BJ234="B"</formula>
    </cfRule>
    <cfRule type="expression" dxfId="12336" priority="17087">
      <formula>$BJ234="A"</formula>
    </cfRule>
  </conditionalFormatting>
  <conditionalFormatting sqref="N582:O582">
    <cfRule type="expression" dxfId="12335" priority="17068">
      <formula>$BJ582="IR"</formula>
    </cfRule>
    <cfRule type="expression" dxfId="12334" priority="17069">
      <formula>$BJ582="SS"</formula>
    </cfRule>
    <cfRule type="expression" dxfId="12333" priority="17070">
      <formula>$BJ582="FI"</formula>
    </cfRule>
    <cfRule type="expression" dxfId="12332" priority="17071">
      <formula>$BJ582="X"</formula>
    </cfRule>
    <cfRule type="expression" dxfId="12331" priority="17072">
      <formula>$BJ582="OD"</formula>
    </cfRule>
    <cfRule type="expression" dxfId="12330" priority="17073">
      <formula>$BJ582="P"</formula>
    </cfRule>
    <cfRule type="expression" dxfId="12329" priority="17074">
      <formula>$BJ582="D"</formula>
    </cfRule>
    <cfRule type="expression" dxfId="12328" priority="17075">
      <formula>$BJ582="C"</formula>
    </cfRule>
    <cfRule type="expression" dxfId="12327" priority="17076">
      <formula>$BJ582="B"</formula>
    </cfRule>
    <cfRule type="expression" dxfId="12326" priority="17077">
      <formula>$BJ582="A"</formula>
    </cfRule>
  </conditionalFormatting>
  <conditionalFormatting sqref="P582">
    <cfRule type="expression" dxfId="12325" priority="17058">
      <formula>$BJ582="IR"</formula>
    </cfRule>
    <cfRule type="expression" dxfId="12324" priority="17059">
      <formula>$BJ582="SS"</formula>
    </cfRule>
    <cfRule type="expression" dxfId="12323" priority="17060">
      <formula>$BJ582="FI"</formula>
    </cfRule>
    <cfRule type="expression" dxfId="12322" priority="17061">
      <formula>$BJ582="X"</formula>
    </cfRule>
    <cfRule type="expression" dxfId="12321" priority="17062">
      <formula>$BJ582="OD"</formula>
    </cfRule>
    <cfRule type="expression" dxfId="12320" priority="17063">
      <formula>$BJ582="P"</formula>
    </cfRule>
    <cfRule type="expression" dxfId="12319" priority="17064">
      <formula>$BJ582="D"</formula>
    </cfRule>
    <cfRule type="expression" dxfId="12318" priority="17065">
      <formula>$BJ582="C"</formula>
    </cfRule>
    <cfRule type="expression" dxfId="12317" priority="17066">
      <formula>$BJ582="B"</formula>
    </cfRule>
    <cfRule type="expression" dxfId="12316" priority="17067">
      <formula>$BJ582="A"</formula>
    </cfRule>
  </conditionalFormatting>
  <conditionalFormatting sqref="Q582">
    <cfRule type="expression" dxfId="12315" priority="17048">
      <formula>$BJ582="IR"</formula>
    </cfRule>
    <cfRule type="expression" dxfId="12314" priority="17049">
      <formula>$BJ582="SS"</formula>
    </cfRule>
    <cfRule type="expression" dxfId="12313" priority="17050">
      <formula>$BJ582="FI"</formula>
    </cfRule>
    <cfRule type="expression" dxfId="12312" priority="17051">
      <formula>$BJ582="X"</formula>
    </cfRule>
    <cfRule type="expression" dxfId="12311" priority="17052">
      <formula>$BJ582="OD"</formula>
    </cfRule>
    <cfRule type="expression" dxfId="12310" priority="17053">
      <formula>$BJ582="P"</formula>
    </cfRule>
    <cfRule type="expression" dxfId="12309" priority="17054">
      <formula>$BJ582="D"</formula>
    </cfRule>
    <cfRule type="expression" dxfId="12308" priority="17055">
      <formula>$BJ582="C"</formula>
    </cfRule>
    <cfRule type="expression" dxfId="12307" priority="17056">
      <formula>$BJ582="B"</formula>
    </cfRule>
    <cfRule type="expression" dxfId="12306" priority="17057">
      <formula>$BJ582="A"</formula>
    </cfRule>
  </conditionalFormatting>
  <conditionalFormatting sqref="S292:T292">
    <cfRule type="expression" dxfId="12305" priority="17038">
      <formula>$BJ292="IR"</formula>
    </cfRule>
    <cfRule type="expression" dxfId="12304" priority="17039">
      <formula>$BJ292="SS"</formula>
    </cfRule>
    <cfRule type="expression" dxfId="12303" priority="17040">
      <formula>$BJ292="FI"</formula>
    </cfRule>
    <cfRule type="expression" dxfId="12302" priority="17041">
      <formula>$BJ292="X"</formula>
    </cfRule>
    <cfRule type="expression" dxfId="12301" priority="17042">
      <formula>$BJ292="OD"</formula>
    </cfRule>
    <cfRule type="expression" dxfId="12300" priority="17043">
      <formula>$BJ292="P"</formula>
    </cfRule>
    <cfRule type="expression" dxfId="12299" priority="17044">
      <formula>$BJ292="D"</formula>
    </cfRule>
    <cfRule type="expression" dxfId="12298" priority="17045">
      <formula>$BJ292="C"</formula>
    </cfRule>
    <cfRule type="expression" dxfId="12297" priority="17046">
      <formula>$BJ292="B"</formula>
    </cfRule>
    <cfRule type="expression" dxfId="12296" priority="17047">
      <formula>$BJ292="A"</formula>
    </cfRule>
  </conditionalFormatting>
  <conditionalFormatting sqref="U292">
    <cfRule type="expression" dxfId="12295" priority="17028">
      <formula>$BJ292="IR"</formula>
    </cfRule>
    <cfRule type="expression" dxfId="12294" priority="17029">
      <formula>$BJ292="SS"</formula>
    </cfRule>
    <cfRule type="expression" dxfId="12293" priority="17030">
      <formula>$BJ292="FI"</formula>
    </cfRule>
    <cfRule type="expression" dxfId="12292" priority="17031">
      <formula>$BJ292="X"</formula>
    </cfRule>
    <cfRule type="expression" dxfId="12291" priority="17032">
      <formula>$BJ292="OD"</formula>
    </cfRule>
    <cfRule type="expression" dxfId="12290" priority="17033">
      <formula>$BJ292="P"</formula>
    </cfRule>
    <cfRule type="expression" dxfId="12289" priority="17034">
      <formula>$BJ292="D"</formula>
    </cfRule>
    <cfRule type="expression" dxfId="12288" priority="17035">
      <formula>$BJ292="C"</formula>
    </cfRule>
    <cfRule type="expression" dxfId="12287" priority="17036">
      <formula>$BJ292="B"</formula>
    </cfRule>
    <cfRule type="expression" dxfId="12286" priority="17037">
      <formula>$BJ292="A"</formula>
    </cfRule>
  </conditionalFormatting>
  <conditionalFormatting sqref="W292">
    <cfRule type="expression" dxfId="12285" priority="17018">
      <formula>$BJ292="IR"</formula>
    </cfRule>
    <cfRule type="expression" dxfId="12284" priority="17019">
      <formula>$BJ292="SS"</formula>
    </cfRule>
    <cfRule type="expression" dxfId="12283" priority="17020">
      <formula>$BJ292="FI"</formula>
    </cfRule>
    <cfRule type="expression" dxfId="12282" priority="17021">
      <formula>$BJ292="X"</formula>
    </cfRule>
    <cfRule type="expression" dxfId="12281" priority="17022">
      <formula>$BJ292="OD"</formula>
    </cfRule>
    <cfRule type="expression" dxfId="12280" priority="17023">
      <formula>$BJ292="P"</formula>
    </cfRule>
    <cfRule type="expression" dxfId="12279" priority="17024">
      <formula>$BJ292="D"</formula>
    </cfRule>
    <cfRule type="expression" dxfId="12278" priority="17025">
      <formula>$BJ292="C"</formula>
    </cfRule>
    <cfRule type="expression" dxfId="12277" priority="17026">
      <formula>$BJ292="B"</formula>
    </cfRule>
    <cfRule type="expression" dxfId="12276" priority="17027">
      <formula>$BJ292="A"</formula>
    </cfRule>
  </conditionalFormatting>
  <conditionalFormatting sqref="V292">
    <cfRule type="expression" dxfId="12275" priority="17008">
      <formula>$BJ292="IR"</formula>
    </cfRule>
    <cfRule type="expression" dxfId="12274" priority="17009">
      <formula>$BJ292="SS"</formula>
    </cfRule>
    <cfRule type="expression" dxfId="12273" priority="17010">
      <formula>$BJ292="FI"</formula>
    </cfRule>
    <cfRule type="expression" dxfId="12272" priority="17011">
      <formula>$BJ292="X"</formula>
    </cfRule>
    <cfRule type="expression" dxfId="12271" priority="17012">
      <formula>$BJ292="OD"</formula>
    </cfRule>
    <cfRule type="expression" dxfId="12270" priority="17013">
      <formula>$BJ292="P"</formula>
    </cfRule>
    <cfRule type="expression" dxfId="12269" priority="17014">
      <formula>$BJ292="D"</formula>
    </cfRule>
    <cfRule type="expression" dxfId="12268" priority="17015">
      <formula>$BJ292="C"</formula>
    </cfRule>
    <cfRule type="expression" dxfId="12267" priority="17016">
      <formula>$BJ292="B"</formula>
    </cfRule>
    <cfRule type="expression" dxfId="12266" priority="17017">
      <formula>$BJ292="A"</formula>
    </cfRule>
  </conditionalFormatting>
  <conditionalFormatting sqref="T221">
    <cfRule type="expression" dxfId="12265" priority="16998">
      <formula>$BJ221="IR"</formula>
    </cfRule>
    <cfRule type="expression" dxfId="12264" priority="16999">
      <formula>$BJ221="SS"</formula>
    </cfRule>
    <cfRule type="expression" dxfId="12263" priority="17000">
      <formula>$BJ221="FI"</formula>
    </cfRule>
    <cfRule type="expression" dxfId="12262" priority="17001">
      <formula>$BJ221="X"</formula>
    </cfRule>
    <cfRule type="expression" dxfId="12261" priority="17002">
      <formula>$BJ221="OD"</formula>
    </cfRule>
    <cfRule type="expression" dxfId="12260" priority="17003">
      <formula>$BJ221="P"</formula>
    </cfRule>
    <cfRule type="expression" dxfId="12259" priority="17004">
      <formula>$BJ221="D"</formula>
    </cfRule>
    <cfRule type="expression" dxfId="12258" priority="17005">
      <formula>$BJ221="C"</formula>
    </cfRule>
    <cfRule type="expression" dxfId="12257" priority="17006">
      <formula>$BJ221="B"</formula>
    </cfRule>
    <cfRule type="expression" dxfId="12256" priority="17007">
      <formula>$BJ221="A"</formula>
    </cfRule>
  </conditionalFormatting>
  <conditionalFormatting sqref="U221:V221">
    <cfRule type="expression" dxfId="12255" priority="16988">
      <formula>$BJ221="IR"</formula>
    </cfRule>
    <cfRule type="expression" dxfId="12254" priority="16989">
      <formula>$BJ221="SS"</formula>
    </cfRule>
    <cfRule type="expression" dxfId="12253" priority="16990">
      <formula>$BJ221="FI"</formula>
    </cfRule>
    <cfRule type="expression" dxfId="12252" priority="16991">
      <formula>$BJ221="X"</formula>
    </cfRule>
    <cfRule type="expression" dxfId="12251" priority="16992">
      <formula>$BJ221="OD"</formula>
    </cfRule>
    <cfRule type="expression" dxfId="12250" priority="16993">
      <formula>$BJ221="P"</formula>
    </cfRule>
    <cfRule type="expression" dxfId="12249" priority="16994">
      <formula>$BJ221="D"</formula>
    </cfRule>
    <cfRule type="expression" dxfId="12248" priority="16995">
      <formula>$BJ221="C"</formula>
    </cfRule>
    <cfRule type="expression" dxfId="12247" priority="16996">
      <formula>$BJ221="B"</formula>
    </cfRule>
    <cfRule type="expression" dxfId="12246" priority="16997">
      <formula>$BJ221="A"</formula>
    </cfRule>
  </conditionalFormatting>
  <conditionalFormatting sqref="J222">
    <cfRule type="expression" dxfId="12245" priority="16978">
      <formula>$BJ222="IR"</formula>
    </cfRule>
    <cfRule type="expression" dxfId="12244" priority="16979">
      <formula>$BJ222="SS"</formula>
    </cfRule>
    <cfRule type="expression" dxfId="12243" priority="16980">
      <formula>$BJ222="FI"</formula>
    </cfRule>
    <cfRule type="expression" dxfId="12242" priority="16981">
      <formula>$BJ222="X"</formula>
    </cfRule>
    <cfRule type="expression" dxfId="12241" priority="16982">
      <formula>$BJ222="OD"</formula>
    </cfRule>
    <cfRule type="expression" dxfId="12240" priority="16983">
      <formula>$BJ222="P"</formula>
    </cfRule>
    <cfRule type="expression" dxfId="12239" priority="16984">
      <formula>$BJ222="D"</formula>
    </cfRule>
    <cfRule type="expression" dxfId="12238" priority="16985">
      <formula>$BJ222="C"</formula>
    </cfRule>
    <cfRule type="expression" dxfId="12237" priority="16986">
      <formula>$BJ222="B"</formula>
    </cfRule>
    <cfRule type="expression" dxfId="12236" priority="16987">
      <formula>$BJ222="A"</formula>
    </cfRule>
  </conditionalFormatting>
  <conditionalFormatting sqref="K222:L222">
    <cfRule type="expression" dxfId="12235" priority="16968">
      <formula>$BJ222="IR"</formula>
    </cfRule>
    <cfRule type="expression" dxfId="12234" priority="16969">
      <formula>$BJ222="SS"</formula>
    </cfRule>
    <cfRule type="expression" dxfId="12233" priority="16970">
      <formula>$BJ222="FI"</formula>
    </cfRule>
    <cfRule type="expression" dxfId="12232" priority="16971">
      <formula>$BJ222="X"</formula>
    </cfRule>
    <cfRule type="expression" dxfId="12231" priority="16972">
      <formula>$BJ222="OD"</formula>
    </cfRule>
    <cfRule type="expression" dxfId="12230" priority="16973">
      <formula>$BJ222="P"</formula>
    </cfRule>
    <cfRule type="expression" dxfId="12229" priority="16974">
      <formula>$BJ222="D"</formula>
    </cfRule>
    <cfRule type="expression" dxfId="12228" priority="16975">
      <formula>$BJ222="C"</formula>
    </cfRule>
    <cfRule type="expression" dxfId="12227" priority="16976">
      <formula>$BJ222="B"</formula>
    </cfRule>
    <cfRule type="expression" dxfId="12226" priority="16977">
      <formula>$BJ222="A"</formula>
    </cfRule>
  </conditionalFormatting>
  <conditionalFormatting sqref="T223:T224">
    <cfRule type="expression" dxfId="12225" priority="16958">
      <formula>$BJ223="IR"</formula>
    </cfRule>
    <cfRule type="expression" dxfId="12224" priority="16959">
      <formula>$BJ223="SS"</formula>
    </cfRule>
    <cfRule type="expression" dxfId="12223" priority="16960">
      <formula>$BJ223="FI"</formula>
    </cfRule>
    <cfRule type="expression" dxfId="12222" priority="16961">
      <formula>$BJ223="X"</formula>
    </cfRule>
    <cfRule type="expression" dxfId="12221" priority="16962">
      <formula>$BJ223="OD"</formula>
    </cfRule>
    <cfRule type="expression" dxfId="12220" priority="16963">
      <formula>$BJ223="P"</formula>
    </cfRule>
    <cfRule type="expression" dxfId="12219" priority="16964">
      <formula>$BJ223="D"</formula>
    </cfRule>
    <cfRule type="expression" dxfId="12218" priority="16965">
      <formula>$BJ223="C"</formula>
    </cfRule>
    <cfRule type="expression" dxfId="12217" priority="16966">
      <formula>$BJ223="B"</formula>
    </cfRule>
    <cfRule type="expression" dxfId="12216" priority="16967">
      <formula>$BJ223="A"</formula>
    </cfRule>
  </conditionalFormatting>
  <conditionalFormatting sqref="U223:V224">
    <cfRule type="expression" dxfId="12215" priority="16948">
      <formula>$BJ223="IR"</formula>
    </cfRule>
    <cfRule type="expression" dxfId="12214" priority="16949">
      <formula>$BJ223="SS"</formula>
    </cfRule>
    <cfRule type="expression" dxfId="12213" priority="16950">
      <formula>$BJ223="FI"</formula>
    </cfRule>
    <cfRule type="expression" dxfId="12212" priority="16951">
      <formula>$BJ223="X"</formula>
    </cfRule>
    <cfRule type="expression" dxfId="12211" priority="16952">
      <formula>$BJ223="OD"</formula>
    </cfRule>
    <cfRule type="expression" dxfId="12210" priority="16953">
      <formula>$BJ223="P"</formula>
    </cfRule>
    <cfRule type="expression" dxfId="12209" priority="16954">
      <formula>$BJ223="D"</formula>
    </cfRule>
    <cfRule type="expression" dxfId="12208" priority="16955">
      <formula>$BJ223="C"</formula>
    </cfRule>
    <cfRule type="expression" dxfId="12207" priority="16956">
      <formula>$BJ223="B"</formula>
    </cfRule>
    <cfRule type="expression" dxfId="12206" priority="16957">
      <formula>$BJ223="A"</formula>
    </cfRule>
  </conditionalFormatting>
  <conditionalFormatting sqref="O227">
    <cfRule type="expression" dxfId="12205" priority="16938">
      <formula>$BJ227="IR"</formula>
    </cfRule>
    <cfRule type="expression" dxfId="12204" priority="16939">
      <formula>$BJ227="SS"</formula>
    </cfRule>
    <cfRule type="expression" dxfId="12203" priority="16940">
      <formula>$BJ227="FI"</formula>
    </cfRule>
    <cfRule type="expression" dxfId="12202" priority="16941">
      <formula>$BJ227="X"</formula>
    </cfRule>
    <cfRule type="expression" dxfId="12201" priority="16942">
      <formula>$BJ227="OD"</formula>
    </cfRule>
    <cfRule type="expression" dxfId="12200" priority="16943">
      <formula>$BJ227="P"</formula>
    </cfRule>
    <cfRule type="expression" dxfId="12199" priority="16944">
      <formula>$BJ227="D"</formula>
    </cfRule>
    <cfRule type="expression" dxfId="12198" priority="16945">
      <formula>$BJ227="C"</formula>
    </cfRule>
    <cfRule type="expression" dxfId="12197" priority="16946">
      <formula>$BJ227="B"</formula>
    </cfRule>
    <cfRule type="expression" dxfId="12196" priority="16947">
      <formula>$BJ227="A"</formula>
    </cfRule>
  </conditionalFormatting>
  <conditionalFormatting sqref="P227:Q227">
    <cfRule type="expression" dxfId="12195" priority="16928">
      <formula>$BJ227="IR"</formula>
    </cfRule>
    <cfRule type="expression" dxfId="12194" priority="16929">
      <formula>$BJ227="SS"</formula>
    </cfRule>
    <cfRule type="expression" dxfId="12193" priority="16930">
      <formula>$BJ227="FI"</formula>
    </cfRule>
    <cfRule type="expression" dxfId="12192" priority="16931">
      <formula>$BJ227="X"</formula>
    </cfRule>
    <cfRule type="expression" dxfId="12191" priority="16932">
      <formula>$BJ227="OD"</formula>
    </cfRule>
    <cfRule type="expression" dxfId="12190" priority="16933">
      <formula>$BJ227="P"</formula>
    </cfRule>
    <cfRule type="expression" dxfId="12189" priority="16934">
      <formula>$BJ227="D"</formula>
    </cfRule>
    <cfRule type="expression" dxfId="12188" priority="16935">
      <formula>$BJ227="C"</formula>
    </cfRule>
    <cfRule type="expression" dxfId="12187" priority="16936">
      <formula>$BJ227="B"</formula>
    </cfRule>
    <cfRule type="expression" dxfId="12186" priority="16937">
      <formula>$BJ227="A"</formula>
    </cfRule>
  </conditionalFormatting>
  <conditionalFormatting sqref="J299">
    <cfRule type="expression" dxfId="12185" priority="16918">
      <formula>$BJ299="IR"</formula>
    </cfRule>
    <cfRule type="expression" dxfId="12184" priority="16919">
      <formula>$BJ299="SS"</formula>
    </cfRule>
    <cfRule type="expression" dxfId="12183" priority="16920">
      <formula>$BJ299="FI"</formula>
    </cfRule>
    <cfRule type="expression" dxfId="12182" priority="16921">
      <formula>$BJ299="X"</formula>
    </cfRule>
    <cfRule type="expression" dxfId="12181" priority="16922">
      <formula>$BJ299="OD"</formula>
    </cfRule>
    <cfRule type="expression" dxfId="12180" priority="16923">
      <formula>$BJ299="P"</formula>
    </cfRule>
    <cfRule type="expression" dxfId="12179" priority="16924">
      <formula>$BJ299="D"</formula>
    </cfRule>
    <cfRule type="expression" dxfId="12178" priority="16925">
      <formula>$BJ299="C"</formula>
    </cfRule>
    <cfRule type="expression" dxfId="12177" priority="16926">
      <formula>$BJ299="B"</formula>
    </cfRule>
    <cfRule type="expression" dxfId="12176" priority="16927">
      <formula>$BJ299="A"</formula>
    </cfRule>
  </conditionalFormatting>
  <conditionalFormatting sqref="K299">
    <cfRule type="expression" dxfId="12175" priority="16908">
      <formula>$BJ299="IR"</formula>
    </cfRule>
    <cfRule type="expression" dxfId="12174" priority="16909">
      <formula>$BJ299="SS"</formula>
    </cfRule>
    <cfRule type="expression" dxfId="12173" priority="16910">
      <formula>$BJ299="FI"</formula>
    </cfRule>
    <cfRule type="expression" dxfId="12172" priority="16911">
      <formula>$BJ299="X"</formula>
    </cfRule>
    <cfRule type="expression" dxfId="12171" priority="16912">
      <formula>$BJ299="OD"</formula>
    </cfRule>
    <cfRule type="expression" dxfId="12170" priority="16913">
      <formula>$BJ299="P"</formula>
    </cfRule>
    <cfRule type="expression" dxfId="12169" priority="16914">
      <formula>$BJ299="D"</formula>
    </cfRule>
    <cfRule type="expression" dxfId="12168" priority="16915">
      <formula>$BJ299="C"</formula>
    </cfRule>
    <cfRule type="expression" dxfId="12167" priority="16916">
      <formula>$BJ299="B"</formula>
    </cfRule>
    <cfRule type="expression" dxfId="12166" priority="16917">
      <formula>$BJ299="A"</formula>
    </cfRule>
  </conditionalFormatting>
  <conditionalFormatting sqref="L299">
    <cfRule type="expression" dxfId="12165" priority="16898">
      <formula>$BJ299="IR"</formula>
    </cfRule>
    <cfRule type="expression" dxfId="12164" priority="16899">
      <formula>$BJ299="SS"</formula>
    </cfRule>
    <cfRule type="expression" dxfId="12163" priority="16900">
      <formula>$BJ299="FI"</formula>
    </cfRule>
    <cfRule type="expression" dxfId="12162" priority="16901">
      <formula>$BJ299="X"</formula>
    </cfRule>
    <cfRule type="expression" dxfId="12161" priority="16902">
      <formula>$BJ299="OD"</formula>
    </cfRule>
    <cfRule type="expression" dxfId="12160" priority="16903">
      <formula>$BJ299="P"</formula>
    </cfRule>
    <cfRule type="expression" dxfId="12159" priority="16904">
      <formula>$BJ299="D"</formula>
    </cfRule>
    <cfRule type="expression" dxfId="12158" priority="16905">
      <formula>$BJ299="C"</formula>
    </cfRule>
    <cfRule type="expression" dxfId="12157" priority="16906">
      <formula>$BJ299="B"</formula>
    </cfRule>
    <cfRule type="expression" dxfId="12156" priority="16907">
      <formula>$BJ299="A"</formula>
    </cfRule>
  </conditionalFormatting>
  <conditionalFormatting sqref="T300">
    <cfRule type="expression" dxfId="12155" priority="16888">
      <formula>$BJ300="IR"</formula>
    </cfRule>
    <cfRule type="expression" dxfId="12154" priority="16889">
      <formula>$BJ300="SS"</formula>
    </cfRule>
    <cfRule type="expression" dxfId="12153" priority="16890">
      <formula>$BJ300="FI"</formula>
    </cfRule>
    <cfRule type="expression" dxfId="12152" priority="16891">
      <formula>$BJ300="X"</formula>
    </cfRule>
    <cfRule type="expression" dxfId="12151" priority="16892">
      <formula>$BJ300="OD"</formula>
    </cfRule>
    <cfRule type="expression" dxfId="12150" priority="16893">
      <formula>$BJ300="P"</formula>
    </cfRule>
    <cfRule type="expression" dxfId="12149" priority="16894">
      <formula>$BJ300="D"</formula>
    </cfRule>
    <cfRule type="expression" dxfId="12148" priority="16895">
      <formula>$BJ300="C"</formula>
    </cfRule>
    <cfRule type="expression" dxfId="12147" priority="16896">
      <formula>$BJ300="B"</formula>
    </cfRule>
    <cfRule type="expression" dxfId="12146" priority="16897">
      <formula>$BJ300="A"</formula>
    </cfRule>
  </conditionalFormatting>
  <conditionalFormatting sqref="U300">
    <cfRule type="expression" dxfId="12145" priority="16878">
      <formula>$BJ300="IR"</formula>
    </cfRule>
    <cfRule type="expression" dxfId="12144" priority="16879">
      <formula>$BJ300="SS"</formula>
    </cfRule>
    <cfRule type="expression" dxfId="12143" priority="16880">
      <formula>$BJ300="FI"</formula>
    </cfRule>
    <cfRule type="expression" dxfId="12142" priority="16881">
      <formula>$BJ300="X"</formula>
    </cfRule>
    <cfRule type="expression" dxfId="12141" priority="16882">
      <formula>$BJ300="OD"</formula>
    </cfRule>
    <cfRule type="expression" dxfId="12140" priority="16883">
      <formula>$BJ300="P"</formula>
    </cfRule>
    <cfRule type="expression" dxfId="12139" priority="16884">
      <formula>$BJ300="D"</formula>
    </cfRule>
    <cfRule type="expression" dxfId="12138" priority="16885">
      <formula>$BJ300="C"</formula>
    </cfRule>
    <cfRule type="expression" dxfId="12137" priority="16886">
      <formula>$BJ300="B"</formula>
    </cfRule>
    <cfRule type="expression" dxfId="12136" priority="16887">
      <formula>$BJ300="A"</formula>
    </cfRule>
  </conditionalFormatting>
  <conditionalFormatting sqref="V300">
    <cfRule type="expression" dxfId="12135" priority="16868">
      <formula>$BJ300="IR"</formula>
    </cfRule>
    <cfRule type="expression" dxfId="12134" priority="16869">
      <formula>$BJ300="SS"</formula>
    </cfRule>
    <cfRule type="expression" dxfId="12133" priority="16870">
      <formula>$BJ300="FI"</formula>
    </cfRule>
    <cfRule type="expression" dxfId="12132" priority="16871">
      <formula>$BJ300="X"</formula>
    </cfRule>
    <cfRule type="expression" dxfId="12131" priority="16872">
      <formula>$BJ300="OD"</formula>
    </cfRule>
    <cfRule type="expression" dxfId="12130" priority="16873">
      <formula>$BJ300="P"</formula>
    </cfRule>
    <cfRule type="expression" dxfId="12129" priority="16874">
      <formula>$BJ300="D"</formula>
    </cfRule>
    <cfRule type="expression" dxfId="12128" priority="16875">
      <formula>$BJ300="C"</formula>
    </cfRule>
    <cfRule type="expression" dxfId="12127" priority="16876">
      <formula>$BJ300="B"</formula>
    </cfRule>
    <cfRule type="expression" dxfId="12126" priority="16877">
      <formula>$BJ300="A"</formula>
    </cfRule>
  </conditionalFormatting>
  <conditionalFormatting sqref="J236">
    <cfRule type="expression" dxfId="12125" priority="16858">
      <formula>$BJ236="IR"</formula>
    </cfRule>
    <cfRule type="expression" dxfId="12124" priority="16859">
      <formula>$BJ236="SS"</formula>
    </cfRule>
    <cfRule type="expression" dxfId="12123" priority="16860">
      <formula>$BJ236="FI"</formula>
    </cfRule>
    <cfRule type="expression" dxfId="12122" priority="16861">
      <formula>$BJ236="X"</formula>
    </cfRule>
    <cfRule type="expression" dxfId="12121" priority="16862">
      <formula>$BJ236="OD"</formula>
    </cfRule>
    <cfRule type="expression" dxfId="12120" priority="16863">
      <formula>$BJ236="P"</formula>
    </cfRule>
    <cfRule type="expression" dxfId="12119" priority="16864">
      <formula>$BJ236="D"</formula>
    </cfRule>
    <cfRule type="expression" dxfId="12118" priority="16865">
      <formula>$BJ236="C"</formula>
    </cfRule>
    <cfRule type="expression" dxfId="12117" priority="16866">
      <formula>$BJ236="B"</formula>
    </cfRule>
    <cfRule type="expression" dxfId="12116" priority="16867">
      <formula>$BJ236="A"</formula>
    </cfRule>
  </conditionalFormatting>
  <conditionalFormatting sqref="K236">
    <cfRule type="expression" dxfId="12115" priority="16848">
      <formula>$BJ236="IR"</formula>
    </cfRule>
    <cfRule type="expression" dxfId="12114" priority="16849">
      <formula>$BJ236="SS"</formula>
    </cfRule>
    <cfRule type="expression" dxfId="12113" priority="16850">
      <formula>$BJ236="FI"</formula>
    </cfRule>
    <cfRule type="expression" dxfId="12112" priority="16851">
      <formula>$BJ236="X"</formula>
    </cfRule>
    <cfRule type="expression" dxfId="12111" priority="16852">
      <formula>$BJ236="OD"</formula>
    </cfRule>
    <cfRule type="expression" dxfId="12110" priority="16853">
      <formula>$BJ236="P"</formula>
    </cfRule>
    <cfRule type="expression" dxfId="12109" priority="16854">
      <formula>$BJ236="D"</formula>
    </cfRule>
    <cfRule type="expression" dxfId="12108" priority="16855">
      <formula>$BJ236="C"</formula>
    </cfRule>
    <cfRule type="expression" dxfId="12107" priority="16856">
      <formula>$BJ236="B"</formula>
    </cfRule>
    <cfRule type="expression" dxfId="12106" priority="16857">
      <formula>$BJ236="A"</formula>
    </cfRule>
  </conditionalFormatting>
  <conditionalFormatting sqref="L236">
    <cfRule type="expression" dxfId="12105" priority="16838">
      <formula>$BJ236="IR"</formula>
    </cfRule>
    <cfRule type="expression" dxfId="12104" priority="16839">
      <formula>$BJ236="SS"</formula>
    </cfRule>
    <cfRule type="expression" dxfId="12103" priority="16840">
      <formula>$BJ236="FI"</formula>
    </cfRule>
    <cfRule type="expression" dxfId="12102" priority="16841">
      <formula>$BJ236="X"</formula>
    </cfRule>
    <cfRule type="expression" dxfId="12101" priority="16842">
      <formula>$BJ236="OD"</formula>
    </cfRule>
    <cfRule type="expression" dxfId="12100" priority="16843">
      <formula>$BJ236="P"</formula>
    </cfRule>
    <cfRule type="expression" dxfId="12099" priority="16844">
      <formula>$BJ236="D"</formula>
    </cfRule>
    <cfRule type="expression" dxfId="12098" priority="16845">
      <formula>$BJ236="C"</formula>
    </cfRule>
    <cfRule type="expression" dxfId="12097" priority="16846">
      <formula>$BJ236="B"</formula>
    </cfRule>
    <cfRule type="expression" dxfId="12096" priority="16847">
      <formula>$BJ236="A"</formula>
    </cfRule>
  </conditionalFormatting>
  <conditionalFormatting sqref="O149">
    <cfRule type="expression" dxfId="12095" priority="16828">
      <formula>$BJ149="IR"</formula>
    </cfRule>
    <cfRule type="expression" dxfId="12094" priority="16829">
      <formula>$BJ149="SS"</formula>
    </cfRule>
    <cfRule type="expression" dxfId="12093" priority="16830">
      <formula>$BJ149="FI"</formula>
    </cfRule>
    <cfRule type="expression" dxfId="12092" priority="16831">
      <formula>$BJ149="X"</formula>
    </cfRule>
    <cfRule type="expression" dxfId="12091" priority="16832">
      <formula>$BJ149="OD"</formula>
    </cfRule>
    <cfRule type="expression" dxfId="12090" priority="16833">
      <formula>$BJ149="P"</formula>
    </cfRule>
    <cfRule type="expression" dxfId="12089" priority="16834">
      <formula>$BJ149="D"</formula>
    </cfRule>
    <cfRule type="expression" dxfId="12088" priority="16835">
      <formula>$BJ149="C"</formula>
    </cfRule>
    <cfRule type="expression" dxfId="12087" priority="16836">
      <formula>$BJ149="B"</formula>
    </cfRule>
    <cfRule type="expression" dxfId="12086" priority="16837">
      <formula>$BJ149="A"</formula>
    </cfRule>
  </conditionalFormatting>
  <conditionalFormatting sqref="P149">
    <cfRule type="expression" dxfId="12085" priority="16818">
      <formula>$BJ149="IR"</formula>
    </cfRule>
    <cfRule type="expression" dxfId="12084" priority="16819">
      <formula>$BJ149="SS"</formula>
    </cfRule>
    <cfRule type="expression" dxfId="12083" priority="16820">
      <formula>$BJ149="FI"</formula>
    </cfRule>
    <cfRule type="expression" dxfId="12082" priority="16821">
      <formula>$BJ149="X"</formula>
    </cfRule>
    <cfRule type="expression" dxfId="12081" priority="16822">
      <formula>$BJ149="OD"</formula>
    </cfRule>
    <cfRule type="expression" dxfId="12080" priority="16823">
      <formula>$BJ149="P"</formula>
    </cfRule>
    <cfRule type="expression" dxfId="12079" priority="16824">
      <formula>$BJ149="D"</formula>
    </cfRule>
    <cfRule type="expression" dxfId="12078" priority="16825">
      <formula>$BJ149="C"</formula>
    </cfRule>
    <cfRule type="expression" dxfId="12077" priority="16826">
      <formula>$BJ149="B"</formula>
    </cfRule>
    <cfRule type="expression" dxfId="12076" priority="16827">
      <formula>$BJ149="A"</formula>
    </cfRule>
  </conditionalFormatting>
  <conditionalFormatting sqref="Q149">
    <cfRule type="expression" dxfId="12075" priority="16808">
      <formula>$BJ149="IR"</formula>
    </cfRule>
    <cfRule type="expression" dxfId="12074" priority="16809">
      <formula>$BJ149="SS"</formula>
    </cfRule>
    <cfRule type="expression" dxfId="12073" priority="16810">
      <formula>$BJ149="FI"</formula>
    </cfRule>
    <cfRule type="expression" dxfId="12072" priority="16811">
      <formula>$BJ149="X"</formula>
    </cfRule>
    <cfRule type="expression" dxfId="12071" priority="16812">
      <formula>$BJ149="OD"</formula>
    </cfRule>
    <cfRule type="expression" dxfId="12070" priority="16813">
      <formula>$BJ149="P"</formula>
    </cfRule>
    <cfRule type="expression" dxfId="12069" priority="16814">
      <formula>$BJ149="D"</formula>
    </cfRule>
    <cfRule type="expression" dxfId="12068" priority="16815">
      <formula>$BJ149="C"</formula>
    </cfRule>
    <cfRule type="expression" dxfId="12067" priority="16816">
      <formula>$BJ149="B"</formula>
    </cfRule>
    <cfRule type="expression" dxfId="12066" priority="16817">
      <formula>$BJ149="A"</formula>
    </cfRule>
  </conditionalFormatting>
  <conditionalFormatting sqref="B146">
    <cfRule type="expression" dxfId="12065" priority="16788">
      <formula>$BJ146="IR"</formula>
    </cfRule>
    <cfRule type="expression" dxfId="12064" priority="16789">
      <formula>$BJ146="SS"</formula>
    </cfRule>
    <cfRule type="expression" dxfId="12063" priority="16790">
      <formula>$BJ146="FI"</formula>
    </cfRule>
    <cfRule type="expression" dxfId="12062" priority="16791">
      <formula>$BJ146="X"</formula>
    </cfRule>
    <cfRule type="expression" dxfId="12061" priority="16792">
      <formula>$BJ146="OD"</formula>
    </cfRule>
    <cfRule type="expression" dxfId="12060" priority="16793">
      <formula>$BJ146="P"</formula>
    </cfRule>
    <cfRule type="expression" dxfId="12059" priority="16794">
      <formula>$BJ146="D"</formula>
    </cfRule>
    <cfRule type="expression" dxfId="12058" priority="16795">
      <formula>$BJ146="C"</formula>
    </cfRule>
    <cfRule type="expression" dxfId="12057" priority="16796">
      <formula>$BJ146="B"</formula>
    </cfRule>
    <cfRule type="expression" dxfId="12056" priority="16797">
      <formula>$BJ146="A"</formula>
    </cfRule>
  </conditionalFormatting>
  <conditionalFormatting sqref="N68">
    <cfRule type="expression" dxfId="12055" priority="16778">
      <formula>$BJ68="IR"</formula>
    </cfRule>
    <cfRule type="expression" dxfId="12054" priority="16779">
      <formula>$BJ68="SS"</formula>
    </cfRule>
    <cfRule type="expression" dxfId="12053" priority="16780">
      <formula>$BJ68="FI"</formula>
    </cfRule>
    <cfRule type="expression" dxfId="12052" priority="16781">
      <formula>$BJ68="X"</formula>
    </cfRule>
    <cfRule type="expression" dxfId="12051" priority="16782">
      <formula>$BJ68="OD"</formula>
    </cfRule>
    <cfRule type="expression" dxfId="12050" priority="16783">
      <formula>$BJ68="P"</formula>
    </cfRule>
    <cfRule type="expression" dxfId="12049" priority="16784">
      <formula>$BJ68="D"</formula>
    </cfRule>
    <cfRule type="expression" dxfId="12048" priority="16785">
      <formula>$BJ68="C"</formula>
    </cfRule>
    <cfRule type="expression" dxfId="12047" priority="16786">
      <formula>$BJ68="B"</formula>
    </cfRule>
    <cfRule type="expression" dxfId="12046" priority="16787">
      <formula>$BJ68="A"</formula>
    </cfRule>
  </conditionalFormatting>
  <conditionalFormatting sqref="X63:Y63">
    <cfRule type="expression" dxfId="12045" priority="16718">
      <formula>$BJ63="IR"</formula>
    </cfRule>
    <cfRule type="expression" dxfId="12044" priority="16719">
      <formula>$BJ63="SS"</formula>
    </cfRule>
    <cfRule type="expression" dxfId="12043" priority="16720">
      <formula>$BJ63="FI"</formula>
    </cfRule>
    <cfRule type="expression" dxfId="12042" priority="16721">
      <formula>$BJ63="X"</formula>
    </cfRule>
    <cfRule type="expression" dxfId="12041" priority="16722">
      <formula>$BJ63="OD"</formula>
    </cfRule>
    <cfRule type="expression" dxfId="12040" priority="16723">
      <formula>$BJ63="P"</formula>
    </cfRule>
    <cfRule type="expression" dxfId="12039" priority="16724">
      <formula>$BJ63="D"</formula>
    </cfRule>
    <cfRule type="expression" dxfId="12038" priority="16725">
      <formula>$BJ63="C"</formula>
    </cfRule>
    <cfRule type="expression" dxfId="12037" priority="16726">
      <formula>$BJ63="B"</formula>
    </cfRule>
    <cfRule type="expression" dxfId="12036" priority="16727">
      <formula>$BJ63="A"</formula>
    </cfRule>
  </conditionalFormatting>
  <conditionalFormatting sqref="Z63">
    <cfRule type="expression" dxfId="12035" priority="16708">
      <formula>$BJ63="IR"</formula>
    </cfRule>
    <cfRule type="expression" dxfId="12034" priority="16709">
      <formula>$BJ63="SS"</formula>
    </cfRule>
    <cfRule type="expression" dxfId="12033" priority="16710">
      <formula>$BJ63="FI"</formula>
    </cfRule>
    <cfRule type="expression" dxfId="12032" priority="16711">
      <formula>$BJ63="X"</formula>
    </cfRule>
    <cfRule type="expression" dxfId="12031" priority="16712">
      <formula>$BJ63="OD"</formula>
    </cfRule>
    <cfRule type="expression" dxfId="12030" priority="16713">
      <formula>$BJ63="P"</formula>
    </cfRule>
    <cfRule type="expression" dxfId="12029" priority="16714">
      <formula>$BJ63="D"</formula>
    </cfRule>
    <cfRule type="expression" dxfId="12028" priority="16715">
      <formula>$BJ63="C"</formula>
    </cfRule>
    <cfRule type="expression" dxfId="12027" priority="16716">
      <formula>$BJ63="B"</formula>
    </cfRule>
    <cfRule type="expression" dxfId="12026" priority="16717">
      <formula>$BJ63="A"</formula>
    </cfRule>
  </conditionalFormatting>
  <conditionalFormatting sqref="AB63">
    <cfRule type="expression" dxfId="12025" priority="16698">
      <formula>$BJ63="IR"</formula>
    </cfRule>
    <cfRule type="expression" dxfId="12024" priority="16699">
      <formula>$BJ63="SS"</formula>
    </cfRule>
    <cfRule type="expression" dxfId="12023" priority="16700">
      <formula>$BJ63="FI"</formula>
    </cfRule>
    <cfRule type="expression" dxfId="12022" priority="16701">
      <formula>$BJ63="X"</formula>
    </cfRule>
    <cfRule type="expression" dxfId="12021" priority="16702">
      <formula>$BJ63="OD"</formula>
    </cfRule>
    <cfRule type="expression" dxfId="12020" priority="16703">
      <formula>$BJ63="P"</formula>
    </cfRule>
    <cfRule type="expression" dxfId="12019" priority="16704">
      <formula>$BJ63="D"</formula>
    </cfRule>
    <cfRule type="expression" dxfId="12018" priority="16705">
      <formula>$BJ63="C"</formula>
    </cfRule>
    <cfRule type="expression" dxfId="12017" priority="16706">
      <formula>$BJ63="B"</formula>
    </cfRule>
    <cfRule type="expression" dxfId="12016" priority="16707">
      <formula>$BJ63="A"</formula>
    </cfRule>
  </conditionalFormatting>
  <conditionalFormatting sqref="AA63">
    <cfRule type="expression" dxfId="12015" priority="16688">
      <formula>$BJ63="IR"</formula>
    </cfRule>
    <cfRule type="expression" dxfId="12014" priority="16689">
      <formula>$BJ63="SS"</formula>
    </cfRule>
    <cfRule type="expression" dxfId="12013" priority="16690">
      <formula>$BJ63="FI"</formula>
    </cfRule>
    <cfRule type="expression" dxfId="12012" priority="16691">
      <formula>$BJ63="X"</formula>
    </cfRule>
    <cfRule type="expression" dxfId="12011" priority="16692">
      <formula>$BJ63="OD"</formula>
    </cfRule>
    <cfRule type="expression" dxfId="12010" priority="16693">
      <formula>$BJ63="P"</formula>
    </cfRule>
    <cfRule type="expression" dxfId="12009" priority="16694">
      <formula>$BJ63="D"</formula>
    </cfRule>
    <cfRule type="expression" dxfId="12008" priority="16695">
      <formula>$BJ63="C"</formula>
    </cfRule>
    <cfRule type="expression" dxfId="12007" priority="16696">
      <formula>$BJ63="B"</formula>
    </cfRule>
    <cfRule type="expression" dxfId="12006" priority="16697">
      <formula>$BJ63="A"</formula>
    </cfRule>
  </conditionalFormatting>
  <conditionalFormatting sqref="X67">
    <cfRule type="expression" dxfId="12005" priority="16678">
      <formula>$BJ67="IR"</formula>
    </cfRule>
    <cfRule type="expression" dxfId="12004" priority="16679">
      <formula>$BJ67="SS"</formula>
    </cfRule>
    <cfRule type="expression" dxfId="12003" priority="16680">
      <formula>$BJ67="FI"</formula>
    </cfRule>
    <cfRule type="expression" dxfId="12002" priority="16681">
      <formula>$BJ67="X"</formula>
    </cfRule>
    <cfRule type="expression" dxfId="12001" priority="16682">
      <formula>$BJ67="OD"</formula>
    </cfRule>
    <cfRule type="expression" dxfId="12000" priority="16683">
      <formula>$BJ67="P"</formula>
    </cfRule>
    <cfRule type="expression" dxfId="11999" priority="16684">
      <formula>$BJ67="D"</formula>
    </cfRule>
    <cfRule type="expression" dxfId="11998" priority="16685">
      <formula>$BJ67="C"</formula>
    </cfRule>
    <cfRule type="expression" dxfId="11997" priority="16686">
      <formula>$BJ67="B"</formula>
    </cfRule>
    <cfRule type="expression" dxfId="11996" priority="16687">
      <formula>$BJ67="A"</formula>
    </cfRule>
  </conditionalFormatting>
  <conditionalFormatting sqref="AH69">
    <cfRule type="expression" dxfId="11995" priority="16638">
      <formula>$BJ69="IR"</formula>
    </cfRule>
    <cfRule type="expression" dxfId="11994" priority="16639">
      <formula>$BJ69="SS"</formula>
    </cfRule>
    <cfRule type="expression" dxfId="11993" priority="16640">
      <formula>$BJ69="FI"</formula>
    </cfRule>
    <cfRule type="expression" dxfId="11992" priority="16641">
      <formula>$BJ69="X"</formula>
    </cfRule>
    <cfRule type="expression" dxfId="11991" priority="16642">
      <formula>$BJ69="OD"</formula>
    </cfRule>
    <cfRule type="expression" dxfId="11990" priority="16643">
      <formula>$BJ69="P"</formula>
    </cfRule>
    <cfRule type="expression" dxfId="11989" priority="16644">
      <formula>$BJ69="D"</formula>
    </cfRule>
    <cfRule type="expression" dxfId="11988" priority="16645">
      <formula>$BJ69="C"</formula>
    </cfRule>
    <cfRule type="expression" dxfId="11987" priority="16646">
      <formula>$BJ69="B"</formula>
    </cfRule>
    <cfRule type="expression" dxfId="11986" priority="16647">
      <formula>$BJ69="A"</formula>
    </cfRule>
  </conditionalFormatting>
  <conditionalFormatting sqref="N74:O74">
    <cfRule type="expression" dxfId="11985" priority="16598">
      <formula>$BJ74="IR"</formula>
    </cfRule>
    <cfRule type="expression" dxfId="11984" priority="16599">
      <formula>$BJ74="SS"</formula>
    </cfRule>
    <cfRule type="expression" dxfId="11983" priority="16600">
      <formula>$BJ74="FI"</formula>
    </cfRule>
    <cfRule type="expression" dxfId="11982" priority="16601">
      <formula>$BJ74="X"</formula>
    </cfRule>
    <cfRule type="expression" dxfId="11981" priority="16602">
      <formula>$BJ74="OD"</formula>
    </cfRule>
    <cfRule type="expression" dxfId="11980" priority="16603">
      <formula>$BJ74="P"</formula>
    </cfRule>
    <cfRule type="expression" dxfId="11979" priority="16604">
      <formula>$BJ74="D"</formula>
    </cfRule>
    <cfRule type="expression" dxfId="11978" priority="16605">
      <formula>$BJ74="C"</formula>
    </cfRule>
    <cfRule type="expression" dxfId="11977" priority="16606">
      <formula>$BJ74="B"</formula>
    </cfRule>
    <cfRule type="expression" dxfId="11976" priority="16607">
      <formula>$BJ74="A"</formula>
    </cfRule>
  </conditionalFormatting>
  <conditionalFormatting sqref="P74">
    <cfRule type="expression" dxfId="11975" priority="16588">
      <formula>$BJ74="IR"</formula>
    </cfRule>
    <cfRule type="expression" dxfId="11974" priority="16589">
      <formula>$BJ74="SS"</formula>
    </cfRule>
    <cfRule type="expression" dxfId="11973" priority="16590">
      <formula>$BJ74="FI"</formula>
    </cfRule>
    <cfRule type="expression" dxfId="11972" priority="16591">
      <formula>$BJ74="X"</formula>
    </cfRule>
    <cfRule type="expression" dxfId="11971" priority="16592">
      <formula>$BJ74="OD"</formula>
    </cfRule>
    <cfRule type="expression" dxfId="11970" priority="16593">
      <formula>$BJ74="P"</formula>
    </cfRule>
    <cfRule type="expression" dxfId="11969" priority="16594">
      <formula>$BJ74="D"</formula>
    </cfRule>
    <cfRule type="expression" dxfId="11968" priority="16595">
      <formula>$BJ74="C"</formula>
    </cfRule>
    <cfRule type="expression" dxfId="11967" priority="16596">
      <formula>$BJ74="B"</formula>
    </cfRule>
    <cfRule type="expression" dxfId="11966" priority="16597">
      <formula>$BJ74="A"</formula>
    </cfRule>
  </conditionalFormatting>
  <conditionalFormatting sqref="R74">
    <cfRule type="expression" dxfId="11965" priority="16578">
      <formula>$BJ74="IR"</formula>
    </cfRule>
    <cfRule type="expression" dxfId="11964" priority="16579">
      <formula>$BJ74="SS"</formula>
    </cfRule>
    <cfRule type="expression" dxfId="11963" priority="16580">
      <formula>$BJ74="FI"</formula>
    </cfRule>
    <cfRule type="expression" dxfId="11962" priority="16581">
      <formula>$BJ74="X"</formula>
    </cfRule>
    <cfRule type="expression" dxfId="11961" priority="16582">
      <formula>$BJ74="OD"</formula>
    </cfRule>
    <cfRule type="expression" dxfId="11960" priority="16583">
      <formula>$BJ74="P"</formula>
    </cfRule>
    <cfRule type="expression" dxfId="11959" priority="16584">
      <formula>$BJ74="D"</formula>
    </cfRule>
    <cfRule type="expression" dxfId="11958" priority="16585">
      <formula>$BJ74="C"</formula>
    </cfRule>
    <cfRule type="expression" dxfId="11957" priority="16586">
      <formula>$BJ74="B"</formula>
    </cfRule>
    <cfRule type="expression" dxfId="11956" priority="16587">
      <formula>$BJ74="A"</formula>
    </cfRule>
  </conditionalFormatting>
  <conditionalFormatting sqref="Q74">
    <cfRule type="expression" dxfId="11955" priority="16568">
      <formula>$BJ74="IR"</formula>
    </cfRule>
    <cfRule type="expression" dxfId="11954" priority="16569">
      <formula>$BJ74="SS"</formula>
    </cfRule>
    <cfRule type="expression" dxfId="11953" priority="16570">
      <formula>$BJ74="FI"</formula>
    </cfRule>
    <cfRule type="expression" dxfId="11952" priority="16571">
      <formula>$BJ74="X"</formula>
    </cfRule>
    <cfRule type="expression" dxfId="11951" priority="16572">
      <formula>$BJ74="OD"</formula>
    </cfRule>
    <cfRule type="expression" dxfId="11950" priority="16573">
      <formula>$BJ74="P"</formula>
    </cfRule>
    <cfRule type="expression" dxfId="11949" priority="16574">
      <formula>$BJ74="D"</formula>
    </cfRule>
    <cfRule type="expression" dxfId="11948" priority="16575">
      <formula>$BJ74="C"</formula>
    </cfRule>
    <cfRule type="expression" dxfId="11947" priority="16576">
      <formula>$BJ74="B"</formula>
    </cfRule>
    <cfRule type="expression" dxfId="11946" priority="16577">
      <formula>$BJ74="A"</formula>
    </cfRule>
  </conditionalFormatting>
  <conditionalFormatting sqref="X75">
    <cfRule type="expression" dxfId="11945" priority="16558">
      <formula>$BJ75="IR"</formula>
    </cfRule>
    <cfRule type="expression" dxfId="11944" priority="16559">
      <formula>$BJ75="SS"</formula>
    </cfRule>
    <cfRule type="expression" dxfId="11943" priority="16560">
      <formula>$BJ75="FI"</formula>
    </cfRule>
    <cfRule type="expression" dxfId="11942" priority="16561">
      <formula>$BJ75="X"</formula>
    </cfRule>
    <cfRule type="expression" dxfId="11941" priority="16562">
      <formula>$BJ75="OD"</formula>
    </cfRule>
    <cfRule type="expression" dxfId="11940" priority="16563">
      <formula>$BJ75="P"</formula>
    </cfRule>
    <cfRule type="expression" dxfId="11939" priority="16564">
      <formula>$BJ75="D"</formula>
    </cfRule>
    <cfRule type="expression" dxfId="11938" priority="16565">
      <formula>$BJ75="C"</formula>
    </cfRule>
    <cfRule type="expression" dxfId="11937" priority="16566">
      <formula>$BJ75="B"</formula>
    </cfRule>
    <cfRule type="expression" dxfId="11936" priority="16567">
      <formula>$BJ75="A"</formula>
    </cfRule>
  </conditionalFormatting>
  <conditionalFormatting sqref="X49:Y49">
    <cfRule type="expression" dxfId="11935" priority="16238">
      <formula>$BJ49="IR"</formula>
    </cfRule>
    <cfRule type="expression" dxfId="11934" priority="16239">
      <formula>$BJ49="SS"</formula>
    </cfRule>
    <cfRule type="expression" dxfId="11933" priority="16240">
      <formula>$BJ49="FI"</formula>
    </cfRule>
    <cfRule type="expression" dxfId="11932" priority="16241">
      <formula>$BJ49="X"</formula>
    </cfRule>
    <cfRule type="expression" dxfId="11931" priority="16242">
      <formula>$BJ49="OD"</formula>
    </cfRule>
    <cfRule type="expression" dxfId="11930" priority="16243">
      <formula>$BJ49="P"</formula>
    </cfRule>
    <cfRule type="expression" dxfId="11929" priority="16244">
      <formula>$BJ49="D"</formula>
    </cfRule>
    <cfRule type="expression" dxfId="11928" priority="16245">
      <formula>$BJ49="C"</formula>
    </cfRule>
    <cfRule type="expression" dxfId="11927" priority="16246">
      <formula>$BJ49="B"</formula>
    </cfRule>
    <cfRule type="expression" dxfId="11926" priority="16247">
      <formula>$BJ49="A"</formula>
    </cfRule>
  </conditionalFormatting>
  <conditionalFormatting sqref="Z49">
    <cfRule type="expression" dxfId="11925" priority="16228">
      <formula>$BJ49="IR"</formula>
    </cfRule>
    <cfRule type="expression" dxfId="11924" priority="16229">
      <formula>$BJ49="SS"</formula>
    </cfRule>
    <cfRule type="expression" dxfId="11923" priority="16230">
      <formula>$BJ49="FI"</formula>
    </cfRule>
    <cfRule type="expression" dxfId="11922" priority="16231">
      <formula>$BJ49="X"</formula>
    </cfRule>
    <cfRule type="expression" dxfId="11921" priority="16232">
      <formula>$BJ49="OD"</formula>
    </cfRule>
    <cfRule type="expression" dxfId="11920" priority="16233">
      <formula>$BJ49="P"</formula>
    </cfRule>
    <cfRule type="expression" dxfId="11919" priority="16234">
      <formula>$BJ49="D"</formula>
    </cfRule>
    <cfRule type="expression" dxfId="11918" priority="16235">
      <formula>$BJ49="C"</formula>
    </cfRule>
    <cfRule type="expression" dxfId="11917" priority="16236">
      <formula>$BJ49="B"</formula>
    </cfRule>
    <cfRule type="expression" dxfId="11916" priority="16237">
      <formula>$BJ49="A"</formula>
    </cfRule>
  </conditionalFormatting>
  <conditionalFormatting sqref="AB49">
    <cfRule type="expression" dxfId="11915" priority="16218">
      <formula>$BJ49="IR"</formula>
    </cfRule>
    <cfRule type="expression" dxfId="11914" priority="16219">
      <formula>$BJ49="SS"</formula>
    </cfRule>
    <cfRule type="expression" dxfId="11913" priority="16220">
      <formula>$BJ49="FI"</formula>
    </cfRule>
    <cfRule type="expression" dxfId="11912" priority="16221">
      <formula>$BJ49="X"</formula>
    </cfRule>
    <cfRule type="expression" dxfId="11911" priority="16222">
      <formula>$BJ49="OD"</formula>
    </cfRule>
    <cfRule type="expression" dxfId="11910" priority="16223">
      <formula>$BJ49="P"</formula>
    </cfRule>
    <cfRule type="expression" dxfId="11909" priority="16224">
      <formula>$BJ49="D"</formula>
    </cfRule>
    <cfRule type="expression" dxfId="11908" priority="16225">
      <formula>$BJ49="C"</formula>
    </cfRule>
    <cfRule type="expression" dxfId="11907" priority="16226">
      <formula>$BJ49="B"</formula>
    </cfRule>
    <cfRule type="expression" dxfId="11906" priority="16227">
      <formula>$BJ49="A"</formula>
    </cfRule>
  </conditionalFormatting>
  <conditionalFormatting sqref="AA49">
    <cfRule type="expression" dxfId="11905" priority="16208">
      <formula>$BJ49="IR"</formula>
    </cfRule>
    <cfRule type="expression" dxfId="11904" priority="16209">
      <formula>$BJ49="SS"</formula>
    </cfRule>
    <cfRule type="expression" dxfId="11903" priority="16210">
      <formula>$BJ49="FI"</formula>
    </cfRule>
    <cfRule type="expression" dxfId="11902" priority="16211">
      <formula>$BJ49="X"</formula>
    </cfRule>
    <cfRule type="expression" dxfId="11901" priority="16212">
      <formula>$BJ49="OD"</formula>
    </cfRule>
    <cfRule type="expression" dxfId="11900" priority="16213">
      <formula>$BJ49="P"</formula>
    </cfRule>
    <cfRule type="expression" dxfId="11899" priority="16214">
      <formula>$BJ49="D"</formula>
    </cfRule>
    <cfRule type="expression" dxfId="11898" priority="16215">
      <formula>$BJ49="C"</formula>
    </cfRule>
    <cfRule type="expression" dxfId="11897" priority="16216">
      <formula>$BJ49="B"</formula>
    </cfRule>
    <cfRule type="expression" dxfId="11896" priority="16217">
      <formula>$BJ49="A"</formula>
    </cfRule>
  </conditionalFormatting>
  <conditionalFormatting sqref="Y51">
    <cfRule type="expression" dxfId="11895" priority="16198">
      <formula>$BJ51="IR"</formula>
    </cfRule>
    <cfRule type="expression" dxfId="11894" priority="16199">
      <formula>$BJ51="SS"</formula>
    </cfRule>
    <cfRule type="expression" dxfId="11893" priority="16200">
      <formula>$BJ51="FI"</formula>
    </cfRule>
    <cfRule type="expression" dxfId="11892" priority="16201">
      <formula>$BJ51="X"</formula>
    </cfRule>
    <cfRule type="expression" dxfId="11891" priority="16202">
      <formula>$BJ51="OD"</formula>
    </cfRule>
    <cfRule type="expression" dxfId="11890" priority="16203">
      <formula>$BJ51="P"</formula>
    </cfRule>
    <cfRule type="expression" dxfId="11889" priority="16204">
      <formula>$BJ51="D"</formula>
    </cfRule>
    <cfRule type="expression" dxfId="11888" priority="16205">
      <formula>$BJ51="C"</formula>
    </cfRule>
    <cfRule type="expression" dxfId="11887" priority="16206">
      <formula>$BJ51="B"</formula>
    </cfRule>
    <cfRule type="expression" dxfId="11886" priority="16207">
      <formula>$BJ51="A"</formula>
    </cfRule>
  </conditionalFormatting>
  <conditionalFormatting sqref="Z51">
    <cfRule type="expression" dxfId="11885" priority="16188">
      <formula>$BJ51="IR"</formula>
    </cfRule>
    <cfRule type="expression" dxfId="11884" priority="16189">
      <formula>$BJ51="SS"</formula>
    </cfRule>
    <cfRule type="expression" dxfId="11883" priority="16190">
      <formula>$BJ51="FI"</formula>
    </cfRule>
    <cfRule type="expression" dxfId="11882" priority="16191">
      <formula>$BJ51="X"</formula>
    </cfRule>
    <cfRule type="expression" dxfId="11881" priority="16192">
      <formula>$BJ51="OD"</formula>
    </cfRule>
    <cfRule type="expression" dxfId="11880" priority="16193">
      <formula>$BJ51="P"</formula>
    </cfRule>
    <cfRule type="expression" dxfId="11879" priority="16194">
      <formula>$BJ51="D"</formula>
    </cfRule>
    <cfRule type="expression" dxfId="11878" priority="16195">
      <formula>$BJ51="C"</formula>
    </cfRule>
    <cfRule type="expression" dxfId="11877" priority="16196">
      <formula>$BJ51="B"</formula>
    </cfRule>
    <cfRule type="expression" dxfId="11876" priority="16197">
      <formula>$BJ51="A"</formula>
    </cfRule>
  </conditionalFormatting>
  <conditionalFormatting sqref="AB51">
    <cfRule type="expression" dxfId="11875" priority="16178">
      <formula>$BJ51="IR"</formula>
    </cfRule>
    <cfRule type="expression" dxfId="11874" priority="16179">
      <formula>$BJ51="SS"</formula>
    </cfRule>
    <cfRule type="expression" dxfId="11873" priority="16180">
      <formula>$BJ51="FI"</formula>
    </cfRule>
    <cfRule type="expression" dxfId="11872" priority="16181">
      <formula>$BJ51="X"</formula>
    </cfRule>
    <cfRule type="expression" dxfId="11871" priority="16182">
      <formula>$BJ51="OD"</formula>
    </cfRule>
    <cfRule type="expression" dxfId="11870" priority="16183">
      <formula>$BJ51="P"</formula>
    </cfRule>
    <cfRule type="expression" dxfId="11869" priority="16184">
      <formula>$BJ51="D"</formula>
    </cfRule>
    <cfRule type="expression" dxfId="11868" priority="16185">
      <formula>$BJ51="C"</formula>
    </cfRule>
    <cfRule type="expression" dxfId="11867" priority="16186">
      <formula>$BJ51="B"</formula>
    </cfRule>
    <cfRule type="expression" dxfId="11866" priority="16187">
      <formula>$BJ51="A"</formula>
    </cfRule>
  </conditionalFormatting>
  <conditionalFormatting sqref="AA51">
    <cfRule type="expression" dxfId="11865" priority="16168">
      <formula>$BJ51="IR"</formula>
    </cfRule>
    <cfRule type="expression" dxfId="11864" priority="16169">
      <formula>$BJ51="SS"</formula>
    </cfRule>
    <cfRule type="expression" dxfId="11863" priority="16170">
      <formula>$BJ51="FI"</formula>
    </cfRule>
    <cfRule type="expression" dxfId="11862" priority="16171">
      <formula>$BJ51="X"</formula>
    </cfRule>
    <cfRule type="expression" dxfId="11861" priority="16172">
      <formula>$BJ51="OD"</formula>
    </cfRule>
    <cfRule type="expression" dxfId="11860" priority="16173">
      <formula>$BJ51="P"</formula>
    </cfRule>
    <cfRule type="expression" dxfId="11859" priority="16174">
      <formula>$BJ51="D"</formula>
    </cfRule>
    <cfRule type="expression" dxfId="11858" priority="16175">
      <formula>$BJ51="C"</formula>
    </cfRule>
    <cfRule type="expression" dxfId="11857" priority="16176">
      <formula>$BJ51="B"</formula>
    </cfRule>
    <cfRule type="expression" dxfId="11856" priority="16177">
      <formula>$BJ51="A"</formula>
    </cfRule>
  </conditionalFormatting>
  <conditionalFormatting sqref="X51">
    <cfRule type="expression" dxfId="11855" priority="16158">
      <formula>$BJ51="IR"</formula>
    </cfRule>
    <cfRule type="expression" dxfId="11854" priority="16159">
      <formula>$BJ51="SS"</formula>
    </cfRule>
    <cfRule type="expression" dxfId="11853" priority="16160">
      <formula>$BJ51="FI"</formula>
    </cfRule>
    <cfRule type="expression" dxfId="11852" priority="16161">
      <formula>$BJ51="X"</formula>
    </cfRule>
    <cfRule type="expression" dxfId="11851" priority="16162">
      <formula>$BJ51="OD"</formula>
    </cfRule>
    <cfRule type="expression" dxfId="11850" priority="16163">
      <formula>$BJ51="P"</formula>
    </cfRule>
    <cfRule type="expression" dxfId="11849" priority="16164">
      <formula>$BJ51="D"</formula>
    </cfRule>
    <cfRule type="expression" dxfId="11848" priority="16165">
      <formula>$BJ51="C"</formula>
    </cfRule>
    <cfRule type="expression" dxfId="11847" priority="16166">
      <formula>$BJ51="B"</formula>
    </cfRule>
    <cfRule type="expression" dxfId="11846" priority="16167">
      <formula>$BJ51="A"</formula>
    </cfRule>
  </conditionalFormatting>
  <conditionalFormatting sqref="Y30">
    <cfRule type="expression" dxfId="11845" priority="16148">
      <formula>$BJ30="IR"</formula>
    </cfRule>
    <cfRule type="expression" dxfId="11844" priority="16149">
      <formula>$BJ30="SS"</formula>
    </cfRule>
    <cfRule type="expression" dxfId="11843" priority="16150">
      <formula>$BJ30="FI"</formula>
    </cfRule>
    <cfRule type="expression" dxfId="11842" priority="16151">
      <formula>$BJ30="X"</formula>
    </cfRule>
    <cfRule type="expression" dxfId="11841" priority="16152">
      <formula>$BJ30="OD"</formula>
    </cfRule>
    <cfRule type="expression" dxfId="11840" priority="16153">
      <formula>$BJ30="P"</formula>
    </cfRule>
    <cfRule type="expression" dxfId="11839" priority="16154">
      <formula>$BJ30="D"</formula>
    </cfRule>
    <cfRule type="expression" dxfId="11838" priority="16155">
      <formula>$BJ30="C"</formula>
    </cfRule>
    <cfRule type="expression" dxfId="11837" priority="16156">
      <formula>$BJ30="B"</formula>
    </cfRule>
    <cfRule type="expression" dxfId="11836" priority="16157">
      <formula>$BJ30="A"</formula>
    </cfRule>
  </conditionalFormatting>
  <conditionalFormatting sqref="Z30">
    <cfRule type="expression" dxfId="11835" priority="16138">
      <formula>$BJ30="IR"</formula>
    </cfRule>
    <cfRule type="expression" dxfId="11834" priority="16139">
      <formula>$BJ30="SS"</formula>
    </cfRule>
    <cfRule type="expression" dxfId="11833" priority="16140">
      <formula>$BJ30="FI"</formula>
    </cfRule>
    <cfRule type="expression" dxfId="11832" priority="16141">
      <formula>$BJ30="X"</formula>
    </cfRule>
    <cfRule type="expression" dxfId="11831" priority="16142">
      <formula>$BJ30="OD"</formula>
    </cfRule>
    <cfRule type="expression" dxfId="11830" priority="16143">
      <formula>$BJ30="P"</formula>
    </cfRule>
    <cfRule type="expression" dxfId="11829" priority="16144">
      <formula>$BJ30="D"</formula>
    </cfRule>
    <cfRule type="expression" dxfId="11828" priority="16145">
      <formula>$BJ30="C"</formula>
    </cfRule>
    <cfRule type="expression" dxfId="11827" priority="16146">
      <formula>$BJ30="B"</formula>
    </cfRule>
    <cfRule type="expression" dxfId="11826" priority="16147">
      <formula>$BJ30="A"</formula>
    </cfRule>
  </conditionalFormatting>
  <conditionalFormatting sqref="AB30">
    <cfRule type="expression" dxfId="11825" priority="16128">
      <formula>$BJ30="IR"</formula>
    </cfRule>
    <cfRule type="expression" dxfId="11824" priority="16129">
      <formula>$BJ30="SS"</formula>
    </cfRule>
    <cfRule type="expression" dxfId="11823" priority="16130">
      <formula>$BJ30="FI"</formula>
    </cfRule>
    <cfRule type="expression" dxfId="11822" priority="16131">
      <formula>$BJ30="X"</formula>
    </cfRule>
    <cfRule type="expression" dxfId="11821" priority="16132">
      <formula>$BJ30="OD"</formula>
    </cfRule>
    <cfRule type="expression" dxfId="11820" priority="16133">
      <formula>$BJ30="P"</formula>
    </cfRule>
    <cfRule type="expression" dxfId="11819" priority="16134">
      <formula>$BJ30="D"</formula>
    </cfRule>
    <cfRule type="expression" dxfId="11818" priority="16135">
      <formula>$BJ30="C"</formula>
    </cfRule>
    <cfRule type="expression" dxfId="11817" priority="16136">
      <formula>$BJ30="B"</formula>
    </cfRule>
    <cfRule type="expression" dxfId="11816" priority="16137">
      <formula>$BJ30="A"</formula>
    </cfRule>
  </conditionalFormatting>
  <conditionalFormatting sqref="AA30">
    <cfRule type="expression" dxfId="11815" priority="16118">
      <formula>$BJ30="IR"</formula>
    </cfRule>
    <cfRule type="expression" dxfId="11814" priority="16119">
      <formula>$BJ30="SS"</formula>
    </cfRule>
    <cfRule type="expression" dxfId="11813" priority="16120">
      <formula>$BJ30="FI"</formula>
    </cfRule>
    <cfRule type="expression" dxfId="11812" priority="16121">
      <formula>$BJ30="X"</formula>
    </cfRule>
    <cfRule type="expression" dxfId="11811" priority="16122">
      <formula>$BJ30="OD"</formula>
    </cfRule>
    <cfRule type="expression" dxfId="11810" priority="16123">
      <formula>$BJ30="P"</formula>
    </cfRule>
    <cfRule type="expression" dxfId="11809" priority="16124">
      <formula>$BJ30="D"</formula>
    </cfRule>
    <cfRule type="expression" dxfId="11808" priority="16125">
      <formula>$BJ30="C"</formula>
    </cfRule>
    <cfRule type="expression" dxfId="11807" priority="16126">
      <formula>$BJ30="B"</formula>
    </cfRule>
    <cfRule type="expression" dxfId="11806" priority="16127">
      <formula>$BJ30="A"</formula>
    </cfRule>
  </conditionalFormatting>
  <conditionalFormatting sqref="X30">
    <cfRule type="expression" dxfId="11805" priority="16108">
      <formula>$BJ30="IR"</formula>
    </cfRule>
    <cfRule type="expression" dxfId="11804" priority="16109">
      <formula>$BJ30="SS"</formula>
    </cfRule>
    <cfRule type="expression" dxfId="11803" priority="16110">
      <formula>$BJ30="FI"</formula>
    </cfRule>
    <cfRule type="expression" dxfId="11802" priority="16111">
      <formula>$BJ30="X"</formula>
    </cfRule>
    <cfRule type="expression" dxfId="11801" priority="16112">
      <formula>$BJ30="OD"</formula>
    </cfRule>
    <cfRule type="expression" dxfId="11800" priority="16113">
      <formula>$BJ30="P"</formula>
    </cfRule>
    <cfRule type="expression" dxfId="11799" priority="16114">
      <formula>$BJ30="D"</formula>
    </cfRule>
    <cfRule type="expression" dxfId="11798" priority="16115">
      <formula>$BJ30="C"</formula>
    </cfRule>
    <cfRule type="expression" dxfId="11797" priority="16116">
      <formula>$BJ30="B"</formula>
    </cfRule>
    <cfRule type="expression" dxfId="11796" priority="16117">
      <formula>$BJ30="A"</formula>
    </cfRule>
  </conditionalFormatting>
  <conditionalFormatting sqref="O33">
    <cfRule type="expression" dxfId="11795" priority="16098">
      <formula>$BJ33="IR"</formula>
    </cfRule>
    <cfRule type="expression" dxfId="11794" priority="16099">
      <formula>$BJ33="SS"</formula>
    </cfRule>
    <cfRule type="expression" dxfId="11793" priority="16100">
      <formula>$BJ33="FI"</formula>
    </cfRule>
    <cfRule type="expression" dxfId="11792" priority="16101">
      <formula>$BJ33="X"</formula>
    </cfRule>
    <cfRule type="expression" dxfId="11791" priority="16102">
      <formula>$BJ33="OD"</formula>
    </cfRule>
    <cfRule type="expression" dxfId="11790" priority="16103">
      <formula>$BJ33="P"</formula>
    </cfRule>
    <cfRule type="expression" dxfId="11789" priority="16104">
      <formula>$BJ33="D"</formula>
    </cfRule>
    <cfRule type="expression" dxfId="11788" priority="16105">
      <formula>$BJ33="C"</formula>
    </cfRule>
    <cfRule type="expression" dxfId="11787" priority="16106">
      <formula>$BJ33="B"</formula>
    </cfRule>
    <cfRule type="expression" dxfId="11786" priority="16107">
      <formula>$BJ33="A"</formula>
    </cfRule>
  </conditionalFormatting>
  <conditionalFormatting sqref="P33">
    <cfRule type="expression" dxfId="11785" priority="16088">
      <formula>$BJ33="IR"</formula>
    </cfRule>
    <cfRule type="expression" dxfId="11784" priority="16089">
      <formula>$BJ33="SS"</formula>
    </cfRule>
    <cfRule type="expression" dxfId="11783" priority="16090">
      <formula>$BJ33="FI"</formula>
    </cfRule>
    <cfRule type="expression" dxfId="11782" priority="16091">
      <formula>$BJ33="X"</formula>
    </cfRule>
    <cfRule type="expression" dxfId="11781" priority="16092">
      <formula>$BJ33="OD"</formula>
    </cfRule>
    <cfRule type="expression" dxfId="11780" priority="16093">
      <formula>$BJ33="P"</formula>
    </cfRule>
    <cfRule type="expression" dxfId="11779" priority="16094">
      <formula>$BJ33="D"</formula>
    </cfRule>
    <cfRule type="expression" dxfId="11778" priority="16095">
      <formula>$BJ33="C"</formula>
    </cfRule>
    <cfRule type="expression" dxfId="11777" priority="16096">
      <formula>$BJ33="B"</formula>
    </cfRule>
    <cfRule type="expression" dxfId="11776" priority="16097">
      <formula>$BJ33="A"</formula>
    </cfRule>
  </conditionalFormatting>
  <conditionalFormatting sqref="R33">
    <cfRule type="expression" dxfId="11775" priority="16078">
      <formula>$BJ33="IR"</formula>
    </cfRule>
    <cfRule type="expression" dxfId="11774" priority="16079">
      <formula>$BJ33="SS"</formula>
    </cfRule>
    <cfRule type="expression" dxfId="11773" priority="16080">
      <formula>$BJ33="FI"</formula>
    </cfRule>
    <cfRule type="expression" dxfId="11772" priority="16081">
      <formula>$BJ33="X"</formula>
    </cfRule>
    <cfRule type="expression" dxfId="11771" priority="16082">
      <formula>$BJ33="OD"</formula>
    </cfRule>
    <cfRule type="expression" dxfId="11770" priority="16083">
      <formula>$BJ33="P"</formula>
    </cfRule>
    <cfRule type="expression" dxfId="11769" priority="16084">
      <formula>$BJ33="D"</formula>
    </cfRule>
    <cfRule type="expression" dxfId="11768" priority="16085">
      <formula>$BJ33="C"</formula>
    </cfRule>
    <cfRule type="expression" dxfId="11767" priority="16086">
      <formula>$BJ33="B"</formula>
    </cfRule>
    <cfRule type="expression" dxfId="11766" priority="16087">
      <formula>$BJ33="A"</formula>
    </cfRule>
  </conditionalFormatting>
  <conditionalFormatting sqref="Q33">
    <cfRule type="expression" dxfId="11765" priority="16068">
      <formula>$BJ33="IR"</formula>
    </cfRule>
    <cfRule type="expression" dxfId="11764" priority="16069">
      <formula>$BJ33="SS"</formula>
    </cfRule>
    <cfRule type="expression" dxfId="11763" priority="16070">
      <formula>$BJ33="FI"</formula>
    </cfRule>
    <cfRule type="expression" dxfId="11762" priority="16071">
      <formula>$BJ33="X"</formula>
    </cfRule>
    <cfRule type="expression" dxfId="11761" priority="16072">
      <formula>$BJ33="OD"</formula>
    </cfRule>
    <cfRule type="expression" dxfId="11760" priority="16073">
      <formula>$BJ33="P"</formula>
    </cfRule>
    <cfRule type="expression" dxfId="11759" priority="16074">
      <formula>$BJ33="D"</formula>
    </cfRule>
    <cfRule type="expression" dxfId="11758" priority="16075">
      <formula>$BJ33="C"</formula>
    </cfRule>
    <cfRule type="expression" dxfId="11757" priority="16076">
      <formula>$BJ33="B"</formula>
    </cfRule>
    <cfRule type="expression" dxfId="11756" priority="16077">
      <formula>$BJ33="A"</formula>
    </cfRule>
  </conditionalFormatting>
  <conditionalFormatting sqref="N33">
    <cfRule type="expression" dxfId="11755" priority="16058">
      <formula>$BJ33="IR"</formula>
    </cfRule>
    <cfRule type="expression" dxfId="11754" priority="16059">
      <formula>$BJ33="SS"</formula>
    </cfRule>
    <cfRule type="expression" dxfId="11753" priority="16060">
      <formula>$BJ33="FI"</formula>
    </cfRule>
    <cfRule type="expression" dxfId="11752" priority="16061">
      <formula>$BJ33="X"</formula>
    </cfRule>
    <cfRule type="expression" dxfId="11751" priority="16062">
      <formula>$BJ33="OD"</formula>
    </cfRule>
    <cfRule type="expression" dxfId="11750" priority="16063">
      <formula>$BJ33="P"</formula>
    </cfRule>
    <cfRule type="expression" dxfId="11749" priority="16064">
      <formula>$BJ33="D"</formula>
    </cfRule>
    <cfRule type="expression" dxfId="11748" priority="16065">
      <formula>$BJ33="C"</formula>
    </cfRule>
    <cfRule type="expression" dxfId="11747" priority="16066">
      <formula>$BJ33="B"</formula>
    </cfRule>
    <cfRule type="expression" dxfId="11746" priority="16067">
      <formula>$BJ33="A"</formula>
    </cfRule>
  </conditionalFormatting>
  <conditionalFormatting sqref="AD114:AD116">
    <cfRule type="expression" dxfId="11745" priority="16048">
      <formula>$BJ114="IR"</formula>
    </cfRule>
    <cfRule type="expression" dxfId="11744" priority="16049">
      <formula>$BJ114="SS"</formula>
    </cfRule>
    <cfRule type="expression" dxfId="11743" priority="16050">
      <formula>$BJ114="FI"</formula>
    </cfRule>
    <cfRule type="expression" dxfId="11742" priority="16051">
      <formula>$BJ114="X"</formula>
    </cfRule>
    <cfRule type="expression" dxfId="11741" priority="16052">
      <formula>$BJ114="OD"</formula>
    </cfRule>
    <cfRule type="expression" dxfId="11740" priority="16053">
      <formula>$BJ114="P"</formula>
    </cfRule>
    <cfRule type="expression" dxfId="11739" priority="16054">
      <formula>$BJ114="D"</formula>
    </cfRule>
    <cfRule type="expression" dxfId="11738" priority="16055">
      <formula>$BJ114="C"</formula>
    </cfRule>
    <cfRule type="expression" dxfId="11737" priority="16056">
      <formula>$BJ114="B"</formula>
    </cfRule>
    <cfRule type="expression" dxfId="11736" priority="16057">
      <formula>$BJ114="A"</formula>
    </cfRule>
  </conditionalFormatting>
  <conditionalFormatting sqref="AE114:AE116">
    <cfRule type="expression" dxfId="11735" priority="16038">
      <formula>$BJ114="IR"</formula>
    </cfRule>
    <cfRule type="expression" dxfId="11734" priority="16039">
      <formula>$BJ114="SS"</formula>
    </cfRule>
    <cfRule type="expression" dxfId="11733" priority="16040">
      <formula>$BJ114="FI"</formula>
    </cfRule>
    <cfRule type="expression" dxfId="11732" priority="16041">
      <formula>$BJ114="X"</formula>
    </cfRule>
    <cfRule type="expression" dxfId="11731" priority="16042">
      <formula>$BJ114="OD"</formula>
    </cfRule>
    <cfRule type="expression" dxfId="11730" priority="16043">
      <formula>$BJ114="P"</formula>
    </cfRule>
    <cfRule type="expression" dxfId="11729" priority="16044">
      <formula>$BJ114="D"</formula>
    </cfRule>
    <cfRule type="expression" dxfId="11728" priority="16045">
      <formula>$BJ114="C"</formula>
    </cfRule>
    <cfRule type="expression" dxfId="11727" priority="16046">
      <formula>$BJ114="B"</formula>
    </cfRule>
    <cfRule type="expression" dxfId="11726" priority="16047">
      <formula>$BJ114="A"</formula>
    </cfRule>
  </conditionalFormatting>
  <conditionalFormatting sqref="AG114:AG116">
    <cfRule type="expression" dxfId="11725" priority="16028">
      <formula>$BJ114="IR"</formula>
    </cfRule>
    <cfRule type="expression" dxfId="11724" priority="16029">
      <formula>$BJ114="SS"</formula>
    </cfRule>
    <cfRule type="expression" dxfId="11723" priority="16030">
      <formula>$BJ114="FI"</formula>
    </cfRule>
    <cfRule type="expression" dxfId="11722" priority="16031">
      <formula>$BJ114="X"</formula>
    </cfRule>
    <cfRule type="expression" dxfId="11721" priority="16032">
      <formula>$BJ114="OD"</formula>
    </cfRule>
    <cfRule type="expression" dxfId="11720" priority="16033">
      <formula>$BJ114="P"</formula>
    </cfRule>
    <cfRule type="expression" dxfId="11719" priority="16034">
      <formula>$BJ114="D"</formula>
    </cfRule>
    <cfRule type="expression" dxfId="11718" priority="16035">
      <formula>$BJ114="C"</formula>
    </cfRule>
    <cfRule type="expression" dxfId="11717" priority="16036">
      <formula>$BJ114="B"</formula>
    </cfRule>
    <cfRule type="expression" dxfId="11716" priority="16037">
      <formula>$BJ114="A"</formula>
    </cfRule>
  </conditionalFormatting>
  <conditionalFormatting sqref="AF114:AF116">
    <cfRule type="expression" dxfId="11715" priority="16018">
      <formula>$BJ114="IR"</formula>
    </cfRule>
    <cfRule type="expression" dxfId="11714" priority="16019">
      <formula>$BJ114="SS"</formula>
    </cfRule>
    <cfRule type="expression" dxfId="11713" priority="16020">
      <formula>$BJ114="FI"</formula>
    </cfRule>
    <cfRule type="expression" dxfId="11712" priority="16021">
      <formula>$BJ114="X"</formula>
    </cfRule>
    <cfRule type="expression" dxfId="11711" priority="16022">
      <formula>$BJ114="OD"</formula>
    </cfRule>
    <cfRule type="expression" dxfId="11710" priority="16023">
      <formula>$BJ114="P"</formula>
    </cfRule>
    <cfRule type="expression" dxfId="11709" priority="16024">
      <formula>$BJ114="D"</formula>
    </cfRule>
    <cfRule type="expression" dxfId="11708" priority="16025">
      <formula>$BJ114="C"</formula>
    </cfRule>
    <cfRule type="expression" dxfId="11707" priority="16026">
      <formula>$BJ114="B"</formula>
    </cfRule>
    <cfRule type="expression" dxfId="11706" priority="16027">
      <formula>$BJ114="A"</formula>
    </cfRule>
  </conditionalFormatting>
  <conditionalFormatting sqref="AC114:AC116">
    <cfRule type="expression" dxfId="11705" priority="16008">
      <formula>$BJ114="IR"</formula>
    </cfRule>
    <cfRule type="expression" dxfId="11704" priority="16009">
      <formula>$BJ114="SS"</formula>
    </cfRule>
    <cfRule type="expression" dxfId="11703" priority="16010">
      <formula>$BJ114="FI"</formula>
    </cfRule>
    <cfRule type="expression" dxfId="11702" priority="16011">
      <formula>$BJ114="X"</formula>
    </cfRule>
    <cfRule type="expression" dxfId="11701" priority="16012">
      <formula>$BJ114="OD"</formula>
    </cfRule>
    <cfRule type="expression" dxfId="11700" priority="16013">
      <formula>$BJ114="P"</formula>
    </cfRule>
    <cfRule type="expression" dxfId="11699" priority="16014">
      <formula>$BJ114="D"</formula>
    </cfRule>
    <cfRule type="expression" dxfId="11698" priority="16015">
      <formula>$BJ114="C"</formula>
    </cfRule>
    <cfRule type="expression" dxfId="11697" priority="16016">
      <formula>$BJ114="B"</formula>
    </cfRule>
    <cfRule type="expression" dxfId="11696" priority="16017">
      <formula>$BJ114="A"</formula>
    </cfRule>
  </conditionalFormatting>
  <conditionalFormatting sqref="T43">
    <cfRule type="expression" dxfId="11695" priority="15998">
      <formula>$BJ43="IR"</formula>
    </cfRule>
    <cfRule type="expression" dxfId="11694" priority="15999">
      <formula>$BJ43="SS"</formula>
    </cfRule>
    <cfRule type="expression" dxfId="11693" priority="16000">
      <formula>$BJ43="FI"</formula>
    </cfRule>
    <cfRule type="expression" dxfId="11692" priority="16001">
      <formula>$BJ43="X"</formula>
    </cfRule>
    <cfRule type="expression" dxfId="11691" priority="16002">
      <formula>$BJ43="OD"</formula>
    </cfRule>
    <cfRule type="expression" dxfId="11690" priority="16003">
      <formula>$BJ43="P"</formula>
    </cfRule>
    <cfRule type="expression" dxfId="11689" priority="16004">
      <formula>$BJ43="D"</formula>
    </cfRule>
    <cfRule type="expression" dxfId="11688" priority="16005">
      <formula>$BJ43="C"</formula>
    </cfRule>
    <cfRule type="expression" dxfId="11687" priority="16006">
      <formula>$BJ43="B"</formula>
    </cfRule>
    <cfRule type="expression" dxfId="11686" priority="16007">
      <formula>$BJ43="A"</formula>
    </cfRule>
  </conditionalFormatting>
  <conditionalFormatting sqref="U43">
    <cfRule type="expression" dxfId="11685" priority="15988">
      <formula>$BJ43="IR"</formula>
    </cfRule>
    <cfRule type="expression" dxfId="11684" priority="15989">
      <formula>$BJ43="SS"</formula>
    </cfRule>
    <cfRule type="expression" dxfId="11683" priority="15990">
      <formula>$BJ43="FI"</formula>
    </cfRule>
    <cfRule type="expression" dxfId="11682" priority="15991">
      <formula>$BJ43="X"</formula>
    </cfRule>
    <cfRule type="expression" dxfId="11681" priority="15992">
      <formula>$BJ43="OD"</formula>
    </cfRule>
    <cfRule type="expression" dxfId="11680" priority="15993">
      <formula>$BJ43="P"</formula>
    </cfRule>
    <cfRule type="expression" dxfId="11679" priority="15994">
      <formula>$BJ43="D"</formula>
    </cfRule>
    <cfRule type="expression" dxfId="11678" priority="15995">
      <formula>$BJ43="C"</formula>
    </cfRule>
    <cfRule type="expression" dxfId="11677" priority="15996">
      <formula>$BJ43="B"</formula>
    </cfRule>
    <cfRule type="expression" dxfId="11676" priority="15997">
      <formula>$BJ43="A"</formula>
    </cfRule>
  </conditionalFormatting>
  <conditionalFormatting sqref="W43">
    <cfRule type="expression" dxfId="11675" priority="15978">
      <formula>$BJ43="IR"</formula>
    </cfRule>
    <cfRule type="expression" dxfId="11674" priority="15979">
      <formula>$BJ43="SS"</formula>
    </cfRule>
    <cfRule type="expression" dxfId="11673" priority="15980">
      <formula>$BJ43="FI"</formula>
    </cfRule>
    <cfRule type="expression" dxfId="11672" priority="15981">
      <formula>$BJ43="X"</formula>
    </cfRule>
    <cfRule type="expression" dxfId="11671" priority="15982">
      <formula>$BJ43="OD"</formula>
    </cfRule>
    <cfRule type="expression" dxfId="11670" priority="15983">
      <formula>$BJ43="P"</formula>
    </cfRule>
    <cfRule type="expression" dxfId="11669" priority="15984">
      <formula>$BJ43="D"</formula>
    </cfRule>
    <cfRule type="expression" dxfId="11668" priority="15985">
      <formula>$BJ43="C"</formula>
    </cfRule>
    <cfRule type="expression" dxfId="11667" priority="15986">
      <formula>$BJ43="B"</formula>
    </cfRule>
    <cfRule type="expression" dxfId="11666" priority="15987">
      <formula>$BJ43="A"</formula>
    </cfRule>
  </conditionalFormatting>
  <conditionalFormatting sqref="V43">
    <cfRule type="expression" dxfId="11665" priority="15968">
      <formula>$BJ43="IR"</formula>
    </cfRule>
    <cfRule type="expression" dxfId="11664" priority="15969">
      <formula>$BJ43="SS"</formula>
    </cfRule>
    <cfRule type="expression" dxfId="11663" priority="15970">
      <formula>$BJ43="FI"</formula>
    </cfRule>
    <cfRule type="expression" dxfId="11662" priority="15971">
      <formula>$BJ43="X"</formula>
    </cfRule>
    <cfRule type="expression" dxfId="11661" priority="15972">
      <formula>$BJ43="OD"</formula>
    </cfRule>
    <cfRule type="expression" dxfId="11660" priority="15973">
      <formula>$BJ43="P"</formula>
    </cfRule>
    <cfRule type="expression" dxfId="11659" priority="15974">
      <formula>$BJ43="D"</formula>
    </cfRule>
    <cfRule type="expression" dxfId="11658" priority="15975">
      <formula>$BJ43="C"</formula>
    </cfRule>
    <cfRule type="expression" dxfId="11657" priority="15976">
      <formula>$BJ43="B"</formula>
    </cfRule>
    <cfRule type="expression" dxfId="11656" priority="15977">
      <formula>$BJ43="A"</formula>
    </cfRule>
  </conditionalFormatting>
  <conditionalFormatting sqref="S43">
    <cfRule type="expression" dxfId="11655" priority="15958">
      <formula>$BJ43="IR"</formula>
    </cfRule>
    <cfRule type="expression" dxfId="11654" priority="15959">
      <formula>$BJ43="SS"</formula>
    </cfRule>
    <cfRule type="expression" dxfId="11653" priority="15960">
      <formula>$BJ43="FI"</formula>
    </cfRule>
    <cfRule type="expression" dxfId="11652" priority="15961">
      <formula>$BJ43="X"</formula>
    </cfRule>
    <cfRule type="expression" dxfId="11651" priority="15962">
      <formula>$BJ43="OD"</formula>
    </cfRule>
    <cfRule type="expression" dxfId="11650" priority="15963">
      <formula>$BJ43="P"</formula>
    </cfRule>
    <cfRule type="expression" dxfId="11649" priority="15964">
      <formula>$BJ43="D"</formula>
    </cfRule>
    <cfRule type="expression" dxfId="11648" priority="15965">
      <formula>$BJ43="C"</formula>
    </cfRule>
    <cfRule type="expression" dxfId="11647" priority="15966">
      <formula>$BJ43="B"</formula>
    </cfRule>
    <cfRule type="expression" dxfId="11646" priority="15967">
      <formula>$BJ43="A"</formula>
    </cfRule>
  </conditionalFormatting>
  <conditionalFormatting sqref="K45">
    <cfRule type="expression" dxfId="11645" priority="15938">
      <formula>$BJ45="IR"</formula>
    </cfRule>
    <cfRule type="expression" dxfId="11644" priority="15939">
      <formula>$BJ45="SS"</formula>
    </cfRule>
    <cfRule type="expression" dxfId="11643" priority="15940">
      <formula>$BJ45="FI"</formula>
    </cfRule>
    <cfRule type="expression" dxfId="11642" priority="15941">
      <formula>$BJ45="X"</formula>
    </cfRule>
    <cfRule type="expression" dxfId="11641" priority="15942">
      <formula>$BJ45="OD"</formula>
    </cfRule>
    <cfRule type="expression" dxfId="11640" priority="15943">
      <formula>$BJ45="P"</formula>
    </cfRule>
    <cfRule type="expression" dxfId="11639" priority="15944">
      <formula>$BJ45="D"</formula>
    </cfRule>
    <cfRule type="expression" dxfId="11638" priority="15945">
      <formula>$BJ45="C"</formula>
    </cfRule>
    <cfRule type="expression" dxfId="11637" priority="15946">
      <formula>$BJ45="B"</formula>
    </cfRule>
    <cfRule type="expression" dxfId="11636" priority="15947">
      <formula>$BJ45="A"</formula>
    </cfRule>
  </conditionalFormatting>
  <conditionalFormatting sqref="M45">
    <cfRule type="expression" dxfId="11635" priority="15928">
      <formula>$BJ45="IR"</formula>
    </cfRule>
    <cfRule type="expression" dxfId="11634" priority="15929">
      <formula>$BJ45="SS"</formula>
    </cfRule>
    <cfRule type="expression" dxfId="11633" priority="15930">
      <formula>$BJ45="FI"</formula>
    </cfRule>
    <cfRule type="expression" dxfId="11632" priority="15931">
      <formula>$BJ45="X"</formula>
    </cfRule>
    <cfRule type="expression" dxfId="11631" priority="15932">
      <formula>$BJ45="OD"</formula>
    </cfRule>
    <cfRule type="expression" dxfId="11630" priority="15933">
      <formula>$BJ45="P"</formula>
    </cfRule>
    <cfRule type="expression" dxfId="11629" priority="15934">
      <formula>$BJ45="D"</formula>
    </cfRule>
    <cfRule type="expression" dxfId="11628" priority="15935">
      <formula>$BJ45="C"</formula>
    </cfRule>
    <cfRule type="expression" dxfId="11627" priority="15936">
      <formula>$BJ45="B"</formula>
    </cfRule>
    <cfRule type="expression" dxfId="11626" priority="15937">
      <formula>$BJ45="A"</formula>
    </cfRule>
  </conditionalFormatting>
  <conditionalFormatting sqref="L45">
    <cfRule type="expression" dxfId="11625" priority="15918">
      <formula>$BJ45="IR"</formula>
    </cfRule>
    <cfRule type="expression" dxfId="11624" priority="15919">
      <formula>$BJ45="SS"</formula>
    </cfRule>
    <cfRule type="expression" dxfId="11623" priority="15920">
      <formula>$BJ45="FI"</formula>
    </cfRule>
    <cfRule type="expression" dxfId="11622" priority="15921">
      <formula>$BJ45="X"</formula>
    </cfRule>
    <cfRule type="expression" dxfId="11621" priority="15922">
      <formula>$BJ45="OD"</formula>
    </cfRule>
    <cfRule type="expression" dxfId="11620" priority="15923">
      <formula>$BJ45="P"</formula>
    </cfRule>
    <cfRule type="expression" dxfId="11619" priority="15924">
      <formula>$BJ45="D"</formula>
    </cfRule>
    <cfRule type="expression" dxfId="11618" priority="15925">
      <formula>$BJ45="C"</formula>
    </cfRule>
    <cfRule type="expression" dxfId="11617" priority="15926">
      <formula>$BJ45="B"</formula>
    </cfRule>
    <cfRule type="expression" dxfId="11616" priority="15927">
      <formula>$BJ45="A"</formula>
    </cfRule>
  </conditionalFormatting>
  <conditionalFormatting sqref="I45">
    <cfRule type="expression" dxfId="11615" priority="15908">
      <formula>$BJ45="IR"</formula>
    </cfRule>
    <cfRule type="expression" dxfId="11614" priority="15909">
      <formula>$BJ45="SS"</formula>
    </cfRule>
    <cfRule type="expression" dxfId="11613" priority="15910">
      <formula>$BJ45="FI"</formula>
    </cfRule>
    <cfRule type="expression" dxfId="11612" priority="15911">
      <formula>$BJ45="X"</formula>
    </cfRule>
    <cfRule type="expression" dxfId="11611" priority="15912">
      <formula>$BJ45="OD"</formula>
    </cfRule>
    <cfRule type="expression" dxfId="11610" priority="15913">
      <formula>$BJ45="P"</formula>
    </cfRule>
    <cfRule type="expression" dxfId="11609" priority="15914">
      <formula>$BJ45="D"</formula>
    </cfRule>
    <cfRule type="expression" dxfId="11608" priority="15915">
      <formula>$BJ45="C"</formula>
    </cfRule>
    <cfRule type="expression" dxfId="11607" priority="15916">
      <formula>$BJ45="B"</formula>
    </cfRule>
    <cfRule type="expression" dxfId="11606" priority="15917">
      <formula>$BJ45="A"</formula>
    </cfRule>
  </conditionalFormatting>
  <conditionalFormatting sqref="T24">
    <cfRule type="expression" dxfId="11605" priority="15898">
      <formula>$BJ24="IR"</formula>
    </cfRule>
    <cfRule type="expression" dxfId="11604" priority="15899">
      <formula>$BJ24="SS"</formula>
    </cfRule>
    <cfRule type="expression" dxfId="11603" priority="15900">
      <formula>$BJ24="FI"</formula>
    </cfRule>
    <cfRule type="expression" dxfId="11602" priority="15901">
      <formula>$BJ24="X"</formula>
    </cfRule>
    <cfRule type="expression" dxfId="11601" priority="15902">
      <formula>$BJ24="OD"</formula>
    </cfRule>
    <cfRule type="expression" dxfId="11600" priority="15903">
      <formula>$BJ24="P"</formula>
    </cfRule>
    <cfRule type="expression" dxfId="11599" priority="15904">
      <formula>$BJ24="D"</formula>
    </cfRule>
    <cfRule type="expression" dxfId="11598" priority="15905">
      <formula>$BJ24="C"</formula>
    </cfRule>
    <cfRule type="expression" dxfId="11597" priority="15906">
      <formula>$BJ24="B"</formula>
    </cfRule>
    <cfRule type="expression" dxfId="11596" priority="15907">
      <formula>$BJ24="A"</formula>
    </cfRule>
  </conditionalFormatting>
  <conditionalFormatting sqref="U24">
    <cfRule type="expression" dxfId="11595" priority="15888">
      <formula>$BJ24="IR"</formula>
    </cfRule>
    <cfRule type="expression" dxfId="11594" priority="15889">
      <formula>$BJ24="SS"</formula>
    </cfRule>
    <cfRule type="expression" dxfId="11593" priority="15890">
      <formula>$BJ24="FI"</formula>
    </cfRule>
    <cfRule type="expression" dxfId="11592" priority="15891">
      <formula>$BJ24="X"</formula>
    </cfRule>
    <cfRule type="expression" dxfId="11591" priority="15892">
      <formula>$BJ24="OD"</formula>
    </cfRule>
    <cfRule type="expression" dxfId="11590" priority="15893">
      <formula>$BJ24="P"</formula>
    </cfRule>
    <cfRule type="expression" dxfId="11589" priority="15894">
      <formula>$BJ24="D"</formula>
    </cfRule>
    <cfRule type="expression" dxfId="11588" priority="15895">
      <formula>$BJ24="C"</formula>
    </cfRule>
    <cfRule type="expression" dxfId="11587" priority="15896">
      <formula>$BJ24="B"</formula>
    </cfRule>
    <cfRule type="expression" dxfId="11586" priority="15897">
      <formula>$BJ24="A"</formula>
    </cfRule>
  </conditionalFormatting>
  <conditionalFormatting sqref="W24">
    <cfRule type="expression" dxfId="11585" priority="15878">
      <formula>$BJ24="IR"</formula>
    </cfRule>
    <cfRule type="expression" dxfId="11584" priority="15879">
      <formula>$BJ24="SS"</formula>
    </cfRule>
    <cfRule type="expression" dxfId="11583" priority="15880">
      <formula>$BJ24="FI"</formula>
    </cfRule>
    <cfRule type="expression" dxfId="11582" priority="15881">
      <formula>$BJ24="X"</formula>
    </cfRule>
    <cfRule type="expression" dxfId="11581" priority="15882">
      <formula>$BJ24="OD"</formula>
    </cfRule>
    <cfRule type="expression" dxfId="11580" priority="15883">
      <formula>$BJ24="P"</formula>
    </cfRule>
    <cfRule type="expression" dxfId="11579" priority="15884">
      <formula>$BJ24="D"</formula>
    </cfRule>
    <cfRule type="expression" dxfId="11578" priority="15885">
      <formula>$BJ24="C"</formula>
    </cfRule>
    <cfRule type="expression" dxfId="11577" priority="15886">
      <formula>$BJ24="B"</formula>
    </cfRule>
    <cfRule type="expression" dxfId="11576" priority="15887">
      <formula>$BJ24="A"</formula>
    </cfRule>
  </conditionalFormatting>
  <conditionalFormatting sqref="V24">
    <cfRule type="expression" dxfId="11575" priority="15868">
      <formula>$BJ24="IR"</formula>
    </cfRule>
    <cfRule type="expression" dxfId="11574" priority="15869">
      <formula>$BJ24="SS"</formula>
    </cfRule>
    <cfRule type="expression" dxfId="11573" priority="15870">
      <formula>$BJ24="FI"</formula>
    </cfRule>
    <cfRule type="expression" dxfId="11572" priority="15871">
      <formula>$BJ24="X"</formula>
    </cfRule>
    <cfRule type="expression" dxfId="11571" priority="15872">
      <formula>$BJ24="OD"</formula>
    </cfRule>
    <cfRule type="expression" dxfId="11570" priority="15873">
      <formula>$BJ24="P"</formula>
    </cfRule>
    <cfRule type="expression" dxfId="11569" priority="15874">
      <formula>$BJ24="D"</formula>
    </cfRule>
    <cfRule type="expression" dxfId="11568" priority="15875">
      <formula>$BJ24="C"</formula>
    </cfRule>
    <cfRule type="expression" dxfId="11567" priority="15876">
      <formula>$BJ24="B"</formula>
    </cfRule>
    <cfRule type="expression" dxfId="11566" priority="15877">
      <formula>$BJ24="A"</formula>
    </cfRule>
  </conditionalFormatting>
  <conditionalFormatting sqref="S24">
    <cfRule type="expression" dxfId="11565" priority="15858">
      <formula>$BJ24="IR"</formula>
    </cfRule>
    <cfRule type="expression" dxfId="11564" priority="15859">
      <formula>$BJ24="SS"</formula>
    </cfRule>
    <cfRule type="expression" dxfId="11563" priority="15860">
      <formula>$BJ24="FI"</formula>
    </cfRule>
    <cfRule type="expression" dxfId="11562" priority="15861">
      <formula>$BJ24="X"</formula>
    </cfRule>
    <cfRule type="expression" dxfId="11561" priority="15862">
      <formula>$BJ24="OD"</formula>
    </cfRule>
    <cfRule type="expression" dxfId="11560" priority="15863">
      <formula>$BJ24="P"</formula>
    </cfRule>
    <cfRule type="expression" dxfId="11559" priority="15864">
      <formula>$BJ24="D"</formula>
    </cfRule>
    <cfRule type="expression" dxfId="11558" priority="15865">
      <formula>$BJ24="C"</formula>
    </cfRule>
    <cfRule type="expression" dxfId="11557" priority="15866">
      <formula>$BJ24="B"</formula>
    </cfRule>
    <cfRule type="expression" dxfId="11556" priority="15867">
      <formula>$BJ24="A"</formula>
    </cfRule>
  </conditionalFormatting>
  <conditionalFormatting sqref="I25">
    <cfRule type="expression" dxfId="11555" priority="15808">
      <formula>$BJ25="IR"</formula>
    </cfRule>
    <cfRule type="expression" dxfId="11554" priority="15809">
      <formula>$BJ25="SS"</formula>
    </cfRule>
    <cfRule type="expression" dxfId="11553" priority="15810">
      <formula>$BJ25="FI"</formula>
    </cfRule>
    <cfRule type="expression" dxfId="11552" priority="15811">
      <formula>$BJ25="X"</formula>
    </cfRule>
    <cfRule type="expression" dxfId="11551" priority="15812">
      <formula>$BJ25="OD"</formula>
    </cfRule>
    <cfRule type="expression" dxfId="11550" priority="15813">
      <formula>$BJ25="P"</formula>
    </cfRule>
    <cfRule type="expression" dxfId="11549" priority="15814">
      <formula>$BJ25="D"</formula>
    </cfRule>
    <cfRule type="expression" dxfId="11548" priority="15815">
      <formula>$BJ25="C"</formula>
    </cfRule>
    <cfRule type="expression" dxfId="11547" priority="15816">
      <formula>$BJ25="B"</formula>
    </cfRule>
    <cfRule type="expression" dxfId="11546" priority="15817">
      <formula>$BJ25="A"</formula>
    </cfRule>
  </conditionalFormatting>
  <conditionalFormatting sqref="O56">
    <cfRule type="expression" dxfId="11545" priority="15798">
      <formula>$BJ56="IR"</formula>
    </cfRule>
    <cfRule type="expression" dxfId="11544" priority="15799">
      <formula>$BJ56="SS"</formula>
    </cfRule>
    <cfRule type="expression" dxfId="11543" priority="15800">
      <formula>$BJ56="FI"</formula>
    </cfRule>
    <cfRule type="expression" dxfId="11542" priority="15801">
      <formula>$BJ56="X"</formula>
    </cfRule>
    <cfRule type="expression" dxfId="11541" priority="15802">
      <formula>$BJ56="OD"</formula>
    </cfRule>
    <cfRule type="expression" dxfId="11540" priority="15803">
      <formula>$BJ56="P"</formula>
    </cfRule>
    <cfRule type="expression" dxfId="11539" priority="15804">
      <formula>$BJ56="D"</formula>
    </cfRule>
    <cfRule type="expression" dxfId="11538" priority="15805">
      <formula>$BJ56="C"</formula>
    </cfRule>
    <cfRule type="expression" dxfId="11537" priority="15806">
      <formula>$BJ56="B"</formula>
    </cfRule>
    <cfRule type="expression" dxfId="11536" priority="15807">
      <formula>$BJ56="A"</formula>
    </cfRule>
  </conditionalFormatting>
  <conditionalFormatting sqref="P56">
    <cfRule type="expression" dxfId="11535" priority="15788">
      <formula>$BJ56="IR"</formula>
    </cfRule>
    <cfRule type="expression" dxfId="11534" priority="15789">
      <formula>$BJ56="SS"</formula>
    </cfRule>
    <cfRule type="expression" dxfId="11533" priority="15790">
      <formula>$BJ56="FI"</formula>
    </cfRule>
    <cfRule type="expression" dxfId="11532" priority="15791">
      <formula>$BJ56="X"</formula>
    </cfRule>
    <cfRule type="expression" dxfId="11531" priority="15792">
      <formula>$BJ56="OD"</formula>
    </cfRule>
    <cfRule type="expression" dxfId="11530" priority="15793">
      <formula>$BJ56="P"</formula>
    </cfRule>
    <cfRule type="expression" dxfId="11529" priority="15794">
      <formula>$BJ56="D"</formula>
    </cfRule>
    <cfRule type="expression" dxfId="11528" priority="15795">
      <formula>$BJ56="C"</formula>
    </cfRule>
    <cfRule type="expression" dxfId="11527" priority="15796">
      <formula>$BJ56="B"</formula>
    </cfRule>
    <cfRule type="expression" dxfId="11526" priority="15797">
      <formula>$BJ56="A"</formula>
    </cfRule>
  </conditionalFormatting>
  <conditionalFormatting sqref="R56">
    <cfRule type="expression" dxfId="11525" priority="15778">
      <formula>$BJ56="IR"</formula>
    </cfRule>
    <cfRule type="expression" dxfId="11524" priority="15779">
      <formula>$BJ56="SS"</formula>
    </cfRule>
    <cfRule type="expression" dxfId="11523" priority="15780">
      <formula>$BJ56="FI"</formula>
    </cfRule>
    <cfRule type="expression" dxfId="11522" priority="15781">
      <formula>$BJ56="X"</formula>
    </cfRule>
    <cfRule type="expression" dxfId="11521" priority="15782">
      <formula>$BJ56="OD"</formula>
    </cfRule>
    <cfRule type="expression" dxfId="11520" priority="15783">
      <formula>$BJ56="P"</formula>
    </cfRule>
    <cfRule type="expression" dxfId="11519" priority="15784">
      <formula>$BJ56="D"</formula>
    </cfRule>
    <cfRule type="expression" dxfId="11518" priority="15785">
      <formula>$BJ56="C"</formula>
    </cfRule>
    <cfRule type="expression" dxfId="11517" priority="15786">
      <formula>$BJ56="B"</formula>
    </cfRule>
    <cfRule type="expression" dxfId="11516" priority="15787">
      <formula>$BJ56="A"</formula>
    </cfRule>
  </conditionalFormatting>
  <conditionalFormatting sqref="Q56">
    <cfRule type="expression" dxfId="11515" priority="15768">
      <formula>$BJ56="IR"</formula>
    </cfRule>
    <cfRule type="expression" dxfId="11514" priority="15769">
      <formula>$BJ56="SS"</formula>
    </cfRule>
    <cfRule type="expression" dxfId="11513" priority="15770">
      <formula>$BJ56="FI"</formula>
    </cfRule>
    <cfRule type="expression" dxfId="11512" priority="15771">
      <formula>$BJ56="X"</formula>
    </cfRule>
    <cfRule type="expression" dxfId="11511" priority="15772">
      <formula>$BJ56="OD"</formula>
    </cfRule>
    <cfRule type="expression" dxfId="11510" priority="15773">
      <formula>$BJ56="P"</formula>
    </cfRule>
    <cfRule type="expression" dxfId="11509" priority="15774">
      <formula>$BJ56="D"</formula>
    </cfRule>
    <cfRule type="expression" dxfId="11508" priority="15775">
      <formula>$BJ56="C"</formula>
    </cfRule>
    <cfRule type="expression" dxfId="11507" priority="15776">
      <formula>$BJ56="B"</formula>
    </cfRule>
    <cfRule type="expression" dxfId="11506" priority="15777">
      <formula>$BJ56="A"</formula>
    </cfRule>
  </conditionalFormatting>
  <conditionalFormatting sqref="N56">
    <cfRule type="expression" dxfId="11505" priority="15758">
      <formula>$BJ56="IR"</formula>
    </cfRule>
    <cfRule type="expression" dxfId="11504" priority="15759">
      <formula>$BJ56="SS"</formula>
    </cfRule>
    <cfRule type="expression" dxfId="11503" priority="15760">
      <formula>$BJ56="FI"</formula>
    </cfRule>
    <cfRule type="expression" dxfId="11502" priority="15761">
      <formula>$BJ56="X"</formula>
    </cfRule>
    <cfRule type="expression" dxfId="11501" priority="15762">
      <formula>$BJ56="OD"</formula>
    </cfRule>
    <cfRule type="expression" dxfId="11500" priority="15763">
      <formula>$BJ56="P"</formula>
    </cfRule>
    <cfRule type="expression" dxfId="11499" priority="15764">
      <formula>$BJ56="D"</formula>
    </cfRule>
    <cfRule type="expression" dxfId="11498" priority="15765">
      <formula>$BJ56="C"</formula>
    </cfRule>
    <cfRule type="expression" dxfId="11497" priority="15766">
      <formula>$BJ56="B"</formula>
    </cfRule>
    <cfRule type="expression" dxfId="11496" priority="15767">
      <formula>$BJ56="A"</formula>
    </cfRule>
  </conditionalFormatting>
  <conditionalFormatting sqref="J58">
    <cfRule type="expression" dxfId="11495" priority="15748">
      <formula>$BJ58="IR"</formula>
    </cfRule>
    <cfRule type="expression" dxfId="11494" priority="15749">
      <formula>$BJ58="SS"</formula>
    </cfRule>
    <cfRule type="expression" dxfId="11493" priority="15750">
      <formula>$BJ58="FI"</formula>
    </cfRule>
    <cfRule type="expression" dxfId="11492" priority="15751">
      <formula>$BJ58="X"</formula>
    </cfRule>
    <cfRule type="expression" dxfId="11491" priority="15752">
      <formula>$BJ58="OD"</formula>
    </cfRule>
    <cfRule type="expression" dxfId="11490" priority="15753">
      <formula>$BJ58="P"</formula>
    </cfRule>
    <cfRule type="expression" dxfId="11489" priority="15754">
      <formula>$BJ58="D"</formula>
    </cfRule>
    <cfRule type="expression" dxfId="11488" priority="15755">
      <formula>$BJ58="C"</formula>
    </cfRule>
    <cfRule type="expression" dxfId="11487" priority="15756">
      <formula>$BJ58="B"</formula>
    </cfRule>
    <cfRule type="expression" dxfId="11486" priority="15757">
      <formula>$BJ58="A"</formula>
    </cfRule>
  </conditionalFormatting>
  <conditionalFormatting sqref="K58">
    <cfRule type="expression" dxfId="11485" priority="15738">
      <formula>$BJ58="IR"</formula>
    </cfRule>
    <cfRule type="expression" dxfId="11484" priority="15739">
      <formula>$BJ58="SS"</formula>
    </cfRule>
    <cfRule type="expression" dxfId="11483" priority="15740">
      <formula>$BJ58="FI"</formula>
    </cfRule>
    <cfRule type="expression" dxfId="11482" priority="15741">
      <formula>$BJ58="X"</formula>
    </cfRule>
    <cfRule type="expression" dxfId="11481" priority="15742">
      <formula>$BJ58="OD"</formula>
    </cfRule>
    <cfRule type="expression" dxfId="11480" priority="15743">
      <formula>$BJ58="P"</formula>
    </cfRule>
    <cfRule type="expression" dxfId="11479" priority="15744">
      <formula>$BJ58="D"</formula>
    </cfRule>
    <cfRule type="expression" dxfId="11478" priority="15745">
      <formula>$BJ58="C"</formula>
    </cfRule>
    <cfRule type="expression" dxfId="11477" priority="15746">
      <formula>$BJ58="B"</formula>
    </cfRule>
    <cfRule type="expression" dxfId="11476" priority="15747">
      <formula>$BJ58="A"</formula>
    </cfRule>
  </conditionalFormatting>
  <conditionalFormatting sqref="M58">
    <cfRule type="expression" dxfId="11475" priority="15728">
      <formula>$BJ58="IR"</formula>
    </cfRule>
    <cfRule type="expression" dxfId="11474" priority="15729">
      <formula>$BJ58="SS"</formula>
    </cfRule>
    <cfRule type="expression" dxfId="11473" priority="15730">
      <formula>$BJ58="FI"</formula>
    </cfRule>
    <cfRule type="expression" dxfId="11472" priority="15731">
      <formula>$BJ58="X"</formula>
    </cfRule>
    <cfRule type="expression" dxfId="11471" priority="15732">
      <formula>$BJ58="OD"</formula>
    </cfRule>
    <cfRule type="expression" dxfId="11470" priority="15733">
      <formula>$BJ58="P"</formula>
    </cfRule>
    <cfRule type="expression" dxfId="11469" priority="15734">
      <formula>$BJ58="D"</formula>
    </cfRule>
    <cfRule type="expression" dxfId="11468" priority="15735">
      <formula>$BJ58="C"</formula>
    </cfRule>
    <cfRule type="expression" dxfId="11467" priority="15736">
      <formula>$BJ58="B"</formula>
    </cfRule>
    <cfRule type="expression" dxfId="11466" priority="15737">
      <formula>$BJ58="A"</formula>
    </cfRule>
  </conditionalFormatting>
  <conditionalFormatting sqref="L58">
    <cfRule type="expression" dxfId="11465" priority="15718">
      <formula>$BJ58="IR"</formula>
    </cfRule>
    <cfRule type="expression" dxfId="11464" priority="15719">
      <formula>$BJ58="SS"</formula>
    </cfRule>
    <cfRule type="expression" dxfId="11463" priority="15720">
      <formula>$BJ58="FI"</formula>
    </cfRule>
    <cfRule type="expression" dxfId="11462" priority="15721">
      <formula>$BJ58="X"</formula>
    </cfRule>
    <cfRule type="expression" dxfId="11461" priority="15722">
      <formula>$BJ58="OD"</formula>
    </cfRule>
    <cfRule type="expression" dxfId="11460" priority="15723">
      <formula>$BJ58="P"</formula>
    </cfRule>
    <cfRule type="expression" dxfId="11459" priority="15724">
      <formula>$BJ58="D"</formula>
    </cfRule>
    <cfRule type="expression" dxfId="11458" priority="15725">
      <formula>$BJ58="C"</formula>
    </cfRule>
    <cfRule type="expression" dxfId="11457" priority="15726">
      <formula>$BJ58="B"</formula>
    </cfRule>
    <cfRule type="expression" dxfId="11456" priority="15727">
      <formula>$BJ58="A"</formula>
    </cfRule>
  </conditionalFormatting>
  <conditionalFormatting sqref="I58">
    <cfRule type="expression" dxfId="11455" priority="15708">
      <formula>$BJ58="IR"</formula>
    </cfRule>
    <cfRule type="expression" dxfId="11454" priority="15709">
      <formula>$BJ58="SS"</formula>
    </cfRule>
    <cfRule type="expression" dxfId="11453" priority="15710">
      <formula>$BJ58="FI"</formula>
    </cfRule>
    <cfRule type="expression" dxfId="11452" priority="15711">
      <formula>$BJ58="X"</formula>
    </cfRule>
    <cfRule type="expression" dxfId="11451" priority="15712">
      <formula>$BJ58="OD"</formula>
    </cfRule>
    <cfRule type="expression" dxfId="11450" priority="15713">
      <formula>$BJ58="P"</formula>
    </cfRule>
    <cfRule type="expression" dxfId="11449" priority="15714">
      <formula>$BJ58="D"</formula>
    </cfRule>
    <cfRule type="expression" dxfId="11448" priority="15715">
      <formula>$BJ58="C"</formula>
    </cfRule>
    <cfRule type="expression" dxfId="11447" priority="15716">
      <formula>$BJ58="B"</formula>
    </cfRule>
    <cfRule type="expression" dxfId="11446" priority="15717">
      <formula>$BJ58="A"</formula>
    </cfRule>
  </conditionalFormatting>
  <conditionalFormatting sqref="O37">
    <cfRule type="expression" dxfId="11445" priority="15698">
      <formula>$BJ37="IR"</formula>
    </cfRule>
    <cfRule type="expression" dxfId="11444" priority="15699">
      <formula>$BJ37="SS"</formula>
    </cfRule>
    <cfRule type="expression" dxfId="11443" priority="15700">
      <formula>$BJ37="FI"</formula>
    </cfRule>
    <cfRule type="expression" dxfId="11442" priority="15701">
      <formula>$BJ37="X"</formula>
    </cfRule>
    <cfRule type="expression" dxfId="11441" priority="15702">
      <formula>$BJ37="OD"</formula>
    </cfRule>
    <cfRule type="expression" dxfId="11440" priority="15703">
      <formula>$BJ37="P"</formula>
    </cfRule>
    <cfRule type="expression" dxfId="11439" priority="15704">
      <formula>$BJ37="D"</formula>
    </cfRule>
    <cfRule type="expression" dxfId="11438" priority="15705">
      <formula>$BJ37="C"</formula>
    </cfRule>
    <cfRule type="expression" dxfId="11437" priority="15706">
      <formula>$BJ37="B"</formula>
    </cfRule>
    <cfRule type="expression" dxfId="11436" priority="15707">
      <formula>$BJ37="A"</formula>
    </cfRule>
  </conditionalFormatting>
  <conditionalFormatting sqref="P37">
    <cfRule type="expression" dxfId="11435" priority="15688">
      <formula>$BJ37="IR"</formula>
    </cfRule>
    <cfRule type="expression" dxfId="11434" priority="15689">
      <formula>$BJ37="SS"</formula>
    </cfRule>
    <cfRule type="expression" dxfId="11433" priority="15690">
      <formula>$BJ37="FI"</formula>
    </cfRule>
    <cfRule type="expression" dxfId="11432" priority="15691">
      <formula>$BJ37="X"</formula>
    </cfRule>
    <cfRule type="expression" dxfId="11431" priority="15692">
      <formula>$BJ37="OD"</formula>
    </cfRule>
    <cfRule type="expression" dxfId="11430" priority="15693">
      <formula>$BJ37="P"</formula>
    </cfRule>
    <cfRule type="expression" dxfId="11429" priority="15694">
      <formula>$BJ37="D"</formula>
    </cfRule>
    <cfRule type="expression" dxfId="11428" priority="15695">
      <formula>$BJ37="C"</formula>
    </cfRule>
    <cfRule type="expression" dxfId="11427" priority="15696">
      <formula>$BJ37="B"</formula>
    </cfRule>
    <cfRule type="expression" dxfId="11426" priority="15697">
      <formula>$BJ37="A"</formula>
    </cfRule>
  </conditionalFormatting>
  <conditionalFormatting sqref="R37">
    <cfRule type="expression" dxfId="11425" priority="15678">
      <formula>$BJ37="IR"</formula>
    </cfRule>
    <cfRule type="expression" dxfId="11424" priority="15679">
      <formula>$BJ37="SS"</formula>
    </cfRule>
    <cfRule type="expression" dxfId="11423" priority="15680">
      <formula>$BJ37="FI"</formula>
    </cfRule>
    <cfRule type="expression" dxfId="11422" priority="15681">
      <formula>$BJ37="X"</formula>
    </cfRule>
    <cfRule type="expression" dxfId="11421" priority="15682">
      <formula>$BJ37="OD"</formula>
    </cfRule>
    <cfRule type="expression" dxfId="11420" priority="15683">
      <formula>$BJ37="P"</formula>
    </cfRule>
    <cfRule type="expression" dxfId="11419" priority="15684">
      <formula>$BJ37="D"</formula>
    </cfRule>
    <cfRule type="expression" dxfId="11418" priority="15685">
      <formula>$BJ37="C"</formula>
    </cfRule>
    <cfRule type="expression" dxfId="11417" priority="15686">
      <formula>$BJ37="B"</formula>
    </cfRule>
    <cfRule type="expression" dxfId="11416" priority="15687">
      <formula>$BJ37="A"</formula>
    </cfRule>
  </conditionalFormatting>
  <conditionalFormatting sqref="Q37">
    <cfRule type="expression" dxfId="11415" priority="15668">
      <formula>$BJ37="IR"</formula>
    </cfRule>
    <cfRule type="expression" dxfId="11414" priority="15669">
      <formula>$BJ37="SS"</formula>
    </cfRule>
    <cfRule type="expression" dxfId="11413" priority="15670">
      <formula>$BJ37="FI"</formula>
    </cfRule>
    <cfRule type="expression" dxfId="11412" priority="15671">
      <formula>$BJ37="X"</formula>
    </cfRule>
    <cfRule type="expression" dxfId="11411" priority="15672">
      <formula>$BJ37="OD"</formula>
    </cfRule>
    <cfRule type="expression" dxfId="11410" priority="15673">
      <formula>$BJ37="P"</formula>
    </cfRule>
    <cfRule type="expression" dxfId="11409" priority="15674">
      <formula>$BJ37="D"</formula>
    </cfRule>
    <cfRule type="expression" dxfId="11408" priority="15675">
      <formula>$BJ37="C"</formula>
    </cfRule>
    <cfRule type="expression" dxfId="11407" priority="15676">
      <formula>$BJ37="B"</formula>
    </cfRule>
    <cfRule type="expression" dxfId="11406" priority="15677">
      <formula>$BJ37="A"</formula>
    </cfRule>
  </conditionalFormatting>
  <conditionalFormatting sqref="N37">
    <cfRule type="expression" dxfId="11405" priority="15658">
      <formula>$BJ37="IR"</formula>
    </cfRule>
    <cfRule type="expression" dxfId="11404" priority="15659">
      <formula>$BJ37="SS"</formula>
    </cfRule>
    <cfRule type="expression" dxfId="11403" priority="15660">
      <formula>$BJ37="FI"</formula>
    </cfRule>
    <cfRule type="expression" dxfId="11402" priority="15661">
      <formula>$BJ37="X"</formula>
    </cfRule>
    <cfRule type="expression" dxfId="11401" priority="15662">
      <formula>$BJ37="OD"</formula>
    </cfRule>
    <cfRule type="expression" dxfId="11400" priority="15663">
      <formula>$BJ37="P"</formula>
    </cfRule>
    <cfRule type="expression" dxfId="11399" priority="15664">
      <formula>$BJ37="D"</formula>
    </cfRule>
    <cfRule type="expression" dxfId="11398" priority="15665">
      <formula>$BJ37="C"</formula>
    </cfRule>
    <cfRule type="expression" dxfId="11397" priority="15666">
      <formula>$BJ37="B"</formula>
    </cfRule>
    <cfRule type="expression" dxfId="11396" priority="15667">
      <formula>$BJ37="A"</formula>
    </cfRule>
  </conditionalFormatting>
  <conditionalFormatting sqref="M39">
    <cfRule type="expression" dxfId="11395" priority="15628">
      <formula>$BJ39="IR"</formula>
    </cfRule>
    <cfRule type="expression" dxfId="11394" priority="15629">
      <formula>$BJ39="SS"</formula>
    </cfRule>
    <cfRule type="expression" dxfId="11393" priority="15630">
      <formula>$BJ39="FI"</formula>
    </cfRule>
    <cfRule type="expression" dxfId="11392" priority="15631">
      <formula>$BJ39="X"</formula>
    </cfRule>
    <cfRule type="expression" dxfId="11391" priority="15632">
      <formula>$BJ39="OD"</formula>
    </cfRule>
    <cfRule type="expression" dxfId="11390" priority="15633">
      <formula>$BJ39="P"</formula>
    </cfRule>
    <cfRule type="expression" dxfId="11389" priority="15634">
      <formula>$BJ39="D"</formula>
    </cfRule>
    <cfRule type="expression" dxfId="11388" priority="15635">
      <formula>$BJ39="C"</formula>
    </cfRule>
    <cfRule type="expression" dxfId="11387" priority="15636">
      <formula>$BJ39="B"</formula>
    </cfRule>
    <cfRule type="expression" dxfId="11386" priority="15637">
      <formula>$BJ39="A"</formula>
    </cfRule>
  </conditionalFormatting>
  <conditionalFormatting sqref="I39">
    <cfRule type="expression" dxfId="11385" priority="15608">
      <formula>$BJ39="IR"</formula>
    </cfRule>
    <cfRule type="expression" dxfId="11384" priority="15609">
      <formula>$BJ39="SS"</formula>
    </cfRule>
    <cfRule type="expression" dxfId="11383" priority="15610">
      <formula>$BJ39="FI"</formula>
    </cfRule>
    <cfRule type="expression" dxfId="11382" priority="15611">
      <formula>$BJ39="X"</formula>
    </cfRule>
    <cfRule type="expression" dxfId="11381" priority="15612">
      <formula>$BJ39="OD"</formula>
    </cfRule>
    <cfRule type="expression" dxfId="11380" priority="15613">
      <formula>$BJ39="P"</formula>
    </cfRule>
    <cfRule type="expression" dxfId="11379" priority="15614">
      <formula>$BJ39="D"</formula>
    </cfRule>
    <cfRule type="expression" dxfId="11378" priority="15615">
      <formula>$BJ39="C"</formula>
    </cfRule>
    <cfRule type="expression" dxfId="11377" priority="15616">
      <formula>$BJ39="B"</formula>
    </cfRule>
    <cfRule type="expression" dxfId="11376" priority="15617">
      <formula>$BJ39="A"</formula>
    </cfRule>
  </conditionalFormatting>
  <conditionalFormatting sqref="T569">
    <cfRule type="expression" dxfId="11375" priority="15598">
      <formula>$BJ569="IR"</formula>
    </cfRule>
    <cfRule type="expression" dxfId="11374" priority="15599">
      <formula>$BJ569="SS"</formula>
    </cfRule>
    <cfRule type="expression" dxfId="11373" priority="15600">
      <formula>$BJ569="FI"</formula>
    </cfRule>
    <cfRule type="expression" dxfId="11372" priority="15601">
      <formula>$BJ569="X"</formula>
    </cfRule>
    <cfRule type="expression" dxfId="11371" priority="15602">
      <formula>$BJ569="OD"</formula>
    </cfRule>
    <cfRule type="expression" dxfId="11370" priority="15603">
      <formula>$BJ569="P"</formula>
    </cfRule>
    <cfRule type="expression" dxfId="11369" priority="15604">
      <formula>$BJ569="D"</formula>
    </cfRule>
    <cfRule type="expression" dxfId="11368" priority="15605">
      <formula>$BJ569="C"</formula>
    </cfRule>
    <cfRule type="expression" dxfId="11367" priority="15606">
      <formula>$BJ569="B"</formula>
    </cfRule>
    <cfRule type="expression" dxfId="11366" priority="15607">
      <formula>$BJ569="A"</formula>
    </cfRule>
  </conditionalFormatting>
  <conditionalFormatting sqref="U569">
    <cfRule type="expression" dxfId="11365" priority="15588">
      <formula>$BJ569="IR"</formula>
    </cfRule>
    <cfRule type="expression" dxfId="11364" priority="15589">
      <formula>$BJ569="SS"</formula>
    </cfRule>
    <cfRule type="expression" dxfId="11363" priority="15590">
      <formula>$BJ569="FI"</formula>
    </cfRule>
    <cfRule type="expression" dxfId="11362" priority="15591">
      <formula>$BJ569="X"</formula>
    </cfRule>
    <cfRule type="expression" dxfId="11361" priority="15592">
      <formula>$BJ569="OD"</formula>
    </cfRule>
    <cfRule type="expression" dxfId="11360" priority="15593">
      <formula>$BJ569="P"</formula>
    </cfRule>
    <cfRule type="expression" dxfId="11359" priority="15594">
      <formula>$BJ569="D"</formula>
    </cfRule>
    <cfRule type="expression" dxfId="11358" priority="15595">
      <formula>$BJ569="C"</formula>
    </cfRule>
    <cfRule type="expression" dxfId="11357" priority="15596">
      <formula>$BJ569="B"</formula>
    </cfRule>
    <cfRule type="expression" dxfId="11356" priority="15597">
      <formula>$BJ569="A"</formula>
    </cfRule>
  </conditionalFormatting>
  <conditionalFormatting sqref="W569">
    <cfRule type="expression" dxfId="11355" priority="15578">
      <formula>$BJ569="IR"</formula>
    </cfRule>
    <cfRule type="expression" dxfId="11354" priority="15579">
      <formula>$BJ569="SS"</formula>
    </cfRule>
    <cfRule type="expression" dxfId="11353" priority="15580">
      <formula>$BJ569="FI"</formula>
    </cfRule>
    <cfRule type="expression" dxfId="11352" priority="15581">
      <formula>$BJ569="X"</formula>
    </cfRule>
    <cfRule type="expression" dxfId="11351" priority="15582">
      <formula>$BJ569="OD"</formula>
    </cfRule>
    <cfRule type="expression" dxfId="11350" priority="15583">
      <formula>$BJ569="P"</formula>
    </cfRule>
    <cfRule type="expression" dxfId="11349" priority="15584">
      <formula>$BJ569="D"</formula>
    </cfRule>
    <cfRule type="expression" dxfId="11348" priority="15585">
      <formula>$BJ569="C"</formula>
    </cfRule>
    <cfRule type="expression" dxfId="11347" priority="15586">
      <formula>$BJ569="B"</formula>
    </cfRule>
    <cfRule type="expression" dxfId="11346" priority="15587">
      <formula>$BJ569="A"</formula>
    </cfRule>
  </conditionalFormatting>
  <conditionalFormatting sqref="V569">
    <cfRule type="expression" dxfId="11345" priority="15568">
      <formula>$BJ569="IR"</formula>
    </cfRule>
    <cfRule type="expression" dxfId="11344" priority="15569">
      <formula>$BJ569="SS"</formula>
    </cfRule>
    <cfRule type="expression" dxfId="11343" priority="15570">
      <formula>$BJ569="FI"</formula>
    </cfRule>
    <cfRule type="expression" dxfId="11342" priority="15571">
      <formula>$BJ569="X"</formula>
    </cfRule>
    <cfRule type="expression" dxfId="11341" priority="15572">
      <formula>$BJ569="OD"</formula>
    </cfRule>
    <cfRule type="expression" dxfId="11340" priority="15573">
      <formula>$BJ569="P"</formula>
    </cfRule>
    <cfRule type="expression" dxfId="11339" priority="15574">
      <formula>$BJ569="D"</formula>
    </cfRule>
    <cfRule type="expression" dxfId="11338" priority="15575">
      <formula>$BJ569="C"</formula>
    </cfRule>
    <cfRule type="expression" dxfId="11337" priority="15576">
      <formula>$BJ569="B"</formula>
    </cfRule>
    <cfRule type="expression" dxfId="11336" priority="15577">
      <formula>$BJ569="A"</formula>
    </cfRule>
  </conditionalFormatting>
  <conditionalFormatting sqref="S569">
    <cfRule type="expression" dxfId="11335" priority="15558">
      <formula>$BJ569="IR"</formula>
    </cfRule>
    <cfRule type="expression" dxfId="11334" priority="15559">
      <formula>$BJ569="SS"</formula>
    </cfRule>
    <cfRule type="expression" dxfId="11333" priority="15560">
      <formula>$BJ569="FI"</formula>
    </cfRule>
    <cfRule type="expression" dxfId="11332" priority="15561">
      <formula>$BJ569="X"</formula>
    </cfRule>
    <cfRule type="expression" dxfId="11331" priority="15562">
      <formula>$BJ569="OD"</formula>
    </cfRule>
    <cfRule type="expression" dxfId="11330" priority="15563">
      <formula>$BJ569="P"</formula>
    </cfRule>
    <cfRule type="expression" dxfId="11329" priority="15564">
      <formula>$BJ569="D"</formula>
    </cfRule>
    <cfRule type="expression" dxfId="11328" priority="15565">
      <formula>$BJ569="C"</formula>
    </cfRule>
    <cfRule type="expression" dxfId="11327" priority="15566">
      <formula>$BJ569="B"</formula>
    </cfRule>
    <cfRule type="expression" dxfId="11326" priority="15567">
      <formula>$BJ569="A"</formula>
    </cfRule>
  </conditionalFormatting>
  <conditionalFormatting sqref="R570">
    <cfRule type="expression" dxfId="11325" priority="15528">
      <formula>$BJ570="IR"</formula>
    </cfRule>
    <cfRule type="expression" dxfId="11324" priority="15529">
      <formula>$BJ570="SS"</formula>
    </cfRule>
    <cfRule type="expression" dxfId="11323" priority="15530">
      <formula>$BJ570="FI"</formula>
    </cfRule>
    <cfRule type="expression" dxfId="11322" priority="15531">
      <formula>$BJ570="X"</formula>
    </cfRule>
    <cfRule type="expression" dxfId="11321" priority="15532">
      <formula>$BJ570="OD"</formula>
    </cfRule>
    <cfRule type="expression" dxfId="11320" priority="15533">
      <formula>$BJ570="P"</formula>
    </cfRule>
    <cfRule type="expression" dxfId="11319" priority="15534">
      <formula>$BJ570="D"</formula>
    </cfRule>
    <cfRule type="expression" dxfId="11318" priority="15535">
      <formula>$BJ570="C"</formula>
    </cfRule>
    <cfRule type="expression" dxfId="11317" priority="15536">
      <formula>$BJ570="B"</formula>
    </cfRule>
    <cfRule type="expression" dxfId="11316" priority="15537">
      <formula>$BJ570="A"</formula>
    </cfRule>
  </conditionalFormatting>
  <conditionalFormatting sqref="N570">
    <cfRule type="expression" dxfId="11315" priority="15508">
      <formula>$BJ570="IR"</formula>
    </cfRule>
    <cfRule type="expression" dxfId="11314" priority="15509">
      <formula>$BJ570="SS"</formula>
    </cfRule>
    <cfRule type="expression" dxfId="11313" priority="15510">
      <formula>$BJ570="FI"</formula>
    </cfRule>
    <cfRule type="expression" dxfId="11312" priority="15511">
      <formula>$BJ570="X"</formula>
    </cfRule>
    <cfRule type="expression" dxfId="11311" priority="15512">
      <formula>$BJ570="OD"</formula>
    </cfRule>
    <cfRule type="expression" dxfId="11310" priority="15513">
      <formula>$BJ570="P"</formula>
    </cfRule>
    <cfRule type="expression" dxfId="11309" priority="15514">
      <formula>$BJ570="D"</formula>
    </cfRule>
    <cfRule type="expression" dxfId="11308" priority="15515">
      <formula>$BJ570="C"</formula>
    </cfRule>
    <cfRule type="expression" dxfId="11307" priority="15516">
      <formula>$BJ570="B"</formula>
    </cfRule>
    <cfRule type="expression" dxfId="11306" priority="15517">
      <formula>$BJ570="A"</formula>
    </cfRule>
  </conditionalFormatting>
  <conditionalFormatting sqref="J45">
    <cfRule type="expression" dxfId="11305" priority="15498">
      <formula>$BJ45="IR"</formula>
    </cfRule>
    <cfRule type="expression" dxfId="11304" priority="15499">
      <formula>$BJ45="SS"</formula>
    </cfRule>
    <cfRule type="expression" dxfId="11303" priority="15500">
      <formula>$BJ45="FI"</formula>
    </cfRule>
    <cfRule type="expression" dxfId="11302" priority="15501">
      <formula>$BJ45="X"</formula>
    </cfRule>
    <cfRule type="expression" dxfId="11301" priority="15502">
      <formula>$BJ45="OD"</formula>
    </cfRule>
    <cfRule type="expression" dxfId="11300" priority="15503">
      <formula>$BJ45="P"</formula>
    </cfRule>
    <cfRule type="expression" dxfId="11299" priority="15504">
      <formula>$BJ45="D"</formula>
    </cfRule>
    <cfRule type="expression" dxfId="11298" priority="15505">
      <formula>$BJ45="C"</formula>
    </cfRule>
    <cfRule type="expression" dxfId="11297" priority="15506">
      <formula>$BJ45="B"</formula>
    </cfRule>
    <cfRule type="expression" dxfId="11296" priority="15507">
      <formula>$BJ45="A"</formula>
    </cfRule>
  </conditionalFormatting>
  <conditionalFormatting sqref="J39">
    <cfRule type="expression" dxfId="11295" priority="15488">
      <formula>$BJ39="IR"</formula>
    </cfRule>
    <cfRule type="expression" dxfId="11294" priority="15489">
      <formula>$BJ39="SS"</formula>
    </cfRule>
    <cfRule type="expression" dxfId="11293" priority="15490">
      <formula>$BJ39="FI"</formula>
    </cfRule>
    <cfRule type="expression" dxfId="11292" priority="15491">
      <formula>$BJ39="X"</formula>
    </cfRule>
    <cfRule type="expression" dxfId="11291" priority="15492">
      <formula>$BJ39="OD"</formula>
    </cfRule>
    <cfRule type="expression" dxfId="11290" priority="15493">
      <formula>$BJ39="P"</formula>
    </cfRule>
    <cfRule type="expression" dxfId="11289" priority="15494">
      <formula>$BJ39="D"</formula>
    </cfRule>
    <cfRule type="expression" dxfId="11288" priority="15495">
      <formula>$BJ39="C"</formula>
    </cfRule>
    <cfRule type="expression" dxfId="11287" priority="15496">
      <formula>$BJ39="B"</formula>
    </cfRule>
    <cfRule type="expression" dxfId="11286" priority="15497">
      <formula>$BJ39="A"</formula>
    </cfRule>
  </conditionalFormatting>
  <conditionalFormatting sqref="K39">
    <cfRule type="expression" dxfId="11285" priority="15478">
      <formula>$BJ39="IR"</formula>
    </cfRule>
    <cfRule type="expression" dxfId="11284" priority="15479">
      <formula>$BJ39="SS"</formula>
    </cfRule>
    <cfRule type="expression" dxfId="11283" priority="15480">
      <formula>$BJ39="FI"</formula>
    </cfRule>
    <cfRule type="expression" dxfId="11282" priority="15481">
      <formula>$BJ39="X"</formula>
    </cfRule>
    <cfRule type="expression" dxfId="11281" priority="15482">
      <formula>$BJ39="OD"</formula>
    </cfRule>
    <cfRule type="expression" dxfId="11280" priority="15483">
      <formula>$BJ39="P"</formula>
    </cfRule>
    <cfRule type="expression" dxfId="11279" priority="15484">
      <formula>$BJ39="D"</formula>
    </cfRule>
    <cfRule type="expression" dxfId="11278" priority="15485">
      <formula>$BJ39="C"</formula>
    </cfRule>
    <cfRule type="expression" dxfId="11277" priority="15486">
      <formula>$BJ39="B"</formula>
    </cfRule>
    <cfRule type="expression" dxfId="11276" priority="15487">
      <formula>$BJ39="A"</formula>
    </cfRule>
  </conditionalFormatting>
  <conditionalFormatting sqref="L39">
    <cfRule type="expression" dxfId="11275" priority="15468">
      <formula>$BJ39="IR"</formula>
    </cfRule>
    <cfRule type="expression" dxfId="11274" priority="15469">
      <formula>$BJ39="SS"</formula>
    </cfRule>
    <cfRule type="expression" dxfId="11273" priority="15470">
      <formula>$BJ39="FI"</formula>
    </cfRule>
    <cfRule type="expression" dxfId="11272" priority="15471">
      <formula>$BJ39="X"</formula>
    </cfRule>
    <cfRule type="expression" dxfId="11271" priority="15472">
      <formula>$BJ39="OD"</formula>
    </cfRule>
    <cfRule type="expression" dxfId="11270" priority="15473">
      <formula>$BJ39="P"</formula>
    </cfRule>
    <cfRule type="expression" dxfId="11269" priority="15474">
      <formula>$BJ39="D"</formula>
    </cfRule>
    <cfRule type="expression" dxfId="11268" priority="15475">
      <formula>$BJ39="C"</formula>
    </cfRule>
    <cfRule type="expression" dxfId="11267" priority="15476">
      <formula>$BJ39="B"</formula>
    </cfRule>
    <cfRule type="expression" dxfId="11266" priority="15477">
      <formula>$BJ39="A"</formula>
    </cfRule>
  </conditionalFormatting>
  <conditionalFormatting sqref="AJ463">
    <cfRule type="expression" dxfId="11265" priority="15458">
      <formula>$BJ463="IR"</formula>
    </cfRule>
    <cfRule type="expression" dxfId="11264" priority="15459">
      <formula>$BJ463="SS"</formula>
    </cfRule>
    <cfRule type="expression" dxfId="11263" priority="15460">
      <formula>$BJ463="FI"</formula>
    </cfRule>
    <cfRule type="expression" dxfId="11262" priority="15461">
      <formula>$BJ463="X"</formula>
    </cfRule>
    <cfRule type="expression" dxfId="11261" priority="15462">
      <formula>$BJ463="OD"</formula>
    </cfRule>
    <cfRule type="expression" dxfId="11260" priority="15463">
      <formula>$BJ463="P"</formula>
    </cfRule>
    <cfRule type="expression" dxfId="11259" priority="15464">
      <formula>$BJ463="D"</formula>
    </cfRule>
    <cfRule type="expression" dxfId="11258" priority="15465">
      <formula>$BJ463="C"</formula>
    </cfRule>
    <cfRule type="expression" dxfId="11257" priority="15466">
      <formula>$BJ463="B"</formula>
    </cfRule>
    <cfRule type="expression" dxfId="11256" priority="15467">
      <formula>$BJ463="A"</formula>
    </cfRule>
  </conditionalFormatting>
  <conditionalFormatting sqref="AL463">
    <cfRule type="expression" dxfId="11255" priority="15448">
      <formula>$BJ463="IR"</formula>
    </cfRule>
    <cfRule type="expression" dxfId="11254" priority="15449">
      <formula>$BJ463="SS"</formula>
    </cfRule>
    <cfRule type="expression" dxfId="11253" priority="15450">
      <formula>$BJ463="FI"</formula>
    </cfRule>
    <cfRule type="expression" dxfId="11252" priority="15451">
      <formula>$BJ463="X"</formula>
    </cfRule>
    <cfRule type="expression" dxfId="11251" priority="15452">
      <formula>$BJ463="OD"</formula>
    </cfRule>
    <cfRule type="expression" dxfId="11250" priority="15453">
      <formula>$BJ463="P"</formula>
    </cfRule>
    <cfRule type="expression" dxfId="11249" priority="15454">
      <formula>$BJ463="D"</formula>
    </cfRule>
    <cfRule type="expression" dxfId="11248" priority="15455">
      <formula>$BJ463="C"</formula>
    </cfRule>
    <cfRule type="expression" dxfId="11247" priority="15456">
      <formula>$BJ463="B"</formula>
    </cfRule>
    <cfRule type="expression" dxfId="11246" priority="15457">
      <formula>$BJ463="A"</formula>
    </cfRule>
  </conditionalFormatting>
  <conditionalFormatting sqref="AK463">
    <cfRule type="expression" dxfId="11245" priority="15438">
      <formula>$BJ463="IR"</formula>
    </cfRule>
    <cfRule type="expression" dxfId="11244" priority="15439">
      <formula>$BJ463="SS"</formula>
    </cfRule>
    <cfRule type="expression" dxfId="11243" priority="15440">
      <formula>$BJ463="FI"</formula>
    </cfRule>
    <cfRule type="expression" dxfId="11242" priority="15441">
      <formula>$BJ463="X"</formula>
    </cfRule>
    <cfRule type="expression" dxfId="11241" priority="15442">
      <formula>$BJ463="OD"</formula>
    </cfRule>
    <cfRule type="expression" dxfId="11240" priority="15443">
      <formula>$BJ463="P"</formula>
    </cfRule>
    <cfRule type="expression" dxfId="11239" priority="15444">
      <formula>$BJ463="D"</formula>
    </cfRule>
    <cfRule type="expression" dxfId="11238" priority="15445">
      <formula>$BJ463="C"</formula>
    </cfRule>
    <cfRule type="expression" dxfId="11237" priority="15446">
      <formula>$BJ463="B"</formula>
    </cfRule>
    <cfRule type="expression" dxfId="11236" priority="15447">
      <formula>$BJ463="A"</formula>
    </cfRule>
  </conditionalFormatting>
  <conditionalFormatting sqref="AI467">
    <cfRule type="expression" dxfId="11235" priority="15428">
      <formula>$BJ467="IR"</formula>
    </cfRule>
    <cfRule type="expression" dxfId="11234" priority="15429">
      <formula>$BJ467="SS"</formula>
    </cfRule>
    <cfRule type="expression" dxfId="11233" priority="15430">
      <formula>$BJ467="FI"</formula>
    </cfRule>
    <cfRule type="expression" dxfId="11232" priority="15431">
      <formula>$BJ467="X"</formula>
    </cfRule>
    <cfRule type="expression" dxfId="11231" priority="15432">
      <formula>$BJ467="OD"</formula>
    </cfRule>
    <cfRule type="expression" dxfId="11230" priority="15433">
      <formula>$BJ467="P"</formula>
    </cfRule>
    <cfRule type="expression" dxfId="11229" priority="15434">
      <formula>$BJ467="D"</formula>
    </cfRule>
    <cfRule type="expression" dxfId="11228" priority="15435">
      <formula>$BJ467="C"</formula>
    </cfRule>
    <cfRule type="expression" dxfId="11227" priority="15436">
      <formula>$BJ467="B"</formula>
    </cfRule>
    <cfRule type="expression" dxfId="11226" priority="15437">
      <formula>$BJ467="A"</formula>
    </cfRule>
  </conditionalFormatting>
  <conditionalFormatting sqref="AJ467">
    <cfRule type="expression" dxfId="11225" priority="15418">
      <formula>$BJ467="IR"</formula>
    </cfRule>
    <cfRule type="expression" dxfId="11224" priority="15419">
      <formula>$BJ467="SS"</formula>
    </cfRule>
    <cfRule type="expression" dxfId="11223" priority="15420">
      <formula>$BJ467="FI"</formula>
    </cfRule>
    <cfRule type="expression" dxfId="11222" priority="15421">
      <formula>$BJ467="X"</formula>
    </cfRule>
    <cfRule type="expression" dxfId="11221" priority="15422">
      <formula>$BJ467="OD"</formula>
    </cfRule>
    <cfRule type="expression" dxfId="11220" priority="15423">
      <formula>$BJ467="P"</formula>
    </cfRule>
    <cfRule type="expression" dxfId="11219" priority="15424">
      <formula>$BJ467="D"</formula>
    </cfRule>
    <cfRule type="expression" dxfId="11218" priority="15425">
      <formula>$BJ467="C"</formula>
    </cfRule>
    <cfRule type="expression" dxfId="11217" priority="15426">
      <formula>$BJ467="B"</formula>
    </cfRule>
    <cfRule type="expression" dxfId="11216" priority="15427">
      <formula>$BJ467="A"</formula>
    </cfRule>
  </conditionalFormatting>
  <conditionalFormatting sqref="AL467">
    <cfRule type="expression" dxfId="11215" priority="15408">
      <formula>$BJ467="IR"</formula>
    </cfRule>
    <cfRule type="expression" dxfId="11214" priority="15409">
      <formula>$BJ467="SS"</formula>
    </cfRule>
    <cfRule type="expression" dxfId="11213" priority="15410">
      <formula>$BJ467="FI"</formula>
    </cfRule>
    <cfRule type="expression" dxfId="11212" priority="15411">
      <formula>$BJ467="X"</formula>
    </cfRule>
    <cfRule type="expression" dxfId="11211" priority="15412">
      <formula>$BJ467="OD"</formula>
    </cfRule>
    <cfRule type="expression" dxfId="11210" priority="15413">
      <formula>$BJ467="P"</formula>
    </cfRule>
    <cfRule type="expression" dxfId="11209" priority="15414">
      <formula>$BJ467="D"</formula>
    </cfRule>
    <cfRule type="expression" dxfId="11208" priority="15415">
      <formula>$BJ467="C"</formula>
    </cfRule>
    <cfRule type="expression" dxfId="11207" priority="15416">
      <formula>$BJ467="B"</formula>
    </cfRule>
    <cfRule type="expression" dxfId="11206" priority="15417">
      <formula>$BJ467="A"</formula>
    </cfRule>
  </conditionalFormatting>
  <conditionalFormatting sqref="AK467">
    <cfRule type="expression" dxfId="11205" priority="15398">
      <formula>$BJ467="IR"</formula>
    </cfRule>
    <cfRule type="expression" dxfId="11204" priority="15399">
      <formula>$BJ467="SS"</formula>
    </cfRule>
    <cfRule type="expression" dxfId="11203" priority="15400">
      <formula>$BJ467="FI"</formula>
    </cfRule>
    <cfRule type="expression" dxfId="11202" priority="15401">
      <formula>$BJ467="X"</formula>
    </cfRule>
    <cfRule type="expression" dxfId="11201" priority="15402">
      <formula>$BJ467="OD"</formula>
    </cfRule>
    <cfRule type="expression" dxfId="11200" priority="15403">
      <formula>$BJ467="P"</formula>
    </cfRule>
    <cfRule type="expression" dxfId="11199" priority="15404">
      <formula>$BJ467="D"</formula>
    </cfRule>
    <cfRule type="expression" dxfId="11198" priority="15405">
      <formula>$BJ467="C"</formula>
    </cfRule>
    <cfRule type="expression" dxfId="11197" priority="15406">
      <formula>$BJ467="B"</formula>
    </cfRule>
    <cfRule type="expression" dxfId="11196" priority="15407">
      <formula>$BJ467="A"</formula>
    </cfRule>
  </conditionalFormatting>
  <conditionalFormatting sqref="AN468">
    <cfRule type="expression" dxfId="11195" priority="15388">
      <formula>$BJ468="IR"</formula>
    </cfRule>
    <cfRule type="expression" dxfId="11194" priority="15389">
      <formula>$BJ468="SS"</formula>
    </cfRule>
    <cfRule type="expression" dxfId="11193" priority="15390">
      <formula>$BJ468="FI"</formula>
    </cfRule>
    <cfRule type="expression" dxfId="11192" priority="15391">
      <formula>$BJ468="X"</formula>
    </cfRule>
    <cfRule type="expression" dxfId="11191" priority="15392">
      <formula>$BJ468="OD"</formula>
    </cfRule>
    <cfRule type="expression" dxfId="11190" priority="15393">
      <formula>$BJ468="P"</formula>
    </cfRule>
    <cfRule type="expression" dxfId="11189" priority="15394">
      <formula>$BJ468="D"</formula>
    </cfRule>
    <cfRule type="expression" dxfId="11188" priority="15395">
      <formula>$BJ468="C"</formula>
    </cfRule>
    <cfRule type="expression" dxfId="11187" priority="15396">
      <formula>$BJ468="B"</formula>
    </cfRule>
    <cfRule type="expression" dxfId="11186" priority="15397">
      <formula>$BJ468="A"</formula>
    </cfRule>
  </conditionalFormatting>
  <conditionalFormatting sqref="AO468">
    <cfRule type="expression" dxfId="11185" priority="15378">
      <formula>$BJ468="IR"</formula>
    </cfRule>
    <cfRule type="expression" dxfId="11184" priority="15379">
      <formula>$BJ468="SS"</formula>
    </cfRule>
    <cfRule type="expression" dxfId="11183" priority="15380">
      <formula>$BJ468="FI"</formula>
    </cfRule>
    <cfRule type="expression" dxfId="11182" priority="15381">
      <formula>$BJ468="X"</formula>
    </cfRule>
    <cfRule type="expression" dxfId="11181" priority="15382">
      <formula>$BJ468="OD"</formula>
    </cfRule>
    <cfRule type="expression" dxfId="11180" priority="15383">
      <formula>$BJ468="P"</formula>
    </cfRule>
    <cfRule type="expression" dxfId="11179" priority="15384">
      <formula>$BJ468="D"</formula>
    </cfRule>
    <cfRule type="expression" dxfId="11178" priority="15385">
      <formula>$BJ468="C"</formula>
    </cfRule>
    <cfRule type="expression" dxfId="11177" priority="15386">
      <formula>$BJ468="B"</formula>
    </cfRule>
    <cfRule type="expression" dxfId="11176" priority="15387">
      <formula>$BJ468="A"</formula>
    </cfRule>
  </conditionalFormatting>
  <conditionalFormatting sqref="AQ468">
    <cfRule type="expression" dxfId="11175" priority="15368">
      <formula>$BJ468="IR"</formula>
    </cfRule>
    <cfRule type="expression" dxfId="11174" priority="15369">
      <formula>$BJ468="SS"</formula>
    </cfRule>
    <cfRule type="expression" dxfId="11173" priority="15370">
      <formula>$BJ468="FI"</formula>
    </cfRule>
    <cfRule type="expression" dxfId="11172" priority="15371">
      <formula>$BJ468="X"</formula>
    </cfRule>
    <cfRule type="expression" dxfId="11171" priority="15372">
      <formula>$BJ468="OD"</formula>
    </cfRule>
    <cfRule type="expression" dxfId="11170" priority="15373">
      <formula>$BJ468="P"</formula>
    </cfRule>
    <cfRule type="expression" dxfId="11169" priority="15374">
      <formula>$BJ468="D"</formula>
    </cfRule>
    <cfRule type="expression" dxfId="11168" priority="15375">
      <formula>$BJ468="C"</formula>
    </cfRule>
    <cfRule type="expression" dxfId="11167" priority="15376">
      <formula>$BJ468="B"</formula>
    </cfRule>
    <cfRule type="expression" dxfId="11166" priority="15377">
      <formula>$BJ468="A"</formula>
    </cfRule>
  </conditionalFormatting>
  <conditionalFormatting sqref="AP468">
    <cfRule type="expression" dxfId="11165" priority="15358">
      <formula>$BJ468="IR"</formula>
    </cfRule>
    <cfRule type="expression" dxfId="11164" priority="15359">
      <formula>$BJ468="SS"</formula>
    </cfRule>
    <cfRule type="expression" dxfId="11163" priority="15360">
      <formula>$BJ468="FI"</formula>
    </cfRule>
    <cfRule type="expression" dxfId="11162" priority="15361">
      <formula>$BJ468="X"</formula>
    </cfRule>
    <cfRule type="expression" dxfId="11161" priority="15362">
      <formula>$BJ468="OD"</formula>
    </cfRule>
    <cfRule type="expression" dxfId="11160" priority="15363">
      <formula>$BJ468="P"</formula>
    </cfRule>
    <cfRule type="expression" dxfId="11159" priority="15364">
      <formula>$BJ468="D"</formula>
    </cfRule>
    <cfRule type="expression" dxfId="11158" priority="15365">
      <formula>$BJ468="C"</formula>
    </cfRule>
    <cfRule type="expression" dxfId="11157" priority="15366">
      <formula>$BJ468="B"</formula>
    </cfRule>
    <cfRule type="expression" dxfId="11156" priority="15367">
      <formula>$BJ468="A"</formula>
    </cfRule>
  </conditionalFormatting>
  <conditionalFormatting sqref="AJ476">
    <cfRule type="expression" dxfId="11155" priority="15348">
      <formula>$BJ476="IR"</formula>
    </cfRule>
    <cfRule type="expression" dxfId="11154" priority="15349">
      <formula>$BJ476="SS"</formula>
    </cfRule>
    <cfRule type="expression" dxfId="11153" priority="15350">
      <formula>$BJ476="FI"</formula>
    </cfRule>
    <cfRule type="expression" dxfId="11152" priority="15351">
      <formula>$BJ476="X"</formula>
    </cfRule>
    <cfRule type="expression" dxfId="11151" priority="15352">
      <formula>$BJ476="OD"</formula>
    </cfRule>
    <cfRule type="expression" dxfId="11150" priority="15353">
      <formula>$BJ476="P"</formula>
    </cfRule>
    <cfRule type="expression" dxfId="11149" priority="15354">
      <formula>$BJ476="D"</formula>
    </cfRule>
    <cfRule type="expression" dxfId="11148" priority="15355">
      <formula>$BJ476="C"</formula>
    </cfRule>
    <cfRule type="expression" dxfId="11147" priority="15356">
      <formula>$BJ476="B"</formula>
    </cfRule>
    <cfRule type="expression" dxfId="11146" priority="15357">
      <formula>$BJ476="A"</formula>
    </cfRule>
  </conditionalFormatting>
  <conditionalFormatting sqref="AL476">
    <cfRule type="expression" dxfId="11145" priority="15338">
      <formula>$BJ476="IR"</formula>
    </cfRule>
    <cfRule type="expression" dxfId="11144" priority="15339">
      <formula>$BJ476="SS"</formula>
    </cfRule>
    <cfRule type="expression" dxfId="11143" priority="15340">
      <formula>$BJ476="FI"</formula>
    </cfRule>
    <cfRule type="expression" dxfId="11142" priority="15341">
      <formula>$BJ476="X"</formula>
    </cfRule>
    <cfRule type="expression" dxfId="11141" priority="15342">
      <formula>$BJ476="OD"</formula>
    </cfRule>
    <cfRule type="expression" dxfId="11140" priority="15343">
      <formula>$BJ476="P"</formula>
    </cfRule>
    <cfRule type="expression" dxfId="11139" priority="15344">
      <formula>$BJ476="D"</formula>
    </cfRule>
    <cfRule type="expression" dxfId="11138" priority="15345">
      <formula>$BJ476="C"</formula>
    </cfRule>
    <cfRule type="expression" dxfId="11137" priority="15346">
      <formula>$BJ476="B"</formula>
    </cfRule>
    <cfRule type="expression" dxfId="11136" priority="15347">
      <formula>$BJ476="A"</formula>
    </cfRule>
  </conditionalFormatting>
  <conditionalFormatting sqref="AK476">
    <cfRule type="expression" dxfId="11135" priority="15328">
      <formula>$BJ476="IR"</formula>
    </cfRule>
    <cfRule type="expression" dxfId="11134" priority="15329">
      <formula>$BJ476="SS"</formula>
    </cfRule>
    <cfRule type="expression" dxfId="11133" priority="15330">
      <formula>$BJ476="FI"</formula>
    </cfRule>
    <cfRule type="expression" dxfId="11132" priority="15331">
      <formula>$BJ476="X"</formula>
    </cfRule>
    <cfRule type="expression" dxfId="11131" priority="15332">
      <formula>$BJ476="OD"</formula>
    </cfRule>
    <cfRule type="expression" dxfId="11130" priority="15333">
      <formula>$BJ476="P"</formula>
    </cfRule>
    <cfRule type="expression" dxfId="11129" priority="15334">
      <formula>$BJ476="D"</formula>
    </cfRule>
    <cfRule type="expression" dxfId="11128" priority="15335">
      <formula>$BJ476="C"</formula>
    </cfRule>
    <cfRule type="expression" dxfId="11127" priority="15336">
      <formula>$BJ476="B"</formula>
    </cfRule>
    <cfRule type="expression" dxfId="11126" priority="15337">
      <formula>$BJ476="A"</formula>
    </cfRule>
  </conditionalFormatting>
  <conditionalFormatting sqref="Z298">
    <cfRule type="expression" dxfId="11125" priority="15318">
      <formula>$BJ298="IR"</formula>
    </cfRule>
    <cfRule type="expression" dxfId="11124" priority="15319">
      <formula>$BJ298="SS"</formula>
    </cfRule>
    <cfRule type="expression" dxfId="11123" priority="15320">
      <formula>$BJ298="FI"</formula>
    </cfRule>
    <cfRule type="expression" dxfId="11122" priority="15321">
      <formula>$BJ298="X"</formula>
    </cfRule>
    <cfRule type="expression" dxfId="11121" priority="15322">
      <formula>$BJ298="OD"</formula>
    </cfRule>
    <cfRule type="expression" dxfId="11120" priority="15323">
      <formula>$BJ298="P"</formula>
    </cfRule>
    <cfRule type="expression" dxfId="11119" priority="15324">
      <formula>$BJ298="D"</formula>
    </cfRule>
    <cfRule type="expression" dxfId="11118" priority="15325">
      <formula>$BJ298="C"</formula>
    </cfRule>
    <cfRule type="expression" dxfId="11117" priority="15326">
      <formula>$BJ298="B"</formula>
    </cfRule>
    <cfRule type="expression" dxfId="11116" priority="15327">
      <formula>$BJ298="A"</formula>
    </cfRule>
  </conditionalFormatting>
  <conditionalFormatting sqref="AB298">
    <cfRule type="expression" dxfId="11115" priority="15308">
      <formula>$BJ298="IR"</formula>
    </cfRule>
    <cfRule type="expression" dxfId="11114" priority="15309">
      <formula>$BJ298="SS"</formula>
    </cfRule>
    <cfRule type="expression" dxfId="11113" priority="15310">
      <formula>$BJ298="FI"</formula>
    </cfRule>
    <cfRule type="expression" dxfId="11112" priority="15311">
      <formula>$BJ298="X"</formula>
    </cfRule>
    <cfRule type="expression" dxfId="11111" priority="15312">
      <formula>$BJ298="OD"</formula>
    </cfRule>
    <cfRule type="expression" dxfId="11110" priority="15313">
      <formula>$BJ298="P"</formula>
    </cfRule>
    <cfRule type="expression" dxfId="11109" priority="15314">
      <formula>$BJ298="D"</formula>
    </cfRule>
    <cfRule type="expression" dxfId="11108" priority="15315">
      <formula>$BJ298="C"</formula>
    </cfRule>
    <cfRule type="expression" dxfId="11107" priority="15316">
      <formula>$BJ298="B"</formula>
    </cfRule>
    <cfRule type="expression" dxfId="11106" priority="15317">
      <formula>$BJ298="A"</formula>
    </cfRule>
  </conditionalFormatting>
  <conditionalFormatting sqref="AA298">
    <cfRule type="expression" dxfId="11105" priority="15298">
      <formula>$BJ298="IR"</formula>
    </cfRule>
    <cfRule type="expression" dxfId="11104" priority="15299">
      <formula>$BJ298="SS"</formula>
    </cfRule>
    <cfRule type="expression" dxfId="11103" priority="15300">
      <formula>$BJ298="FI"</formula>
    </cfRule>
    <cfRule type="expression" dxfId="11102" priority="15301">
      <formula>$BJ298="X"</formula>
    </cfRule>
    <cfRule type="expression" dxfId="11101" priority="15302">
      <formula>$BJ298="OD"</formula>
    </cfRule>
    <cfRule type="expression" dxfId="11100" priority="15303">
      <formula>$BJ298="P"</formula>
    </cfRule>
    <cfRule type="expression" dxfId="11099" priority="15304">
      <formula>$BJ298="D"</formula>
    </cfRule>
    <cfRule type="expression" dxfId="11098" priority="15305">
      <formula>$BJ298="C"</formula>
    </cfRule>
    <cfRule type="expression" dxfId="11097" priority="15306">
      <formula>$BJ298="B"</formula>
    </cfRule>
    <cfRule type="expression" dxfId="11096" priority="15307">
      <formula>$BJ298="A"</formula>
    </cfRule>
  </conditionalFormatting>
  <conditionalFormatting sqref="N299">
    <cfRule type="expression" dxfId="11095" priority="15288">
      <formula>$BJ299="IR"</formula>
    </cfRule>
    <cfRule type="expression" dxfId="11094" priority="15289">
      <formula>$BJ299="SS"</formula>
    </cfRule>
    <cfRule type="expression" dxfId="11093" priority="15290">
      <formula>$BJ299="FI"</formula>
    </cfRule>
    <cfRule type="expression" dxfId="11092" priority="15291">
      <formula>$BJ299="X"</formula>
    </cfRule>
    <cfRule type="expression" dxfId="11091" priority="15292">
      <formula>$BJ299="OD"</formula>
    </cfRule>
    <cfRule type="expression" dxfId="11090" priority="15293">
      <formula>$BJ299="P"</formula>
    </cfRule>
    <cfRule type="expression" dxfId="11089" priority="15294">
      <formula>$BJ299="D"</formula>
    </cfRule>
    <cfRule type="expression" dxfId="11088" priority="15295">
      <formula>$BJ299="C"</formula>
    </cfRule>
    <cfRule type="expression" dxfId="11087" priority="15296">
      <formula>$BJ299="B"</formula>
    </cfRule>
    <cfRule type="expression" dxfId="11086" priority="15297">
      <formula>$BJ299="A"</formula>
    </cfRule>
  </conditionalFormatting>
  <conditionalFormatting sqref="R299">
    <cfRule type="expression" dxfId="11085" priority="15268">
      <formula>$BJ299="IR"</formula>
    </cfRule>
    <cfRule type="expression" dxfId="11084" priority="15269">
      <formula>$BJ299="SS"</formula>
    </cfRule>
    <cfRule type="expression" dxfId="11083" priority="15270">
      <formula>$BJ299="FI"</formula>
    </cfRule>
    <cfRule type="expression" dxfId="11082" priority="15271">
      <formula>$BJ299="X"</formula>
    </cfRule>
    <cfRule type="expression" dxfId="11081" priority="15272">
      <formula>$BJ299="OD"</formula>
    </cfRule>
    <cfRule type="expression" dxfId="11080" priority="15273">
      <formula>$BJ299="P"</formula>
    </cfRule>
    <cfRule type="expression" dxfId="11079" priority="15274">
      <formula>$BJ299="D"</formula>
    </cfRule>
    <cfRule type="expression" dxfId="11078" priority="15275">
      <formula>$BJ299="C"</formula>
    </cfRule>
    <cfRule type="expression" dxfId="11077" priority="15276">
      <formula>$BJ299="B"</formula>
    </cfRule>
    <cfRule type="expression" dxfId="11076" priority="15277">
      <formula>$BJ299="A"</formula>
    </cfRule>
  </conditionalFormatting>
  <conditionalFormatting sqref="X300">
    <cfRule type="expression" dxfId="11075" priority="15248">
      <formula>$BJ300="IR"</formula>
    </cfRule>
    <cfRule type="expression" dxfId="11074" priority="15249">
      <formula>$BJ300="SS"</formula>
    </cfRule>
    <cfRule type="expression" dxfId="11073" priority="15250">
      <formula>$BJ300="FI"</formula>
    </cfRule>
    <cfRule type="expression" dxfId="11072" priority="15251">
      <formula>$BJ300="X"</formula>
    </cfRule>
    <cfRule type="expression" dxfId="11071" priority="15252">
      <formula>$BJ300="OD"</formula>
    </cfRule>
    <cfRule type="expression" dxfId="11070" priority="15253">
      <formula>$BJ300="P"</formula>
    </cfRule>
    <cfRule type="expression" dxfId="11069" priority="15254">
      <formula>$BJ300="D"</formula>
    </cfRule>
    <cfRule type="expression" dxfId="11068" priority="15255">
      <formula>$BJ300="C"</formula>
    </cfRule>
    <cfRule type="expression" dxfId="11067" priority="15256">
      <formula>$BJ300="B"</formula>
    </cfRule>
    <cfRule type="expression" dxfId="11066" priority="15257">
      <formula>$BJ300="A"</formula>
    </cfRule>
  </conditionalFormatting>
  <conditionalFormatting sqref="AB300">
    <cfRule type="expression" dxfId="11065" priority="15228">
      <formula>$BJ300="IR"</formula>
    </cfRule>
    <cfRule type="expression" dxfId="11064" priority="15229">
      <formula>$BJ300="SS"</formula>
    </cfRule>
    <cfRule type="expression" dxfId="11063" priority="15230">
      <formula>$BJ300="FI"</formula>
    </cfRule>
    <cfRule type="expression" dxfId="11062" priority="15231">
      <formula>$BJ300="X"</formula>
    </cfRule>
    <cfRule type="expression" dxfId="11061" priority="15232">
      <formula>$BJ300="OD"</formula>
    </cfRule>
    <cfRule type="expression" dxfId="11060" priority="15233">
      <formula>$BJ300="P"</formula>
    </cfRule>
    <cfRule type="expression" dxfId="11059" priority="15234">
      <formula>$BJ300="D"</formula>
    </cfRule>
    <cfRule type="expression" dxfId="11058" priority="15235">
      <formula>$BJ300="C"</formula>
    </cfRule>
    <cfRule type="expression" dxfId="11057" priority="15236">
      <formula>$BJ300="B"</formula>
    </cfRule>
    <cfRule type="expression" dxfId="11056" priority="15237">
      <formula>$BJ300="A"</formula>
    </cfRule>
  </conditionalFormatting>
  <conditionalFormatting sqref="BJ237">
    <cfRule type="cellIs" dxfId="11055" priority="15207" operator="equal">
      <formula>0</formula>
    </cfRule>
  </conditionalFormatting>
  <conditionalFormatting sqref="D237:H237">
    <cfRule type="expression" dxfId="11054" priority="15208">
      <formula>$BJ237="IR"</formula>
    </cfRule>
    <cfRule type="expression" dxfId="11053" priority="15209">
      <formula>$BJ237="SS"</formula>
    </cfRule>
    <cfRule type="expression" dxfId="11052" priority="15210">
      <formula>$BJ237="FI"</formula>
    </cfRule>
    <cfRule type="expression" dxfId="11051" priority="15211">
      <formula>$BJ237="X"</formula>
    </cfRule>
    <cfRule type="expression" dxfId="11050" priority="15212">
      <formula>$BJ237="OD"</formula>
    </cfRule>
    <cfRule type="expression" dxfId="11049" priority="15213">
      <formula>$BJ237="P"</formula>
    </cfRule>
    <cfRule type="expression" dxfId="11048" priority="15214">
      <formula>$BJ237="D"</formula>
    </cfRule>
    <cfRule type="expression" dxfId="11047" priority="15215">
      <formula>$BJ237="C"</formula>
    </cfRule>
    <cfRule type="expression" dxfId="11046" priority="15216">
      <formula>$BJ237="B"</formula>
    </cfRule>
    <cfRule type="expression" dxfId="11045" priority="15217">
      <formula>$BJ237="A"</formula>
    </cfRule>
  </conditionalFormatting>
  <conditionalFormatting sqref="S237">
    <cfRule type="expression" dxfId="11044" priority="15197">
      <formula>$BJ237="IR"</formula>
    </cfRule>
    <cfRule type="expression" dxfId="11043" priority="15198">
      <formula>$BJ237="SS"</formula>
    </cfRule>
    <cfRule type="expression" dxfId="11042" priority="15199">
      <formula>$BJ237="FI"</formula>
    </cfRule>
    <cfRule type="expression" dxfId="11041" priority="15200">
      <formula>$BJ237="X"</formula>
    </cfRule>
    <cfRule type="expression" dxfId="11040" priority="15201">
      <formula>$BJ237="OD"</formula>
    </cfRule>
    <cfRule type="expression" dxfId="11039" priority="15202">
      <formula>$BJ237="P"</formula>
    </cfRule>
    <cfRule type="expression" dxfId="11038" priority="15203">
      <formula>$BJ237="D"</formula>
    </cfRule>
    <cfRule type="expression" dxfId="11037" priority="15204">
      <formula>$BJ237="C"</formula>
    </cfRule>
    <cfRule type="expression" dxfId="11036" priority="15205">
      <formula>$BJ237="B"</formula>
    </cfRule>
    <cfRule type="expression" dxfId="11035" priority="15206">
      <formula>$BJ237="A"</formula>
    </cfRule>
  </conditionalFormatting>
  <conditionalFormatting sqref="U237:W237">
    <cfRule type="expression" dxfId="11034" priority="15187">
      <formula>$BJ237="IR"</formula>
    </cfRule>
    <cfRule type="expression" dxfId="11033" priority="15188">
      <formula>$BJ237="SS"</formula>
    </cfRule>
    <cfRule type="expression" dxfId="11032" priority="15189">
      <formula>$BJ237="FI"</formula>
    </cfRule>
    <cfRule type="expression" dxfId="11031" priority="15190">
      <formula>$BJ237="X"</formula>
    </cfRule>
    <cfRule type="expression" dxfId="11030" priority="15191">
      <formula>$BJ237="OD"</formula>
    </cfRule>
    <cfRule type="expression" dxfId="11029" priority="15192">
      <formula>$BJ237="P"</formula>
    </cfRule>
    <cfRule type="expression" dxfId="11028" priority="15193">
      <formula>$BJ237="D"</formula>
    </cfRule>
    <cfRule type="expression" dxfId="11027" priority="15194">
      <formula>$BJ237="C"</formula>
    </cfRule>
    <cfRule type="expression" dxfId="11026" priority="15195">
      <formula>$BJ237="B"</formula>
    </cfRule>
    <cfRule type="expression" dxfId="11025" priority="15196">
      <formula>$BJ237="A"</formula>
    </cfRule>
  </conditionalFormatting>
  <conditionalFormatting sqref="T237">
    <cfRule type="expression" dxfId="11024" priority="15177">
      <formula>$BJ237="IR"</formula>
    </cfRule>
    <cfRule type="expression" dxfId="11023" priority="15178">
      <formula>$BJ237="SS"</formula>
    </cfRule>
    <cfRule type="expression" dxfId="11022" priority="15179">
      <formula>$BJ237="FI"</formula>
    </cfRule>
    <cfRule type="expression" dxfId="11021" priority="15180">
      <formula>$BJ237="X"</formula>
    </cfRule>
    <cfRule type="expression" dxfId="11020" priority="15181">
      <formula>$BJ237="OD"</formula>
    </cfRule>
    <cfRule type="expression" dxfId="11019" priority="15182">
      <formula>$BJ237="P"</formula>
    </cfRule>
    <cfRule type="expression" dxfId="11018" priority="15183">
      <formula>$BJ237="D"</formula>
    </cfRule>
    <cfRule type="expression" dxfId="11017" priority="15184">
      <formula>$BJ237="C"</formula>
    </cfRule>
    <cfRule type="expression" dxfId="11016" priority="15185">
      <formula>$BJ237="B"</formula>
    </cfRule>
    <cfRule type="expression" dxfId="11015" priority="15186">
      <formula>$BJ237="A"</formula>
    </cfRule>
  </conditionalFormatting>
  <conditionalFormatting sqref="X237">
    <cfRule type="expression" dxfId="11014" priority="15167">
      <formula>$BJ237="IR"</formula>
    </cfRule>
    <cfRule type="expression" dxfId="11013" priority="15168">
      <formula>$BJ237="SS"</formula>
    </cfRule>
    <cfRule type="expression" dxfId="11012" priority="15169">
      <formula>$BJ237="FI"</formula>
    </cfRule>
    <cfRule type="expression" dxfId="11011" priority="15170">
      <formula>$BJ237="X"</formula>
    </cfRule>
    <cfRule type="expression" dxfId="11010" priority="15171">
      <formula>$BJ237="OD"</formula>
    </cfRule>
    <cfRule type="expression" dxfId="11009" priority="15172">
      <formula>$BJ237="P"</formula>
    </cfRule>
    <cfRule type="expression" dxfId="11008" priority="15173">
      <formula>$BJ237="D"</formula>
    </cfRule>
    <cfRule type="expression" dxfId="11007" priority="15174">
      <formula>$BJ237="C"</formula>
    </cfRule>
    <cfRule type="expression" dxfId="11006" priority="15175">
      <formula>$BJ237="B"</formula>
    </cfRule>
    <cfRule type="expression" dxfId="11005" priority="15176">
      <formula>$BJ237="A"</formula>
    </cfRule>
  </conditionalFormatting>
  <conditionalFormatting sqref="Y237">
    <cfRule type="expression" dxfId="11004" priority="15157">
      <formula>$BJ237="IR"</formula>
    </cfRule>
    <cfRule type="expression" dxfId="11003" priority="15158">
      <formula>$BJ237="SS"</formula>
    </cfRule>
    <cfRule type="expression" dxfId="11002" priority="15159">
      <formula>$BJ237="FI"</formula>
    </cfRule>
    <cfRule type="expression" dxfId="11001" priority="15160">
      <formula>$BJ237="X"</formula>
    </cfRule>
    <cfRule type="expression" dxfId="11000" priority="15161">
      <formula>$BJ237="OD"</formula>
    </cfRule>
    <cfRule type="expression" dxfId="10999" priority="15162">
      <formula>$BJ237="P"</formula>
    </cfRule>
    <cfRule type="expression" dxfId="10998" priority="15163">
      <formula>$BJ237="D"</formula>
    </cfRule>
    <cfRule type="expression" dxfId="10997" priority="15164">
      <formula>$BJ237="C"</formula>
    </cfRule>
    <cfRule type="expression" dxfId="10996" priority="15165">
      <formula>$BJ237="B"</formula>
    </cfRule>
    <cfRule type="expression" dxfId="10995" priority="15166">
      <formula>$BJ237="A"</formula>
    </cfRule>
  </conditionalFormatting>
  <conditionalFormatting sqref="Z237:AB237">
    <cfRule type="expression" dxfId="10994" priority="15147">
      <formula>$BJ237="IR"</formula>
    </cfRule>
    <cfRule type="expression" dxfId="10993" priority="15148">
      <formula>$BJ237="SS"</formula>
    </cfRule>
    <cfRule type="expression" dxfId="10992" priority="15149">
      <formula>$BJ237="FI"</formula>
    </cfRule>
    <cfRule type="expression" dxfId="10991" priority="15150">
      <formula>$BJ237="X"</formula>
    </cfRule>
    <cfRule type="expression" dxfId="10990" priority="15151">
      <formula>$BJ237="OD"</formula>
    </cfRule>
    <cfRule type="expression" dxfId="10989" priority="15152">
      <formula>$BJ237="P"</formula>
    </cfRule>
    <cfRule type="expression" dxfId="10988" priority="15153">
      <formula>$BJ237="D"</formula>
    </cfRule>
    <cfRule type="expression" dxfId="10987" priority="15154">
      <formula>$BJ237="C"</formula>
    </cfRule>
    <cfRule type="expression" dxfId="10986" priority="15155">
      <formula>$BJ237="B"</formula>
    </cfRule>
    <cfRule type="expression" dxfId="10985" priority="15156">
      <formula>$BJ237="A"</formula>
    </cfRule>
  </conditionalFormatting>
  <conditionalFormatting sqref="AC237">
    <cfRule type="expression" dxfId="10984" priority="15137">
      <formula>$BJ237="IR"</formula>
    </cfRule>
    <cfRule type="expression" dxfId="10983" priority="15138">
      <formula>$BJ237="SS"</formula>
    </cfRule>
    <cfRule type="expression" dxfId="10982" priority="15139">
      <formula>$BJ237="FI"</formula>
    </cfRule>
    <cfRule type="expression" dxfId="10981" priority="15140">
      <formula>$BJ237="X"</formula>
    </cfRule>
    <cfRule type="expression" dxfId="10980" priority="15141">
      <formula>$BJ237="OD"</formula>
    </cfRule>
    <cfRule type="expression" dxfId="10979" priority="15142">
      <formula>$BJ237="P"</formula>
    </cfRule>
    <cfRule type="expression" dxfId="10978" priority="15143">
      <formula>$BJ237="D"</formula>
    </cfRule>
    <cfRule type="expression" dxfId="10977" priority="15144">
      <formula>$BJ237="C"</formula>
    </cfRule>
    <cfRule type="expression" dxfId="10976" priority="15145">
      <formula>$BJ237="B"</formula>
    </cfRule>
    <cfRule type="expression" dxfId="10975" priority="15146">
      <formula>$BJ237="A"</formula>
    </cfRule>
  </conditionalFormatting>
  <conditionalFormatting sqref="AD237">
    <cfRule type="expression" dxfId="10974" priority="15127">
      <formula>$BJ237="IR"</formula>
    </cfRule>
    <cfRule type="expression" dxfId="10973" priority="15128">
      <formula>$BJ237="SS"</formula>
    </cfRule>
    <cfRule type="expression" dxfId="10972" priority="15129">
      <formula>$BJ237="FI"</formula>
    </cfRule>
    <cfRule type="expression" dxfId="10971" priority="15130">
      <formula>$BJ237="X"</formula>
    </cfRule>
    <cfRule type="expression" dxfId="10970" priority="15131">
      <formula>$BJ237="OD"</formula>
    </cfRule>
    <cfRule type="expression" dxfId="10969" priority="15132">
      <formula>$BJ237="P"</formula>
    </cfRule>
    <cfRule type="expression" dxfId="10968" priority="15133">
      <formula>$BJ237="D"</formula>
    </cfRule>
    <cfRule type="expression" dxfId="10967" priority="15134">
      <formula>$BJ237="C"</formula>
    </cfRule>
    <cfRule type="expression" dxfId="10966" priority="15135">
      <formula>$BJ237="B"</formula>
    </cfRule>
    <cfRule type="expression" dxfId="10965" priority="15136">
      <formula>$BJ237="A"</formula>
    </cfRule>
  </conditionalFormatting>
  <conditionalFormatting sqref="AE237:AG237">
    <cfRule type="expression" dxfId="10964" priority="15117">
      <formula>$BJ237="IR"</formula>
    </cfRule>
    <cfRule type="expression" dxfId="10963" priority="15118">
      <formula>$BJ237="SS"</formula>
    </cfRule>
    <cfRule type="expression" dxfId="10962" priority="15119">
      <formula>$BJ237="FI"</formula>
    </cfRule>
    <cfRule type="expression" dxfId="10961" priority="15120">
      <formula>$BJ237="X"</formula>
    </cfRule>
    <cfRule type="expression" dxfId="10960" priority="15121">
      <formula>$BJ237="OD"</formula>
    </cfRule>
    <cfRule type="expression" dxfId="10959" priority="15122">
      <formula>$BJ237="P"</formula>
    </cfRule>
    <cfRule type="expression" dxfId="10958" priority="15123">
      <formula>$BJ237="D"</formula>
    </cfRule>
    <cfRule type="expression" dxfId="10957" priority="15124">
      <formula>$BJ237="C"</formula>
    </cfRule>
    <cfRule type="expression" dxfId="10956" priority="15125">
      <formula>$BJ237="B"</formula>
    </cfRule>
    <cfRule type="expression" dxfId="10955" priority="15126">
      <formula>$BJ237="A"</formula>
    </cfRule>
  </conditionalFormatting>
  <conditionalFormatting sqref="BB237">
    <cfRule type="expression" dxfId="10954" priority="15107">
      <formula>$BJ237="IR"</formula>
    </cfRule>
    <cfRule type="expression" dxfId="10953" priority="15108">
      <formula>$BJ237="SS"</formula>
    </cfRule>
    <cfRule type="expression" dxfId="10952" priority="15109">
      <formula>$BJ237="FI"</formula>
    </cfRule>
    <cfRule type="expression" dxfId="10951" priority="15110">
      <formula>$BJ237="X"</formula>
    </cfRule>
    <cfRule type="expression" dxfId="10950" priority="15111">
      <formula>$BJ237="OD"</formula>
    </cfRule>
    <cfRule type="expression" dxfId="10949" priority="15112">
      <formula>$BJ237="P"</formula>
    </cfRule>
    <cfRule type="expression" dxfId="10948" priority="15113">
      <formula>$BJ237="D"</formula>
    </cfRule>
    <cfRule type="expression" dxfId="10947" priority="15114">
      <formula>$BJ237="C"</formula>
    </cfRule>
    <cfRule type="expression" dxfId="10946" priority="15115">
      <formula>$BJ237="B"</formula>
    </cfRule>
    <cfRule type="expression" dxfId="10945" priority="15116">
      <formula>$BJ237="A"</formula>
    </cfRule>
  </conditionalFormatting>
  <conditionalFormatting sqref="BC237">
    <cfRule type="expression" dxfId="10944" priority="15097">
      <formula>$BJ237="IR"</formula>
    </cfRule>
    <cfRule type="expression" dxfId="10943" priority="15098">
      <formula>$BJ237="SS"</formula>
    </cfRule>
    <cfRule type="expression" dxfId="10942" priority="15099">
      <formula>$BJ237="FI"</formula>
    </cfRule>
    <cfRule type="expression" dxfId="10941" priority="15100">
      <formula>$BJ237="X"</formula>
    </cfRule>
    <cfRule type="expression" dxfId="10940" priority="15101">
      <formula>$BJ237="OD"</formula>
    </cfRule>
    <cfRule type="expression" dxfId="10939" priority="15102">
      <formula>$BJ237="P"</formula>
    </cfRule>
    <cfRule type="expression" dxfId="10938" priority="15103">
      <formula>$BJ237="D"</formula>
    </cfRule>
    <cfRule type="expression" dxfId="10937" priority="15104">
      <formula>$BJ237="C"</formula>
    </cfRule>
    <cfRule type="expression" dxfId="10936" priority="15105">
      <formula>$BJ237="B"</formula>
    </cfRule>
    <cfRule type="expression" dxfId="10935" priority="15106">
      <formula>$BJ237="A"</formula>
    </cfRule>
  </conditionalFormatting>
  <conditionalFormatting sqref="BD237:BF237">
    <cfRule type="expression" dxfId="10934" priority="15087">
      <formula>$BJ237="IR"</formula>
    </cfRule>
    <cfRule type="expression" dxfId="10933" priority="15088">
      <formula>$BJ237="SS"</formula>
    </cfRule>
    <cfRule type="expression" dxfId="10932" priority="15089">
      <formula>$BJ237="FI"</formula>
    </cfRule>
    <cfRule type="expression" dxfId="10931" priority="15090">
      <formula>$BJ237="X"</formula>
    </cfRule>
    <cfRule type="expression" dxfId="10930" priority="15091">
      <formula>$BJ237="OD"</formula>
    </cfRule>
    <cfRule type="expression" dxfId="10929" priority="15092">
      <formula>$BJ237="P"</formula>
    </cfRule>
    <cfRule type="expression" dxfId="10928" priority="15093">
      <formula>$BJ237="D"</formula>
    </cfRule>
    <cfRule type="expression" dxfId="10927" priority="15094">
      <formula>$BJ237="C"</formula>
    </cfRule>
    <cfRule type="expression" dxfId="10926" priority="15095">
      <formula>$BJ237="B"</formula>
    </cfRule>
    <cfRule type="expression" dxfId="10925" priority="15096">
      <formula>$BJ237="A"</formula>
    </cfRule>
  </conditionalFormatting>
  <conditionalFormatting sqref="A237">
    <cfRule type="expression" dxfId="10924" priority="15077">
      <formula>$BJ237="IR"</formula>
    </cfRule>
    <cfRule type="expression" dxfId="10923" priority="15078">
      <formula>$BJ237="SS"</formula>
    </cfRule>
    <cfRule type="expression" dxfId="10922" priority="15079">
      <formula>$BJ237="FI"</formula>
    </cfRule>
    <cfRule type="expression" dxfId="10921" priority="15080">
      <formula>$BJ237="X"</formula>
    </cfRule>
    <cfRule type="expression" dxfId="10920" priority="15081">
      <formula>$BJ237="OD"</formula>
    </cfRule>
    <cfRule type="expression" dxfId="10919" priority="15082">
      <formula>$BJ237="P"</formula>
    </cfRule>
    <cfRule type="expression" dxfId="10918" priority="15083">
      <formula>$BJ237="D"</formula>
    </cfRule>
    <cfRule type="expression" dxfId="10917" priority="15084">
      <formula>$BJ237="C"</formula>
    </cfRule>
    <cfRule type="expression" dxfId="10916" priority="15085">
      <formula>$BJ237="B"</formula>
    </cfRule>
    <cfRule type="expression" dxfId="10915" priority="15086">
      <formula>$BJ237="A"</formula>
    </cfRule>
  </conditionalFormatting>
  <conditionalFormatting sqref="B237:C237">
    <cfRule type="expression" dxfId="10914" priority="15067">
      <formula>$BJ237="IR"</formula>
    </cfRule>
    <cfRule type="expression" dxfId="10913" priority="15068">
      <formula>$BJ237="SS"</formula>
    </cfRule>
    <cfRule type="expression" dxfId="10912" priority="15069">
      <formula>$BJ237="FI"</formula>
    </cfRule>
    <cfRule type="expression" dxfId="10911" priority="15070">
      <formula>$BJ237="X"</formula>
    </cfRule>
    <cfRule type="expression" dxfId="10910" priority="15071">
      <formula>$BJ237="OD"</formula>
    </cfRule>
    <cfRule type="expression" dxfId="10909" priority="15072">
      <formula>$BJ237="P"</formula>
    </cfRule>
    <cfRule type="expression" dxfId="10908" priority="15073">
      <formula>$BJ237="D"</formula>
    </cfRule>
    <cfRule type="expression" dxfId="10907" priority="15074">
      <formula>$BJ237="C"</formula>
    </cfRule>
    <cfRule type="expression" dxfId="10906" priority="15075">
      <formula>$BJ237="B"</formula>
    </cfRule>
    <cfRule type="expression" dxfId="10905" priority="15076">
      <formula>$BJ237="A"</formula>
    </cfRule>
  </conditionalFormatting>
  <conditionalFormatting sqref="I237:J237">
    <cfRule type="expression" dxfId="10904" priority="15057">
      <formula>$BJ237="IR"</formula>
    </cfRule>
    <cfRule type="expression" dxfId="10903" priority="15058">
      <formula>$BJ237="SS"</formula>
    </cfRule>
    <cfRule type="expression" dxfId="10902" priority="15059">
      <formula>$BJ237="FI"</formula>
    </cfRule>
    <cfRule type="expression" dxfId="10901" priority="15060">
      <formula>$BJ237="X"</formula>
    </cfRule>
    <cfRule type="expression" dxfId="10900" priority="15061">
      <formula>$BJ237="OD"</formula>
    </cfRule>
    <cfRule type="expression" dxfId="10899" priority="15062">
      <formula>$BJ237="P"</formula>
    </cfRule>
    <cfRule type="expression" dxfId="10898" priority="15063">
      <formula>$BJ237="D"</formula>
    </cfRule>
    <cfRule type="expression" dxfId="10897" priority="15064">
      <formula>$BJ237="C"</formula>
    </cfRule>
    <cfRule type="expression" dxfId="10896" priority="15065">
      <formula>$BJ237="B"</formula>
    </cfRule>
    <cfRule type="expression" dxfId="10895" priority="15066">
      <formula>$BJ237="A"</formula>
    </cfRule>
  </conditionalFormatting>
  <conditionalFormatting sqref="K237">
    <cfRule type="expression" dxfId="10894" priority="15047">
      <formula>$BJ237="IR"</formula>
    </cfRule>
    <cfRule type="expression" dxfId="10893" priority="15048">
      <formula>$BJ237="SS"</formula>
    </cfRule>
    <cfRule type="expression" dxfId="10892" priority="15049">
      <formula>$BJ237="FI"</formula>
    </cfRule>
    <cfRule type="expression" dxfId="10891" priority="15050">
      <formula>$BJ237="X"</formula>
    </cfRule>
    <cfRule type="expression" dxfId="10890" priority="15051">
      <formula>$BJ237="OD"</formula>
    </cfRule>
    <cfRule type="expression" dxfId="10889" priority="15052">
      <formula>$BJ237="P"</formula>
    </cfRule>
    <cfRule type="expression" dxfId="10888" priority="15053">
      <formula>$BJ237="D"</formula>
    </cfRule>
    <cfRule type="expression" dxfId="10887" priority="15054">
      <formula>$BJ237="C"</formula>
    </cfRule>
    <cfRule type="expression" dxfId="10886" priority="15055">
      <formula>$BJ237="B"</formula>
    </cfRule>
    <cfRule type="expression" dxfId="10885" priority="15056">
      <formula>$BJ237="A"</formula>
    </cfRule>
  </conditionalFormatting>
  <conditionalFormatting sqref="M237">
    <cfRule type="expression" dxfId="10884" priority="15037">
      <formula>$BJ237="IR"</formula>
    </cfRule>
    <cfRule type="expression" dxfId="10883" priority="15038">
      <formula>$BJ237="SS"</formula>
    </cfRule>
    <cfRule type="expression" dxfId="10882" priority="15039">
      <formula>$BJ237="FI"</formula>
    </cfRule>
    <cfRule type="expression" dxfId="10881" priority="15040">
      <formula>$BJ237="X"</formula>
    </cfRule>
    <cfRule type="expression" dxfId="10880" priority="15041">
      <formula>$BJ237="OD"</formula>
    </cfRule>
    <cfRule type="expression" dxfId="10879" priority="15042">
      <formula>$BJ237="P"</formula>
    </cfRule>
    <cfRule type="expression" dxfId="10878" priority="15043">
      <formula>$BJ237="D"</formula>
    </cfRule>
    <cfRule type="expression" dxfId="10877" priority="15044">
      <formula>$BJ237="C"</formula>
    </cfRule>
    <cfRule type="expression" dxfId="10876" priority="15045">
      <formula>$BJ237="B"</formula>
    </cfRule>
    <cfRule type="expression" dxfId="10875" priority="15046">
      <formula>$BJ237="A"</formula>
    </cfRule>
  </conditionalFormatting>
  <conditionalFormatting sqref="L237">
    <cfRule type="expression" dxfId="10874" priority="15027">
      <formula>$BJ237="IR"</formula>
    </cfRule>
    <cfRule type="expression" dxfId="10873" priority="15028">
      <formula>$BJ237="SS"</formula>
    </cfRule>
    <cfRule type="expression" dxfId="10872" priority="15029">
      <formula>$BJ237="FI"</formula>
    </cfRule>
    <cfRule type="expression" dxfId="10871" priority="15030">
      <formula>$BJ237="X"</formula>
    </cfRule>
    <cfRule type="expression" dxfId="10870" priority="15031">
      <formula>$BJ237="OD"</formula>
    </cfRule>
    <cfRule type="expression" dxfId="10869" priority="15032">
      <formula>$BJ237="P"</formula>
    </cfRule>
    <cfRule type="expression" dxfId="10868" priority="15033">
      <formula>$BJ237="D"</formula>
    </cfRule>
    <cfRule type="expression" dxfId="10867" priority="15034">
      <formula>$BJ237="C"</formula>
    </cfRule>
    <cfRule type="expression" dxfId="10866" priority="15035">
      <formula>$BJ237="B"</formula>
    </cfRule>
    <cfRule type="expression" dxfId="10865" priority="15036">
      <formula>$BJ237="A"</formula>
    </cfRule>
  </conditionalFormatting>
  <conditionalFormatting sqref="B238:C238">
    <cfRule type="expression" dxfId="10864" priority="15017">
      <formula>$BJ238="IR"</formula>
    </cfRule>
    <cfRule type="expression" dxfId="10863" priority="15018">
      <formula>$BJ238="SS"</formula>
    </cfRule>
    <cfRule type="expression" dxfId="10862" priority="15019">
      <formula>$BJ238="FI"</formula>
    </cfRule>
    <cfRule type="expression" dxfId="10861" priority="15020">
      <formula>$BJ238="X"</formula>
    </cfRule>
    <cfRule type="expression" dxfId="10860" priority="15021">
      <formula>$BJ238="OD"</formula>
    </cfRule>
    <cfRule type="expression" dxfId="10859" priority="15022">
      <formula>$BJ238="P"</formula>
    </cfRule>
    <cfRule type="expression" dxfId="10858" priority="15023">
      <formula>$BJ238="D"</formula>
    </cfRule>
    <cfRule type="expression" dxfId="10857" priority="15024">
      <formula>$BJ238="C"</formula>
    </cfRule>
    <cfRule type="expression" dxfId="10856" priority="15025">
      <formula>$BJ238="B"</formula>
    </cfRule>
    <cfRule type="expression" dxfId="10855" priority="15026">
      <formula>$BJ238="A"</formula>
    </cfRule>
  </conditionalFormatting>
  <conditionalFormatting sqref="AH467">
    <cfRule type="expression" dxfId="10854" priority="15007">
      <formula>$BJ467="IR"</formula>
    </cfRule>
    <cfRule type="expression" dxfId="10853" priority="15008">
      <formula>$BJ467="SS"</formula>
    </cfRule>
    <cfRule type="expression" dxfId="10852" priority="15009">
      <formula>$BJ467="FI"</formula>
    </cfRule>
    <cfRule type="expression" dxfId="10851" priority="15010">
      <formula>$BJ467="X"</formula>
    </cfRule>
    <cfRule type="expression" dxfId="10850" priority="15011">
      <formula>$BJ467="OD"</formula>
    </cfRule>
    <cfRule type="expression" dxfId="10849" priority="15012">
      <formula>$BJ467="P"</formula>
    </cfRule>
    <cfRule type="expression" dxfId="10848" priority="15013">
      <formula>$BJ467="D"</formula>
    </cfRule>
    <cfRule type="expression" dxfId="10847" priority="15014">
      <formula>$BJ467="C"</formula>
    </cfRule>
    <cfRule type="expression" dxfId="10846" priority="15015">
      <formula>$BJ467="B"</formula>
    </cfRule>
    <cfRule type="expression" dxfId="10845" priority="15016">
      <formula>$BJ467="A"</formula>
    </cfRule>
  </conditionalFormatting>
  <conditionalFormatting sqref="AM468">
    <cfRule type="expression" dxfId="10844" priority="14997">
      <formula>$BJ468="IR"</formula>
    </cfRule>
    <cfRule type="expression" dxfId="10843" priority="14998">
      <formula>$BJ468="SS"</formula>
    </cfRule>
    <cfRule type="expression" dxfId="10842" priority="14999">
      <formula>$BJ468="FI"</formula>
    </cfRule>
    <cfRule type="expression" dxfId="10841" priority="15000">
      <formula>$BJ468="X"</formula>
    </cfRule>
    <cfRule type="expression" dxfId="10840" priority="15001">
      <formula>$BJ468="OD"</formula>
    </cfRule>
    <cfRule type="expression" dxfId="10839" priority="15002">
      <formula>$BJ468="P"</formula>
    </cfRule>
    <cfRule type="expression" dxfId="10838" priority="15003">
      <formula>$BJ468="D"</formula>
    </cfRule>
    <cfRule type="expression" dxfId="10837" priority="15004">
      <formula>$BJ468="C"</formula>
    </cfRule>
    <cfRule type="expression" dxfId="10836" priority="15005">
      <formula>$BJ468="B"</formula>
    </cfRule>
    <cfRule type="expression" dxfId="10835" priority="15006">
      <formula>$BJ468="A"</formula>
    </cfRule>
  </conditionalFormatting>
  <conditionalFormatting sqref="O570">
    <cfRule type="expression" dxfId="10834" priority="14987">
      <formula>$BJ570="IR"</formula>
    </cfRule>
    <cfRule type="expression" dxfId="10833" priority="14988">
      <formula>$BJ570="SS"</formula>
    </cfRule>
    <cfRule type="expression" dxfId="10832" priority="14989">
      <formula>$BJ570="FI"</formula>
    </cfRule>
    <cfRule type="expression" dxfId="10831" priority="14990">
      <formula>$BJ570="X"</formula>
    </cfRule>
    <cfRule type="expression" dxfId="10830" priority="14991">
      <formula>$BJ570="OD"</formula>
    </cfRule>
    <cfRule type="expression" dxfId="10829" priority="14992">
      <formula>$BJ570="P"</formula>
    </cfRule>
    <cfRule type="expression" dxfId="10828" priority="14993">
      <formula>$BJ570="D"</formula>
    </cfRule>
    <cfRule type="expression" dxfId="10827" priority="14994">
      <formula>$BJ570="C"</formula>
    </cfRule>
    <cfRule type="expression" dxfId="10826" priority="14995">
      <formula>$BJ570="B"</formula>
    </cfRule>
    <cfRule type="expression" dxfId="10825" priority="14996">
      <formula>$BJ570="A"</formula>
    </cfRule>
  </conditionalFormatting>
  <conditionalFormatting sqref="P570">
    <cfRule type="expression" dxfId="10824" priority="14977">
      <formula>$BJ570="IR"</formula>
    </cfRule>
    <cfRule type="expression" dxfId="10823" priority="14978">
      <formula>$BJ570="SS"</formula>
    </cfRule>
    <cfRule type="expression" dxfId="10822" priority="14979">
      <formula>$BJ570="FI"</formula>
    </cfRule>
    <cfRule type="expression" dxfId="10821" priority="14980">
      <formula>$BJ570="X"</formula>
    </cfRule>
    <cfRule type="expression" dxfId="10820" priority="14981">
      <formula>$BJ570="OD"</formula>
    </cfRule>
    <cfRule type="expression" dxfId="10819" priority="14982">
      <formula>$BJ570="P"</formula>
    </cfRule>
    <cfRule type="expression" dxfId="10818" priority="14983">
      <formula>$BJ570="D"</formula>
    </cfRule>
    <cfRule type="expression" dxfId="10817" priority="14984">
      <formula>$BJ570="C"</formula>
    </cfRule>
    <cfRule type="expression" dxfId="10816" priority="14985">
      <formula>$BJ570="B"</formula>
    </cfRule>
    <cfRule type="expression" dxfId="10815" priority="14986">
      <formula>$BJ570="A"</formula>
    </cfRule>
  </conditionalFormatting>
  <conditionalFormatting sqref="Q570">
    <cfRule type="expression" dxfId="10814" priority="14967">
      <formula>$BJ570="IR"</formula>
    </cfRule>
    <cfRule type="expression" dxfId="10813" priority="14968">
      <formula>$BJ570="SS"</formula>
    </cfRule>
    <cfRule type="expression" dxfId="10812" priority="14969">
      <formula>$BJ570="FI"</formula>
    </cfRule>
    <cfRule type="expression" dxfId="10811" priority="14970">
      <formula>$BJ570="X"</formula>
    </cfRule>
    <cfRule type="expression" dxfId="10810" priority="14971">
      <formula>$BJ570="OD"</formula>
    </cfRule>
    <cfRule type="expression" dxfId="10809" priority="14972">
      <formula>$BJ570="P"</formula>
    </cfRule>
    <cfRule type="expression" dxfId="10808" priority="14973">
      <formula>$BJ570="D"</formula>
    </cfRule>
    <cfRule type="expression" dxfId="10807" priority="14974">
      <formula>$BJ570="C"</formula>
    </cfRule>
    <cfRule type="expression" dxfId="10806" priority="14975">
      <formula>$BJ570="B"</formula>
    </cfRule>
    <cfRule type="expression" dxfId="10805" priority="14976">
      <formula>$BJ570="A"</formula>
    </cfRule>
  </conditionalFormatting>
  <conditionalFormatting sqref="A80">
    <cfRule type="expression" dxfId="10804" priority="14957">
      <formula>$BJ80="IR"</formula>
    </cfRule>
    <cfRule type="expression" dxfId="10803" priority="14958">
      <formula>$BJ80="SS"</formula>
    </cfRule>
    <cfRule type="expression" dxfId="10802" priority="14959">
      <formula>$BJ80="FI"</formula>
    </cfRule>
    <cfRule type="expression" dxfId="10801" priority="14960">
      <formula>$BJ80="X"</formula>
    </cfRule>
    <cfRule type="expression" dxfId="10800" priority="14961">
      <formula>$BJ80="OD"</formula>
    </cfRule>
    <cfRule type="expression" dxfId="10799" priority="14962">
      <formula>$BJ80="P"</formula>
    </cfRule>
    <cfRule type="expression" dxfId="10798" priority="14963">
      <formula>$BJ80="D"</formula>
    </cfRule>
    <cfRule type="expression" dxfId="10797" priority="14964">
      <formula>$BJ80="C"</formula>
    </cfRule>
    <cfRule type="expression" dxfId="10796" priority="14965">
      <formula>$BJ80="B"</formula>
    </cfRule>
    <cfRule type="expression" dxfId="10795" priority="14966">
      <formula>$BJ80="A"</formula>
    </cfRule>
  </conditionalFormatting>
  <conditionalFormatting sqref="B92:C93">
    <cfRule type="expression" dxfId="10794" priority="14937">
      <formula>$BJ92="IR"</formula>
    </cfRule>
    <cfRule type="expression" dxfId="10793" priority="14938">
      <formula>$BJ92="SS"</formula>
    </cfRule>
    <cfRule type="expression" dxfId="10792" priority="14939">
      <formula>$BJ92="FI"</formula>
    </cfRule>
    <cfRule type="expression" dxfId="10791" priority="14940">
      <formula>$BJ92="X"</formula>
    </cfRule>
    <cfRule type="expression" dxfId="10790" priority="14941">
      <formula>$BJ92="OD"</formula>
    </cfRule>
    <cfRule type="expression" dxfId="10789" priority="14942">
      <formula>$BJ92="P"</formula>
    </cfRule>
    <cfRule type="expression" dxfId="10788" priority="14943">
      <formula>$BJ92="D"</formula>
    </cfRule>
    <cfRule type="expression" dxfId="10787" priority="14944">
      <formula>$BJ92="C"</formula>
    </cfRule>
    <cfRule type="expression" dxfId="10786" priority="14945">
      <formula>$BJ92="B"</formula>
    </cfRule>
    <cfRule type="expression" dxfId="10785" priority="14946">
      <formula>$BJ92="A"</formula>
    </cfRule>
  </conditionalFormatting>
  <conditionalFormatting sqref="A101">
    <cfRule type="expression" dxfId="10784" priority="14927">
      <formula>$BJ101="IR"</formula>
    </cfRule>
    <cfRule type="expression" dxfId="10783" priority="14928">
      <formula>$BJ101="SS"</formula>
    </cfRule>
    <cfRule type="expression" dxfId="10782" priority="14929">
      <formula>$BJ101="FI"</formula>
    </cfRule>
    <cfRule type="expression" dxfId="10781" priority="14930">
      <formula>$BJ101="X"</formula>
    </cfRule>
    <cfRule type="expression" dxfId="10780" priority="14931">
      <formula>$BJ101="OD"</formula>
    </cfRule>
    <cfRule type="expression" dxfId="10779" priority="14932">
      <formula>$BJ101="P"</formula>
    </cfRule>
    <cfRule type="expression" dxfId="10778" priority="14933">
      <formula>$BJ101="D"</formula>
    </cfRule>
    <cfRule type="expression" dxfId="10777" priority="14934">
      <formula>$BJ101="C"</formula>
    </cfRule>
    <cfRule type="expression" dxfId="10776" priority="14935">
      <formula>$BJ101="B"</formula>
    </cfRule>
    <cfRule type="expression" dxfId="10775" priority="14936">
      <formula>$BJ101="A"</formula>
    </cfRule>
  </conditionalFormatting>
  <conditionalFormatting sqref="G105:G106">
    <cfRule type="expression" dxfId="10774" priority="14917">
      <formula>$BJ105="IR"</formula>
    </cfRule>
    <cfRule type="expression" dxfId="10773" priority="14918">
      <formula>$BJ105="SS"</formula>
    </cfRule>
    <cfRule type="expression" dxfId="10772" priority="14919">
      <formula>$BJ105="FI"</formula>
    </cfRule>
    <cfRule type="expression" dxfId="10771" priority="14920">
      <formula>$BJ105="X"</formula>
    </cfRule>
    <cfRule type="expression" dxfId="10770" priority="14921">
      <formula>$BJ105="OD"</formula>
    </cfRule>
    <cfRule type="expression" dxfId="10769" priority="14922">
      <formula>$BJ105="P"</formula>
    </cfRule>
    <cfRule type="expression" dxfId="10768" priority="14923">
      <formula>$BJ105="D"</formula>
    </cfRule>
    <cfRule type="expression" dxfId="10767" priority="14924">
      <formula>$BJ105="C"</formula>
    </cfRule>
    <cfRule type="expression" dxfId="10766" priority="14925">
      <formula>$BJ105="B"</formula>
    </cfRule>
    <cfRule type="expression" dxfId="10765" priority="14926">
      <formula>$BJ105="A"</formula>
    </cfRule>
  </conditionalFormatting>
  <conditionalFormatting sqref="I634">
    <cfRule type="expression" dxfId="10764" priority="14907">
      <formula>$BJ634="IR"</formula>
    </cfRule>
    <cfRule type="expression" dxfId="10763" priority="14908">
      <formula>$BJ634="SS"</formula>
    </cfRule>
    <cfRule type="expression" dxfId="10762" priority="14909">
      <formula>$BJ634="FI"</formula>
    </cfRule>
    <cfRule type="expression" dxfId="10761" priority="14910">
      <formula>$BJ634="X"</formula>
    </cfRule>
    <cfRule type="expression" dxfId="10760" priority="14911">
      <formula>$BJ634="OD"</formula>
    </cfRule>
    <cfRule type="expression" dxfId="10759" priority="14912">
      <formula>$BJ634="P"</formula>
    </cfRule>
    <cfRule type="expression" dxfId="10758" priority="14913">
      <formula>$BJ634="D"</formula>
    </cfRule>
    <cfRule type="expression" dxfId="10757" priority="14914">
      <formula>$BJ634="C"</formula>
    </cfRule>
    <cfRule type="expression" dxfId="10756" priority="14915">
      <formula>$BJ634="B"</formula>
    </cfRule>
    <cfRule type="expression" dxfId="10755" priority="14916">
      <formula>$BJ634="A"</formula>
    </cfRule>
  </conditionalFormatting>
  <conditionalFormatting sqref="T62">
    <cfRule type="expression" dxfId="10754" priority="14897">
      <formula>$BJ62="IR"</formula>
    </cfRule>
    <cfRule type="expression" dxfId="10753" priority="14898">
      <formula>$BJ62="SS"</formula>
    </cfRule>
    <cfRule type="expression" dxfId="10752" priority="14899">
      <formula>$BJ62="FI"</formula>
    </cfRule>
    <cfRule type="expression" dxfId="10751" priority="14900">
      <formula>$BJ62="X"</formula>
    </cfRule>
    <cfRule type="expression" dxfId="10750" priority="14901">
      <formula>$BJ62="OD"</formula>
    </cfRule>
    <cfRule type="expression" dxfId="10749" priority="14902">
      <formula>$BJ62="P"</formula>
    </cfRule>
    <cfRule type="expression" dxfId="10748" priority="14903">
      <formula>$BJ62="D"</formula>
    </cfRule>
    <cfRule type="expression" dxfId="10747" priority="14904">
      <formula>$BJ62="C"</formula>
    </cfRule>
    <cfRule type="expression" dxfId="10746" priority="14905">
      <formula>$BJ62="B"</formula>
    </cfRule>
    <cfRule type="expression" dxfId="10745" priority="14906">
      <formula>$BJ62="A"</formula>
    </cfRule>
  </conditionalFormatting>
  <conditionalFormatting sqref="U62">
    <cfRule type="expression" dxfId="10744" priority="14887">
      <formula>$BJ62="IR"</formula>
    </cfRule>
    <cfRule type="expression" dxfId="10743" priority="14888">
      <formula>$BJ62="SS"</formula>
    </cfRule>
    <cfRule type="expression" dxfId="10742" priority="14889">
      <formula>$BJ62="FI"</formula>
    </cfRule>
    <cfRule type="expression" dxfId="10741" priority="14890">
      <formula>$BJ62="X"</formula>
    </cfRule>
    <cfRule type="expression" dxfId="10740" priority="14891">
      <formula>$BJ62="OD"</formula>
    </cfRule>
    <cfRule type="expression" dxfId="10739" priority="14892">
      <formula>$BJ62="P"</formula>
    </cfRule>
    <cfRule type="expression" dxfId="10738" priority="14893">
      <formula>$BJ62="D"</formula>
    </cfRule>
    <cfRule type="expression" dxfId="10737" priority="14894">
      <formula>$BJ62="C"</formula>
    </cfRule>
    <cfRule type="expression" dxfId="10736" priority="14895">
      <formula>$BJ62="B"</formula>
    </cfRule>
    <cfRule type="expression" dxfId="10735" priority="14896">
      <formula>$BJ62="A"</formula>
    </cfRule>
  </conditionalFormatting>
  <conditionalFormatting sqref="W62">
    <cfRule type="expression" dxfId="10734" priority="14877">
      <formula>$BJ62="IR"</formula>
    </cfRule>
    <cfRule type="expression" dxfId="10733" priority="14878">
      <formula>$BJ62="SS"</formula>
    </cfRule>
    <cfRule type="expression" dxfId="10732" priority="14879">
      <formula>$BJ62="FI"</formula>
    </cfRule>
    <cfRule type="expression" dxfId="10731" priority="14880">
      <formula>$BJ62="X"</formula>
    </cfRule>
    <cfRule type="expression" dxfId="10730" priority="14881">
      <formula>$BJ62="OD"</formula>
    </cfRule>
    <cfRule type="expression" dxfId="10729" priority="14882">
      <formula>$BJ62="P"</formula>
    </cfRule>
    <cfRule type="expression" dxfId="10728" priority="14883">
      <formula>$BJ62="D"</formula>
    </cfRule>
    <cfRule type="expression" dxfId="10727" priority="14884">
      <formula>$BJ62="C"</formula>
    </cfRule>
    <cfRule type="expression" dxfId="10726" priority="14885">
      <formula>$BJ62="B"</formula>
    </cfRule>
    <cfRule type="expression" dxfId="10725" priority="14886">
      <formula>$BJ62="A"</formula>
    </cfRule>
  </conditionalFormatting>
  <conditionalFormatting sqref="V62">
    <cfRule type="expression" dxfId="10724" priority="14867">
      <formula>$BJ62="IR"</formula>
    </cfRule>
    <cfRule type="expression" dxfId="10723" priority="14868">
      <formula>$BJ62="SS"</formula>
    </cfRule>
    <cfRule type="expression" dxfId="10722" priority="14869">
      <formula>$BJ62="FI"</formula>
    </cfRule>
    <cfRule type="expression" dxfId="10721" priority="14870">
      <formula>$BJ62="X"</formula>
    </cfRule>
    <cfRule type="expression" dxfId="10720" priority="14871">
      <formula>$BJ62="OD"</formula>
    </cfRule>
    <cfRule type="expression" dxfId="10719" priority="14872">
      <formula>$BJ62="P"</formula>
    </cfRule>
    <cfRule type="expression" dxfId="10718" priority="14873">
      <formula>$BJ62="D"</formula>
    </cfRule>
    <cfRule type="expression" dxfId="10717" priority="14874">
      <formula>$BJ62="C"</formula>
    </cfRule>
    <cfRule type="expression" dxfId="10716" priority="14875">
      <formula>$BJ62="B"</formula>
    </cfRule>
    <cfRule type="expression" dxfId="10715" priority="14876">
      <formula>$BJ62="A"</formula>
    </cfRule>
  </conditionalFormatting>
  <conditionalFormatting sqref="Y67">
    <cfRule type="expression" dxfId="10714" priority="14857">
      <formula>$BJ67="IR"</formula>
    </cfRule>
    <cfRule type="expression" dxfId="10713" priority="14858">
      <formula>$BJ67="SS"</formula>
    </cfRule>
    <cfRule type="expression" dxfId="10712" priority="14859">
      <formula>$BJ67="FI"</formula>
    </cfRule>
    <cfRule type="expression" dxfId="10711" priority="14860">
      <formula>$BJ67="X"</formula>
    </cfRule>
    <cfRule type="expression" dxfId="10710" priority="14861">
      <formula>$BJ67="OD"</formula>
    </cfRule>
    <cfRule type="expression" dxfId="10709" priority="14862">
      <formula>$BJ67="P"</formula>
    </cfRule>
    <cfRule type="expression" dxfId="10708" priority="14863">
      <formula>$BJ67="D"</formula>
    </cfRule>
    <cfRule type="expression" dxfId="10707" priority="14864">
      <formula>$BJ67="C"</formula>
    </cfRule>
    <cfRule type="expression" dxfId="10706" priority="14865">
      <formula>$BJ67="B"</formula>
    </cfRule>
    <cfRule type="expression" dxfId="10705" priority="14866">
      <formula>$BJ67="A"</formula>
    </cfRule>
  </conditionalFormatting>
  <conditionalFormatting sqref="Z67">
    <cfRule type="expression" dxfId="10704" priority="14847">
      <formula>$BJ67="IR"</formula>
    </cfRule>
    <cfRule type="expression" dxfId="10703" priority="14848">
      <formula>$BJ67="SS"</formula>
    </cfRule>
    <cfRule type="expression" dxfId="10702" priority="14849">
      <formula>$BJ67="FI"</formula>
    </cfRule>
    <cfRule type="expression" dxfId="10701" priority="14850">
      <formula>$BJ67="X"</formula>
    </cfRule>
    <cfRule type="expression" dxfId="10700" priority="14851">
      <formula>$BJ67="OD"</formula>
    </cfRule>
    <cfRule type="expression" dxfId="10699" priority="14852">
      <formula>$BJ67="P"</formula>
    </cfRule>
    <cfRule type="expression" dxfId="10698" priority="14853">
      <formula>$BJ67="D"</formula>
    </cfRule>
    <cfRule type="expression" dxfId="10697" priority="14854">
      <formula>$BJ67="C"</formula>
    </cfRule>
    <cfRule type="expression" dxfId="10696" priority="14855">
      <formula>$BJ67="B"</formula>
    </cfRule>
    <cfRule type="expression" dxfId="10695" priority="14856">
      <formula>$BJ67="A"</formula>
    </cfRule>
  </conditionalFormatting>
  <conditionalFormatting sqref="AB67">
    <cfRule type="expression" dxfId="10694" priority="14837">
      <formula>$BJ67="IR"</formula>
    </cfRule>
    <cfRule type="expression" dxfId="10693" priority="14838">
      <formula>$BJ67="SS"</formula>
    </cfRule>
    <cfRule type="expression" dxfId="10692" priority="14839">
      <formula>$BJ67="FI"</formula>
    </cfRule>
    <cfRule type="expression" dxfId="10691" priority="14840">
      <formula>$BJ67="X"</formula>
    </cfRule>
    <cfRule type="expression" dxfId="10690" priority="14841">
      <formula>$BJ67="OD"</formula>
    </cfRule>
    <cfRule type="expression" dxfId="10689" priority="14842">
      <formula>$BJ67="P"</formula>
    </cfRule>
    <cfRule type="expression" dxfId="10688" priority="14843">
      <formula>$BJ67="D"</formula>
    </cfRule>
    <cfRule type="expression" dxfId="10687" priority="14844">
      <formula>$BJ67="C"</formula>
    </cfRule>
    <cfRule type="expression" dxfId="10686" priority="14845">
      <formula>$BJ67="B"</formula>
    </cfRule>
    <cfRule type="expression" dxfId="10685" priority="14846">
      <formula>$BJ67="A"</formula>
    </cfRule>
  </conditionalFormatting>
  <conditionalFormatting sqref="AA67">
    <cfRule type="expression" dxfId="10684" priority="14827">
      <formula>$BJ67="IR"</formula>
    </cfRule>
    <cfRule type="expression" dxfId="10683" priority="14828">
      <formula>$BJ67="SS"</formula>
    </cfRule>
    <cfRule type="expression" dxfId="10682" priority="14829">
      <formula>$BJ67="FI"</formula>
    </cfRule>
    <cfRule type="expression" dxfId="10681" priority="14830">
      <formula>$BJ67="X"</formula>
    </cfRule>
    <cfRule type="expression" dxfId="10680" priority="14831">
      <formula>$BJ67="OD"</formula>
    </cfRule>
    <cfRule type="expression" dxfId="10679" priority="14832">
      <formula>$BJ67="P"</formula>
    </cfRule>
    <cfRule type="expression" dxfId="10678" priority="14833">
      <formula>$BJ67="D"</formula>
    </cfRule>
    <cfRule type="expression" dxfId="10677" priority="14834">
      <formula>$BJ67="C"</formula>
    </cfRule>
    <cfRule type="expression" dxfId="10676" priority="14835">
      <formula>$BJ67="B"</formula>
    </cfRule>
    <cfRule type="expression" dxfId="10675" priority="14836">
      <formula>$BJ67="A"</formula>
    </cfRule>
  </conditionalFormatting>
  <conditionalFormatting sqref="AI69">
    <cfRule type="expression" dxfId="10674" priority="14817">
      <formula>$BJ69="IR"</formula>
    </cfRule>
    <cfRule type="expression" dxfId="10673" priority="14818">
      <formula>$BJ69="SS"</formula>
    </cfRule>
    <cfRule type="expression" dxfId="10672" priority="14819">
      <formula>$BJ69="FI"</formula>
    </cfRule>
    <cfRule type="expression" dxfId="10671" priority="14820">
      <formula>$BJ69="X"</formula>
    </cfRule>
    <cfRule type="expression" dxfId="10670" priority="14821">
      <formula>$BJ69="OD"</formula>
    </cfRule>
    <cfRule type="expression" dxfId="10669" priority="14822">
      <formula>$BJ69="P"</formula>
    </cfRule>
    <cfRule type="expression" dxfId="10668" priority="14823">
      <formula>$BJ69="D"</formula>
    </cfRule>
    <cfRule type="expression" dxfId="10667" priority="14824">
      <formula>$BJ69="C"</formula>
    </cfRule>
    <cfRule type="expression" dxfId="10666" priority="14825">
      <formula>$BJ69="B"</formula>
    </cfRule>
    <cfRule type="expression" dxfId="10665" priority="14826">
      <formula>$BJ69="A"</formula>
    </cfRule>
  </conditionalFormatting>
  <conditionalFormatting sqref="AJ69">
    <cfRule type="expression" dxfId="10664" priority="14807">
      <formula>$BJ69="IR"</formula>
    </cfRule>
    <cfRule type="expression" dxfId="10663" priority="14808">
      <formula>$BJ69="SS"</formula>
    </cfRule>
    <cfRule type="expression" dxfId="10662" priority="14809">
      <formula>$BJ69="FI"</formula>
    </cfRule>
    <cfRule type="expression" dxfId="10661" priority="14810">
      <formula>$BJ69="X"</formula>
    </cfRule>
    <cfRule type="expression" dxfId="10660" priority="14811">
      <formula>$BJ69="OD"</formula>
    </cfRule>
    <cfRule type="expression" dxfId="10659" priority="14812">
      <formula>$BJ69="P"</formula>
    </cfRule>
    <cfRule type="expression" dxfId="10658" priority="14813">
      <formula>$BJ69="D"</formula>
    </cfRule>
    <cfRule type="expression" dxfId="10657" priority="14814">
      <formula>$BJ69="C"</formula>
    </cfRule>
    <cfRule type="expression" dxfId="10656" priority="14815">
      <formula>$BJ69="B"</formula>
    </cfRule>
    <cfRule type="expression" dxfId="10655" priority="14816">
      <formula>$BJ69="A"</formula>
    </cfRule>
  </conditionalFormatting>
  <conditionalFormatting sqref="AL69">
    <cfRule type="expression" dxfId="10654" priority="14797">
      <formula>$BJ69="IR"</formula>
    </cfRule>
    <cfRule type="expression" dxfId="10653" priority="14798">
      <formula>$BJ69="SS"</formula>
    </cfRule>
    <cfRule type="expression" dxfId="10652" priority="14799">
      <formula>$BJ69="FI"</formula>
    </cfRule>
    <cfRule type="expression" dxfId="10651" priority="14800">
      <formula>$BJ69="X"</formula>
    </cfRule>
    <cfRule type="expression" dxfId="10650" priority="14801">
      <formula>$BJ69="OD"</formula>
    </cfRule>
    <cfRule type="expression" dxfId="10649" priority="14802">
      <formula>$BJ69="P"</formula>
    </cfRule>
    <cfRule type="expression" dxfId="10648" priority="14803">
      <formula>$BJ69="D"</formula>
    </cfRule>
    <cfRule type="expression" dxfId="10647" priority="14804">
      <formula>$BJ69="C"</formula>
    </cfRule>
    <cfRule type="expression" dxfId="10646" priority="14805">
      <formula>$BJ69="B"</formula>
    </cfRule>
    <cfRule type="expression" dxfId="10645" priority="14806">
      <formula>$BJ69="A"</formula>
    </cfRule>
  </conditionalFormatting>
  <conditionalFormatting sqref="AK69">
    <cfRule type="expression" dxfId="10644" priority="14787">
      <formula>$BJ69="IR"</formula>
    </cfRule>
    <cfRule type="expression" dxfId="10643" priority="14788">
      <formula>$BJ69="SS"</formula>
    </cfRule>
    <cfRule type="expression" dxfId="10642" priority="14789">
      <formula>$BJ69="FI"</formula>
    </cfRule>
    <cfRule type="expression" dxfId="10641" priority="14790">
      <formula>$BJ69="X"</formula>
    </cfRule>
    <cfRule type="expression" dxfId="10640" priority="14791">
      <formula>$BJ69="OD"</formula>
    </cfRule>
    <cfRule type="expression" dxfId="10639" priority="14792">
      <formula>$BJ69="P"</formula>
    </cfRule>
    <cfRule type="expression" dxfId="10638" priority="14793">
      <formula>$BJ69="D"</formula>
    </cfRule>
    <cfRule type="expression" dxfId="10637" priority="14794">
      <formula>$BJ69="C"</formula>
    </cfRule>
    <cfRule type="expression" dxfId="10636" priority="14795">
      <formula>$BJ69="B"</formula>
    </cfRule>
    <cfRule type="expression" dxfId="10635" priority="14796">
      <formula>$BJ69="A"</formula>
    </cfRule>
  </conditionalFormatting>
  <conditionalFormatting sqref="Y75">
    <cfRule type="expression" dxfId="10634" priority="14777">
      <formula>$BJ75="IR"</formula>
    </cfRule>
    <cfRule type="expression" dxfId="10633" priority="14778">
      <formula>$BJ75="SS"</formula>
    </cfRule>
    <cfRule type="expression" dxfId="10632" priority="14779">
      <formula>$BJ75="FI"</formula>
    </cfRule>
    <cfRule type="expression" dxfId="10631" priority="14780">
      <formula>$BJ75="X"</formula>
    </cfRule>
    <cfRule type="expression" dxfId="10630" priority="14781">
      <formula>$BJ75="OD"</formula>
    </cfRule>
    <cfRule type="expression" dxfId="10629" priority="14782">
      <formula>$BJ75="P"</formula>
    </cfRule>
    <cfRule type="expression" dxfId="10628" priority="14783">
      <formula>$BJ75="D"</formula>
    </cfRule>
    <cfRule type="expression" dxfId="10627" priority="14784">
      <formula>$BJ75="C"</formula>
    </cfRule>
    <cfRule type="expression" dxfId="10626" priority="14785">
      <formula>$BJ75="B"</formula>
    </cfRule>
    <cfRule type="expression" dxfId="10625" priority="14786">
      <formula>$BJ75="A"</formula>
    </cfRule>
  </conditionalFormatting>
  <conditionalFormatting sqref="Z75">
    <cfRule type="expression" dxfId="10624" priority="14767">
      <formula>$BJ75="IR"</formula>
    </cfRule>
    <cfRule type="expression" dxfId="10623" priority="14768">
      <formula>$BJ75="SS"</formula>
    </cfRule>
    <cfRule type="expression" dxfId="10622" priority="14769">
      <formula>$BJ75="FI"</formula>
    </cfRule>
    <cfRule type="expression" dxfId="10621" priority="14770">
      <formula>$BJ75="X"</formula>
    </cfRule>
    <cfRule type="expression" dxfId="10620" priority="14771">
      <formula>$BJ75="OD"</formula>
    </cfRule>
    <cfRule type="expression" dxfId="10619" priority="14772">
      <formula>$BJ75="P"</formula>
    </cfRule>
    <cfRule type="expression" dxfId="10618" priority="14773">
      <formula>$BJ75="D"</formula>
    </cfRule>
    <cfRule type="expression" dxfId="10617" priority="14774">
      <formula>$BJ75="C"</formula>
    </cfRule>
    <cfRule type="expression" dxfId="10616" priority="14775">
      <formula>$BJ75="B"</formula>
    </cfRule>
    <cfRule type="expression" dxfId="10615" priority="14776">
      <formula>$BJ75="A"</formula>
    </cfRule>
  </conditionalFormatting>
  <conditionalFormatting sqref="AB75">
    <cfRule type="expression" dxfId="10614" priority="14757">
      <formula>$BJ75="IR"</formula>
    </cfRule>
    <cfRule type="expression" dxfId="10613" priority="14758">
      <formula>$BJ75="SS"</formula>
    </cfRule>
    <cfRule type="expression" dxfId="10612" priority="14759">
      <formula>$BJ75="FI"</formula>
    </cfRule>
    <cfRule type="expression" dxfId="10611" priority="14760">
      <formula>$BJ75="X"</formula>
    </cfRule>
    <cfRule type="expression" dxfId="10610" priority="14761">
      <formula>$BJ75="OD"</formula>
    </cfRule>
    <cfRule type="expression" dxfId="10609" priority="14762">
      <formula>$BJ75="P"</formula>
    </cfRule>
    <cfRule type="expression" dxfId="10608" priority="14763">
      <formula>$BJ75="D"</formula>
    </cfRule>
    <cfRule type="expression" dxfId="10607" priority="14764">
      <formula>$BJ75="C"</formula>
    </cfRule>
    <cfRule type="expression" dxfId="10606" priority="14765">
      <formula>$BJ75="B"</formula>
    </cfRule>
    <cfRule type="expression" dxfId="10605" priority="14766">
      <formula>$BJ75="A"</formula>
    </cfRule>
  </conditionalFormatting>
  <conditionalFormatting sqref="AA75">
    <cfRule type="expression" dxfId="10604" priority="14747">
      <formula>$BJ75="IR"</formula>
    </cfRule>
    <cfRule type="expression" dxfId="10603" priority="14748">
      <formula>$BJ75="SS"</formula>
    </cfRule>
    <cfRule type="expression" dxfId="10602" priority="14749">
      <formula>$BJ75="FI"</formula>
    </cfRule>
    <cfRule type="expression" dxfId="10601" priority="14750">
      <formula>$BJ75="X"</formula>
    </cfRule>
    <cfRule type="expression" dxfId="10600" priority="14751">
      <formula>$BJ75="OD"</formula>
    </cfRule>
    <cfRule type="expression" dxfId="10599" priority="14752">
      <formula>$BJ75="P"</formula>
    </cfRule>
    <cfRule type="expression" dxfId="10598" priority="14753">
      <formula>$BJ75="D"</formula>
    </cfRule>
    <cfRule type="expression" dxfId="10597" priority="14754">
      <formula>$BJ75="C"</formula>
    </cfRule>
    <cfRule type="expression" dxfId="10596" priority="14755">
      <formula>$BJ75="B"</formula>
    </cfRule>
    <cfRule type="expression" dxfId="10595" priority="14756">
      <formula>$BJ75="A"</formula>
    </cfRule>
  </conditionalFormatting>
  <conditionalFormatting sqref="K238:M238">
    <cfRule type="expression" dxfId="10594" priority="14737">
      <formula>$BJ238="IR"</formula>
    </cfRule>
    <cfRule type="expression" dxfId="10593" priority="14738">
      <formula>$BJ238="SS"</formula>
    </cfRule>
    <cfRule type="expression" dxfId="10592" priority="14739">
      <formula>$BJ238="FI"</formula>
    </cfRule>
    <cfRule type="expression" dxfId="10591" priority="14740">
      <formula>$BJ238="X"</formula>
    </cfRule>
    <cfRule type="expression" dxfId="10590" priority="14741">
      <formula>$BJ238="OD"</formula>
    </cfRule>
    <cfRule type="expression" dxfId="10589" priority="14742">
      <formula>$BJ238="P"</formula>
    </cfRule>
    <cfRule type="expression" dxfId="10588" priority="14743">
      <formula>$BJ238="D"</formula>
    </cfRule>
    <cfRule type="expression" dxfId="10587" priority="14744">
      <formula>$BJ238="C"</formula>
    </cfRule>
    <cfRule type="expression" dxfId="10586" priority="14745">
      <formula>$BJ238="B"</formula>
    </cfRule>
    <cfRule type="expression" dxfId="10585" priority="14746">
      <formula>$BJ238="A"</formula>
    </cfRule>
  </conditionalFormatting>
  <conditionalFormatting sqref="N231:R231">
    <cfRule type="expression" dxfId="10584" priority="14727">
      <formula>$BJ231="IR"</formula>
    </cfRule>
    <cfRule type="expression" dxfId="10583" priority="14728">
      <formula>$BJ231="SS"</formula>
    </cfRule>
    <cfRule type="expression" dxfId="10582" priority="14729">
      <formula>$BJ231="FI"</formula>
    </cfRule>
    <cfRule type="expression" dxfId="10581" priority="14730">
      <formula>$BJ231="X"</formula>
    </cfRule>
    <cfRule type="expression" dxfId="10580" priority="14731">
      <formula>$BJ231="OD"</formula>
    </cfRule>
    <cfRule type="expression" dxfId="10579" priority="14732">
      <formula>$BJ231="P"</formula>
    </cfRule>
    <cfRule type="expression" dxfId="10578" priority="14733">
      <formula>$BJ231="D"</formula>
    </cfRule>
    <cfRule type="expression" dxfId="10577" priority="14734">
      <formula>$BJ231="C"</formula>
    </cfRule>
    <cfRule type="expression" dxfId="10576" priority="14735">
      <formula>$BJ231="B"</formula>
    </cfRule>
    <cfRule type="expression" dxfId="10575" priority="14736">
      <formula>$BJ231="A"</formula>
    </cfRule>
  </conditionalFormatting>
  <conditionalFormatting sqref="X223:AB223">
    <cfRule type="expression" dxfId="10574" priority="14717">
      <formula>$BJ223="IR"</formula>
    </cfRule>
    <cfRule type="expression" dxfId="10573" priority="14718">
      <formula>$BJ223="SS"</formula>
    </cfRule>
    <cfRule type="expression" dxfId="10572" priority="14719">
      <formula>$BJ223="FI"</formula>
    </cfRule>
    <cfRule type="expression" dxfId="10571" priority="14720">
      <formula>$BJ223="X"</formula>
    </cfRule>
    <cfRule type="expression" dxfId="10570" priority="14721">
      <formula>$BJ223="OD"</formula>
    </cfRule>
    <cfRule type="expression" dxfId="10569" priority="14722">
      <formula>$BJ223="P"</formula>
    </cfRule>
    <cfRule type="expression" dxfId="10568" priority="14723">
      <formula>$BJ223="D"</formula>
    </cfRule>
    <cfRule type="expression" dxfId="10567" priority="14724">
      <formula>$BJ223="C"</formula>
    </cfRule>
    <cfRule type="expression" dxfId="10566" priority="14725">
      <formula>$BJ223="B"</formula>
    </cfRule>
    <cfRule type="expression" dxfId="10565" priority="14726">
      <formula>$BJ223="A"</formula>
    </cfRule>
  </conditionalFormatting>
  <conditionalFormatting sqref="X224">
    <cfRule type="expression" dxfId="10564" priority="14707">
      <formula>$BJ224="IR"</formula>
    </cfRule>
    <cfRule type="expression" dxfId="10563" priority="14708">
      <formula>$BJ224="SS"</formula>
    </cfRule>
    <cfRule type="expression" dxfId="10562" priority="14709">
      <formula>$BJ224="FI"</formula>
    </cfRule>
    <cfRule type="expression" dxfId="10561" priority="14710">
      <formula>$BJ224="X"</formula>
    </cfRule>
    <cfRule type="expression" dxfId="10560" priority="14711">
      <formula>$BJ224="OD"</formula>
    </cfRule>
    <cfRule type="expression" dxfId="10559" priority="14712">
      <formula>$BJ224="P"</formula>
    </cfRule>
    <cfRule type="expression" dxfId="10558" priority="14713">
      <formula>$BJ224="D"</formula>
    </cfRule>
    <cfRule type="expression" dxfId="10557" priority="14714">
      <formula>$BJ224="C"</formula>
    </cfRule>
    <cfRule type="expression" dxfId="10556" priority="14715">
      <formula>$BJ224="B"</formula>
    </cfRule>
    <cfRule type="expression" dxfId="10555" priority="14716">
      <formula>$BJ224="A"</formula>
    </cfRule>
  </conditionalFormatting>
  <conditionalFormatting sqref="X283">
    <cfRule type="expression" dxfId="10554" priority="14687">
      <formula>$BJ283="IR"</formula>
    </cfRule>
    <cfRule type="expression" dxfId="10553" priority="14688">
      <formula>$BJ283="SS"</formula>
    </cfRule>
    <cfRule type="expression" dxfId="10552" priority="14689">
      <formula>$BJ283="FI"</formula>
    </cfRule>
    <cfRule type="expression" dxfId="10551" priority="14690">
      <formula>$BJ283="X"</formula>
    </cfRule>
    <cfRule type="expression" dxfId="10550" priority="14691">
      <formula>$BJ283="OD"</formula>
    </cfRule>
    <cfRule type="expression" dxfId="10549" priority="14692">
      <formula>$BJ283="P"</formula>
    </cfRule>
    <cfRule type="expression" dxfId="10548" priority="14693">
      <formula>$BJ283="D"</formula>
    </cfRule>
    <cfRule type="expression" dxfId="10547" priority="14694">
      <formula>$BJ283="C"</formula>
    </cfRule>
    <cfRule type="expression" dxfId="10546" priority="14695">
      <formula>$BJ283="B"</formula>
    </cfRule>
    <cfRule type="expression" dxfId="10545" priority="14696">
      <formula>$BJ283="A"</formula>
    </cfRule>
  </conditionalFormatting>
  <conditionalFormatting sqref="Y300">
    <cfRule type="expression" dxfId="10544" priority="14677">
      <formula>$BJ300="IR"</formula>
    </cfRule>
    <cfRule type="expression" dxfId="10543" priority="14678">
      <formula>$BJ300="SS"</formula>
    </cfRule>
    <cfRule type="expression" dxfId="10542" priority="14679">
      <formula>$BJ300="FI"</formula>
    </cfRule>
    <cfRule type="expression" dxfId="10541" priority="14680">
      <formula>$BJ300="X"</formula>
    </cfRule>
    <cfRule type="expression" dxfId="10540" priority="14681">
      <formula>$BJ300="OD"</formula>
    </cfRule>
    <cfRule type="expression" dxfId="10539" priority="14682">
      <formula>$BJ300="P"</formula>
    </cfRule>
    <cfRule type="expression" dxfId="10538" priority="14683">
      <formula>$BJ300="D"</formula>
    </cfRule>
    <cfRule type="expression" dxfId="10537" priority="14684">
      <formula>$BJ300="C"</formula>
    </cfRule>
    <cfRule type="expression" dxfId="10536" priority="14685">
      <formula>$BJ300="B"</formula>
    </cfRule>
    <cfRule type="expression" dxfId="10535" priority="14686">
      <formula>$BJ300="A"</formula>
    </cfRule>
  </conditionalFormatting>
  <conditionalFormatting sqref="Z300">
    <cfRule type="expression" dxfId="10534" priority="14667">
      <formula>$BJ300="IR"</formula>
    </cfRule>
    <cfRule type="expression" dxfId="10533" priority="14668">
      <formula>$BJ300="SS"</formula>
    </cfRule>
    <cfRule type="expression" dxfId="10532" priority="14669">
      <formula>$BJ300="FI"</formula>
    </cfRule>
    <cfRule type="expression" dxfId="10531" priority="14670">
      <formula>$BJ300="X"</formula>
    </cfRule>
    <cfRule type="expression" dxfId="10530" priority="14671">
      <formula>$BJ300="OD"</formula>
    </cfRule>
    <cfRule type="expression" dxfId="10529" priority="14672">
      <formula>$BJ300="P"</formula>
    </cfRule>
    <cfRule type="expression" dxfId="10528" priority="14673">
      <formula>$BJ300="D"</formula>
    </cfRule>
    <cfRule type="expression" dxfId="10527" priority="14674">
      <formula>$BJ300="C"</formula>
    </cfRule>
    <cfRule type="expression" dxfId="10526" priority="14675">
      <formula>$BJ300="B"</formula>
    </cfRule>
    <cfRule type="expression" dxfId="10525" priority="14676">
      <formula>$BJ300="A"</formula>
    </cfRule>
  </conditionalFormatting>
  <conditionalFormatting sqref="AA300">
    <cfRule type="expression" dxfId="10524" priority="14657">
      <formula>$BJ300="IR"</formula>
    </cfRule>
    <cfRule type="expression" dxfId="10523" priority="14658">
      <formula>$BJ300="SS"</formula>
    </cfRule>
    <cfRule type="expression" dxfId="10522" priority="14659">
      <formula>$BJ300="FI"</formula>
    </cfRule>
    <cfRule type="expression" dxfId="10521" priority="14660">
      <formula>$BJ300="X"</formula>
    </cfRule>
    <cfRule type="expression" dxfId="10520" priority="14661">
      <formula>$BJ300="OD"</formula>
    </cfRule>
    <cfRule type="expression" dxfId="10519" priority="14662">
      <formula>$BJ300="P"</formula>
    </cfRule>
    <cfRule type="expression" dxfId="10518" priority="14663">
      <formula>$BJ300="D"</formula>
    </cfRule>
    <cfRule type="expression" dxfId="10517" priority="14664">
      <formula>$BJ300="C"</formula>
    </cfRule>
    <cfRule type="expression" dxfId="10516" priority="14665">
      <formula>$BJ300="B"</formula>
    </cfRule>
    <cfRule type="expression" dxfId="10515" priority="14666">
      <formula>$BJ300="A"</formula>
    </cfRule>
  </conditionalFormatting>
  <conditionalFormatting sqref="O299">
    <cfRule type="expression" dxfId="10514" priority="14647">
      <formula>$BJ299="IR"</formula>
    </cfRule>
    <cfRule type="expression" dxfId="10513" priority="14648">
      <formula>$BJ299="SS"</formula>
    </cfRule>
    <cfRule type="expression" dxfId="10512" priority="14649">
      <formula>$BJ299="FI"</formula>
    </cfRule>
    <cfRule type="expression" dxfId="10511" priority="14650">
      <formula>$BJ299="X"</formula>
    </cfRule>
    <cfRule type="expression" dxfId="10510" priority="14651">
      <formula>$BJ299="OD"</formula>
    </cfRule>
    <cfRule type="expression" dxfId="10509" priority="14652">
      <formula>$BJ299="P"</formula>
    </cfRule>
    <cfRule type="expression" dxfId="10508" priority="14653">
      <formula>$BJ299="D"</formula>
    </cfRule>
    <cfRule type="expression" dxfId="10507" priority="14654">
      <formula>$BJ299="C"</formula>
    </cfRule>
    <cfRule type="expression" dxfId="10506" priority="14655">
      <formula>$BJ299="B"</formula>
    </cfRule>
    <cfRule type="expression" dxfId="10505" priority="14656">
      <formula>$BJ299="A"</formula>
    </cfRule>
  </conditionalFormatting>
  <conditionalFormatting sqref="P299">
    <cfRule type="expression" dxfId="10504" priority="14637">
      <formula>$BJ299="IR"</formula>
    </cfRule>
    <cfRule type="expression" dxfId="10503" priority="14638">
      <formula>$BJ299="SS"</formula>
    </cfRule>
    <cfRule type="expression" dxfId="10502" priority="14639">
      <formula>$BJ299="FI"</formula>
    </cfRule>
    <cfRule type="expression" dxfId="10501" priority="14640">
      <formula>$BJ299="X"</formula>
    </cfRule>
    <cfRule type="expression" dxfId="10500" priority="14641">
      <formula>$BJ299="OD"</formula>
    </cfRule>
    <cfRule type="expression" dxfId="10499" priority="14642">
      <formula>$BJ299="P"</formula>
    </cfRule>
    <cfRule type="expression" dxfId="10498" priority="14643">
      <formula>$BJ299="D"</formula>
    </cfRule>
    <cfRule type="expression" dxfId="10497" priority="14644">
      <formula>$BJ299="C"</formula>
    </cfRule>
    <cfRule type="expression" dxfId="10496" priority="14645">
      <formula>$BJ299="B"</formula>
    </cfRule>
    <cfRule type="expression" dxfId="10495" priority="14646">
      <formula>$BJ299="A"</formula>
    </cfRule>
  </conditionalFormatting>
  <conditionalFormatting sqref="Q299">
    <cfRule type="expression" dxfId="10494" priority="14627">
      <formula>$BJ299="IR"</formula>
    </cfRule>
    <cfRule type="expression" dxfId="10493" priority="14628">
      <formula>$BJ299="SS"</formula>
    </cfRule>
    <cfRule type="expression" dxfId="10492" priority="14629">
      <formula>$BJ299="FI"</formula>
    </cfRule>
    <cfRule type="expression" dxfId="10491" priority="14630">
      <formula>$BJ299="X"</formula>
    </cfRule>
    <cfRule type="expression" dxfId="10490" priority="14631">
      <formula>$BJ299="OD"</formula>
    </cfRule>
    <cfRule type="expression" dxfId="10489" priority="14632">
      <formula>$BJ299="P"</formula>
    </cfRule>
    <cfRule type="expression" dxfId="10488" priority="14633">
      <formula>$BJ299="D"</formula>
    </cfRule>
    <cfRule type="expression" dxfId="10487" priority="14634">
      <formula>$BJ299="C"</formula>
    </cfRule>
    <cfRule type="expression" dxfId="10486" priority="14635">
      <formula>$BJ299="B"</formula>
    </cfRule>
    <cfRule type="expression" dxfId="10485" priority="14636">
      <formula>$BJ299="A"</formula>
    </cfRule>
  </conditionalFormatting>
  <conditionalFormatting sqref="O273:P273">
    <cfRule type="expression" dxfId="10484" priority="14617">
      <formula>$BJ273="IR"</formula>
    </cfRule>
    <cfRule type="expression" dxfId="10483" priority="14618">
      <formula>$BJ273="SS"</formula>
    </cfRule>
    <cfRule type="expression" dxfId="10482" priority="14619">
      <formula>$BJ273="FI"</formula>
    </cfRule>
    <cfRule type="expression" dxfId="10481" priority="14620">
      <formula>$BJ273="X"</formula>
    </cfRule>
    <cfRule type="expression" dxfId="10480" priority="14621">
      <formula>$BJ273="OD"</formula>
    </cfRule>
    <cfRule type="expression" dxfId="10479" priority="14622">
      <formula>$BJ273="P"</formula>
    </cfRule>
    <cfRule type="expression" dxfId="10478" priority="14623">
      <formula>$BJ273="D"</formula>
    </cfRule>
    <cfRule type="expression" dxfId="10477" priority="14624">
      <formula>$BJ273="C"</formula>
    </cfRule>
    <cfRule type="expression" dxfId="10476" priority="14625">
      <formula>$BJ273="B"</formula>
    </cfRule>
    <cfRule type="expression" dxfId="10475" priority="14626">
      <formula>$BJ273="A"</formula>
    </cfRule>
  </conditionalFormatting>
  <conditionalFormatting sqref="Q273">
    <cfRule type="expression" dxfId="10474" priority="14607">
      <formula>$BJ273="IR"</formula>
    </cfRule>
    <cfRule type="expression" dxfId="10473" priority="14608">
      <formula>$BJ273="SS"</formula>
    </cfRule>
    <cfRule type="expression" dxfId="10472" priority="14609">
      <formula>$BJ273="FI"</formula>
    </cfRule>
    <cfRule type="expression" dxfId="10471" priority="14610">
      <formula>$BJ273="X"</formula>
    </cfRule>
    <cfRule type="expression" dxfId="10470" priority="14611">
      <formula>$BJ273="OD"</formula>
    </cfRule>
    <cfRule type="expression" dxfId="10469" priority="14612">
      <formula>$BJ273="P"</formula>
    </cfRule>
    <cfRule type="expression" dxfId="10468" priority="14613">
      <formula>$BJ273="D"</formula>
    </cfRule>
    <cfRule type="expression" dxfId="10467" priority="14614">
      <formula>$BJ273="C"</formula>
    </cfRule>
    <cfRule type="expression" dxfId="10466" priority="14615">
      <formula>$BJ273="B"</formula>
    </cfRule>
    <cfRule type="expression" dxfId="10465" priority="14616">
      <formula>$BJ273="A"</formula>
    </cfRule>
  </conditionalFormatting>
  <conditionalFormatting sqref="O633">
    <cfRule type="expression" dxfId="10464" priority="14567">
      <formula>$BJ633="IR"</formula>
    </cfRule>
    <cfRule type="expression" dxfId="10463" priority="14568">
      <formula>$BJ633="SS"</formula>
    </cfRule>
    <cfRule type="expression" dxfId="10462" priority="14569">
      <formula>$BJ633="FI"</formula>
    </cfRule>
    <cfRule type="expression" dxfId="10461" priority="14570">
      <formula>$BJ633="X"</formula>
    </cfRule>
    <cfRule type="expression" dxfId="10460" priority="14571">
      <formula>$BJ633="OD"</formula>
    </cfRule>
    <cfRule type="expression" dxfId="10459" priority="14572">
      <formula>$BJ633="P"</formula>
    </cfRule>
    <cfRule type="expression" dxfId="10458" priority="14573">
      <formula>$BJ633="D"</formula>
    </cfRule>
    <cfRule type="expression" dxfId="10457" priority="14574">
      <formula>$BJ633="C"</formula>
    </cfRule>
    <cfRule type="expression" dxfId="10456" priority="14575">
      <formula>$BJ633="B"</formula>
    </cfRule>
    <cfRule type="expression" dxfId="10455" priority="14576">
      <formula>$BJ633="A"</formula>
    </cfRule>
  </conditionalFormatting>
  <conditionalFormatting sqref="N633">
    <cfRule type="expression" dxfId="10454" priority="14557">
      <formula>$BJ633="IR"</formula>
    </cfRule>
    <cfRule type="expression" dxfId="10453" priority="14558">
      <formula>$BJ633="SS"</formula>
    </cfRule>
    <cfRule type="expression" dxfId="10452" priority="14559">
      <formula>$BJ633="FI"</formula>
    </cfRule>
    <cfRule type="expression" dxfId="10451" priority="14560">
      <formula>$BJ633="X"</formula>
    </cfRule>
    <cfRule type="expression" dxfId="10450" priority="14561">
      <formula>$BJ633="OD"</formula>
    </cfRule>
    <cfRule type="expression" dxfId="10449" priority="14562">
      <formula>$BJ633="P"</formula>
    </cfRule>
    <cfRule type="expression" dxfId="10448" priority="14563">
      <formula>$BJ633="D"</formula>
    </cfRule>
    <cfRule type="expression" dxfId="10447" priority="14564">
      <formula>$BJ633="C"</formula>
    </cfRule>
    <cfRule type="expression" dxfId="10446" priority="14565">
      <formula>$BJ633="B"</formula>
    </cfRule>
    <cfRule type="expression" dxfId="10445" priority="14566">
      <formula>$BJ633="A"</formula>
    </cfRule>
  </conditionalFormatting>
  <conditionalFormatting sqref="Q633">
    <cfRule type="expression" dxfId="10444" priority="14547">
      <formula>$BJ633="IR"</formula>
    </cfRule>
    <cfRule type="expression" dxfId="10443" priority="14548">
      <formula>$BJ633="SS"</formula>
    </cfRule>
    <cfRule type="expression" dxfId="10442" priority="14549">
      <formula>$BJ633="FI"</formula>
    </cfRule>
    <cfRule type="expression" dxfId="10441" priority="14550">
      <formula>$BJ633="X"</formula>
    </cfRule>
    <cfRule type="expression" dxfId="10440" priority="14551">
      <formula>$BJ633="OD"</formula>
    </cfRule>
    <cfRule type="expression" dxfId="10439" priority="14552">
      <formula>$BJ633="P"</formula>
    </cfRule>
    <cfRule type="expression" dxfId="10438" priority="14553">
      <formula>$BJ633="D"</formula>
    </cfRule>
    <cfRule type="expression" dxfId="10437" priority="14554">
      <formula>$BJ633="C"</formula>
    </cfRule>
    <cfRule type="expression" dxfId="10436" priority="14555">
      <formula>$BJ633="B"</formula>
    </cfRule>
    <cfRule type="expression" dxfId="10435" priority="14556">
      <formula>$BJ633="A"</formula>
    </cfRule>
  </conditionalFormatting>
  <conditionalFormatting sqref="R633">
    <cfRule type="expression" dxfId="10434" priority="14537">
      <formula>$BJ633="IR"</formula>
    </cfRule>
    <cfRule type="expression" dxfId="10433" priority="14538">
      <formula>$BJ633="SS"</formula>
    </cfRule>
    <cfRule type="expression" dxfId="10432" priority="14539">
      <formula>$BJ633="FI"</formula>
    </cfRule>
    <cfRule type="expression" dxfId="10431" priority="14540">
      <formula>$BJ633="X"</formula>
    </cfRule>
    <cfRule type="expression" dxfId="10430" priority="14541">
      <formula>$BJ633="OD"</formula>
    </cfRule>
    <cfRule type="expression" dxfId="10429" priority="14542">
      <formula>$BJ633="P"</formula>
    </cfRule>
    <cfRule type="expression" dxfId="10428" priority="14543">
      <formula>$BJ633="D"</formula>
    </cfRule>
    <cfRule type="expression" dxfId="10427" priority="14544">
      <formula>$BJ633="C"</formula>
    </cfRule>
    <cfRule type="expression" dxfId="10426" priority="14545">
      <formula>$BJ633="B"</formula>
    </cfRule>
    <cfRule type="expression" dxfId="10425" priority="14546">
      <formula>$BJ633="A"</formula>
    </cfRule>
  </conditionalFormatting>
  <conditionalFormatting sqref="P633">
    <cfRule type="expression" dxfId="10424" priority="14527">
      <formula>$BJ633="IR"</formula>
    </cfRule>
    <cfRule type="expression" dxfId="10423" priority="14528">
      <formula>$BJ633="SS"</formula>
    </cfRule>
    <cfRule type="expression" dxfId="10422" priority="14529">
      <formula>$BJ633="FI"</formula>
    </cfRule>
    <cfRule type="expression" dxfId="10421" priority="14530">
      <formula>$BJ633="X"</formula>
    </cfRule>
    <cfRule type="expression" dxfId="10420" priority="14531">
      <formula>$BJ633="OD"</formula>
    </cfRule>
    <cfRule type="expression" dxfId="10419" priority="14532">
      <formula>$BJ633="P"</formula>
    </cfRule>
    <cfRule type="expression" dxfId="10418" priority="14533">
      <formula>$BJ633="D"</formula>
    </cfRule>
    <cfRule type="expression" dxfId="10417" priority="14534">
      <formula>$BJ633="C"</formula>
    </cfRule>
    <cfRule type="expression" dxfId="10416" priority="14535">
      <formula>$BJ633="B"</formula>
    </cfRule>
    <cfRule type="expression" dxfId="10415" priority="14536">
      <formula>$BJ633="A"</formula>
    </cfRule>
  </conditionalFormatting>
  <conditionalFormatting sqref="AA89">
    <cfRule type="expression" dxfId="10414" priority="14507">
      <formula>$BJ89="IR"</formula>
    </cfRule>
    <cfRule type="expression" dxfId="10413" priority="14508">
      <formula>$BJ89="SS"</formula>
    </cfRule>
    <cfRule type="expression" dxfId="10412" priority="14509">
      <formula>$BJ89="FI"</formula>
    </cfRule>
    <cfRule type="expression" dxfId="10411" priority="14510">
      <formula>$BJ89="X"</formula>
    </cfRule>
    <cfRule type="expression" dxfId="10410" priority="14511">
      <formula>$BJ89="OD"</formula>
    </cfRule>
    <cfRule type="expression" dxfId="10409" priority="14512">
      <formula>$BJ89="P"</formula>
    </cfRule>
    <cfRule type="expression" dxfId="10408" priority="14513">
      <formula>$BJ89="D"</formula>
    </cfRule>
    <cfRule type="expression" dxfId="10407" priority="14514">
      <formula>$BJ89="C"</formula>
    </cfRule>
    <cfRule type="expression" dxfId="10406" priority="14515">
      <formula>$BJ89="B"</formula>
    </cfRule>
    <cfRule type="expression" dxfId="10405" priority="14516">
      <formula>$BJ89="A"</formula>
    </cfRule>
  </conditionalFormatting>
  <conditionalFormatting sqref="Z89">
    <cfRule type="expression" dxfId="10404" priority="14497">
      <formula>$BJ89="IR"</formula>
    </cfRule>
    <cfRule type="expression" dxfId="10403" priority="14498">
      <formula>$BJ89="SS"</formula>
    </cfRule>
    <cfRule type="expression" dxfId="10402" priority="14499">
      <formula>$BJ89="FI"</formula>
    </cfRule>
    <cfRule type="expression" dxfId="10401" priority="14500">
      <formula>$BJ89="X"</formula>
    </cfRule>
    <cfRule type="expression" dxfId="10400" priority="14501">
      <formula>$BJ89="OD"</formula>
    </cfRule>
    <cfRule type="expression" dxfId="10399" priority="14502">
      <formula>$BJ89="P"</formula>
    </cfRule>
    <cfRule type="expression" dxfId="10398" priority="14503">
      <formula>$BJ89="D"</formula>
    </cfRule>
    <cfRule type="expression" dxfId="10397" priority="14504">
      <formula>$BJ89="C"</formula>
    </cfRule>
    <cfRule type="expression" dxfId="10396" priority="14505">
      <formula>$BJ89="B"</formula>
    </cfRule>
    <cfRule type="expression" dxfId="10395" priority="14506">
      <formula>$BJ89="A"</formula>
    </cfRule>
  </conditionalFormatting>
  <conditionalFormatting sqref="AB89">
    <cfRule type="expression" dxfId="10394" priority="14487">
      <formula>$BJ89="IR"</formula>
    </cfRule>
    <cfRule type="expression" dxfId="10393" priority="14488">
      <formula>$BJ89="SS"</formula>
    </cfRule>
    <cfRule type="expression" dxfId="10392" priority="14489">
      <formula>$BJ89="FI"</formula>
    </cfRule>
    <cfRule type="expression" dxfId="10391" priority="14490">
      <formula>$BJ89="X"</formula>
    </cfRule>
    <cfRule type="expression" dxfId="10390" priority="14491">
      <formula>$BJ89="OD"</formula>
    </cfRule>
    <cfRule type="expression" dxfId="10389" priority="14492">
      <formula>$BJ89="P"</formula>
    </cfRule>
    <cfRule type="expression" dxfId="10388" priority="14493">
      <formula>$BJ89="D"</formula>
    </cfRule>
    <cfRule type="expression" dxfId="10387" priority="14494">
      <formula>$BJ89="C"</formula>
    </cfRule>
    <cfRule type="expression" dxfId="10386" priority="14495">
      <formula>$BJ89="B"</formula>
    </cfRule>
    <cfRule type="expression" dxfId="10385" priority="14496">
      <formula>$BJ89="A"</formula>
    </cfRule>
  </conditionalFormatting>
  <conditionalFormatting sqref="N90">
    <cfRule type="expression" dxfId="10384" priority="14477">
      <formula>$BJ90="IR"</formula>
    </cfRule>
    <cfRule type="expression" dxfId="10383" priority="14478">
      <formula>$BJ90="SS"</formula>
    </cfRule>
    <cfRule type="expression" dxfId="10382" priority="14479">
      <formula>$BJ90="FI"</formula>
    </cfRule>
    <cfRule type="expression" dxfId="10381" priority="14480">
      <formula>$BJ90="X"</formula>
    </cfRule>
    <cfRule type="expression" dxfId="10380" priority="14481">
      <formula>$BJ90="OD"</formula>
    </cfRule>
    <cfRule type="expression" dxfId="10379" priority="14482">
      <formula>$BJ90="P"</formula>
    </cfRule>
    <cfRule type="expression" dxfId="10378" priority="14483">
      <formula>$BJ90="D"</formula>
    </cfRule>
    <cfRule type="expression" dxfId="10377" priority="14484">
      <formula>$BJ90="C"</formula>
    </cfRule>
    <cfRule type="expression" dxfId="10376" priority="14485">
      <formula>$BJ90="B"</formula>
    </cfRule>
    <cfRule type="expression" dxfId="10375" priority="14486">
      <formula>$BJ90="A"</formula>
    </cfRule>
  </conditionalFormatting>
  <conditionalFormatting sqref="N92">
    <cfRule type="expression" dxfId="10374" priority="14437">
      <formula>$BJ92="IR"</formula>
    </cfRule>
    <cfRule type="expression" dxfId="10373" priority="14438">
      <formula>$BJ92="SS"</formula>
    </cfRule>
    <cfRule type="expression" dxfId="10372" priority="14439">
      <formula>$BJ92="FI"</formula>
    </cfRule>
    <cfRule type="expression" dxfId="10371" priority="14440">
      <formula>$BJ92="X"</formula>
    </cfRule>
    <cfRule type="expression" dxfId="10370" priority="14441">
      <formula>$BJ92="OD"</formula>
    </cfRule>
    <cfRule type="expression" dxfId="10369" priority="14442">
      <formula>$BJ92="P"</formula>
    </cfRule>
    <cfRule type="expression" dxfId="10368" priority="14443">
      <formula>$BJ92="D"</formula>
    </cfRule>
    <cfRule type="expression" dxfId="10367" priority="14444">
      <formula>$BJ92="C"</formula>
    </cfRule>
    <cfRule type="expression" dxfId="10366" priority="14445">
      <formula>$BJ92="B"</formula>
    </cfRule>
    <cfRule type="expression" dxfId="10365" priority="14446">
      <formula>$BJ92="A"</formula>
    </cfRule>
  </conditionalFormatting>
  <conditionalFormatting sqref="I93">
    <cfRule type="expression" dxfId="10364" priority="14397">
      <formula>$BJ93="IR"</formula>
    </cfRule>
    <cfRule type="expression" dxfId="10363" priority="14398">
      <formula>$BJ93="SS"</formula>
    </cfRule>
    <cfRule type="expression" dxfId="10362" priority="14399">
      <formula>$BJ93="FI"</formula>
    </cfRule>
    <cfRule type="expression" dxfId="10361" priority="14400">
      <formula>$BJ93="X"</formula>
    </cfRule>
    <cfRule type="expression" dxfId="10360" priority="14401">
      <formula>$BJ93="OD"</formula>
    </cfRule>
    <cfRule type="expression" dxfId="10359" priority="14402">
      <formula>$BJ93="P"</formula>
    </cfRule>
    <cfRule type="expression" dxfId="10358" priority="14403">
      <formula>$BJ93="D"</formula>
    </cfRule>
    <cfRule type="expression" dxfId="10357" priority="14404">
      <formula>$BJ93="C"</formula>
    </cfRule>
    <cfRule type="expression" dxfId="10356" priority="14405">
      <formula>$BJ93="B"</formula>
    </cfRule>
    <cfRule type="expression" dxfId="10355" priority="14406">
      <formula>$BJ93="A"</formula>
    </cfRule>
  </conditionalFormatting>
  <conditionalFormatting sqref="R100">
    <cfRule type="expression" dxfId="10354" priority="14357">
      <formula>$BJ100="IR"</formula>
    </cfRule>
    <cfRule type="expression" dxfId="10353" priority="14358">
      <formula>$BJ100="SS"</formula>
    </cfRule>
    <cfRule type="expression" dxfId="10352" priority="14359">
      <formula>$BJ100="FI"</formula>
    </cfRule>
    <cfRule type="expression" dxfId="10351" priority="14360">
      <formula>$BJ100="X"</formula>
    </cfRule>
    <cfRule type="expression" dxfId="10350" priority="14361">
      <formula>$BJ100="OD"</formula>
    </cfRule>
    <cfRule type="expression" dxfId="10349" priority="14362">
      <formula>$BJ100="P"</formula>
    </cfRule>
    <cfRule type="expression" dxfId="10348" priority="14363">
      <formula>$BJ100="D"</formula>
    </cfRule>
    <cfRule type="expression" dxfId="10347" priority="14364">
      <formula>$BJ100="C"</formula>
    </cfRule>
    <cfRule type="expression" dxfId="10346" priority="14365">
      <formula>$BJ100="B"</formula>
    </cfRule>
    <cfRule type="expression" dxfId="10345" priority="14366">
      <formula>$BJ100="A"</formula>
    </cfRule>
  </conditionalFormatting>
  <conditionalFormatting sqref="P100">
    <cfRule type="expression" dxfId="10344" priority="14347">
      <formula>$BJ100="IR"</formula>
    </cfRule>
    <cfRule type="expression" dxfId="10343" priority="14348">
      <formula>$BJ100="SS"</formula>
    </cfRule>
    <cfRule type="expression" dxfId="10342" priority="14349">
      <formula>$BJ100="FI"</formula>
    </cfRule>
    <cfRule type="expression" dxfId="10341" priority="14350">
      <formula>$BJ100="X"</formula>
    </cfRule>
    <cfRule type="expression" dxfId="10340" priority="14351">
      <formula>$BJ100="OD"</formula>
    </cfRule>
    <cfRule type="expression" dxfId="10339" priority="14352">
      <formula>$BJ100="P"</formula>
    </cfRule>
    <cfRule type="expression" dxfId="10338" priority="14353">
      <formula>$BJ100="D"</formula>
    </cfRule>
    <cfRule type="expression" dxfId="10337" priority="14354">
      <formula>$BJ100="C"</formula>
    </cfRule>
    <cfRule type="expression" dxfId="10336" priority="14355">
      <formula>$BJ100="B"</formula>
    </cfRule>
    <cfRule type="expression" dxfId="10335" priority="14356">
      <formula>$BJ100="A"</formula>
    </cfRule>
  </conditionalFormatting>
  <conditionalFormatting sqref="Q100">
    <cfRule type="expression" dxfId="10334" priority="14337">
      <formula>$BJ100="IR"</formula>
    </cfRule>
    <cfRule type="expression" dxfId="10333" priority="14338">
      <formula>$BJ100="SS"</formula>
    </cfRule>
    <cfRule type="expression" dxfId="10332" priority="14339">
      <formula>$BJ100="FI"</formula>
    </cfRule>
    <cfRule type="expression" dxfId="10331" priority="14340">
      <formula>$BJ100="X"</formula>
    </cfRule>
    <cfRule type="expression" dxfId="10330" priority="14341">
      <formula>$BJ100="OD"</formula>
    </cfRule>
    <cfRule type="expression" dxfId="10329" priority="14342">
      <formula>$BJ100="P"</formula>
    </cfRule>
    <cfRule type="expression" dxfId="10328" priority="14343">
      <formula>$BJ100="D"</formula>
    </cfRule>
    <cfRule type="expression" dxfId="10327" priority="14344">
      <formula>$BJ100="C"</formula>
    </cfRule>
    <cfRule type="expression" dxfId="10326" priority="14345">
      <formula>$BJ100="B"</formula>
    </cfRule>
    <cfRule type="expression" dxfId="10325" priority="14346">
      <formula>$BJ100="A"</formula>
    </cfRule>
  </conditionalFormatting>
  <conditionalFormatting sqref="I101">
    <cfRule type="expression" dxfId="10324" priority="14327">
      <formula>$BJ101="IR"</formula>
    </cfRule>
    <cfRule type="expression" dxfId="10323" priority="14328">
      <formula>$BJ101="SS"</formula>
    </cfRule>
    <cfRule type="expression" dxfId="10322" priority="14329">
      <formula>$BJ101="FI"</formula>
    </cfRule>
    <cfRule type="expression" dxfId="10321" priority="14330">
      <formula>$BJ101="X"</formula>
    </cfRule>
    <cfRule type="expression" dxfId="10320" priority="14331">
      <formula>$BJ101="OD"</formula>
    </cfRule>
    <cfRule type="expression" dxfId="10319" priority="14332">
      <formula>$BJ101="P"</formula>
    </cfRule>
    <cfRule type="expression" dxfId="10318" priority="14333">
      <formula>$BJ101="D"</formula>
    </cfRule>
    <cfRule type="expression" dxfId="10317" priority="14334">
      <formula>$BJ101="C"</formula>
    </cfRule>
    <cfRule type="expression" dxfId="10316" priority="14335">
      <formula>$BJ101="B"</formula>
    </cfRule>
    <cfRule type="expression" dxfId="10315" priority="14336">
      <formula>$BJ101="A"</formula>
    </cfRule>
  </conditionalFormatting>
  <conditionalFormatting sqref="N105">
    <cfRule type="expression" dxfId="10314" priority="14287">
      <formula>$BJ105="IR"</formula>
    </cfRule>
    <cfRule type="expression" dxfId="10313" priority="14288">
      <formula>$BJ105="SS"</formula>
    </cfRule>
    <cfRule type="expression" dxfId="10312" priority="14289">
      <formula>$BJ105="FI"</formula>
    </cfRule>
    <cfRule type="expression" dxfId="10311" priority="14290">
      <formula>$BJ105="X"</formula>
    </cfRule>
    <cfRule type="expression" dxfId="10310" priority="14291">
      <formula>$BJ105="OD"</formula>
    </cfRule>
    <cfRule type="expression" dxfId="10309" priority="14292">
      <formula>$BJ105="P"</formula>
    </cfRule>
    <cfRule type="expression" dxfId="10308" priority="14293">
      <formula>$BJ105="D"</formula>
    </cfRule>
    <cfRule type="expression" dxfId="10307" priority="14294">
      <formula>$BJ105="C"</formula>
    </cfRule>
    <cfRule type="expression" dxfId="10306" priority="14295">
      <formula>$BJ105="B"</formula>
    </cfRule>
    <cfRule type="expression" dxfId="10305" priority="14296">
      <formula>$BJ105="A"</formula>
    </cfRule>
  </conditionalFormatting>
  <conditionalFormatting sqref="I106">
    <cfRule type="expression" dxfId="10304" priority="14247">
      <formula>$BJ106="IR"</formula>
    </cfRule>
    <cfRule type="expression" dxfId="10303" priority="14248">
      <formula>$BJ106="SS"</formula>
    </cfRule>
    <cfRule type="expression" dxfId="10302" priority="14249">
      <formula>$BJ106="FI"</formula>
    </cfRule>
    <cfRule type="expression" dxfId="10301" priority="14250">
      <formula>$BJ106="X"</formula>
    </cfRule>
    <cfRule type="expression" dxfId="10300" priority="14251">
      <formula>$BJ106="OD"</formula>
    </cfRule>
    <cfRule type="expression" dxfId="10299" priority="14252">
      <formula>$BJ106="P"</formula>
    </cfRule>
    <cfRule type="expression" dxfId="10298" priority="14253">
      <formula>$BJ106="D"</formula>
    </cfRule>
    <cfRule type="expression" dxfId="10297" priority="14254">
      <formula>$BJ106="C"</formula>
    </cfRule>
    <cfRule type="expression" dxfId="10296" priority="14255">
      <formula>$BJ106="B"</formula>
    </cfRule>
    <cfRule type="expression" dxfId="10295" priority="14256">
      <formula>$BJ106="A"</formula>
    </cfRule>
  </conditionalFormatting>
  <conditionalFormatting sqref="AB283">
    <cfRule type="expression" dxfId="10294" priority="14207">
      <formula>$BJ283="IR"</formula>
    </cfRule>
    <cfRule type="expression" dxfId="10293" priority="14208">
      <formula>$BJ283="SS"</formula>
    </cfRule>
    <cfRule type="expression" dxfId="10292" priority="14209">
      <formula>$BJ283="FI"</formula>
    </cfRule>
    <cfRule type="expression" dxfId="10291" priority="14210">
      <formula>$BJ283="X"</formula>
    </cfRule>
    <cfRule type="expression" dxfId="10290" priority="14211">
      <formula>$BJ283="OD"</formula>
    </cfRule>
    <cfRule type="expression" dxfId="10289" priority="14212">
      <formula>$BJ283="P"</formula>
    </cfRule>
    <cfRule type="expression" dxfId="10288" priority="14213">
      <formula>$BJ283="D"</formula>
    </cfRule>
    <cfRule type="expression" dxfId="10287" priority="14214">
      <formula>$BJ283="C"</formula>
    </cfRule>
    <cfRule type="expression" dxfId="10286" priority="14215">
      <formula>$BJ283="B"</formula>
    </cfRule>
    <cfRule type="expression" dxfId="10285" priority="14216">
      <formula>$BJ283="A"</formula>
    </cfRule>
  </conditionalFormatting>
  <conditionalFormatting sqref="Z283">
    <cfRule type="expression" dxfId="10284" priority="14197">
      <formula>$BJ283="IR"</formula>
    </cfRule>
    <cfRule type="expression" dxfId="10283" priority="14198">
      <formula>$BJ283="SS"</formula>
    </cfRule>
    <cfRule type="expression" dxfId="10282" priority="14199">
      <formula>$BJ283="FI"</formula>
    </cfRule>
    <cfRule type="expression" dxfId="10281" priority="14200">
      <formula>$BJ283="X"</formula>
    </cfRule>
    <cfRule type="expression" dxfId="10280" priority="14201">
      <formula>$BJ283="OD"</formula>
    </cfRule>
    <cfRule type="expression" dxfId="10279" priority="14202">
      <formula>$BJ283="P"</formula>
    </cfRule>
    <cfRule type="expression" dxfId="10278" priority="14203">
      <formula>$BJ283="D"</formula>
    </cfRule>
    <cfRule type="expression" dxfId="10277" priority="14204">
      <formula>$BJ283="C"</formula>
    </cfRule>
    <cfRule type="expression" dxfId="10276" priority="14205">
      <formula>$BJ283="B"</formula>
    </cfRule>
    <cfRule type="expression" dxfId="10275" priority="14206">
      <formula>$BJ283="A"</formula>
    </cfRule>
  </conditionalFormatting>
  <conditionalFormatting sqref="AA283">
    <cfRule type="expression" dxfId="10274" priority="14177">
      <formula>$BJ283="IR"</formula>
    </cfRule>
    <cfRule type="expression" dxfId="10273" priority="14178">
      <formula>$BJ283="SS"</formula>
    </cfRule>
    <cfRule type="expression" dxfId="10272" priority="14179">
      <formula>$BJ283="FI"</formula>
    </cfRule>
    <cfRule type="expression" dxfId="10271" priority="14180">
      <formula>$BJ283="X"</formula>
    </cfRule>
    <cfRule type="expression" dxfId="10270" priority="14181">
      <formula>$BJ283="OD"</formula>
    </cfRule>
    <cfRule type="expression" dxfId="10269" priority="14182">
      <formula>$BJ283="P"</formula>
    </cfRule>
    <cfRule type="expression" dxfId="10268" priority="14183">
      <formula>$BJ283="D"</formula>
    </cfRule>
    <cfRule type="expression" dxfId="10267" priority="14184">
      <formula>$BJ283="C"</formula>
    </cfRule>
    <cfRule type="expression" dxfId="10266" priority="14185">
      <formula>$BJ283="B"</formula>
    </cfRule>
    <cfRule type="expression" dxfId="10265" priority="14186">
      <formula>$BJ283="A"</formula>
    </cfRule>
  </conditionalFormatting>
  <conditionalFormatting sqref="N284">
    <cfRule type="expression" dxfId="10264" priority="14157">
      <formula>$BJ284="IR"</formula>
    </cfRule>
    <cfRule type="expression" dxfId="10263" priority="14158">
      <formula>$BJ284="SS"</formula>
    </cfRule>
    <cfRule type="expression" dxfId="10262" priority="14159">
      <formula>$BJ284="FI"</formula>
    </cfRule>
    <cfRule type="expression" dxfId="10261" priority="14160">
      <formula>$BJ284="X"</formula>
    </cfRule>
    <cfRule type="expression" dxfId="10260" priority="14161">
      <formula>$BJ284="OD"</formula>
    </cfRule>
    <cfRule type="expression" dxfId="10259" priority="14162">
      <formula>$BJ284="P"</formula>
    </cfRule>
    <cfRule type="expression" dxfId="10258" priority="14163">
      <formula>$BJ284="D"</formula>
    </cfRule>
    <cfRule type="expression" dxfId="10257" priority="14164">
      <formula>$BJ284="C"</formula>
    </cfRule>
    <cfRule type="expression" dxfId="10256" priority="14165">
      <formula>$BJ284="B"</formula>
    </cfRule>
    <cfRule type="expression" dxfId="10255" priority="14166">
      <formula>$BJ284="A"</formula>
    </cfRule>
  </conditionalFormatting>
  <conditionalFormatting sqref="I285">
    <cfRule type="expression" dxfId="10254" priority="14107">
      <formula>$BJ285="IR"</formula>
    </cfRule>
    <cfRule type="expression" dxfId="10253" priority="14108">
      <formula>$BJ285="SS"</formula>
    </cfRule>
    <cfRule type="expression" dxfId="10252" priority="14109">
      <formula>$BJ285="FI"</formula>
    </cfRule>
    <cfRule type="expression" dxfId="10251" priority="14110">
      <formula>$BJ285="X"</formula>
    </cfRule>
    <cfRule type="expression" dxfId="10250" priority="14111">
      <formula>$BJ285="OD"</formula>
    </cfRule>
    <cfRule type="expression" dxfId="10249" priority="14112">
      <formula>$BJ285="P"</formula>
    </cfRule>
    <cfRule type="expression" dxfId="10248" priority="14113">
      <formula>$BJ285="D"</formula>
    </cfRule>
    <cfRule type="expression" dxfId="10247" priority="14114">
      <formula>$BJ285="C"</formula>
    </cfRule>
    <cfRule type="expression" dxfId="10246" priority="14115">
      <formula>$BJ285="B"</formula>
    </cfRule>
    <cfRule type="expression" dxfId="10245" priority="14116">
      <formula>$BJ285="A"</formula>
    </cfRule>
  </conditionalFormatting>
  <conditionalFormatting sqref="V79">
    <cfRule type="expression" dxfId="10244" priority="14067">
      <formula>$BJ79="IR"</formula>
    </cfRule>
    <cfRule type="expression" dxfId="10243" priority="14068">
      <formula>$BJ79="SS"</formula>
    </cfRule>
    <cfRule type="expression" dxfId="10242" priority="14069">
      <formula>$BJ79="FI"</formula>
    </cfRule>
    <cfRule type="expression" dxfId="10241" priority="14070">
      <formula>$BJ79="X"</formula>
    </cfRule>
    <cfRule type="expression" dxfId="10240" priority="14071">
      <formula>$BJ79="OD"</formula>
    </cfRule>
    <cfRule type="expression" dxfId="10239" priority="14072">
      <formula>$BJ79="P"</formula>
    </cfRule>
    <cfRule type="expression" dxfId="10238" priority="14073">
      <formula>$BJ79="D"</formula>
    </cfRule>
    <cfRule type="expression" dxfId="10237" priority="14074">
      <formula>$BJ79="C"</formula>
    </cfRule>
    <cfRule type="expression" dxfId="10236" priority="14075">
      <formula>$BJ79="B"</formula>
    </cfRule>
    <cfRule type="expression" dxfId="10235" priority="14076">
      <formula>$BJ79="A"</formula>
    </cfRule>
  </conditionalFormatting>
  <conditionalFormatting sqref="U79">
    <cfRule type="expression" dxfId="10234" priority="14057">
      <formula>$BJ79="IR"</formula>
    </cfRule>
    <cfRule type="expression" dxfId="10233" priority="14058">
      <formula>$BJ79="SS"</formula>
    </cfRule>
    <cfRule type="expression" dxfId="10232" priority="14059">
      <formula>$BJ79="FI"</formula>
    </cfRule>
    <cfRule type="expression" dxfId="10231" priority="14060">
      <formula>$BJ79="X"</formula>
    </cfRule>
    <cfRule type="expression" dxfId="10230" priority="14061">
      <formula>$BJ79="OD"</formula>
    </cfRule>
    <cfRule type="expression" dxfId="10229" priority="14062">
      <formula>$BJ79="P"</formula>
    </cfRule>
    <cfRule type="expression" dxfId="10228" priority="14063">
      <formula>$BJ79="D"</formula>
    </cfRule>
    <cfRule type="expression" dxfId="10227" priority="14064">
      <formula>$BJ79="C"</formula>
    </cfRule>
    <cfRule type="expression" dxfId="10226" priority="14065">
      <formula>$BJ79="B"</formula>
    </cfRule>
    <cfRule type="expression" dxfId="10225" priority="14066">
      <formula>$BJ79="A"</formula>
    </cfRule>
  </conditionalFormatting>
  <conditionalFormatting sqref="W79">
    <cfRule type="expression" dxfId="10224" priority="14047">
      <formula>$BJ79="IR"</formula>
    </cfRule>
    <cfRule type="expression" dxfId="10223" priority="14048">
      <formula>$BJ79="SS"</formula>
    </cfRule>
    <cfRule type="expression" dxfId="10222" priority="14049">
      <formula>$BJ79="FI"</formula>
    </cfRule>
    <cfRule type="expression" dxfId="10221" priority="14050">
      <formula>$BJ79="X"</formula>
    </cfRule>
    <cfRule type="expression" dxfId="10220" priority="14051">
      <formula>$BJ79="OD"</formula>
    </cfRule>
    <cfRule type="expression" dxfId="10219" priority="14052">
      <formula>$BJ79="P"</formula>
    </cfRule>
    <cfRule type="expression" dxfId="10218" priority="14053">
      <formula>$BJ79="D"</formula>
    </cfRule>
    <cfRule type="expression" dxfId="10217" priority="14054">
      <formula>$BJ79="C"</formula>
    </cfRule>
    <cfRule type="expression" dxfId="10216" priority="14055">
      <formula>$BJ79="B"</formula>
    </cfRule>
    <cfRule type="expression" dxfId="10215" priority="14056">
      <formula>$BJ79="A"</formula>
    </cfRule>
  </conditionalFormatting>
  <conditionalFormatting sqref="I80">
    <cfRule type="expression" dxfId="10214" priority="14037">
      <formula>$BJ80="IR"</formula>
    </cfRule>
    <cfRule type="expression" dxfId="10213" priority="14038">
      <formula>$BJ80="SS"</formula>
    </cfRule>
    <cfRule type="expression" dxfId="10212" priority="14039">
      <formula>$BJ80="FI"</formula>
    </cfRule>
    <cfRule type="expression" dxfId="10211" priority="14040">
      <formula>$BJ80="X"</formula>
    </cfRule>
    <cfRule type="expression" dxfId="10210" priority="14041">
      <formula>$BJ80="OD"</formula>
    </cfRule>
    <cfRule type="expression" dxfId="10209" priority="14042">
      <formula>$BJ80="P"</formula>
    </cfRule>
    <cfRule type="expression" dxfId="10208" priority="14043">
      <formula>$BJ80="D"</formula>
    </cfRule>
    <cfRule type="expression" dxfId="10207" priority="14044">
      <formula>$BJ80="C"</formula>
    </cfRule>
    <cfRule type="expression" dxfId="10206" priority="14045">
      <formula>$BJ80="B"</formula>
    </cfRule>
    <cfRule type="expression" dxfId="10205" priority="14046">
      <formula>$BJ80="A"</formula>
    </cfRule>
  </conditionalFormatting>
  <conditionalFormatting sqref="S83">
    <cfRule type="expression" dxfId="10204" priority="13997">
      <formula>$BJ83="IR"</formula>
    </cfRule>
    <cfRule type="expression" dxfId="10203" priority="13998">
      <formula>$BJ83="SS"</formula>
    </cfRule>
    <cfRule type="expression" dxfId="10202" priority="13999">
      <formula>$BJ83="FI"</formula>
    </cfRule>
    <cfRule type="expression" dxfId="10201" priority="14000">
      <formula>$BJ83="X"</formula>
    </cfRule>
    <cfRule type="expression" dxfId="10200" priority="14001">
      <formula>$BJ83="OD"</formula>
    </cfRule>
    <cfRule type="expression" dxfId="10199" priority="14002">
      <formula>$BJ83="P"</formula>
    </cfRule>
    <cfRule type="expression" dxfId="10198" priority="14003">
      <formula>$BJ83="D"</formula>
    </cfRule>
    <cfRule type="expression" dxfId="10197" priority="14004">
      <formula>$BJ83="C"</formula>
    </cfRule>
    <cfRule type="expression" dxfId="10196" priority="14005">
      <formula>$BJ83="B"</formula>
    </cfRule>
    <cfRule type="expression" dxfId="10195" priority="14006">
      <formula>$BJ83="A"</formula>
    </cfRule>
  </conditionalFormatting>
  <conditionalFormatting sqref="I84">
    <cfRule type="expression" dxfId="10194" priority="13957">
      <formula>$BJ84="IR"</formula>
    </cfRule>
    <cfRule type="expression" dxfId="10193" priority="13958">
      <formula>$BJ84="SS"</formula>
    </cfRule>
    <cfRule type="expression" dxfId="10192" priority="13959">
      <formula>$BJ84="FI"</formula>
    </cfRule>
    <cfRule type="expression" dxfId="10191" priority="13960">
      <formula>$BJ84="X"</formula>
    </cfRule>
    <cfRule type="expression" dxfId="10190" priority="13961">
      <formula>$BJ84="OD"</formula>
    </cfRule>
    <cfRule type="expression" dxfId="10189" priority="13962">
      <formula>$BJ84="P"</formula>
    </cfRule>
    <cfRule type="expression" dxfId="10188" priority="13963">
      <formula>$BJ84="D"</formula>
    </cfRule>
    <cfRule type="expression" dxfId="10187" priority="13964">
      <formula>$BJ84="C"</formula>
    </cfRule>
    <cfRule type="expression" dxfId="10186" priority="13965">
      <formula>$BJ84="B"</formula>
    </cfRule>
    <cfRule type="expression" dxfId="10185" priority="13966">
      <formula>$BJ84="A"</formula>
    </cfRule>
  </conditionalFormatting>
  <conditionalFormatting sqref="Z224:AA224">
    <cfRule type="expression" dxfId="10184" priority="13917">
      <formula>$BJ224="IR"</formula>
    </cfRule>
    <cfRule type="expression" dxfId="10183" priority="13918">
      <formula>$BJ224="SS"</formula>
    </cfRule>
    <cfRule type="expression" dxfId="10182" priority="13919">
      <formula>$BJ224="FI"</formula>
    </cfRule>
    <cfRule type="expression" dxfId="10181" priority="13920">
      <formula>$BJ224="X"</formula>
    </cfRule>
    <cfRule type="expression" dxfId="10180" priority="13921">
      <formula>$BJ224="OD"</formula>
    </cfRule>
    <cfRule type="expression" dxfId="10179" priority="13922">
      <formula>$BJ224="P"</formula>
    </cfRule>
    <cfRule type="expression" dxfId="10178" priority="13923">
      <formula>$BJ224="D"</formula>
    </cfRule>
    <cfRule type="expression" dxfId="10177" priority="13924">
      <formula>$BJ224="C"</formula>
    </cfRule>
    <cfRule type="expression" dxfId="10176" priority="13925">
      <formula>$BJ224="B"</formula>
    </cfRule>
    <cfRule type="expression" dxfId="10175" priority="13926">
      <formula>$BJ224="A"</formula>
    </cfRule>
  </conditionalFormatting>
  <conditionalFormatting sqref="J634">
    <cfRule type="expression" dxfId="10174" priority="13907">
      <formula>$BJ634="IR"</formula>
    </cfRule>
    <cfRule type="expression" dxfId="10173" priority="13908">
      <formula>$BJ634="SS"</formula>
    </cfRule>
    <cfRule type="expression" dxfId="10172" priority="13909">
      <formula>$BJ634="FI"</formula>
    </cfRule>
    <cfRule type="expression" dxfId="10171" priority="13910">
      <formula>$BJ634="X"</formula>
    </cfRule>
    <cfRule type="expression" dxfId="10170" priority="13911">
      <formula>$BJ634="OD"</formula>
    </cfRule>
    <cfRule type="expression" dxfId="10169" priority="13912">
      <formula>$BJ634="P"</formula>
    </cfRule>
    <cfRule type="expression" dxfId="10168" priority="13913">
      <formula>$BJ634="D"</formula>
    </cfRule>
    <cfRule type="expression" dxfId="10167" priority="13914">
      <formula>$BJ634="C"</formula>
    </cfRule>
    <cfRule type="expression" dxfId="10166" priority="13915">
      <formula>$BJ634="B"</formula>
    </cfRule>
    <cfRule type="expression" dxfId="10165" priority="13916">
      <formula>$BJ634="A"</formula>
    </cfRule>
  </conditionalFormatting>
  <conditionalFormatting sqref="L634">
    <cfRule type="expression" dxfId="10164" priority="13897">
      <formula>$BJ634="IR"</formula>
    </cfRule>
    <cfRule type="expression" dxfId="10163" priority="13898">
      <formula>$BJ634="SS"</formula>
    </cfRule>
    <cfRule type="expression" dxfId="10162" priority="13899">
      <formula>$BJ634="FI"</formula>
    </cfRule>
    <cfRule type="expression" dxfId="10161" priority="13900">
      <formula>$BJ634="X"</formula>
    </cfRule>
    <cfRule type="expression" dxfId="10160" priority="13901">
      <formula>$BJ634="OD"</formula>
    </cfRule>
    <cfRule type="expression" dxfId="10159" priority="13902">
      <formula>$BJ634="P"</formula>
    </cfRule>
    <cfRule type="expression" dxfId="10158" priority="13903">
      <formula>$BJ634="D"</formula>
    </cfRule>
    <cfRule type="expression" dxfId="10157" priority="13904">
      <formula>$BJ634="C"</formula>
    </cfRule>
    <cfRule type="expression" dxfId="10156" priority="13905">
      <formula>$BJ634="B"</formula>
    </cfRule>
    <cfRule type="expression" dxfId="10155" priority="13906">
      <formula>$BJ634="A"</formula>
    </cfRule>
  </conditionalFormatting>
  <conditionalFormatting sqref="M634">
    <cfRule type="expression" dxfId="10154" priority="13887">
      <formula>$BJ634="IR"</formula>
    </cfRule>
    <cfRule type="expression" dxfId="10153" priority="13888">
      <formula>$BJ634="SS"</formula>
    </cfRule>
    <cfRule type="expression" dxfId="10152" priority="13889">
      <formula>$BJ634="FI"</formula>
    </cfRule>
    <cfRule type="expression" dxfId="10151" priority="13890">
      <formula>$BJ634="X"</formula>
    </cfRule>
    <cfRule type="expression" dxfId="10150" priority="13891">
      <formula>$BJ634="OD"</formula>
    </cfRule>
    <cfRule type="expression" dxfId="10149" priority="13892">
      <formula>$BJ634="P"</formula>
    </cfRule>
    <cfRule type="expression" dxfId="10148" priority="13893">
      <formula>$BJ634="D"</formula>
    </cfRule>
    <cfRule type="expression" dxfId="10147" priority="13894">
      <formula>$BJ634="C"</formula>
    </cfRule>
    <cfRule type="expression" dxfId="10146" priority="13895">
      <formula>$BJ634="B"</formula>
    </cfRule>
    <cfRule type="expression" dxfId="10145" priority="13896">
      <formula>$BJ634="A"</formula>
    </cfRule>
  </conditionalFormatting>
  <conditionalFormatting sqref="K634">
    <cfRule type="expression" dxfId="10144" priority="13877">
      <formula>$BJ634="IR"</formula>
    </cfRule>
    <cfRule type="expression" dxfId="10143" priority="13878">
      <formula>$BJ634="SS"</formula>
    </cfRule>
    <cfRule type="expression" dxfId="10142" priority="13879">
      <formula>$BJ634="FI"</formula>
    </cfRule>
    <cfRule type="expression" dxfId="10141" priority="13880">
      <formula>$BJ634="X"</formula>
    </cfRule>
    <cfRule type="expression" dxfId="10140" priority="13881">
      <formula>$BJ634="OD"</formula>
    </cfRule>
    <cfRule type="expression" dxfId="10139" priority="13882">
      <formula>$BJ634="P"</formula>
    </cfRule>
    <cfRule type="expression" dxfId="10138" priority="13883">
      <formula>$BJ634="D"</formula>
    </cfRule>
    <cfRule type="expression" dxfId="10137" priority="13884">
      <formula>$BJ634="C"</formula>
    </cfRule>
    <cfRule type="expression" dxfId="10136" priority="13885">
      <formula>$BJ634="B"</formula>
    </cfRule>
    <cfRule type="expression" dxfId="10135" priority="13886">
      <formula>$BJ634="A"</formula>
    </cfRule>
  </conditionalFormatting>
  <conditionalFormatting sqref="N260:O260">
    <cfRule type="expression" dxfId="10134" priority="13867">
      <formula>$BJ260="IR"</formula>
    </cfRule>
    <cfRule type="expression" dxfId="10133" priority="13868">
      <formula>$BJ260="SS"</formula>
    </cfRule>
    <cfRule type="expression" dxfId="10132" priority="13869">
      <formula>$BJ260="FI"</formula>
    </cfRule>
    <cfRule type="expression" dxfId="10131" priority="13870">
      <formula>$BJ260="X"</formula>
    </cfRule>
    <cfRule type="expression" dxfId="10130" priority="13871">
      <formula>$BJ260="OD"</formula>
    </cfRule>
    <cfRule type="expression" dxfId="10129" priority="13872">
      <formula>$BJ260="P"</formula>
    </cfRule>
    <cfRule type="expression" dxfId="10128" priority="13873">
      <formula>$BJ260="D"</formula>
    </cfRule>
    <cfRule type="expression" dxfId="10127" priority="13874">
      <formula>$BJ260="C"</formula>
    </cfRule>
    <cfRule type="expression" dxfId="10126" priority="13875">
      <formula>$BJ260="B"</formula>
    </cfRule>
    <cfRule type="expression" dxfId="10125" priority="13876">
      <formula>$BJ260="A"</formula>
    </cfRule>
  </conditionalFormatting>
  <conditionalFormatting sqref="P260">
    <cfRule type="expression" dxfId="10124" priority="13857">
      <formula>$BJ260="IR"</formula>
    </cfRule>
    <cfRule type="expression" dxfId="10123" priority="13858">
      <formula>$BJ260="SS"</formula>
    </cfRule>
    <cfRule type="expression" dxfId="10122" priority="13859">
      <formula>$BJ260="FI"</formula>
    </cfRule>
    <cfRule type="expression" dxfId="10121" priority="13860">
      <formula>$BJ260="X"</formula>
    </cfRule>
    <cfRule type="expression" dxfId="10120" priority="13861">
      <formula>$BJ260="OD"</formula>
    </cfRule>
    <cfRule type="expression" dxfId="10119" priority="13862">
      <formula>$BJ260="P"</formula>
    </cfRule>
    <cfRule type="expression" dxfId="10118" priority="13863">
      <formula>$BJ260="D"</formula>
    </cfRule>
    <cfRule type="expression" dxfId="10117" priority="13864">
      <formula>$BJ260="C"</formula>
    </cfRule>
    <cfRule type="expression" dxfId="10116" priority="13865">
      <formula>$BJ260="B"</formula>
    </cfRule>
    <cfRule type="expression" dxfId="10115" priority="13866">
      <formula>$BJ260="A"</formula>
    </cfRule>
  </conditionalFormatting>
  <conditionalFormatting sqref="Q260">
    <cfRule type="expression" dxfId="10114" priority="13837">
      <formula>$BJ260="IR"</formula>
    </cfRule>
    <cfRule type="expression" dxfId="10113" priority="13838">
      <formula>$BJ260="SS"</formula>
    </cfRule>
    <cfRule type="expression" dxfId="10112" priority="13839">
      <formula>$BJ260="FI"</formula>
    </cfRule>
    <cfRule type="expression" dxfId="10111" priority="13840">
      <formula>$BJ260="X"</formula>
    </cfRule>
    <cfRule type="expression" dxfId="10110" priority="13841">
      <formula>$BJ260="OD"</formula>
    </cfRule>
    <cfRule type="expression" dxfId="10109" priority="13842">
      <formula>$BJ260="P"</formula>
    </cfRule>
    <cfRule type="expression" dxfId="10108" priority="13843">
      <formula>$BJ260="D"</formula>
    </cfRule>
    <cfRule type="expression" dxfId="10107" priority="13844">
      <formula>$BJ260="C"</formula>
    </cfRule>
    <cfRule type="expression" dxfId="10106" priority="13845">
      <formula>$BJ260="B"</formula>
    </cfRule>
    <cfRule type="expression" dxfId="10105" priority="13846">
      <formula>$BJ260="A"</formula>
    </cfRule>
  </conditionalFormatting>
  <conditionalFormatting sqref="A112">
    <cfRule type="expression" dxfId="10104" priority="13817">
      <formula>$BJ112="IR"</formula>
    </cfRule>
    <cfRule type="expression" dxfId="10103" priority="13818">
      <formula>$BJ112="SS"</formula>
    </cfRule>
    <cfRule type="expression" dxfId="10102" priority="13819">
      <formula>$BJ112="FI"</formula>
    </cfRule>
    <cfRule type="expression" dxfId="10101" priority="13820">
      <formula>$BJ112="X"</formula>
    </cfRule>
    <cfRule type="expression" dxfId="10100" priority="13821">
      <formula>$BJ112="OD"</formula>
    </cfRule>
    <cfRule type="expression" dxfId="10099" priority="13822">
      <formula>$BJ112="P"</formula>
    </cfRule>
    <cfRule type="expression" dxfId="10098" priority="13823">
      <formula>$BJ112="D"</formula>
    </cfRule>
    <cfRule type="expression" dxfId="10097" priority="13824">
      <formula>$BJ112="C"</formula>
    </cfRule>
    <cfRule type="expression" dxfId="10096" priority="13825">
      <formula>$BJ112="B"</formula>
    </cfRule>
    <cfRule type="expression" dxfId="10095" priority="13826">
      <formula>$BJ112="A"</formula>
    </cfRule>
  </conditionalFormatting>
  <conditionalFormatting sqref="Q45">
    <cfRule type="expression" dxfId="10094" priority="13807">
      <formula>$BJ45="IR"</formula>
    </cfRule>
    <cfRule type="expression" dxfId="10093" priority="13808">
      <formula>$BJ45="SS"</formula>
    </cfRule>
    <cfRule type="expression" dxfId="10092" priority="13809">
      <formula>$BJ45="FI"</formula>
    </cfRule>
    <cfRule type="expression" dxfId="10091" priority="13810">
      <formula>$BJ45="X"</formula>
    </cfRule>
    <cfRule type="expression" dxfId="10090" priority="13811">
      <formula>$BJ45="OD"</formula>
    </cfRule>
    <cfRule type="expression" dxfId="10089" priority="13812">
      <formula>$BJ45="P"</formula>
    </cfRule>
    <cfRule type="expression" dxfId="10088" priority="13813">
      <formula>$BJ45="D"</formula>
    </cfRule>
    <cfRule type="expression" dxfId="10087" priority="13814">
      <formula>$BJ45="C"</formula>
    </cfRule>
    <cfRule type="expression" dxfId="10086" priority="13815">
      <formula>$BJ45="B"</formula>
    </cfRule>
    <cfRule type="expression" dxfId="10085" priority="13816">
      <formula>$BJ45="A"</formula>
    </cfRule>
  </conditionalFormatting>
  <conditionalFormatting sqref="P45">
    <cfRule type="expression" dxfId="10084" priority="13797">
      <formula>$BJ45="IR"</formula>
    </cfRule>
    <cfRule type="expression" dxfId="10083" priority="13798">
      <formula>$BJ45="SS"</formula>
    </cfRule>
    <cfRule type="expression" dxfId="10082" priority="13799">
      <formula>$BJ45="FI"</formula>
    </cfRule>
    <cfRule type="expression" dxfId="10081" priority="13800">
      <formula>$BJ45="X"</formula>
    </cfRule>
    <cfRule type="expression" dxfId="10080" priority="13801">
      <formula>$BJ45="OD"</formula>
    </cfRule>
    <cfRule type="expression" dxfId="10079" priority="13802">
      <formula>$BJ45="P"</formula>
    </cfRule>
    <cfRule type="expression" dxfId="10078" priority="13803">
      <formula>$BJ45="D"</formula>
    </cfRule>
    <cfRule type="expression" dxfId="10077" priority="13804">
      <formula>$BJ45="C"</formula>
    </cfRule>
    <cfRule type="expression" dxfId="10076" priority="13805">
      <formula>$BJ45="B"</formula>
    </cfRule>
    <cfRule type="expression" dxfId="10075" priority="13806">
      <formula>$BJ45="A"</formula>
    </cfRule>
  </conditionalFormatting>
  <conditionalFormatting sqref="R45">
    <cfRule type="expression" dxfId="10074" priority="13787">
      <formula>$BJ45="IR"</formula>
    </cfRule>
    <cfRule type="expression" dxfId="10073" priority="13788">
      <formula>$BJ45="SS"</formula>
    </cfRule>
    <cfRule type="expression" dxfId="10072" priority="13789">
      <formula>$BJ45="FI"</formula>
    </cfRule>
    <cfRule type="expression" dxfId="10071" priority="13790">
      <formula>$BJ45="X"</formula>
    </cfRule>
    <cfRule type="expression" dxfId="10070" priority="13791">
      <formula>$BJ45="OD"</formula>
    </cfRule>
    <cfRule type="expression" dxfId="10069" priority="13792">
      <formula>$BJ45="P"</formula>
    </cfRule>
    <cfRule type="expression" dxfId="10068" priority="13793">
      <formula>$BJ45="D"</formula>
    </cfRule>
    <cfRule type="expression" dxfId="10067" priority="13794">
      <formula>$BJ45="C"</formula>
    </cfRule>
    <cfRule type="expression" dxfId="10066" priority="13795">
      <formula>$BJ45="B"</formula>
    </cfRule>
    <cfRule type="expression" dxfId="10065" priority="13796">
      <formula>$BJ45="A"</formula>
    </cfRule>
  </conditionalFormatting>
  <conditionalFormatting sqref="AM467:AN467">
    <cfRule type="expression" dxfId="10064" priority="13777">
      <formula>$BJ467="IR"</formula>
    </cfRule>
    <cfRule type="expression" dxfId="10063" priority="13778">
      <formula>$BJ467="SS"</formula>
    </cfRule>
    <cfRule type="expression" dxfId="10062" priority="13779">
      <formula>$BJ467="FI"</formula>
    </cfRule>
    <cfRule type="expression" dxfId="10061" priority="13780">
      <formula>$BJ467="X"</formula>
    </cfRule>
    <cfRule type="expression" dxfId="10060" priority="13781">
      <formula>$BJ467="OD"</formula>
    </cfRule>
    <cfRule type="expression" dxfId="10059" priority="13782">
      <formula>$BJ467="P"</formula>
    </cfRule>
    <cfRule type="expression" dxfId="10058" priority="13783">
      <formula>$BJ467="D"</formula>
    </cfRule>
    <cfRule type="expression" dxfId="10057" priority="13784">
      <formula>$BJ467="C"</formula>
    </cfRule>
    <cfRule type="expression" dxfId="10056" priority="13785">
      <formula>$BJ467="B"</formula>
    </cfRule>
    <cfRule type="expression" dxfId="10055" priority="13786">
      <formula>$BJ467="A"</formula>
    </cfRule>
  </conditionalFormatting>
  <conditionalFormatting sqref="AP467">
    <cfRule type="expression" dxfId="10054" priority="13767">
      <formula>$BJ467="IR"</formula>
    </cfRule>
    <cfRule type="expression" dxfId="10053" priority="13768">
      <formula>$BJ467="SS"</formula>
    </cfRule>
    <cfRule type="expression" dxfId="10052" priority="13769">
      <formula>$BJ467="FI"</formula>
    </cfRule>
    <cfRule type="expression" dxfId="10051" priority="13770">
      <formula>$BJ467="X"</formula>
    </cfRule>
    <cfRule type="expression" dxfId="10050" priority="13771">
      <formula>$BJ467="OD"</formula>
    </cfRule>
    <cfRule type="expression" dxfId="10049" priority="13772">
      <formula>$BJ467="P"</formula>
    </cfRule>
    <cfRule type="expression" dxfId="10048" priority="13773">
      <formula>$BJ467="D"</formula>
    </cfRule>
    <cfRule type="expression" dxfId="10047" priority="13774">
      <formula>$BJ467="C"</formula>
    </cfRule>
    <cfRule type="expression" dxfId="10046" priority="13775">
      <formula>$BJ467="B"</formula>
    </cfRule>
    <cfRule type="expression" dxfId="10045" priority="13776">
      <formula>$BJ467="A"</formula>
    </cfRule>
  </conditionalFormatting>
  <conditionalFormatting sqref="AO467">
    <cfRule type="expression" dxfId="10044" priority="13757">
      <formula>$BJ467="IR"</formula>
    </cfRule>
    <cfRule type="expression" dxfId="10043" priority="13758">
      <formula>$BJ467="SS"</formula>
    </cfRule>
    <cfRule type="expression" dxfId="10042" priority="13759">
      <formula>$BJ467="FI"</formula>
    </cfRule>
    <cfRule type="expression" dxfId="10041" priority="13760">
      <formula>$BJ467="X"</formula>
    </cfRule>
    <cfRule type="expression" dxfId="10040" priority="13761">
      <formula>$BJ467="OD"</formula>
    </cfRule>
    <cfRule type="expression" dxfId="10039" priority="13762">
      <formula>$BJ467="P"</formula>
    </cfRule>
    <cfRule type="expression" dxfId="10038" priority="13763">
      <formula>$BJ467="D"</formula>
    </cfRule>
    <cfRule type="expression" dxfId="10037" priority="13764">
      <formula>$BJ467="C"</formula>
    </cfRule>
    <cfRule type="expression" dxfId="10036" priority="13765">
      <formula>$BJ467="B"</formula>
    </cfRule>
    <cfRule type="expression" dxfId="10035" priority="13766">
      <formula>$BJ467="A"</formula>
    </cfRule>
  </conditionalFormatting>
  <conditionalFormatting sqref="AQ467">
    <cfRule type="expression" dxfId="10034" priority="13747">
      <formula>$BJ467="IR"</formula>
    </cfRule>
    <cfRule type="expression" dxfId="10033" priority="13748">
      <formula>$BJ467="SS"</formula>
    </cfRule>
    <cfRule type="expression" dxfId="10032" priority="13749">
      <formula>$BJ467="FI"</formula>
    </cfRule>
    <cfRule type="expression" dxfId="10031" priority="13750">
      <formula>$BJ467="X"</formula>
    </cfRule>
    <cfRule type="expression" dxfId="10030" priority="13751">
      <formula>$BJ467="OD"</formula>
    </cfRule>
    <cfRule type="expression" dxfId="10029" priority="13752">
      <formula>$BJ467="P"</formula>
    </cfRule>
    <cfRule type="expression" dxfId="10028" priority="13753">
      <formula>$BJ467="D"</formula>
    </cfRule>
    <cfRule type="expression" dxfId="10027" priority="13754">
      <formula>$BJ467="C"</formula>
    </cfRule>
    <cfRule type="expression" dxfId="10026" priority="13755">
      <formula>$BJ467="B"</formula>
    </cfRule>
    <cfRule type="expression" dxfId="10025" priority="13756">
      <formula>$BJ467="A"</formula>
    </cfRule>
  </conditionalFormatting>
  <conditionalFormatting sqref="AH475:AI475">
    <cfRule type="expression" dxfId="10024" priority="13737">
      <formula>$BJ475="IR"</formula>
    </cfRule>
    <cfRule type="expression" dxfId="10023" priority="13738">
      <formula>$BJ475="SS"</formula>
    </cfRule>
    <cfRule type="expression" dxfId="10022" priority="13739">
      <formula>$BJ475="FI"</formula>
    </cfRule>
    <cfRule type="expression" dxfId="10021" priority="13740">
      <formula>$BJ475="X"</formula>
    </cfRule>
    <cfRule type="expression" dxfId="10020" priority="13741">
      <formula>$BJ475="OD"</formula>
    </cfRule>
    <cfRule type="expression" dxfId="10019" priority="13742">
      <formula>$BJ475="P"</formula>
    </cfRule>
    <cfRule type="expression" dxfId="10018" priority="13743">
      <formula>$BJ475="D"</formula>
    </cfRule>
    <cfRule type="expression" dxfId="10017" priority="13744">
      <formula>$BJ475="C"</formula>
    </cfRule>
    <cfRule type="expression" dxfId="10016" priority="13745">
      <formula>$BJ475="B"</formula>
    </cfRule>
    <cfRule type="expression" dxfId="10015" priority="13746">
      <formula>$BJ475="A"</formula>
    </cfRule>
  </conditionalFormatting>
  <conditionalFormatting sqref="AK475">
    <cfRule type="expression" dxfId="10014" priority="13727">
      <formula>$BJ475="IR"</formula>
    </cfRule>
    <cfRule type="expression" dxfId="10013" priority="13728">
      <formula>$BJ475="SS"</formula>
    </cfRule>
    <cfRule type="expression" dxfId="10012" priority="13729">
      <formula>$BJ475="FI"</formula>
    </cfRule>
    <cfRule type="expression" dxfId="10011" priority="13730">
      <formula>$BJ475="X"</formula>
    </cfRule>
    <cfRule type="expression" dxfId="10010" priority="13731">
      <formula>$BJ475="OD"</formula>
    </cfRule>
    <cfRule type="expression" dxfId="10009" priority="13732">
      <formula>$BJ475="P"</formula>
    </cfRule>
    <cfRule type="expression" dxfId="10008" priority="13733">
      <formula>$BJ475="D"</formula>
    </cfRule>
    <cfRule type="expression" dxfId="10007" priority="13734">
      <formula>$BJ475="C"</formula>
    </cfRule>
    <cfRule type="expression" dxfId="10006" priority="13735">
      <formula>$BJ475="B"</formula>
    </cfRule>
    <cfRule type="expression" dxfId="10005" priority="13736">
      <formula>$BJ475="A"</formula>
    </cfRule>
  </conditionalFormatting>
  <conditionalFormatting sqref="AJ475">
    <cfRule type="expression" dxfId="10004" priority="13717">
      <formula>$BJ475="IR"</formula>
    </cfRule>
    <cfRule type="expression" dxfId="10003" priority="13718">
      <formula>$BJ475="SS"</formula>
    </cfRule>
    <cfRule type="expression" dxfId="10002" priority="13719">
      <formula>$BJ475="FI"</formula>
    </cfRule>
    <cfRule type="expression" dxfId="10001" priority="13720">
      <formula>$BJ475="X"</formula>
    </cfRule>
    <cfRule type="expression" dxfId="10000" priority="13721">
      <formula>$BJ475="OD"</formula>
    </cfRule>
    <cfRule type="expression" dxfId="9999" priority="13722">
      <formula>$BJ475="P"</formula>
    </cfRule>
    <cfRule type="expression" dxfId="9998" priority="13723">
      <formula>$BJ475="D"</formula>
    </cfRule>
    <cfRule type="expression" dxfId="9997" priority="13724">
      <formula>$BJ475="C"</formula>
    </cfRule>
    <cfRule type="expression" dxfId="9996" priority="13725">
      <formula>$BJ475="B"</formula>
    </cfRule>
    <cfRule type="expression" dxfId="9995" priority="13726">
      <formula>$BJ475="A"</formula>
    </cfRule>
  </conditionalFormatting>
  <conditionalFormatting sqref="AL475">
    <cfRule type="expression" dxfId="9994" priority="13707">
      <formula>$BJ475="IR"</formula>
    </cfRule>
    <cfRule type="expression" dxfId="9993" priority="13708">
      <formula>$BJ475="SS"</formula>
    </cfRule>
    <cfRule type="expression" dxfId="9992" priority="13709">
      <formula>$BJ475="FI"</formula>
    </cfRule>
    <cfRule type="expression" dxfId="9991" priority="13710">
      <formula>$BJ475="X"</formula>
    </cfRule>
    <cfRule type="expression" dxfId="9990" priority="13711">
      <formula>$BJ475="OD"</formula>
    </cfRule>
    <cfRule type="expression" dxfId="9989" priority="13712">
      <formula>$BJ475="P"</formula>
    </cfRule>
    <cfRule type="expression" dxfId="9988" priority="13713">
      <formula>$BJ475="D"</formula>
    </cfRule>
    <cfRule type="expression" dxfId="9987" priority="13714">
      <formula>$BJ475="C"</formula>
    </cfRule>
    <cfRule type="expression" dxfId="9986" priority="13715">
      <formula>$BJ475="B"</formula>
    </cfRule>
    <cfRule type="expression" dxfId="9985" priority="13716">
      <formula>$BJ475="A"</formula>
    </cfRule>
  </conditionalFormatting>
  <conditionalFormatting sqref="Y224">
    <cfRule type="expression" dxfId="9984" priority="13697">
      <formula>$BJ224="IR"</formula>
    </cfRule>
    <cfRule type="expression" dxfId="9983" priority="13698">
      <formula>$BJ224="SS"</formula>
    </cfRule>
    <cfRule type="expression" dxfId="9982" priority="13699">
      <formula>$BJ224="FI"</formula>
    </cfRule>
    <cfRule type="expression" dxfId="9981" priority="13700">
      <formula>$BJ224="X"</formula>
    </cfRule>
    <cfRule type="expression" dxfId="9980" priority="13701">
      <formula>$BJ224="OD"</formula>
    </cfRule>
    <cfRule type="expression" dxfId="9979" priority="13702">
      <formula>$BJ224="P"</formula>
    </cfRule>
    <cfRule type="expression" dxfId="9978" priority="13703">
      <formula>$BJ224="D"</formula>
    </cfRule>
    <cfRule type="expression" dxfId="9977" priority="13704">
      <formula>$BJ224="C"</formula>
    </cfRule>
    <cfRule type="expression" dxfId="9976" priority="13705">
      <formula>$BJ224="B"</formula>
    </cfRule>
    <cfRule type="expression" dxfId="9975" priority="13706">
      <formula>$BJ224="A"</formula>
    </cfRule>
  </conditionalFormatting>
  <conditionalFormatting sqref="A123">
    <cfRule type="expression" dxfId="9974" priority="13687">
      <formula>$BJ123="IR"</formula>
    </cfRule>
    <cfRule type="expression" dxfId="9973" priority="13688">
      <formula>$BJ123="SS"</formula>
    </cfRule>
    <cfRule type="expression" dxfId="9972" priority="13689">
      <formula>$BJ123="FI"</formula>
    </cfRule>
    <cfRule type="expression" dxfId="9971" priority="13690">
      <formula>$BJ123="X"</formula>
    </cfRule>
    <cfRule type="expression" dxfId="9970" priority="13691">
      <formula>$BJ123="OD"</formula>
    </cfRule>
    <cfRule type="expression" dxfId="9969" priority="13692">
      <formula>$BJ123="P"</formula>
    </cfRule>
    <cfRule type="expression" dxfId="9968" priority="13693">
      <formula>$BJ123="D"</formula>
    </cfRule>
    <cfRule type="expression" dxfId="9967" priority="13694">
      <formula>$BJ123="C"</formula>
    </cfRule>
    <cfRule type="expression" dxfId="9966" priority="13695">
      <formula>$BJ123="B"</formula>
    </cfRule>
    <cfRule type="expression" dxfId="9965" priority="13696">
      <formula>$BJ123="A"</formula>
    </cfRule>
  </conditionalFormatting>
  <conditionalFormatting sqref="G127">
    <cfRule type="expression" dxfId="9964" priority="13677">
      <formula>$BJ127="IR"</formula>
    </cfRule>
    <cfRule type="expression" dxfId="9963" priority="13678">
      <formula>$BJ127="SS"</formula>
    </cfRule>
    <cfRule type="expression" dxfId="9962" priority="13679">
      <formula>$BJ127="FI"</formula>
    </cfRule>
    <cfRule type="expression" dxfId="9961" priority="13680">
      <formula>$BJ127="X"</formula>
    </cfRule>
    <cfRule type="expression" dxfId="9960" priority="13681">
      <formula>$BJ127="OD"</formula>
    </cfRule>
    <cfRule type="expression" dxfId="9959" priority="13682">
      <formula>$BJ127="P"</formula>
    </cfRule>
    <cfRule type="expression" dxfId="9958" priority="13683">
      <formula>$BJ127="D"</formula>
    </cfRule>
    <cfRule type="expression" dxfId="9957" priority="13684">
      <formula>$BJ127="C"</formula>
    </cfRule>
    <cfRule type="expression" dxfId="9956" priority="13685">
      <formula>$BJ127="B"</formula>
    </cfRule>
    <cfRule type="expression" dxfId="9955" priority="13686">
      <formula>$BJ127="A"</formula>
    </cfRule>
  </conditionalFormatting>
  <conditionalFormatting sqref="G126">
    <cfRule type="expression" dxfId="9954" priority="13667">
      <formula>$BJ126="IR"</formula>
    </cfRule>
    <cfRule type="expression" dxfId="9953" priority="13668">
      <formula>$BJ126="SS"</formula>
    </cfRule>
    <cfRule type="expression" dxfId="9952" priority="13669">
      <formula>$BJ126="FI"</formula>
    </cfRule>
    <cfRule type="expression" dxfId="9951" priority="13670">
      <formula>$BJ126="X"</formula>
    </cfRule>
    <cfRule type="expression" dxfId="9950" priority="13671">
      <formula>$BJ126="OD"</formula>
    </cfRule>
    <cfRule type="expression" dxfId="9949" priority="13672">
      <formula>$BJ126="P"</formula>
    </cfRule>
    <cfRule type="expression" dxfId="9948" priority="13673">
      <formula>$BJ126="D"</formula>
    </cfRule>
    <cfRule type="expression" dxfId="9947" priority="13674">
      <formula>$BJ126="C"</formula>
    </cfRule>
    <cfRule type="expression" dxfId="9946" priority="13675">
      <formula>$BJ126="B"</formula>
    </cfRule>
    <cfRule type="expression" dxfId="9945" priority="13676">
      <formula>$BJ126="A"</formula>
    </cfRule>
  </conditionalFormatting>
  <conditionalFormatting sqref="A135">
    <cfRule type="expression" dxfId="9944" priority="13657">
      <formula>$BJ135="IR"</formula>
    </cfRule>
    <cfRule type="expression" dxfId="9943" priority="13658">
      <formula>$BJ135="SS"</formula>
    </cfRule>
    <cfRule type="expression" dxfId="9942" priority="13659">
      <formula>$BJ135="FI"</formula>
    </cfRule>
    <cfRule type="expression" dxfId="9941" priority="13660">
      <formula>$BJ135="X"</formula>
    </cfRule>
    <cfRule type="expression" dxfId="9940" priority="13661">
      <formula>$BJ135="OD"</formula>
    </cfRule>
    <cfRule type="expression" dxfId="9939" priority="13662">
      <formula>$BJ135="P"</formula>
    </cfRule>
    <cfRule type="expression" dxfId="9938" priority="13663">
      <formula>$BJ135="D"</formula>
    </cfRule>
    <cfRule type="expression" dxfId="9937" priority="13664">
      <formula>$BJ135="C"</formula>
    </cfRule>
    <cfRule type="expression" dxfId="9936" priority="13665">
      <formula>$BJ135="B"</formula>
    </cfRule>
    <cfRule type="expression" dxfId="9935" priority="13666">
      <formula>$BJ135="A"</formula>
    </cfRule>
  </conditionalFormatting>
  <conditionalFormatting sqref="N237:O237">
    <cfRule type="expression" dxfId="9934" priority="13647">
      <formula>$BJ237="IR"</formula>
    </cfRule>
    <cfRule type="expression" dxfId="9933" priority="13648">
      <formula>$BJ237="SS"</formula>
    </cfRule>
    <cfRule type="expression" dxfId="9932" priority="13649">
      <formula>$BJ237="FI"</formula>
    </cfRule>
    <cfRule type="expression" dxfId="9931" priority="13650">
      <formula>$BJ237="X"</formula>
    </cfRule>
    <cfRule type="expression" dxfId="9930" priority="13651">
      <formula>$BJ237="OD"</formula>
    </cfRule>
    <cfRule type="expression" dxfId="9929" priority="13652">
      <formula>$BJ237="P"</formula>
    </cfRule>
    <cfRule type="expression" dxfId="9928" priority="13653">
      <formula>$BJ237="D"</formula>
    </cfRule>
    <cfRule type="expression" dxfId="9927" priority="13654">
      <formula>$BJ237="C"</formula>
    </cfRule>
    <cfRule type="expression" dxfId="9926" priority="13655">
      <formula>$BJ237="B"</formula>
    </cfRule>
    <cfRule type="expression" dxfId="9925" priority="13656">
      <formula>$BJ237="A"</formula>
    </cfRule>
  </conditionalFormatting>
  <conditionalFormatting sqref="P237:R237">
    <cfRule type="expression" dxfId="9924" priority="13637">
      <formula>$BJ237="IR"</formula>
    </cfRule>
    <cfRule type="expression" dxfId="9923" priority="13638">
      <formula>$BJ237="SS"</formula>
    </cfRule>
    <cfRule type="expression" dxfId="9922" priority="13639">
      <formula>$BJ237="FI"</formula>
    </cfRule>
    <cfRule type="expression" dxfId="9921" priority="13640">
      <formula>$BJ237="X"</formula>
    </cfRule>
    <cfRule type="expression" dxfId="9920" priority="13641">
      <formula>$BJ237="OD"</formula>
    </cfRule>
    <cfRule type="expression" dxfId="9919" priority="13642">
      <formula>$BJ237="P"</formula>
    </cfRule>
    <cfRule type="expression" dxfId="9918" priority="13643">
      <formula>$BJ237="D"</formula>
    </cfRule>
    <cfRule type="expression" dxfId="9917" priority="13644">
      <formula>$BJ237="C"</formula>
    </cfRule>
    <cfRule type="expression" dxfId="9916" priority="13645">
      <formula>$BJ237="B"</formula>
    </cfRule>
    <cfRule type="expression" dxfId="9915" priority="13646">
      <formula>$BJ237="A"</formula>
    </cfRule>
  </conditionalFormatting>
  <conditionalFormatting sqref="S231">
    <cfRule type="expression" dxfId="9914" priority="13627">
      <formula>$BJ231="IR"</formula>
    </cfRule>
    <cfRule type="expression" dxfId="9913" priority="13628">
      <formula>$BJ231="SS"</formula>
    </cfRule>
    <cfRule type="expression" dxfId="9912" priority="13629">
      <formula>$BJ231="FI"</formula>
    </cfRule>
    <cfRule type="expression" dxfId="9911" priority="13630">
      <formula>$BJ231="X"</formula>
    </cfRule>
    <cfRule type="expression" dxfId="9910" priority="13631">
      <formula>$BJ231="OD"</formula>
    </cfRule>
    <cfRule type="expression" dxfId="9909" priority="13632">
      <formula>$BJ231="P"</formula>
    </cfRule>
    <cfRule type="expression" dxfId="9908" priority="13633">
      <formula>$BJ231="D"</formula>
    </cfRule>
    <cfRule type="expression" dxfId="9907" priority="13634">
      <formula>$BJ231="C"</formula>
    </cfRule>
    <cfRule type="expression" dxfId="9906" priority="13635">
      <formula>$BJ231="B"</formula>
    </cfRule>
    <cfRule type="expression" dxfId="9905" priority="13636">
      <formula>$BJ231="A"</formula>
    </cfRule>
  </conditionalFormatting>
  <conditionalFormatting sqref="U231:W231">
    <cfRule type="expression" dxfId="9904" priority="13607">
      <formula>$BJ231="IR"</formula>
    </cfRule>
    <cfRule type="expression" dxfId="9903" priority="13608">
      <formula>$BJ231="SS"</formula>
    </cfRule>
    <cfRule type="expression" dxfId="9902" priority="13609">
      <formula>$BJ231="FI"</formula>
    </cfRule>
    <cfRule type="expression" dxfId="9901" priority="13610">
      <formula>$BJ231="X"</formula>
    </cfRule>
    <cfRule type="expression" dxfId="9900" priority="13611">
      <formula>$BJ231="OD"</formula>
    </cfRule>
    <cfRule type="expression" dxfId="9899" priority="13612">
      <formula>$BJ231="P"</formula>
    </cfRule>
    <cfRule type="expression" dxfId="9898" priority="13613">
      <formula>$BJ231="D"</formula>
    </cfRule>
    <cfRule type="expression" dxfId="9897" priority="13614">
      <formula>$BJ231="C"</formula>
    </cfRule>
    <cfRule type="expression" dxfId="9896" priority="13615">
      <formula>$BJ231="B"</formula>
    </cfRule>
    <cfRule type="expression" dxfId="9895" priority="13616">
      <formula>$BJ231="A"</formula>
    </cfRule>
  </conditionalFormatting>
  <conditionalFormatting sqref="P230:R230">
    <cfRule type="expression" dxfId="9894" priority="13577">
      <formula>$BJ230="IR"</formula>
    </cfRule>
    <cfRule type="expression" dxfId="9893" priority="13578">
      <formula>$BJ230="SS"</formula>
    </cfRule>
    <cfRule type="expression" dxfId="9892" priority="13579">
      <formula>$BJ230="FI"</formula>
    </cfRule>
    <cfRule type="expression" dxfId="9891" priority="13580">
      <formula>$BJ230="X"</formula>
    </cfRule>
    <cfRule type="expression" dxfId="9890" priority="13581">
      <formula>$BJ230="OD"</formula>
    </cfRule>
    <cfRule type="expression" dxfId="9889" priority="13582">
      <formula>$BJ230="P"</formula>
    </cfRule>
    <cfRule type="expression" dxfId="9888" priority="13583">
      <formula>$BJ230="D"</formula>
    </cfRule>
    <cfRule type="expression" dxfId="9887" priority="13584">
      <formula>$BJ230="C"</formula>
    </cfRule>
    <cfRule type="expression" dxfId="9886" priority="13585">
      <formula>$BJ230="B"</formula>
    </cfRule>
    <cfRule type="expression" dxfId="9885" priority="13586">
      <formula>$BJ230="A"</formula>
    </cfRule>
  </conditionalFormatting>
  <conditionalFormatting sqref="Q391 Q393">
    <cfRule type="expression" dxfId="9884" priority="13567">
      <formula>$BJ391="IR"</formula>
    </cfRule>
    <cfRule type="expression" dxfId="9883" priority="13568">
      <formula>$BJ391="SS"</formula>
    </cfRule>
    <cfRule type="expression" dxfId="9882" priority="13569">
      <formula>$BJ391="FI"</formula>
    </cfRule>
    <cfRule type="expression" dxfId="9881" priority="13570">
      <formula>$BJ391="X"</formula>
    </cfRule>
    <cfRule type="expression" dxfId="9880" priority="13571">
      <formula>$BJ391="OD"</formula>
    </cfRule>
    <cfRule type="expression" dxfId="9879" priority="13572">
      <formula>$BJ391="P"</formula>
    </cfRule>
    <cfRule type="expression" dxfId="9878" priority="13573">
      <formula>$BJ391="D"</formula>
    </cfRule>
    <cfRule type="expression" dxfId="9877" priority="13574">
      <formula>$BJ391="C"</formula>
    </cfRule>
    <cfRule type="expression" dxfId="9876" priority="13575">
      <formula>$BJ391="B"</formula>
    </cfRule>
    <cfRule type="expression" dxfId="9875" priority="13576">
      <formula>$BJ391="A"</formula>
    </cfRule>
  </conditionalFormatting>
  <conditionalFormatting sqref="R391 R393">
    <cfRule type="expression" dxfId="9874" priority="13557">
      <formula>$BJ391="IR"</formula>
    </cfRule>
    <cfRule type="expression" dxfId="9873" priority="13558">
      <formula>$BJ391="SS"</formula>
    </cfRule>
    <cfRule type="expression" dxfId="9872" priority="13559">
      <formula>$BJ391="FI"</formula>
    </cfRule>
    <cfRule type="expression" dxfId="9871" priority="13560">
      <formula>$BJ391="X"</formula>
    </cfRule>
    <cfRule type="expression" dxfId="9870" priority="13561">
      <formula>$BJ391="OD"</formula>
    </cfRule>
    <cfRule type="expression" dxfId="9869" priority="13562">
      <formula>$BJ391="P"</formula>
    </cfRule>
    <cfRule type="expression" dxfId="9868" priority="13563">
      <formula>$BJ391="D"</formula>
    </cfRule>
    <cfRule type="expression" dxfId="9867" priority="13564">
      <formula>$BJ391="C"</formula>
    </cfRule>
    <cfRule type="expression" dxfId="9866" priority="13565">
      <formula>$BJ391="B"</formula>
    </cfRule>
    <cfRule type="expression" dxfId="9865" priority="13566">
      <formula>$BJ391="A"</formula>
    </cfRule>
  </conditionalFormatting>
  <conditionalFormatting sqref="P391 P393">
    <cfRule type="expression" dxfId="9864" priority="13547">
      <formula>$BJ391="IR"</formula>
    </cfRule>
    <cfRule type="expression" dxfId="9863" priority="13548">
      <formula>$BJ391="SS"</formula>
    </cfRule>
    <cfRule type="expression" dxfId="9862" priority="13549">
      <formula>$BJ391="FI"</formula>
    </cfRule>
    <cfRule type="expression" dxfId="9861" priority="13550">
      <formula>$BJ391="X"</formula>
    </cfRule>
    <cfRule type="expression" dxfId="9860" priority="13551">
      <formula>$BJ391="OD"</formula>
    </cfRule>
    <cfRule type="expression" dxfId="9859" priority="13552">
      <formula>$BJ391="P"</formula>
    </cfRule>
    <cfRule type="expression" dxfId="9858" priority="13553">
      <formula>$BJ391="D"</formula>
    </cfRule>
    <cfRule type="expression" dxfId="9857" priority="13554">
      <formula>$BJ391="C"</formula>
    </cfRule>
    <cfRule type="expression" dxfId="9856" priority="13555">
      <formula>$BJ391="B"</formula>
    </cfRule>
    <cfRule type="expression" dxfId="9855" priority="13556">
      <formula>$BJ391="A"</formula>
    </cfRule>
  </conditionalFormatting>
  <conditionalFormatting sqref="P228:R228">
    <cfRule type="expression" dxfId="9854" priority="13517">
      <formula>$BJ228="IR"</formula>
    </cfRule>
    <cfRule type="expression" dxfId="9853" priority="13518">
      <formula>$BJ228="SS"</formula>
    </cfRule>
    <cfRule type="expression" dxfId="9852" priority="13519">
      <formula>$BJ228="FI"</formula>
    </cfRule>
    <cfRule type="expression" dxfId="9851" priority="13520">
      <formula>$BJ228="X"</formula>
    </cfRule>
    <cfRule type="expression" dxfId="9850" priority="13521">
      <formula>$BJ228="OD"</formula>
    </cfRule>
    <cfRule type="expression" dxfId="9849" priority="13522">
      <formula>$BJ228="P"</formula>
    </cfRule>
    <cfRule type="expression" dxfId="9848" priority="13523">
      <formula>$BJ228="D"</formula>
    </cfRule>
    <cfRule type="expression" dxfId="9847" priority="13524">
      <formula>$BJ228="C"</formula>
    </cfRule>
    <cfRule type="expression" dxfId="9846" priority="13525">
      <formula>$BJ228="B"</formula>
    </cfRule>
    <cfRule type="expression" dxfId="9845" priority="13526">
      <formula>$BJ228="A"</formula>
    </cfRule>
  </conditionalFormatting>
  <conditionalFormatting sqref="W271">
    <cfRule type="expression" dxfId="9844" priority="13507">
      <formula>$BJ271="IR"</formula>
    </cfRule>
    <cfRule type="expression" dxfId="9843" priority="13508">
      <formula>$BJ271="SS"</formula>
    </cfRule>
    <cfRule type="expression" dxfId="9842" priority="13509">
      <formula>$BJ271="FI"</formula>
    </cfRule>
    <cfRule type="expression" dxfId="9841" priority="13510">
      <formula>$BJ271="X"</formula>
    </cfRule>
    <cfRule type="expression" dxfId="9840" priority="13511">
      <formula>$BJ271="OD"</formula>
    </cfRule>
    <cfRule type="expression" dxfId="9839" priority="13512">
      <formula>$BJ271="P"</formula>
    </cfRule>
    <cfRule type="expression" dxfId="9838" priority="13513">
      <formula>$BJ271="D"</formula>
    </cfRule>
    <cfRule type="expression" dxfId="9837" priority="13514">
      <formula>$BJ271="C"</formula>
    </cfRule>
    <cfRule type="expression" dxfId="9836" priority="13515">
      <formula>$BJ271="B"</formula>
    </cfRule>
    <cfRule type="expression" dxfId="9835" priority="13516">
      <formula>$BJ271="A"</formula>
    </cfRule>
  </conditionalFormatting>
  <conditionalFormatting sqref="U271">
    <cfRule type="expression" dxfId="9834" priority="13497">
      <formula>$BJ271="IR"</formula>
    </cfRule>
    <cfRule type="expression" dxfId="9833" priority="13498">
      <formula>$BJ271="SS"</formula>
    </cfRule>
    <cfRule type="expression" dxfId="9832" priority="13499">
      <formula>$BJ271="FI"</formula>
    </cfRule>
    <cfRule type="expression" dxfId="9831" priority="13500">
      <formula>$BJ271="X"</formula>
    </cfRule>
    <cfRule type="expression" dxfId="9830" priority="13501">
      <formula>$BJ271="OD"</formula>
    </cfRule>
    <cfRule type="expression" dxfId="9829" priority="13502">
      <formula>$BJ271="P"</formula>
    </cfRule>
    <cfRule type="expression" dxfId="9828" priority="13503">
      <formula>$BJ271="D"</formula>
    </cfRule>
    <cfRule type="expression" dxfId="9827" priority="13504">
      <formula>$BJ271="C"</formula>
    </cfRule>
    <cfRule type="expression" dxfId="9826" priority="13505">
      <formula>$BJ271="B"</formula>
    </cfRule>
    <cfRule type="expression" dxfId="9825" priority="13506">
      <formula>$BJ271="A"</formula>
    </cfRule>
  </conditionalFormatting>
  <conditionalFormatting sqref="V271">
    <cfRule type="expression" dxfId="9824" priority="13487">
      <formula>$BJ271="IR"</formula>
    </cfRule>
    <cfRule type="expression" dxfId="9823" priority="13488">
      <formula>$BJ271="SS"</formula>
    </cfRule>
    <cfRule type="expression" dxfId="9822" priority="13489">
      <formula>$BJ271="FI"</formula>
    </cfRule>
    <cfRule type="expression" dxfId="9821" priority="13490">
      <formula>$BJ271="X"</formula>
    </cfRule>
    <cfRule type="expression" dxfId="9820" priority="13491">
      <formula>$BJ271="OD"</formula>
    </cfRule>
    <cfRule type="expression" dxfId="9819" priority="13492">
      <formula>$BJ271="P"</formula>
    </cfRule>
    <cfRule type="expression" dxfId="9818" priority="13493">
      <formula>$BJ271="D"</formula>
    </cfRule>
    <cfRule type="expression" dxfId="9817" priority="13494">
      <formula>$BJ271="C"</formula>
    </cfRule>
    <cfRule type="expression" dxfId="9816" priority="13495">
      <formula>$BJ271="B"</formula>
    </cfRule>
    <cfRule type="expression" dxfId="9815" priority="13496">
      <formula>$BJ271="A"</formula>
    </cfRule>
  </conditionalFormatting>
  <conditionalFormatting sqref="AD223:AD224">
    <cfRule type="expression" dxfId="9814" priority="13477">
      <formula>$BJ223="IR"</formula>
    </cfRule>
    <cfRule type="expression" dxfId="9813" priority="13478">
      <formula>$BJ223="SS"</formula>
    </cfRule>
    <cfRule type="expression" dxfId="9812" priority="13479">
      <formula>$BJ223="FI"</formula>
    </cfRule>
    <cfRule type="expression" dxfId="9811" priority="13480">
      <formula>$BJ223="X"</formula>
    </cfRule>
    <cfRule type="expression" dxfId="9810" priority="13481">
      <formula>$BJ223="OD"</formula>
    </cfRule>
    <cfRule type="expression" dxfId="9809" priority="13482">
      <formula>$BJ223="P"</formula>
    </cfRule>
    <cfRule type="expression" dxfId="9808" priority="13483">
      <formula>$BJ223="D"</formula>
    </cfRule>
    <cfRule type="expression" dxfId="9807" priority="13484">
      <formula>$BJ223="C"</formula>
    </cfRule>
    <cfRule type="expression" dxfId="9806" priority="13485">
      <formula>$BJ223="B"</formula>
    </cfRule>
    <cfRule type="expression" dxfId="9805" priority="13486">
      <formula>$BJ223="A"</formula>
    </cfRule>
  </conditionalFormatting>
  <conditionalFormatting sqref="AC223:AC224">
    <cfRule type="expression" dxfId="9804" priority="13467">
      <formula>$BJ223="IR"</formula>
    </cfRule>
    <cfRule type="expression" dxfId="9803" priority="13468">
      <formula>$BJ223="SS"</formula>
    </cfRule>
    <cfRule type="expression" dxfId="9802" priority="13469">
      <formula>$BJ223="FI"</formula>
    </cfRule>
    <cfRule type="expression" dxfId="9801" priority="13470">
      <formula>$BJ223="X"</formula>
    </cfRule>
    <cfRule type="expression" dxfId="9800" priority="13471">
      <formula>$BJ223="OD"</formula>
    </cfRule>
    <cfRule type="expression" dxfId="9799" priority="13472">
      <formula>$BJ223="P"</formula>
    </cfRule>
    <cfRule type="expression" dxfId="9798" priority="13473">
      <formula>$BJ223="D"</formula>
    </cfRule>
    <cfRule type="expression" dxfId="9797" priority="13474">
      <formula>$BJ223="C"</formula>
    </cfRule>
    <cfRule type="expression" dxfId="9796" priority="13475">
      <formula>$BJ223="B"</formula>
    </cfRule>
    <cfRule type="expression" dxfId="9795" priority="13476">
      <formula>$BJ223="A"</formula>
    </cfRule>
  </conditionalFormatting>
  <conditionalFormatting sqref="AE223:AG224">
    <cfRule type="expression" dxfId="9794" priority="13457">
      <formula>$BJ223="IR"</formula>
    </cfRule>
    <cfRule type="expression" dxfId="9793" priority="13458">
      <formula>$BJ223="SS"</formula>
    </cfRule>
    <cfRule type="expression" dxfId="9792" priority="13459">
      <formula>$BJ223="FI"</formula>
    </cfRule>
    <cfRule type="expression" dxfId="9791" priority="13460">
      <formula>$BJ223="X"</formula>
    </cfRule>
    <cfRule type="expression" dxfId="9790" priority="13461">
      <formula>$BJ223="OD"</formula>
    </cfRule>
    <cfRule type="expression" dxfId="9789" priority="13462">
      <formula>$BJ223="P"</formula>
    </cfRule>
    <cfRule type="expression" dxfId="9788" priority="13463">
      <formula>$BJ223="D"</formula>
    </cfRule>
    <cfRule type="expression" dxfId="9787" priority="13464">
      <formula>$BJ223="C"</formula>
    </cfRule>
    <cfRule type="expression" dxfId="9786" priority="13465">
      <formula>$BJ223="B"</formula>
    </cfRule>
    <cfRule type="expression" dxfId="9785" priority="13466">
      <formula>$BJ223="A"</formula>
    </cfRule>
  </conditionalFormatting>
  <conditionalFormatting sqref="AA569">
    <cfRule type="expression" dxfId="9784" priority="13447">
      <formula>$BJ569="IR"</formula>
    </cfRule>
    <cfRule type="expression" dxfId="9783" priority="13448">
      <formula>$BJ569="SS"</formula>
    </cfRule>
    <cfRule type="expression" dxfId="9782" priority="13449">
      <formula>$BJ569="FI"</formula>
    </cfRule>
    <cfRule type="expression" dxfId="9781" priority="13450">
      <formula>$BJ569="X"</formula>
    </cfRule>
    <cfRule type="expression" dxfId="9780" priority="13451">
      <formula>$BJ569="OD"</formula>
    </cfRule>
    <cfRule type="expression" dxfId="9779" priority="13452">
      <formula>$BJ569="P"</formula>
    </cfRule>
    <cfRule type="expression" dxfId="9778" priority="13453">
      <formula>$BJ569="D"</formula>
    </cfRule>
    <cfRule type="expression" dxfId="9777" priority="13454">
      <formula>$BJ569="C"</formula>
    </cfRule>
    <cfRule type="expression" dxfId="9776" priority="13455">
      <formula>$BJ569="B"</formula>
    </cfRule>
    <cfRule type="expression" dxfId="9775" priority="13456">
      <formula>$BJ569="A"</formula>
    </cfRule>
  </conditionalFormatting>
  <conditionalFormatting sqref="Z569">
    <cfRule type="expression" dxfId="9774" priority="13437">
      <formula>$BJ569="IR"</formula>
    </cfRule>
    <cfRule type="expression" dxfId="9773" priority="13438">
      <formula>$BJ569="SS"</formula>
    </cfRule>
    <cfRule type="expression" dxfId="9772" priority="13439">
      <formula>$BJ569="FI"</formula>
    </cfRule>
    <cfRule type="expression" dxfId="9771" priority="13440">
      <formula>$BJ569="X"</formula>
    </cfRule>
    <cfRule type="expression" dxfId="9770" priority="13441">
      <formula>$BJ569="OD"</formula>
    </cfRule>
    <cfRule type="expression" dxfId="9769" priority="13442">
      <formula>$BJ569="P"</formula>
    </cfRule>
    <cfRule type="expression" dxfId="9768" priority="13443">
      <formula>$BJ569="D"</formula>
    </cfRule>
    <cfRule type="expression" dxfId="9767" priority="13444">
      <formula>$BJ569="C"</formula>
    </cfRule>
    <cfRule type="expression" dxfId="9766" priority="13445">
      <formula>$BJ569="B"</formula>
    </cfRule>
    <cfRule type="expression" dxfId="9765" priority="13446">
      <formula>$BJ569="A"</formula>
    </cfRule>
  </conditionalFormatting>
  <conditionalFormatting sqref="AB569">
    <cfRule type="expression" dxfId="9764" priority="13427">
      <formula>$BJ569="IR"</formula>
    </cfRule>
    <cfRule type="expression" dxfId="9763" priority="13428">
      <formula>$BJ569="SS"</formula>
    </cfRule>
    <cfRule type="expression" dxfId="9762" priority="13429">
      <formula>$BJ569="FI"</formula>
    </cfRule>
    <cfRule type="expression" dxfId="9761" priority="13430">
      <formula>$BJ569="X"</formula>
    </cfRule>
    <cfRule type="expression" dxfId="9760" priority="13431">
      <formula>$BJ569="OD"</formula>
    </cfRule>
    <cfRule type="expression" dxfId="9759" priority="13432">
      <formula>$BJ569="P"</formula>
    </cfRule>
    <cfRule type="expression" dxfId="9758" priority="13433">
      <formula>$BJ569="D"</formula>
    </cfRule>
    <cfRule type="expression" dxfId="9757" priority="13434">
      <formula>$BJ569="C"</formula>
    </cfRule>
    <cfRule type="expression" dxfId="9756" priority="13435">
      <formula>$BJ569="B"</formula>
    </cfRule>
    <cfRule type="expression" dxfId="9755" priority="13436">
      <formula>$BJ569="A"</formula>
    </cfRule>
  </conditionalFormatting>
  <conditionalFormatting sqref="S573:S574">
    <cfRule type="expression" dxfId="9754" priority="13417">
      <formula>$BJ573="IR"</formula>
    </cfRule>
    <cfRule type="expression" dxfId="9753" priority="13418">
      <formula>$BJ573="SS"</formula>
    </cfRule>
    <cfRule type="expression" dxfId="9752" priority="13419">
      <formula>$BJ573="FI"</formula>
    </cfRule>
    <cfRule type="expression" dxfId="9751" priority="13420">
      <formula>$BJ573="X"</formula>
    </cfRule>
    <cfRule type="expression" dxfId="9750" priority="13421">
      <formula>$BJ573="OD"</formula>
    </cfRule>
    <cfRule type="expression" dxfId="9749" priority="13422">
      <formula>$BJ573="P"</formula>
    </cfRule>
    <cfRule type="expression" dxfId="9748" priority="13423">
      <formula>$BJ573="D"</formula>
    </cfRule>
    <cfRule type="expression" dxfId="9747" priority="13424">
      <formula>$BJ573="C"</formula>
    </cfRule>
    <cfRule type="expression" dxfId="9746" priority="13425">
      <formula>$BJ573="B"</formula>
    </cfRule>
    <cfRule type="expression" dxfId="9745" priority="13426">
      <formula>$BJ573="A"</formula>
    </cfRule>
  </conditionalFormatting>
  <conditionalFormatting sqref="V573">
    <cfRule type="expression" dxfId="9744" priority="13407">
      <formula>$BJ573="IR"</formula>
    </cfRule>
    <cfRule type="expression" dxfId="9743" priority="13408">
      <formula>$BJ573="SS"</formula>
    </cfRule>
    <cfRule type="expression" dxfId="9742" priority="13409">
      <formula>$BJ573="FI"</formula>
    </cfRule>
    <cfRule type="expression" dxfId="9741" priority="13410">
      <formula>$BJ573="X"</formula>
    </cfRule>
    <cfRule type="expression" dxfId="9740" priority="13411">
      <formula>$BJ573="OD"</formula>
    </cfRule>
    <cfRule type="expression" dxfId="9739" priority="13412">
      <formula>$BJ573="P"</formula>
    </cfRule>
    <cfRule type="expression" dxfId="9738" priority="13413">
      <formula>$BJ573="D"</formula>
    </cfRule>
    <cfRule type="expression" dxfId="9737" priority="13414">
      <formula>$BJ573="C"</formula>
    </cfRule>
    <cfRule type="expression" dxfId="9736" priority="13415">
      <formula>$BJ573="B"</formula>
    </cfRule>
    <cfRule type="expression" dxfId="9735" priority="13416">
      <formula>$BJ573="A"</formula>
    </cfRule>
  </conditionalFormatting>
  <conditionalFormatting sqref="U573">
    <cfRule type="expression" dxfId="9734" priority="13397">
      <formula>$BJ573="IR"</formula>
    </cfRule>
    <cfRule type="expression" dxfId="9733" priority="13398">
      <formula>$BJ573="SS"</formula>
    </cfRule>
    <cfRule type="expression" dxfId="9732" priority="13399">
      <formula>$BJ573="FI"</formula>
    </cfRule>
    <cfRule type="expression" dxfId="9731" priority="13400">
      <formula>$BJ573="X"</formula>
    </cfRule>
    <cfRule type="expression" dxfId="9730" priority="13401">
      <formula>$BJ573="OD"</formula>
    </cfRule>
    <cfRule type="expression" dxfId="9729" priority="13402">
      <formula>$BJ573="P"</formula>
    </cfRule>
    <cfRule type="expression" dxfId="9728" priority="13403">
      <formula>$BJ573="D"</formula>
    </cfRule>
    <cfRule type="expression" dxfId="9727" priority="13404">
      <formula>$BJ573="C"</formula>
    </cfRule>
    <cfRule type="expression" dxfId="9726" priority="13405">
      <formula>$BJ573="B"</formula>
    </cfRule>
    <cfRule type="expression" dxfId="9725" priority="13406">
      <formula>$BJ573="A"</formula>
    </cfRule>
  </conditionalFormatting>
  <conditionalFormatting sqref="W573">
    <cfRule type="expression" dxfId="9724" priority="13387">
      <formula>$BJ573="IR"</formula>
    </cfRule>
    <cfRule type="expression" dxfId="9723" priority="13388">
      <formula>$BJ573="SS"</formula>
    </cfRule>
    <cfRule type="expression" dxfId="9722" priority="13389">
      <formula>$BJ573="FI"</formula>
    </cfRule>
    <cfRule type="expression" dxfId="9721" priority="13390">
      <formula>$BJ573="X"</formula>
    </cfRule>
    <cfRule type="expression" dxfId="9720" priority="13391">
      <formula>$BJ573="OD"</formula>
    </cfRule>
    <cfRule type="expression" dxfId="9719" priority="13392">
      <formula>$BJ573="P"</formula>
    </cfRule>
    <cfRule type="expression" dxfId="9718" priority="13393">
      <formula>$BJ573="D"</formula>
    </cfRule>
    <cfRule type="expression" dxfId="9717" priority="13394">
      <formula>$BJ573="C"</formula>
    </cfRule>
    <cfRule type="expression" dxfId="9716" priority="13395">
      <formula>$BJ573="B"</formula>
    </cfRule>
    <cfRule type="expression" dxfId="9715" priority="13396">
      <formula>$BJ573="A"</formula>
    </cfRule>
  </conditionalFormatting>
  <conditionalFormatting sqref="BJ610">
    <cfRule type="cellIs" dxfId="9714" priority="13376" operator="equal">
      <formula>0</formula>
    </cfRule>
  </conditionalFormatting>
  <conditionalFormatting sqref="BG610:BK610">
    <cfRule type="expression" dxfId="9713" priority="13377">
      <formula>$BJ610="IR"</formula>
    </cfRule>
    <cfRule type="expression" dxfId="9712" priority="13378">
      <formula>$BJ610="SS"</formula>
    </cfRule>
    <cfRule type="expression" dxfId="9711" priority="13379">
      <formula>$BJ610="FI"</formula>
    </cfRule>
    <cfRule type="expression" dxfId="9710" priority="13380">
      <formula>$BJ610="X"</formula>
    </cfRule>
    <cfRule type="expression" dxfId="9709" priority="13381">
      <formula>$BJ610="OD"</formula>
    </cfRule>
    <cfRule type="expression" dxfId="9708" priority="13382">
      <formula>$BJ610="P"</formula>
    </cfRule>
    <cfRule type="expression" dxfId="9707" priority="13383">
      <formula>$BJ610="D"</formula>
    </cfRule>
    <cfRule type="expression" dxfId="9706" priority="13384">
      <formula>$BJ610="C"</formula>
    </cfRule>
    <cfRule type="expression" dxfId="9705" priority="13385">
      <formula>$BJ610="B"</formula>
    </cfRule>
    <cfRule type="expression" dxfId="9704" priority="13386">
      <formula>$BJ610="A"</formula>
    </cfRule>
  </conditionalFormatting>
  <conditionalFormatting sqref="G610">
    <cfRule type="expression" dxfId="9703" priority="13366">
      <formula>$BJ610="IR"</formula>
    </cfRule>
    <cfRule type="expression" dxfId="9702" priority="13367">
      <formula>$BJ610="SS"</formula>
    </cfRule>
    <cfRule type="expression" dxfId="9701" priority="13368">
      <formula>$BJ610="FI"</formula>
    </cfRule>
    <cfRule type="expression" dxfId="9700" priority="13369">
      <formula>$BJ610="X"</formula>
    </cfRule>
    <cfRule type="expression" dxfId="9699" priority="13370">
      <formula>$BJ610="OD"</formula>
    </cfRule>
    <cfRule type="expression" dxfId="9698" priority="13371">
      <formula>$BJ610="P"</formula>
    </cfRule>
    <cfRule type="expression" dxfId="9697" priority="13372">
      <formula>$BJ610="D"</formula>
    </cfRule>
    <cfRule type="expression" dxfId="9696" priority="13373">
      <formula>$BJ610="C"</formula>
    </cfRule>
    <cfRule type="expression" dxfId="9695" priority="13374">
      <formula>$BJ610="B"</formula>
    </cfRule>
    <cfRule type="expression" dxfId="9694" priority="13375">
      <formula>$BJ610="A"</formula>
    </cfRule>
  </conditionalFormatting>
  <conditionalFormatting sqref="H610">
    <cfRule type="expression" dxfId="9693" priority="13356">
      <formula>$BJ610="IR"</formula>
    </cfRule>
    <cfRule type="expression" dxfId="9692" priority="13357">
      <formula>$BJ610="SS"</formula>
    </cfRule>
    <cfRule type="expression" dxfId="9691" priority="13358">
      <formula>$BJ610="FI"</formula>
    </cfRule>
    <cfRule type="expression" dxfId="9690" priority="13359">
      <formula>$BJ610="X"</formula>
    </cfRule>
    <cfRule type="expression" dxfId="9689" priority="13360">
      <formula>$BJ610="OD"</formula>
    </cfRule>
    <cfRule type="expression" dxfId="9688" priority="13361">
      <formula>$BJ610="P"</formula>
    </cfRule>
    <cfRule type="expression" dxfId="9687" priority="13362">
      <formula>$BJ610="D"</formula>
    </cfRule>
    <cfRule type="expression" dxfId="9686" priority="13363">
      <formula>$BJ610="C"</formula>
    </cfRule>
    <cfRule type="expression" dxfId="9685" priority="13364">
      <formula>$BJ610="B"</formula>
    </cfRule>
    <cfRule type="expression" dxfId="9684" priority="13365">
      <formula>$BJ610="A"</formula>
    </cfRule>
  </conditionalFormatting>
  <conditionalFormatting sqref="D610">
    <cfRule type="expression" dxfId="9683" priority="13346">
      <formula>$BJ610="IR"</formula>
    </cfRule>
    <cfRule type="expression" dxfId="9682" priority="13347">
      <formula>$BJ610="SS"</formula>
    </cfRule>
    <cfRule type="expression" dxfId="9681" priority="13348">
      <formula>$BJ610="FI"</formula>
    </cfRule>
    <cfRule type="expression" dxfId="9680" priority="13349">
      <formula>$BJ610="X"</formula>
    </cfRule>
    <cfRule type="expression" dxfId="9679" priority="13350">
      <formula>$BJ610="OD"</formula>
    </cfRule>
    <cfRule type="expression" dxfId="9678" priority="13351">
      <formula>$BJ610="P"</formula>
    </cfRule>
    <cfRule type="expression" dxfId="9677" priority="13352">
      <formula>$BJ610="D"</formula>
    </cfRule>
    <cfRule type="expression" dxfId="9676" priority="13353">
      <formula>$BJ610="C"</formula>
    </cfRule>
    <cfRule type="expression" dxfId="9675" priority="13354">
      <formula>$BJ610="B"</formula>
    </cfRule>
    <cfRule type="expression" dxfId="9674" priority="13355">
      <formula>$BJ610="A"</formula>
    </cfRule>
  </conditionalFormatting>
  <conditionalFormatting sqref="BB610:BF610">
    <cfRule type="expression" dxfId="9673" priority="13336">
      <formula>$BJ610="IR"</formula>
    </cfRule>
    <cfRule type="expression" dxfId="9672" priority="13337">
      <formula>$BJ610="SS"</formula>
    </cfRule>
    <cfRule type="expression" dxfId="9671" priority="13338">
      <formula>$BJ610="FI"</formula>
    </cfRule>
    <cfRule type="expression" dxfId="9670" priority="13339">
      <formula>$BJ610="X"</formula>
    </cfRule>
    <cfRule type="expression" dxfId="9669" priority="13340">
      <formula>$BJ610="OD"</formula>
    </cfRule>
    <cfRule type="expression" dxfId="9668" priority="13341">
      <formula>$BJ610="P"</formula>
    </cfRule>
    <cfRule type="expression" dxfId="9667" priority="13342">
      <formula>$BJ610="D"</formula>
    </cfRule>
    <cfRule type="expression" dxfId="9666" priority="13343">
      <formula>$BJ610="C"</formula>
    </cfRule>
    <cfRule type="expression" dxfId="9665" priority="13344">
      <formula>$BJ610="B"</formula>
    </cfRule>
    <cfRule type="expression" dxfId="9664" priority="13345">
      <formula>$BJ610="A"</formula>
    </cfRule>
  </conditionalFormatting>
  <conditionalFormatting sqref="J610">
    <cfRule type="expression" dxfId="9663" priority="13326">
      <formula>$BJ610="IR"</formula>
    </cfRule>
    <cfRule type="expression" dxfId="9662" priority="13327">
      <formula>$BJ610="SS"</formula>
    </cfRule>
    <cfRule type="expression" dxfId="9661" priority="13328">
      <formula>$BJ610="FI"</formula>
    </cfRule>
    <cfRule type="expression" dxfId="9660" priority="13329">
      <formula>$BJ610="X"</formula>
    </cfRule>
    <cfRule type="expression" dxfId="9659" priority="13330">
      <formula>$BJ610="OD"</formula>
    </cfRule>
    <cfRule type="expression" dxfId="9658" priority="13331">
      <formula>$BJ610="P"</formula>
    </cfRule>
    <cfRule type="expression" dxfId="9657" priority="13332">
      <formula>$BJ610="D"</formula>
    </cfRule>
    <cfRule type="expression" dxfId="9656" priority="13333">
      <formula>$BJ610="C"</formula>
    </cfRule>
    <cfRule type="expression" dxfId="9655" priority="13334">
      <formula>$BJ610="B"</formula>
    </cfRule>
    <cfRule type="expression" dxfId="9654" priority="13335">
      <formula>$BJ610="A"</formula>
    </cfRule>
  </conditionalFormatting>
  <conditionalFormatting sqref="I610">
    <cfRule type="expression" dxfId="9653" priority="13316">
      <formula>$BJ610="IR"</formula>
    </cfRule>
    <cfRule type="expression" dxfId="9652" priority="13317">
      <formula>$BJ610="SS"</formula>
    </cfRule>
    <cfRule type="expression" dxfId="9651" priority="13318">
      <formula>$BJ610="FI"</formula>
    </cfRule>
    <cfRule type="expression" dxfId="9650" priority="13319">
      <formula>$BJ610="X"</formula>
    </cfRule>
    <cfRule type="expression" dxfId="9649" priority="13320">
      <formula>$BJ610="OD"</formula>
    </cfRule>
    <cfRule type="expression" dxfId="9648" priority="13321">
      <formula>$BJ610="P"</formula>
    </cfRule>
    <cfRule type="expression" dxfId="9647" priority="13322">
      <formula>$BJ610="D"</formula>
    </cfRule>
    <cfRule type="expression" dxfId="9646" priority="13323">
      <formula>$BJ610="C"</formula>
    </cfRule>
    <cfRule type="expression" dxfId="9645" priority="13324">
      <formula>$BJ610="B"</formula>
    </cfRule>
    <cfRule type="expression" dxfId="9644" priority="13325">
      <formula>$BJ610="A"</formula>
    </cfRule>
  </conditionalFormatting>
  <conditionalFormatting sqref="K610:M610">
    <cfRule type="expression" dxfId="9643" priority="13306">
      <formula>$BJ610="IR"</formula>
    </cfRule>
    <cfRule type="expression" dxfId="9642" priority="13307">
      <formula>$BJ610="SS"</formula>
    </cfRule>
    <cfRule type="expression" dxfId="9641" priority="13308">
      <formula>$BJ610="FI"</formula>
    </cfRule>
    <cfRule type="expression" dxfId="9640" priority="13309">
      <formula>$BJ610="X"</formula>
    </cfRule>
    <cfRule type="expression" dxfId="9639" priority="13310">
      <formula>$BJ610="OD"</formula>
    </cfRule>
    <cfRule type="expression" dxfId="9638" priority="13311">
      <formula>$BJ610="P"</formula>
    </cfRule>
    <cfRule type="expression" dxfId="9637" priority="13312">
      <formula>$BJ610="D"</formula>
    </cfRule>
    <cfRule type="expression" dxfId="9636" priority="13313">
      <formula>$BJ610="C"</formula>
    </cfRule>
    <cfRule type="expression" dxfId="9635" priority="13314">
      <formula>$BJ610="B"</formula>
    </cfRule>
    <cfRule type="expression" dxfId="9634" priority="13315">
      <formula>$BJ610="A"</formula>
    </cfRule>
  </conditionalFormatting>
  <conditionalFormatting sqref="E610:F610">
    <cfRule type="expression" dxfId="9633" priority="13296">
      <formula>$BJ610="IR"</formula>
    </cfRule>
    <cfRule type="expression" dxfId="9632" priority="13297">
      <formula>$BJ610="SS"</formula>
    </cfRule>
    <cfRule type="expression" dxfId="9631" priority="13298">
      <formula>$BJ610="FI"</formula>
    </cfRule>
    <cfRule type="expression" dxfId="9630" priority="13299">
      <formula>$BJ610="X"</formula>
    </cfRule>
    <cfRule type="expression" dxfId="9629" priority="13300">
      <formula>$BJ610="OD"</formula>
    </cfRule>
    <cfRule type="expression" dxfId="9628" priority="13301">
      <formula>$BJ610="P"</formula>
    </cfRule>
    <cfRule type="expression" dxfId="9627" priority="13302">
      <formula>$BJ610="D"</formula>
    </cfRule>
    <cfRule type="expression" dxfId="9626" priority="13303">
      <formula>$BJ610="C"</formula>
    </cfRule>
    <cfRule type="expression" dxfId="9625" priority="13304">
      <formula>$BJ610="B"</formula>
    </cfRule>
    <cfRule type="expression" dxfId="9624" priority="13305">
      <formula>$BJ610="A"</formula>
    </cfRule>
  </conditionalFormatting>
  <conditionalFormatting sqref="E610">
    <cfRule type="expression" dxfId="9623" priority="13286">
      <formula>#REF!="IR"</formula>
    </cfRule>
    <cfRule type="expression" dxfId="9622" priority="13287">
      <formula>#REF!="SS"</formula>
    </cfRule>
    <cfRule type="expression" dxfId="9621" priority="13288">
      <formula>#REF!="FI"</formula>
    </cfRule>
    <cfRule type="expression" dxfId="9620" priority="13289">
      <formula>#REF!="X"</formula>
    </cfRule>
    <cfRule type="expression" dxfId="9619" priority="13290">
      <formula>#REF!="OD"</formula>
    </cfRule>
    <cfRule type="expression" dxfId="9618" priority="13291">
      <formula>#REF!="P"</formula>
    </cfRule>
    <cfRule type="expression" dxfId="9617" priority="13292">
      <formula>#REF!="D"</formula>
    </cfRule>
    <cfRule type="expression" dxfId="9616" priority="13293">
      <formula>#REF!="C"</formula>
    </cfRule>
    <cfRule type="expression" dxfId="9615" priority="13294">
      <formula>#REF!="B"</formula>
    </cfRule>
    <cfRule type="expression" dxfId="9614" priority="13295">
      <formula>#REF!="A"</formula>
    </cfRule>
  </conditionalFormatting>
  <conditionalFormatting sqref="F610">
    <cfRule type="expression" dxfId="9613" priority="13276">
      <formula>#REF!="IR"</formula>
    </cfRule>
    <cfRule type="expression" dxfId="9612" priority="13277">
      <formula>#REF!="SS"</formula>
    </cfRule>
    <cfRule type="expression" dxfId="9611" priority="13278">
      <formula>#REF!="FI"</formula>
    </cfRule>
    <cfRule type="expression" dxfId="9610" priority="13279">
      <formula>#REF!="X"</formula>
    </cfRule>
    <cfRule type="expression" dxfId="9609" priority="13280">
      <formula>#REF!="OD"</formula>
    </cfRule>
    <cfRule type="expression" dxfId="9608" priority="13281">
      <formula>#REF!="P"</formula>
    </cfRule>
    <cfRule type="expression" dxfId="9607" priority="13282">
      <formula>#REF!="D"</formula>
    </cfRule>
    <cfRule type="expression" dxfId="9606" priority="13283">
      <formula>#REF!="C"</formula>
    </cfRule>
    <cfRule type="expression" dxfId="9605" priority="13284">
      <formula>#REF!="B"</formula>
    </cfRule>
    <cfRule type="expression" dxfId="9604" priority="13285">
      <formula>#REF!="A"</formula>
    </cfRule>
  </conditionalFormatting>
  <conditionalFormatting sqref="A610">
    <cfRule type="expression" dxfId="9603" priority="13266">
      <formula>$BJ610="IR"</formula>
    </cfRule>
    <cfRule type="expression" dxfId="9602" priority="13267">
      <formula>$BJ610="SS"</formula>
    </cfRule>
    <cfRule type="expression" dxfId="9601" priority="13268">
      <formula>$BJ610="FI"</formula>
    </cfRule>
    <cfRule type="expression" dxfId="9600" priority="13269">
      <formula>$BJ610="X"</formula>
    </cfRule>
    <cfRule type="expression" dxfId="9599" priority="13270">
      <formula>$BJ610="OD"</formula>
    </cfRule>
    <cfRule type="expression" dxfId="9598" priority="13271">
      <formula>$BJ610="P"</formula>
    </cfRule>
    <cfRule type="expression" dxfId="9597" priority="13272">
      <formula>$BJ610="D"</formula>
    </cfRule>
    <cfRule type="expression" dxfId="9596" priority="13273">
      <formula>$BJ610="C"</formula>
    </cfRule>
    <cfRule type="expression" dxfId="9595" priority="13274">
      <formula>$BJ610="B"</formula>
    </cfRule>
    <cfRule type="expression" dxfId="9594" priority="13275">
      <formula>$BJ610="A"</formula>
    </cfRule>
  </conditionalFormatting>
  <conditionalFormatting sqref="B610:C610">
    <cfRule type="expression" dxfId="9593" priority="13256">
      <formula>$BJ610="IR"</formula>
    </cfRule>
    <cfRule type="expression" dxfId="9592" priority="13257">
      <formula>$BJ610="SS"</formula>
    </cfRule>
    <cfRule type="expression" dxfId="9591" priority="13258">
      <formula>$BJ610="FI"</formula>
    </cfRule>
    <cfRule type="expression" dxfId="9590" priority="13259">
      <formula>$BJ610="X"</formula>
    </cfRule>
    <cfRule type="expression" dxfId="9589" priority="13260">
      <formula>$BJ610="OD"</formula>
    </cfRule>
    <cfRule type="expression" dxfId="9588" priority="13261">
      <formula>$BJ610="P"</formula>
    </cfRule>
    <cfRule type="expression" dxfId="9587" priority="13262">
      <formula>$BJ610="D"</formula>
    </cfRule>
    <cfRule type="expression" dxfId="9586" priority="13263">
      <formula>$BJ610="C"</formula>
    </cfRule>
    <cfRule type="expression" dxfId="9585" priority="13264">
      <formula>$BJ610="B"</formula>
    </cfRule>
    <cfRule type="expression" dxfId="9584" priority="13265">
      <formula>$BJ610="A"</formula>
    </cfRule>
  </conditionalFormatting>
  <conditionalFormatting sqref="N610">
    <cfRule type="expression" dxfId="9583" priority="13246">
      <formula>$BJ610="IR"</formula>
    </cfRule>
    <cfRule type="expression" dxfId="9582" priority="13247">
      <formula>$BJ610="SS"</formula>
    </cfRule>
    <cfRule type="expression" dxfId="9581" priority="13248">
      <formula>$BJ610="FI"</formula>
    </cfRule>
    <cfRule type="expression" dxfId="9580" priority="13249">
      <formula>$BJ610="X"</formula>
    </cfRule>
    <cfRule type="expression" dxfId="9579" priority="13250">
      <formula>$BJ610="OD"</formula>
    </cfRule>
    <cfRule type="expression" dxfId="9578" priority="13251">
      <formula>$BJ610="P"</formula>
    </cfRule>
    <cfRule type="expression" dxfId="9577" priority="13252">
      <formula>$BJ610="D"</formula>
    </cfRule>
    <cfRule type="expression" dxfId="9576" priority="13253">
      <formula>$BJ610="C"</formula>
    </cfRule>
    <cfRule type="expression" dxfId="9575" priority="13254">
      <formula>$BJ610="B"</formula>
    </cfRule>
    <cfRule type="expression" dxfId="9574" priority="13255">
      <formula>$BJ610="A"</formula>
    </cfRule>
  </conditionalFormatting>
  <conditionalFormatting sqref="O610">
    <cfRule type="expression" dxfId="9573" priority="13236">
      <formula>$BJ610="IR"</formula>
    </cfRule>
    <cfRule type="expression" dxfId="9572" priority="13237">
      <formula>$BJ610="SS"</formula>
    </cfRule>
    <cfRule type="expression" dxfId="9571" priority="13238">
      <formula>$BJ610="FI"</formula>
    </cfRule>
    <cfRule type="expression" dxfId="9570" priority="13239">
      <formula>$BJ610="X"</formula>
    </cfRule>
    <cfRule type="expression" dxfId="9569" priority="13240">
      <formula>$BJ610="OD"</formula>
    </cfRule>
    <cfRule type="expression" dxfId="9568" priority="13241">
      <formula>$BJ610="P"</formula>
    </cfRule>
    <cfRule type="expression" dxfId="9567" priority="13242">
      <formula>$BJ610="D"</formula>
    </cfRule>
    <cfRule type="expression" dxfId="9566" priority="13243">
      <formula>$BJ610="C"</formula>
    </cfRule>
    <cfRule type="expression" dxfId="9565" priority="13244">
      <formula>$BJ610="B"</formula>
    </cfRule>
    <cfRule type="expression" dxfId="9564" priority="13245">
      <formula>$BJ610="A"</formula>
    </cfRule>
  </conditionalFormatting>
  <conditionalFormatting sqref="P610:R610">
    <cfRule type="expression" dxfId="9563" priority="13226">
      <formula>$BJ610="IR"</formula>
    </cfRule>
    <cfRule type="expression" dxfId="9562" priority="13227">
      <formula>$BJ610="SS"</formula>
    </cfRule>
    <cfRule type="expression" dxfId="9561" priority="13228">
      <formula>$BJ610="FI"</formula>
    </cfRule>
    <cfRule type="expression" dxfId="9560" priority="13229">
      <formula>$BJ610="X"</formula>
    </cfRule>
    <cfRule type="expression" dxfId="9559" priority="13230">
      <formula>$BJ610="OD"</formula>
    </cfRule>
    <cfRule type="expression" dxfId="9558" priority="13231">
      <formula>$BJ610="P"</formula>
    </cfRule>
    <cfRule type="expression" dxfId="9557" priority="13232">
      <formula>$BJ610="D"</formula>
    </cfRule>
    <cfRule type="expression" dxfId="9556" priority="13233">
      <formula>$BJ610="C"</formula>
    </cfRule>
    <cfRule type="expression" dxfId="9555" priority="13234">
      <formula>$BJ610="B"</formula>
    </cfRule>
    <cfRule type="expression" dxfId="9554" priority="13235">
      <formula>$BJ610="A"</formula>
    </cfRule>
  </conditionalFormatting>
  <conditionalFormatting sqref="BJ611">
    <cfRule type="cellIs" dxfId="9553" priority="13215" operator="equal">
      <formula>0</formula>
    </cfRule>
  </conditionalFormatting>
  <conditionalFormatting sqref="BG611:BK611">
    <cfRule type="expression" dxfId="9552" priority="13216">
      <formula>$BJ611="IR"</formula>
    </cfRule>
    <cfRule type="expression" dxfId="9551" priority="13217">
      <formula>$BJ611="SS"</formula>
    </cfRule>
    <cfRule type="expression" dxfId="9550" priority="13218">
      <formula>$BJ611="FI"</formula>
    </cfRule>
    <cfRule type="expression" dxfId="9549" priority="13219">
      <formula>$BJ611="X"</formula>
    </cfRule>
    <cfRule type="expression" dxfId="9548" priority="13220">
      <formula>$BJ611="OD"</formula>
    </cfRule>
    <cfRule type="expression" dxfId="9547" priority="13221">
      <formula>$BJ611="P"</formula>
    </cfRule>
    <cfRule type="expression" dxfId="9546" priority="13222">
      <formula>$BJ611="D"</formula>
    </cfRule>
    <cfRule type="expression" dxfId="9545" priority="13223">
      <formula>$BJ611="C"</formula>
    </cfRule>
    <cfRule type="expression" dxfId="9544" priority="13224">
      <formula>$BJ611="B"</formula>
    </cfRule>
    <cfRule type="expression" dxfId="9543" priority="13225">
      <formula>$BJ611="A"</formula>
    </cfRule>
  </conditionalFormatting>
  <conditionalFormatting sqref="H611">
    <cfRule type="expression" dxfId="9542" priority="13195">
      <formula>$BJ611="IR"</formula>
    </cfRule>
    <cfRule type="expression" dxfId="9541" priority="13196">
      <formula>$BJ611="SS"</formula>
    </cfRule>
    <cfRule type="expression" dxfId="9540" priority="13197">
      <formula>$BJ611="FI"</formula>
    </cfRule>
    <cfRule type="expression" dxfId="9539" priority="13198">
      <formula>$BJ611="X"</formula>
    </cfRule>
    <cfRule type="expression" dxfId="9538" priority="13199">
      <formula>$BJ611="OD"</formula>
    </cfRule>
    <cfRule type="expression" dxfId="9537" priority="13200">
      <formula>$BJ611="P"</formula>
    </cfRule>
    <cfRule type="expression" dxfId="9536" priority="13201">
      <formula>$BJ611="D"</formula>
    </cfRule>
    <cfRule type="expression" dxfId="9535" priority="13202">
      <formula>$BJ611="C"</formula>
    </cfRule>
    <cfRule type="expression" dxfId="9534" priority="13203">
      <formula>$BJ611="B"</formula>
    </cfRule>
    <cfRule type="expression" dxfId="9533" priority="13204">
      <formula>$BJ611="A"</formula>
    </cfRule>
  </conditionalFormatting>
  <conditionalFormatting sqref="D611">
    <cfRule type="expression" dxfId="9532" priority="13185">
      <formula>$BJ611="IR"</formula>
    </cfRule>
    <cfRule type="expression" dxfId="9531" priority="13186">
      <formula>$BJ611="SS"</formula>
    </cfRule>
    <cfRule type="expression" dxfId="9530" priority="13187">
      <formula>$BJ611="FI"</formula>
    </cfRule>
    <cfRule type="expression" dxfId="9529" priority="13188">
      <formula>$BJ611="X"</formula>
    </cfRule>
    <cfRule type="expression" dxfId="9528" priority="13189">
      <formula>$BJ611="OD"</formula>
    </cfRule>
    <cfRule type="expression" dxfId="9527" priority="13190">
      <formula>$BJ611="P"</formula>
    </cfRule>
    <cfRule type="expression" dxfId="9526" priority="13191">
      <formula>$BJ611="D"</formula>
    </cfRule>
    <cfRule type="expression" dxfId="9525" priority="13192">
      <formula>$BJ611="C"</formula>
    </cfRule>
    <cfRule type="expression" dxfId="9524" priority="13193">
      <formula>$BJ611="B"</formula>
    </cfRule>
    <cfRule type="expression" dxfId="9523" priority="13194">
      <formula>$BJ611="A"</formula>
    </cfRule>
  </conditionalFormatting>
  <conditionalFormatting sqref="BB611:BF611">
    <cfRule type="expression" dxfId="9522" priority="13175">
      <formula>$BJ611="IR"</formula>
    </cfRule>
    <cfRule type="expression" dxfId="9521" priority="13176">
      <formula>$BJ611="SS"</formula>
    </cfRule>
    <cfRule type="expression" dxfId="9520" priority="13177">
      <formula>$BJ611="FI"</formula>
    </cfRule>
    <cfRule type="expression" dxfId="9519" priority="13178">
      <formula>$BJ611="X"</formula>
    </cfRule>
    <cfRule type="expression" dxfId="9518" priority="13179">
      <formula>$BJ611="OD"</formula>
    </cfRule>
    <cfRule type="expression" dxfId="9517" priority="13180">
      <formula>$BJ611="P"</formula>
    </cfRule>
    <cfRule type="expression" dxfId="9516" priority="13181">
      <formula>$BJ611="D"</formula>
    </cfRule>
    <cfRule type="expression" dxfId="9515" priority="13182">
      <formula>$BJ611="C"</formula>
    </cfRule>
    <cfRule type="expression" dxfId="9514" priority="13183">
      <formula>$BJ611="B"</formula>
    </cfRule>
    <cfRule type="expression" dxfId="9513" priority="13184">
      <formula>$BJ611="A"</formula>
    </cfRule>
  </conditionalFormatting>
  <conditionalFormatting sqref="J611">
    <cfRule type="expression" dxfId="9512" priority="13165">
      <formula>$BJ611="IR"</formula>
    </cfRule>
    <cfRule type="expression" dxfId="9511" priority="13166">
      <formula>$BJ611="SS"</formula>
    </cfRule>
    <cfRule type="expression" dxfId="9510" priority="13167">
      <formula>$BJ611="FI"</formula>
    </cfRule>
    <cfRule type="expression" dxfId="9509" priority="13168">
      <formula>$BJ611="X"</formula>
    </cfRule>
    <cfRule type="expression" dxfId="9508" priority="13169">
      <formula>$BJ611="OD"</formula>
    </cfRule>
    <cfRule type="expression" dxfId="9507" priority="13170">
      <formula>$BJ611="P"</formula>
    </cfRule>
    <cfRule type="expression" dxfId="9506" priority="13171">
      <formula>$BJ611="D"</formula>
    </cfRule>
    <cfRule type="expression" dxfId="9505" priority="13172">
      <formula>$BJ611="C"</formula>
    </cfRule>
    <cfRule type="expression" dxfId="9504" priority="13173">
      <formula>$BJ611="B"</formula>
    </cfRule>
    <cfRule type="expression" dxfId="9503" priority="13174">
      <formula>$BJ611="A"</formula>
    </cfRule>
  </conditionalFormatting>
  <conditionalFormatting sqref="I611">
    <cfRule type="expression" dxfId="9502" priority="13155">
      <formula>$BJ611="IR"</formula>
    </cfRule>
    <cfRule type="expression" dxfId="9501" priority="13156">
      <formula>$BJ611="SS"</formula>
    </cfRule>
    <cfRule type="expression" dxfId="9500" priority="13157">
      <formula>$BJ611="FI"</formula>
    </cfRule>
    <cfRule type="expression" dxfId="9499" priority="13158">
      <formula>$BJ611="X"</formula>
    </cfRule>
    <cfRule type="expression" dxfId="9498" priority="13159">
      <formula>$BJ611="OD"</formula>
    </cfRule>
    <cfRule type="expression" dxfId="9497" priority="13160">
      <formula>$BJ611="P"</formula>
    </cfRule>
    <cfRule type="expression" dxfId="9496" priority="13161">
      <formula>$BJ611="D"</formula>
    </cfRule>
    <cfRule type="expression" dxfId="9495" priority="13162">
      <formula>$BJ611="C"</formula>
    </cfRule>
    <cfRule type="expression" dxfId="9494" priority="13163">
      <formula>$BJ611="B"</formula>
    </cfRule>
    <cfRule type="expression" dxfId="9493" priority="13164">
      <formula>$BJ611="A"</formula>
    </cfRule>
  </conditionalFormatting>
  <conditionalFormatting sqref="E611:F611">
    <cfRule type="expression" dxfId="9492" priority="13135">
      <formula>$BJ611="IR"</formula>
    </cfRule>
    <cfRule type="expression" dxfId="9491" priority="13136">
      <formula>$BJ611="SS"</formula>
    </cfRule>
    <cfRule type="expression" dxfId="9490" priority="13137">
      <formula>$BJ611="FI"</formula>
    </cfRule>
    <cfRule type="expression" dxfId="9489" priority="13138">
      <formula>$BJ611="X"</formula>
    </cfRule>
    <cfRule type="expression" dxfId="9488" priority="13139">
      <formula>$BJ611="OD"</formula>
    </cfRule>
    <cfRule type="expression" dxfId="9487" priority="13140">
      <formula>$BJ611="P"</formula>
    </cfRule>
    <cfRule type="expression" dxfId="9486" priority="13141">
      <formula>$BJ611="D"</formula>
    </cfRule>
    <cfRule type="expression" dxfId="9485" priority="13142">
      <formula>$BJ611="C"</formula>
    </cfRule>
    <cfRule type="expression" dxfId="9484" priority="13143">
      <formula>$BJ611="B"</formula>
    </cfRule>
    <cfRule type="expression" dxfId="9483" priority="13144">
      <formula>$BJ611="A"</formula>
    </cfRule>
  </conditionalFormatting>
  <conditionalFormatting sqref="E611">
    <cfRule type="expression" dxfId="9482" priority="13125">
      <formula>#REF!="IR"</formula>
    </cfRule>
    <cfRule type="expression" dxfId="9481" priority="13126">
      <formula>#REF!="SS"</formula>
    </cfRule>
    <cfRule type="expression" dxfId="9480" priority="13127">
      <formula>#REF!="FI"</formula>
    </cfRule>
    <cfRule type="expression" dxfId="9479" priority="13128">
      <formula>#REF!="X"</formula>
    </cfRule>
    <cfRule type="expression" dxfId="9478" priority="13129">
      <formula>#REF!="OD"</formula>
    </cfRule>
    <cfRule type="expression" dxfId="9477" priority="13130">
      <formula>#REF!="P"</formula>
    </cfRule>
    <cfRule type="expression" dxfId="9476" priority="13131">
      <formula>#REF!="D"</formula>
    </cfRule>
    <cfRule type="expression" dxfId="9475" priority="13132">
      <formula>#REF!="C"</formula>
    </cfRule>
    <cfRule type="expression" dxfId="9474" priority="13133">
      <formula>#REF!="B"</formula>
    </cfRule>
    <cfRule type="expression" dxfId="9473" priority="13134">
      <formula>#REF!="A"</formula>
    </cfRule>
  </conditionalFormatting>
  <conditionalFormatting sqref="F611">
    <cfRule type="expression" dxfId="9472" priority="13115">
      <formula>#REF!="IR"</formula>
    </cfRule>
    <cfRule type="expression" dxfId="9471" priority="13116">
      <formula>#REF!="SS"</formula>
    </cfRule>
    <cfRule type="expression" dxfId="9470" priority="13117">
      <formula>#REF!="FI"</formula>
    </cfRule>
    <cfRule type="expression" dxfId="9469" priority="13118">
      <formula>#REF!="X"</formula>
    </cfRule>
    <cfRule type="expression" dxfId="9468" priority="13119">
      <formula>#REF!="OD"</formula>
    </cfRule>
    <cfRule type="expression" dxfId="9467" priority="13120">
      <formula>#REF!="P"</formula>
    </cfRule>
    <cfRule type="expression" dxfId="9466" priority="13121">
      <formula>#REF!="D"</formula>
    </cfRule>
    <cfRule type="expression" dxfId="9465" priority="13122">
      <formula>#REF!="C"</formula>
    </cfRule>
    <cfRule type="expression" dxfId="9464" priority="13123">
      <formula>#REF!="B"</formula>
    </cfRule>
    <cfRule type="expression" dxfId="9463" priority="13124">
      <formula>#REF!="A"</formula>
    </cfRule>
  </conditionalFormatting>
  <conditionalFormatting sqref="A611">
    <cfRule type="expression" dxfId="9462" priority="13105">
      <formula>$BJ611="IR"</formula>
    </cfRule>
    <cfRule type="expression" dxfId="9461" priority="13106">
      <formula>$BJ611="SS"</formula>
    </cfRule>
    <cfRule type="expression" dxfId="9460" priority="13107">
      <formula>$BJ611="FI"</formula>
    </cfRule>
    <cfRule type="expression" dxfId="9459" priority="13108">
      <formula>$BJ611="X"</formula>
    </cfRule>
    <cfRule type="expression" dxfId="9458" priority="13109">
      <formula>$BJ611="OD"</formula>
    </cfRule>
    <cfRule type="expression" dxfId="9457" priority="13110">
      <formula>$BJ611="P"</formula>
    </cfRule>
    <cfRule type="expression" dxfId="9456" priority="13111">
      <formula>$BJ611="D"</formula>
    </cfRule>
    <cfRule type="expression" dxfId="9455" priority="13112">
      <formula>$BJ611="C"</formula>
    </cfRule>
    <cfRule type="expression" dxfId="9454" priority="13113">
      <formula>$BJ611="B"</formula>
    </cfRule>
    <cfRule type="expression" dxfId="9453" priority="13114">
      <formula>$BJ611="A"</formula>
    </cfRule>
  </conditionalFormatting>
  <conditionalFormatting sqref="N611">
    <cfRule type="expression" dxfId="9452" priority="13085">
      <formula>$BJ611="IR"</formula>
    </cfRule>
    <cfRule type="expression" dxfId="9451" priority="13086">
      <formula>$BJ611="SS"</formula>
    </cfRule>
    <cfRule type="expression" dxfId="9450" priority="13087">
      <formula>$BJ611="FI"</formula>
    </cfRule>
    <cfRule type="expression" dxfId="9449" priority="13088">
      <formula>$BJ611="X"</formula>
    </cfRule>
    <cfRule type="expression" dxfId="9448" priority="13089">
      <formula>$BJ611="OD"</formula>
    </cfRule>
    <cfRule type="expression" dxfId="9447" priority="13090">
      <formula>$BJ611="P"</formula>
    </cfRule>
    <cfRule type="expression" dxfId="9446" priority="13091">
      <formula>$BJ611="D"</formula>
    </cfRule>
    <cfRule type="expression" dxfId="9445" priority="13092">
      <formula>$BJ611="C"</formula>
    </cfRule>
    <cfRule type="expression" dxfId="9444" priority="13093">
      <formula>$BJ611="B"</formula>
    </cfRule>
    <cfRule type="expression" dxfId="9443" priority="13094">
      <formula>$BJ611="A"</formula>
    </cfRule>
  </conditionalFormatting>
  <conditionalFormatting sqref="O611">
    <cfRule type="expression" dxfId="9442" priority="13075">
      <formula>$BJ611="IR"</formula>
    </cfRule>
    <cfRule type="expression" dxfId="9441" priority="13076">
      <formula>$BJ611="SS"</formula>
    </cfRule>
    <cfRule type="expression" dxfId="9440" priority="13077">
      <formula>$BJ611="FI"</formula>
    </cfRule>
    <cfRule type="expression" dxfId="9439" priority="13078">
      <formula>$BJ611="X"</formula>
    </cfRule>
    <cfRule type="expression" dxfId="9438" priority="13079">
      <formula>$BJ611="OD"</formula>
    </cfRule>
    <cfRule type="expression" dxfId="9437" priority="13080">
      <formula>$BJ611="P"</formula>
    </cfRule>
    <cfRule type="expression" dxfId="9436" priority="13081">
      <formula>$BJ611="D"</formula>
    </cfRule>
    <cfRule type="expression" dxfId="9435" priority="13082">
      <formula>$BJ611="C"</formula>
    </cfRule>
    <cfRule type="expression" dxfId="9434" priority="13083">
      <formula>$BJ611="B"</formula>
    </cfRule>
    <cfRule type="expression" dxfId="9433" priority="13084">
      <formula>$BJ611="A"</formula>
    </cfRule>
  </conditionalFormatting>
  <conditionalFormatting sqref="P611:R611">
    <cfRule type="expression" dxfId="9432" priority="13065">
      <formula>$BJ611="IR"</formula>
    </cfRule>
    <cfRule type="expression" dxfId="9431" priority="13066">
      <formula>$BJ611="SS"</formula>
    </cfRule>
    <cfRule type="expression" dxfId="9430" priority="13067">
      <formula>$BJ611="FI"</formula>
    </cfRule>
    <cfRule type="expression" dxfId="9429" priority="13068">
      <formula>$BJ611="X"</formula>
    </cfRule>
    <cfRule type="expression" dxfId="9428" priority="13069">
      <formula>$BJ611="OD"</formula>
    </cfRule>
    <cfRule type="expression" dxfId="9427" priority="13070">
      <formula>$BJ611="P"</formula>
    </cfRule>
    <cfRule type="expression" dxfId="9426" priority="13071">
      <formula>$BJ611="D"</formula>
    </cfRule>
    <cfRule type="expression" dxfId="9425" priority="13072">
      <formula>$BJ611="C"</formula>
    </cfRule>
    <cfRule type="expression" dxfId="9424" priority="13073">
      <formula>$BJ611="B"</formula>
    </cfRule>
    <cfRule type="expression" dxfId="9423" priority="13074">
      <formula>$BJ611="A"</formula>
    </cfRule>
  </conditionalFormatting>
  <conditionalFormatting sqref="G611:G613">
    <cfRule type="expression" dxfId="9422" priority="13055">
      <formula>$BJ611="IR"</formula>
    </cfRule>
    <cfRule type="expression" dxfId="9421" priority="13056">
      <formula>$BJ611="SS"</formula>
    </cfRule>
    <cfRule type="expression" dxfId="9420" priority="13057">
      <formula>$BJ611="FI"</formula>
    </cfRule>
    <cfRule type="expression" dxfId="9419" priority="13058">
      <formula>$BJ611="X"</formula>
    </cfRule>
    <cfRule type="expression" dxfId="9418" priority="13059">
      <formula>$BJ611="OD"</formula>
    </cfRule>
    <cfRule type="expression" dxfId="9417" priority="13060">
      <formula>$BJ611="P"</formula>
    </cfRule>
    <cfRule type="expression" dxfId="9416" priority="13061">
      <formula>$BJ611="D"</formula>
    </cfRule>
    <cfRule type="expression" dxfId="9415" priority="13062">
      <formula>$BJ611="C"</formula>
    </cfRule>
    <cfRule type="expression" dxfId="9414" priority="13063">
      <formula>$BJ611="B"</formula>
    </cfRule>
    <cfRule type="expression" dxfId="9413" priority="13064">
      <formula>$BJ611="A"</formula>
    </cfRule>
  </conditionalFormatting>
  <conditionalFormatting sqref="E612:E613">
    <cfRule type="expression" dxfId="9412" priority="13045">
      <formula>$BJ612="IR"</formula>
    </cfRule>
    <cfRule type="expression" dxfId="9411" priority="13046">
      <formula>$BJ612="SS"</formula>
    </cfRule>
    <cfRule type="expression" dxfId="9410" priority="13047">
      <formula>$BJ612="FI"</formula>
    </cfRule>
    <cfRule type="expression" dxfId="9409" priority="13048">
      <formula>$BJ612="X"</formula>
    </cfRule>
    <cfRule type="expression" dxfId="9408" priority="13049">
      <formula>$BJ612="OD"</formula>
    </cfRule>
    <cfRule type="expression" dxfId="9407" priority="13050">
      <formula>$BJ612="P"</formula>
    </cfRule>
    <cfRule type="expression" dxfId="9406" priority="13051">
      <formula>$BJ612="D"</formula>
    </cfRule>
    <cfRule type="expression" dxfId="9405" priority="13052">
      <formula>$BJ612="C"</formula>
    </cfRule>
    <cfRule type="expression" dxfId="9404" priority="13053">
      <formula>$BJ612="B"</formula>
    </cfRule>
    <cfRule type="expression" dxfId="9403" priority="13054">
      <formula>$BJ612="A"</formula>
    </cfRule>
  </conditionalFormatting>
  <conditionalFormatting sqref="E612:E613">
    <cfRule type="expression" dxfId="9402" priority="13035">
      <formula>#REF!="IR"</formula>
    </cfRule>
    <cfRule type="expression" dxfId="9401" priority="13036">
      <formula>#REF!="SS"</formula>
    </cfRule>
    <cfRule type="expression" dxfId="9400" priority="13037">
      <formula>#REF!="FI"</formula>
    </cfRule>
    <cfRule type="expression" dxfId="9399" priority="13038">
      <formula>#REF!="X"</formula>
    </cfRule>
    <cfRule type="expression" dxfId="9398" priority="13039">
      <formula>#REF!="OD"</formula>
    </cfRule>
    <cfRule type="expression" dxfId="9397" priority="13040">
      <formula>#REF!="P"</formula>
    </cfRule>
    <cfRule type="expression" dxfId="9396" priority="13041">
      <formula>#REF!="D"</formula>
    </cfRule>
    <cfRule type="expression" dxfId="9395" priority="13042">
      <formula>#REF!="C"</formula>
    </cfRule>
    <cfRule type="expression" dxfId="9394" priority="13043">
      <formula>#REF!="B"</formula>
    </cfRule>
    <cfRule type="expression" dxfId="9393" priority="13044">
      <formula>#REF!="A"</formula>
    </cfRule>
  </conditionalFormatting>
  <conditionalFormatting sqref="B611:C611">
    <cfRule type="expression" dxfId="9392" priority="13015">
      <formula>$BJ611="IR"</formula>
    </cfRule>
    <cfRule type="expression" dxfId="9391" priority="13016">
      <formula>$BJ611="SS"</formula>
    </cfRule>
    <cfRule type="expression" dxfId="9390" priority="13017">
      <formula>$BJ611="FI"</formula>
    </cfRule>
    <cfRule type="expression" dxfId="9389" priority="13018">
      <formula>$BJ611="X"</formula>
    </cfRule>
    <cfRule type="expression" dxfId="9388" priority="13019">
      <formula>$BJ611="OD"</formula>
    </cfRule>
    <cfRule type="expression" dxfId="9387" priority="13020">
      <formula>$BJ611="P"</formula>
    </cfRule>
    <cfRule type="expression" dxfId="9386" priority="13021">
      <formula>$BJ611="D"</formula>
    </cfRule>
    <cfRule type="expression" dxfId="9385" priority="13022">
      <formula>$BJ611="C"</formula>
    </cfRule>
    <cfRule type="expression" dxfId="9384" priority="13023">
      <formula>$BJ611="B"</formula>
    </cfRule>
    <cfRule type="expression" dxfId="9383" priority="13024">
      <formula>$BJ611="A"</formula>
    </cfRule>
  </conditionalFormatting>
  <conditionalFormatting sqref="B612:C613">
    <cfRule type="expression" dxfId="9382" priority="13005">
      <formula>$BJ612="IR"</formula>
    </cfRule>
    <cfRule type="expression" dxfId="9381" priority="13006">
      <formula>$BJ612="SS"</formula>
    </cfRule>
    <cfRule type="expression" dxfId="9380" priority="13007">
      <formula>$BJ612="FI"</formula>
    </cfRule>
    <cfRule type="expression" dxfId="9379" priority="13008">
      <formula>$BJ612="X"</formula>
    </cfRule>
    <cfRule type="expression" dxfId="9378" priority="13009">
      <formula>$BJ612="OD"</formula>
    </cfRule>
    <cfRule type="expression" dxfId="9377" priority="13010">
      <formula>$BJ612="P"</formula>
    </cfRule>
    <cfRule type="expression" dxfId="9376" priority="13011">
      <formula>$BJ612="D"</formula>
    </cfRule>
    <cfRule type="expression" dxfId="9375" priority="13012">
      <formula>$BJ612="C"</formula>
    </cfRule>
    <cfRule type="expression" dxfId="9374" priority="13013">
      <formula>$BJ612="B"</formula>
    </cfRule>
    <cfRule type="expression" dxfId="9373" priority="13014">
      <formula>$BJ612="A"</formula>
    </cfRule>
  </conditionalFormatting>
  <conditionalFormatting sqref="S111:T111">
    <cfRule type="expression" dxfId="9372" priority="12995">
      <formula>$BJ111="IR"</formula>
    </cfRule>
    <cfRule type="expression" dxfId="9371" priority="12996">
      <formula>$BJ111="SS"</formula>
    </cfRule>
    <cfRule type="expression" dxfId="9370" priority="12997">
      <formula>$BJ111="FI"</formula>
    </cfRule>
    <cfRule type="expression" dxfId="9369" priority="12998">
      <formula>$BJ111="X"</formula>
    </cfRule>
    <cfRule type="expression" dxfId="9368" priority="12999">
      <formula>$BJ111="OD"</formula>
    </cfRule>
    <cfRule type="expression" dxfId="9367" priority="13000">
      <formula>$BJ111="P"</formula>
    </cfRule>
    <cfRule type="expression" dxfId="9366" priority="13001">
      <formula>$BJ111="D"</formula>
    </cfRule>
    <cfRule type="expression" dxfId="9365" priority="13002">
      <formula>$BJ111="C"</formula>
    </cfRule>
    <cfRule type="expression" dxfId="9364" priority="13003">
      <formula>$BJ111="B"</formula>
    </cfRule>
    <cfRule type="expression" dxfId="9363" priority="13004">
      <formula>$BJ111="A"</formula>
    </cfRule>
  </conditionalFormatting>
  <conditionalFormatting sqref="W111">
    <cfRule type="expression" dxfId="9362" priority="12985">
      <formula>$BJ111="IR"</formula>
    </cfRule>
    <cfRule type="expression" dxfId="9361" priority="12986">
      <formula>$BJ111="SS"</formula>
    </cfRule>
    <cfRule type="expression" dxfId="9360" priority="12987">
      <formula>$BJ111="FI"</formula>
    </cfRule>
    <cfRule type="expression" dxfId="9359" priority="12988">
      <formula>$BJ111="X"</formula>
    </cfRule>
    <cfRule type="expression" dxfId="9358" priority="12989">
      <formula>$BJ111="OD"</formula>
    </cfRule>
    <cfRule type="expression" dxfId="9357" priority="12990">
      <formula>$BJ111="P"</formula>
    </cfRule>
    <cfRule type="expression" dxfId="9356" priority="12991">
      <formula>$BJ111="D"</formula>
    </cfRule>
    <cfRule type="expression" dxfId="9355" priority="12992">
      <formula>$BJ111="C"</formula>
    </cfRule>
    <cfRule type="expression" dxfId="9354" priority="12993">
      <formula>$BJ111="B"</formula>
    </cfRule>
    <cfRule type="expression" dxfId="9353" priority="12994">
      <formula>$BJ111="A"</formula>
    </cfRule>
  </conditionalFormatting>
  <conditionalFormatting sqref="U111">
    <cfRule type="expression" dxfId="9352" priority="12975">
      <formula>$BJ111="IR"</formula>
    </cfRule>
    <cfRule type="expression" dxfId="9351" priority="12976">
      <formula>$BJ111="SS"</formula>
    </cfRule>
    <cfRule type="expression" dxfId="9350" priority="12977">
      <formula>$BJ111="FI"</formula>
    </cfRule>
    <cfRule type="expression" dxfId="9349" priority="12978">
      <formula>$BJ111="X"</formula>
    </cfRule>
    <cfRule type="expression" dxfId="9348" priority="12979">
      <formula>$BJ111="OD"</formula>
    </cfRule>
    <cfRule type="expression" dxfId="9347" priority="12980">
      <formula>$BJ111="P"</formula>
    </cfRule>
    <cfRule type="expression" dxfId="9346" priority="12981">
      <formula>$BJ111="D"</formula>
    </cfRule>
    <cfRule type="expression" dxfId="9345" priority="12982">
      <formula>$BJ111="C"</formula>
    </cfRule>
    <cfRule type="expression" dxfId="9344" priority="12983">
      <formula>$BJ111="B"</formula>
    </cfRule>
    <cfRule type="expression" dxfId="9343" priority="12984">
      <formula>$BJ111="A"</formula>
    </cfRule>
  </conditionalFormatting>
  <conditionalFormatting sqref="V111">
    <cfRule type="expression" dxfId="9342" priority="12965">
      <formula>$BJ111="IR"</formula>
    </cfRule>
    <cfRule type="expression" dxfId="9341" priority="12966">
      <formula>$BJ111="SS"</formula>
    </cfRule>
    <cfRule type="expression" dxfId="9340" priority="12967">
      <formula>$BJ111="FI"</formula>
    </cfRule>
    <cfRule type="expression" dxfId="9339" priority="12968">
      <formula>$BJ111="X"</formula>
    </cfRule>
    <cfRule type="expression" dxfId="9338" priority="12969">
      <formula>$BJ111="OD"</formula>
    </cfRule>
    <cfRule type="expression" dxfId="9337" priority="12970">
      <formula>$BJ111="P"</formula>
    </cfRule>
    <cfRule type="expression" dxfId="9336" priority="12971">
      <formula>$BJ111="D"</formula>
    </cfRule>
    <cfRule type="expression" dxfId="9335" priority="12972">
      <formula>$BJ111="C"</formula>
    </cfRule>
    <cfRule type="expression" dxfId="9334" priority="12973">
      <formula>$BJ111="B"</formula>
    </cfRule>
    <cfRule type="expression" dxfId="9333" priority="12974">
      <formula>$BJ111="A"</formula>
    </cfRule>
  </conditionalFormatting>
  <conditionalFormatting sqref="I112">
    <cfRule type="expression" dxfId="9332" priority="12955">
      <formula>$BJ112="IR"</formula>
    </cfRule>
    <cfRule type="expression" dxfId="9331" priority="12956">
      <formula>$BJ112="SS"</formula>
    </cfRule>
    <cfRule type="expression" dxfId="9330" priority="12957">
      <formula>$BJ112="FI"</formula>
    </cfRule>
    <cfRule type="expression" dxfId="9329" priority="12958">
      <formula>$BJ112="X"</formula>
    </cfRule>
    <cfRule type="expression" dxfId="9328" priority="12959">
      <formula>$BJ112="OD"</formula>
    </cfRule>
    <cfRule type="expression" dxfId="9327" priority="12960">
      <formula>$BJ112="P"</formula>
    </cfRule>
    <cfRule type="expression" dxfId="9326" priority="12961">
      <formula>$BJ112="D"</formula>
    </cfRule>
    <cfRule type="expression" dxfId="9325" priority="12962">
      <formula>$BJ112="C"</formula>
    </cfRule>
    <cfRule type="expression" dxfId="9324" priority="12963">
      <formula>$BJ112="B"</formula>
    </cfRule>
    <cfRule type="expression" dxfId="9323" priority="12964">
      <formula>$BJ112="A"</formula>
    </cfRule>
  </conditionalFormatting>
  <conditionalFormatting sqref="I115">
    <cfRule type="expression" dxfId="9322" priority="12915">
      <formula>$BJ115="IR"</formula>
    </cfRule>
    <cfRule type="expression" dxfId="9321" priority="12916">
      <formula>$BJ115="SS"</formula>
    </cfRule>
    <cfRule type="expression" dxfId="9320" priority="12917">
      <formula>$BJ115="FI"</formula>
    </cfRule>
    <cfRule type="expression" dxfId="9319" priority="12918">
      <formula>$BJ115="X"</formula>
    </cfRule>
    <cfRule type="expression" dxfId="9318" priority="12919">
      <formula>$BJ115="OD"</formula>
    </cfRule>
    <cfRule type="expression" dxfId="9317" priority="12920">
      <formula>$BJ115="P"</formula>
    </cfRule>
    <cfRule type="expression" dxfId="9316" priority="12921">
      <formula>$BJ115="D"</formula>
    </cfRule>
    <cfRule type="expression" dxfId="9315" priority="12922">
      <formula>$BJ115="C"</formula>
    </cfRule>
    <cfRule type="expression" dxfId="9314" priority="12923">
      <formula>$BJ115="B"</formula>
    </cfRule>
    <cfRule type="expression" dxfId="9313" priority="12924">
      <formula>$BJ115="A"</formula>
    </cfRule>
  </conditionalFormatting>
  <conditionalFormatting sqref="AH114">
    <cfRule type="expression" dxfId="9312" priority="12875">
      <formula>$BJ114="IR"</formula>
    </cfRule>
    <cfRule type="expression" dxfId="9311" priority="12876">
      <formula>$BJ114="SS"</formula>
    </cfRule>
    <cfRule type="expression" dxfId="9310" priority="12877">
      <formula>$BJ114="FI"</formula>
    </cfRule>
    <cfRule type="expression" dxfId="9309" priority="12878">
      <formula>$BJ114="X"</formula>
    </cfRule>
    <cfRule type="expression" dxfId="9308" priority="12879">
      <formula>$BJ114="OD"</formula>
    </cfRule>
    <cfRule type="expression" dxfId="9307" priority="12880">
      <formula>$BJ114="P"</formula>
    </cfRule>
    <cfRule type="expression" dxfId="9306" priority="12881">
      <formula>$BJ114="D"</formula>
    </cfRule>
    <cfRule type="expression" dxfId="9305" priority="12882">
      <formula>$BJ114="C"</formula>
    </cfRule>
    <cfRule type="expression" dxfId="9304" priority="12883">
      <formula>$BJ114="B"</formula>
    </cfRule>
    <cfRule type="expression" dxfId="9303" priority="12884">
      <formula>$BJ114="A"</formula>
    </cfRule>
  </conditionalFormatting>
  <conditionalFormatting sqref="X122:Y122">
    <cfRule type="expression" dxfId="9302" priority="12835">
      <formula>$BJ122="IR"</formula>
    </cfRule>
    <cfRule type="expression" dxfId="9301" priority="12836">
      <formula>$BJ122="SS"</formula>
    </cfRule>
    <cfRule type="expression" dxfId="9300" priority="12837">
      <formula>$BJ122="FI"</formula>
    </cfRule>
    <cfRule type="expression" dxfId="9299" priority="12838">
      <formula>$BJ122="X"</formula>
    </cfRule>
    <cfRule type="expression" dxfId="9298" priority="12839">
      <formula>$BJ122="OD"</formula>
    </cfRule>
    <cfRule type="expression" dxfId="9297" priority="12840">
      <formula>$BJ122="P"</formula>
    </cfRule>
    <cfRule type="expression" dxfId="9296" priority="12841">
      <formula>$BJ122="D"</formula>
    </cfRule>
    <cfRule type="expression" dxfId="9295" priority="12842">
      <formula>$BJ122="C"</formula>
    </cfRule>
    <cfRule type="expression" dxfId="9294" priority="12843">
      <formula>$BJ122="B"</formula>
    </cfRule>
    <cfRule type="expression" dxfId="9293" priority="12844">
      <formula>$BJ122="A"</formula>
    </cfRule>
  </conditionalFormatting>
  <conditionalFormatting sqref="AB122">
    <cfRule type="expression" dxfId="9292" priority="12825">
      <formula>$BJ122="IR"</formula>
    </cfRule>
    <cfRule type="expression" dxfId="9291" priority="12826">
      <formula>$BJ122="SS"</formula>
    </cfRule>
    <cfRule type="expression" dxfId="9290" priority="12827">
      <formula>$BJ122="FI"</formula>
    </cfRule>
    <cfRule type="expression" dxfId="9289" priority="12828">
      <formula>$BJ122="X"</formula>
    </cfRule>
    <cfRule type="expression" dxfId="9288" priority="12829">
      <formula>$BJ122="OD"</formula>
    </cfRule>
    <cfRule type="expression" dxfId="9287" priority="12830">
      <formula>$BJ122="P"</formula>
    </cfRule>
    <cfRule type="expression" dxfId="9286" priority="12831">
      <formula>$BJ122="D"</formula>
    </cfRule>
    <cfRule type="expression" dxfId="9285" priority="12832">
      <formula>$BJ122="C"</formula>
    </cfRule>
    <cfRule type="expression" dxfId="9284" priority="12833">
      <formula>$BJ122="B"</formula>
    </cfRule>
    <cfRule type="expression" dxfId="9283" priority="12834">
      <formula>$BJ122="A"</formula>
    </cfRule>
  </conditionalFormatting>
  <conditionalFormatting sqref="Z122">
    <cfRule type="expression" dxfId="9282" priority="12815">
      <formula>$BJ122="IR"</formula>
    </cfRule>
    <cfRule type="expression" dxfId="9281" priority="12816">
      <formula>$BJ122="SS"</formula>
    </cfRule>
    <cfRule type="expression" dxfId="9280" priority="12817">
      <formula>$BJ122="FI"</formula>
    </cfRule>
    <cfRule type="expression" dxfId="9279" priority="12818">
      <formula>$BJ122="X"</formula>
    </cfRule>
    <cfRule type="expression" dxfId="9278" priority="12819">
      <formula>$BJ122="OD"</formula>
    </cfRule>
    <cfRule type="expression" dxfId="9277" priority="12820">
      <formula>$BJ122="P"</formula>
    </cfRule>
    <cfRule type="expression" dxfId="9276" priority="12821">
      <formula>$BJ122="D"</formula>
    </cfRule>
    <cfRule type="expression" dxfId="9275" priority="12822">
      <formula>$BJ122="C"</formula>
    </cfRule>
    <cfRule type="expression" dxfId="9274" priority="12823">
      <formula>$BJ122="B"</formula>
    </cfRule>
    <cfRule type="expression" dxfId="9273" priority="12824">
      <formula>$BJ122="A"</formula>
    </cfRule>
  </conditionalFormatting>
  <conditionalFormatting sqref="AA122">
    <cfRule type="expression" dxfId="9272" priority="12805">
      <formula>$BJ122="IR"</formula>
    </cfRule>
    <cfRule type="expression" dxfId="9271" priority="12806">
      <formula>$BJ122="SS"</formula>
    </cfRule>
    <cfRule type="expression" dxfId="9270" priority="12807">
      <formula>$BJ122="FI"</formula>
    </cfRule>
    <cfRule type="expression" dxfId="9269" priority="12808">
      <formula>$BJ122="X"</formula>
    </cfRule>
    <cfRule type="expression" dxfId="9268" priority="12809">
      <formula>$BJ122="OD"</formula>
    </cfRule>
    <cfRule type="expression" dxfId="9267" priority="12810">
      <formula>$BJ122="P"</formula>
    </cfRule>
    <cfRule type="expression" dxfId="9266" priority="12811">
      <formula>$BJ122="D"</formula>
    </cfRule>
    <cfRule type="expression" dxfId="9265" priority="12812">
      <formula>$BJ122="C"</formula>
    </cfRule>
    <cfRule type="expression" dxfId="9264" priority="12813">
      <formula>$BJ122="B"</formula>
    </cfRule>
    <cfRule type="expression" dxfId="9263" priority="12814">
      <formula>$BJ122="A"</formula>
    </cfRule>
  </conditionalFormatting>
  <conditionalFormatting sqref="I123">
    <cfRule type="expression" dxfId="9262" priority="12795">
      <formula>$BJ123="IR"</formula>
    </cfRule>
    <cfRule type="expression" dxfId="9261" priority="12796">
      <formula>$BJ123="SS"</formula>
    </cfRule>
    <cfRule type="expression" dxfId="9260" priority="12797">
      <formula>$BJ123="FI"</formula>
    </cfRule>
    <cfRule type="expression" dxfId="9259" priority="12798">
      <formula>$BJ123="X"</formula>
    </cfRule>
    <cfRule type="expression" dxfId="9258" priority="12799">
      <formula>$BJ123="OD"</formula>
    </cfRule>
    <cfRule type="expression" dxfId="9257" priority="12800">
      <formula>$BJ123="P"</formula>
    </cfRule>
    <cfRule type="expression" dxfId="9256" priority="12801">
      <formula>$BJ123="D"</formula>
    </cfRule>
    <cfRule type="expression" dxfId="9255" priority="12802">
      <formula>$BJ123="C"</formula>
    </cfRule>
    <cfRule type="expression" dxfId="9254" priority="12803">
      <formula>$BJ123="B"</formula>
    </cfRule>
    <cfRule type="expression" dxfId="9253" priority="12804">
      <formula>$BJ123="A"</formula>
    </cfRule>
  </conditionalFormatting>
  <conditionalFormatting sqref="I126:I127">
    <cfRule type="expression" dxfId="9252" priority="12755">
      <formula>$BJ126="IR"</formula>
    </cfRule>
    <cfRule type="expression" dxfId="9251" priority="12756">
      <formula>$BJ126="SS"</formula>
    </cfRule>
    <cfRule type="expression" dxfId="9250" priority="12757">
      <formula>$BJ126="FI"</formula>
    </cfRule>
    <cfRule type="expression" dxfId="9249" priority="12758">
      <formula>$BJ126="X"</formula>
    </cfRule>
    <cfRule type="expression" dxfId="9248" priority="12759">
      <formula>$BJ126="OD"</formula>
    </cfRule>
    <cfRule type="expression" dxfId="9247" priority="12760">
      <formula>$BJ126="P"</formula>
    </cfRule>
    <cfRule type="expression" dxfId="9246" priority="12761">
      <formula>$BJ126="D"</formula>
    </cfRule>
    <cfRule type="expression" dxfId="9245" priority="12762">
      <formula>$BJ126="C"</formula>
    </cfRule>
    <cfRule type="expression" dxfId="9244" priority="12763">
      <formula>$BJ126="B"</formula>
    </cfRule>
    <cfRule type="expression" dxfId="9243" priority="12764">
      <formula>$BJ126="A"</formula>
    </cfRule>
  </conditionalFormatting>
  <conditionalFormatting sqref="N134:O134">
    <cfRule type="expression" dxfId="9242" priority="12715">
      <formula>$BJ134="IR"</formula>
    </cfRule>
    <cfRule type="expression" dxfId="9241" priority="12716">
      <formula>$BJ134="SS"</formula>
    </cfRule>
    <cfRule type="expression" dxfId="9240" priority="12717">
      <formula>$BJ134="FI"</formula>
    </cfRule>
    <cfRule type="expression" dxfId="9239" priority="12718">
      <formula>$BJ134="X"</formula>
    </cfRule>
    <cfRule type="expression" dxfId="9238" priority="12719">
      <formula>$BJ134="OD"</formula>
    </cfRule>
    <cfRule type="expression" dxfId="9237" priority="12720">
      <formula>$BJ134="P"</formula>
    </cfRule>
    <cfRule type="expression" dxfId="9236" priority="12721">
      <formula>$BJ134="D"</formula>
    </cfRule>
    <cfRule type="expression" dxfId="9235" priority="12722">
      <formula>$BJ134="C"</formula>
    </cfRule>
    <cfRule type="expression" dxfId="9234" priority="12723">
      <formula>$BJ134="B"</formula>
    </cfRule>
    <cfRule type="expression" dxfId="9233" priority="12724">
      <formula>$BJ134="A"</formula>
    </cfRule>
  </conditionalFormatting>
  <conditionalFormatting sqref="R134">
    <cfRule type="expression" dxfId="9232" priority="12705">
      <formula>$BJ134="IR"</formula>
    </cfRule>
    <cfRule type="expression" dxfId="9231" priority="12706">
      <formula>$BJ134="SS"</formula>
    </cfRule>
    <cfRule type="expression" dxfId="9230" priority="12707">
      <formula>$BJ134="FI"</formula>
    </cfRule>
    <cfRule type="expression" dxfId="9229" priority="12708">
      <formula>$BJ134="X"</formula>
    </cfRule>
    <cfRule type="expression" dxfId="9228" priority="12709">
      <formula>$BJ134="OD"</formula>
    </cfRule>
    <cfRule type="expression" dxfId="9227" priority="12710">
      <formula>$BJ134="P"</formula>
    </cfRule>
    <cfRule type="expression" dxfId="9226" priority="12711">
      <formula>$BJ134="D"</formula>
    </cfRule>
    <cfRule type="expression" dxfId="9225" priority="12712">
      <formula>$BJ134="C"</formula>
    </cfRule>
    <cfRule type="expression" dxfId="9224" priority="12713">
      <formula>$BJ134="B"</formula>
    </cfRule>
    <cfRule type="expression" dxfId="9223" priority="12714">
      <formula>$BJ134="A"</formula>
    </cfRule>
  </conditionalFormatting>
  <conditionalFormatting sqref="P134">
    <cfRule type="expression" dxfId="9222" priority="12695">
      <formula>$BJ134="IR"</formula>
    </cfRule>
    <cfRule type="expression" dxfId="9221" priority="12696">
      <formula>$BJ134="SS"</formula>
    </cfRule>
    <cfRule type="expression" dxfId="9220" priority="12697">
      <formula>$BJ134="FI"</formula>
    </cfRule>
    <cfRule type="expression" dxfId="9219" priority="12698">
      <formula>$BJ134="X"</formula>
    </cfRule>
    <cfRule type="expression" dxfId="9218" priority="12699">
      <formula>$BJ134="OD"</formula>
    </cfRule>
    <cfRule type="expression" dxfId="9217" priority="12700">
      <formula>$BJ134="P"</formula>
    </cfRule>
    <cfRule type="expression" dxfId="9216" priority="12701">
      <formula>$BJ134="D"</formula>
    </cfRule>
    <cfRule type="expression" dxfId="9215" priority="12702">
      <formula>$BJ134="C"</formula>
    </cfRule>
    <cfRule type="expression" dxfId="9214" priority="12703">
      <formula>$BJ134="B"</formula>
    </cfRule>
    <cfRule type="expression" dxfId="9213" priority="12704">
      <formula>$BJ134="A"</formula>
    </cfRule>
  </conditionalFormatting>
  <conditionalFormatting sqref="Q134">
    <cfRule type="expression" dxfId="9212" priority="12685">
      <formula>$BJ134="IR"</formula>
    </cfRule>
    <cfRule type="expression" dxfId="9211" priority="12686">
      <formula>$BJ134="SS"</formula>
    </cfRule>
    <cfRule type="expression" dxfId="9210" priority="12687">
      <formula>$BJ134="FI"</formula>
    </cfRule>
    <cfRule type="expression" dxfId="9209" priority="12688">
      <formula>$BJ134="X"</formula>
    </cfRule>
    <cfRule type="expression" dxfId="9208" priority="12689">
      <formula>$BJ134="OD"</formula>
    </cfRule>
    <cfRule type="expression" dxfId="9207" priority="12690">
      <formula>$BJ134="P"</formula>
    </cfRule>
    <cfRule type="expression" dxfId="9206" priority="12691">
      <formula>$BJ134="D"</formula>
    </cfRule>
    <cfRule type="expression" dxfId="9205" priority="12692">
      <formula>$BJ134="C"</formula>
    </cfRule>
    <cfRule type="expression" dxfId="9204" priority="12693">
      <formula>$BJ134="B"</formula>
    </cfRule>
    <cfRule type="expression" dxfId="9203" priority="12694">
      <formula>$BJ134="A"</formula>
    </cfRule>
  </conditionalFormatting>
  <conditionalFormatting sqref="I135">
    <cfRule type="expression" dxfId="9202" priority="12675">
      <formula>$BJ135="IR"</formula>
    </cfRule>
    <cfRule type="expression" dxfId="9201" priority="12676">
      <formula>$BJ135="SS"</formula>
    </cfRule>
    <cfRule type="expression" dxfId="9200" priority="12677">
      <formula>$BJ135="FI"</formula>
    </cfRule>
    <cfRule type="expression" dxfId="9199" priority="12678">
      <formula>$BJ135="X"</formula>
    </cfRule>
    <cfRule type="expression" dxfId="9198" priority="12679">
      <formula>$BJ135="OD"</formula>
    </cfRule>
    <cfRule type="expression" dxfId="9197" priority="12680">
      <formula>$BJ135="P"</formula>
    </cfRule>
    <cfRule type="expression" dxfId="9196" priority="12681">
      <formula>$BJ135="D"</formula>
    </cfRule>
    <cfRule type="expression" dxfId="9195" priority="12682">
      <formula>$BJ135="C"</formula>
    </cfRule>
    <cfRule type="expression" dxfId="9194" priority="12683">
      <formula>$BJ135="B"</formula>
    </cfRule>
    <cfRule type="expression" dxfId="9193" priority="12684">
      <formula>$BJ135="A"</formula>
    </cfRule>
  </conditionalFormatting>
  <conditionalFormatting sqref="AC137">
    <cfRule type="expression" dxfId="9192" priority="12635">
      <formula>$BJ137="IR"</formula>
    </cfRule>
    <cfRule type="expression" dxfId="9191" priority="12636">
      <formula>$BJ137="SS"</formula>
    </cfRule>
    <cfRule type="expression" dxfId="9190" priority="12637">
      <formula>$BJ137="FI"</formula>
    </cfRule>
    <cfRule type="expression" dxfId="9189" priority="12638">
      <formula>$BJ137="X"</formula>
    </cfRule>
    <cfRule type="expression" dxfId="9188" priority="12639">
      <formula>$BJ137="OD"</formula>
    </cfRule>
    <cfRule type="expression" dxfId="9187" priority="12640">
      <formula>$BJ137="P"</formula>
    </cfRule>
    <cfRule type="expression" dxfId="9186" priority="12641">
      <formula>$BJ137="D"</formula>
    </cfRule>
    <cfRule type="expression" dxfId="9185" priority="12642">
      <formula>$BJ137="C"</formula>
    </cfRule>
    <cfRule type="expression" dxfId="9184" priority="12643">
      <formula>$BJ137="B"</formula>
    </cfRule>
    <cfRule type="expression" dxfId="9183" priority="12644">
      <formula>$BJ137="A"</formula>
    </cfRule>
  </conditionalFormatting>
  <conditionalFormatting sqref="I138">
    <cfRule type="expression" dxfId="9182" priority="12595">
      <formula>$BJ138="IR"</formula>
    </cfRule>
    <cfRule type="expression" dxfId="9181" priority="12596">
      <formula>$BJ138="SS"</formula>
    </cfRule>
    <cfRule type="expression" dxfId="9180" priority="12597">
      <formula>$BJ138="FI"</formula>
    </cfRule>
    <cfRule type="expression" dxfId="9179" priority="12598">
      <formula>$BJ138="X"</formula>
    </cfRule>
    <cfRule type="expression" dxfId="9178" priority="12599">
      <formula>$BJ138="OD"</formula>
    </cfRule>
    <cfRule type="expression" dxfId="9177" priority="12600">
      <formula>$BJ138="P"</formula>
    </cfRule>
    <cfRule type="expression" dxfId="9176" priority="12601">
      <formula>$BJ138="D"</formula>
    </cfRule>
    <cfRule type="expression" dxfId="9175" priority="12602">
      <formula>$BJ138="C"</formula>
    </cfRule>
    <cfRule type="expression" dxfId="9174" priority="12603">
      <formula>$BJ138="B"</formula>
    </cfRule>
    <cfRule type="expression" dxfId="9173" priority="12604">
      <formula>$BJ138="A"</formula>
    </cfRule>
  </conditionalFormatting>
  <conditionalFormatting sqref="V587">
    <cfRule type="expression" dxfId="9172" priority="12555">
      <formula>$BJ587="IR"</formula>
    </cfRule>
    <cfRule type="expression" dxfId="9171" priority="12556">
      <formula>$BJ587="SS"</formula>
    </cfRule>
    <cfRule type="expression" dxfId="9170" priority="12557">
      <formula>$BJ587="FI"</formula>
    </cfRule>
    <cfRule type="expression" dxfId="9169" priority="12558">
      <formula>$BJ587="X"</formula>
    </cfRule>
    <cfRule type="expression" dxfId="9168" priority="12559">
      <formula>$BJ587="OD"</formula>
    </cfRule>
    <cfRule type="expression" dxfId="9167" priority="12560">
      <formula>$BJ587="P"</formula>
    </cfRule>
    <cfRule type="expression" dxfId="9166" priority="12561">
      <formula>$BJ587="D"</formula>
    </cfRule>
    <cfRule type="expression" dxfId="9165" priority="12562">
      <formula>$BJ587="C"</formula>
    </cfRule>
    <cfRule type="expression" dxfId="9164" priority="12563">
      <formula>$BJ587="B"</formula>
    </cfRule>
    <cfRule type="expression" dxfId="9163" priority="12564">
      <formula>$BJ587="A"</formula>
    </cfRule>
  </conditionalFormatting>
  <conditionalFormatting sqref="U587">
    <cfRule type="expression" dxfId="9162" priority="12545">
      <formula>$BJ587="IR"</formula>
    </cfRule>
    <cfRule type="expression" dxfId="9161" priority="12546">
      <formula>$BJ587="SS"</formula>
    </cfRule>
    <cfRule type="expression" dxfId="9160" priority="12547">
      <formula>$BJ587="FI"</formula>
    </cfRule>
    <cfRule type="expression" dxfId="9159" priority="12548">
      <formula>$BJ587="X"</formula>
    </cfRule>
    <cfRule type="expression" dxfId="9158" priority="12549">
      <formula>$BJ587="OD"</formula>
    </cfRule>
    <cfRule type="expression" dxfId="9157" priority="12550">
      <formula>$BJ587="P"</formula>
    </cfRule>
    <cfRule type="expression" dxfId="9156" priority="12551">
      <formula>$BJ587="D"</formula>
    </cfRule>
    <cfRule type="expression" dxfId="9155" priority="12552">
      <formula>$BJ587="C"</formula>
    </cfRule>
    <cfRule type="expression" dxfId="9154" priority="12553">
      <formula>$BJ587="B"</formula>
    </cfRule>
    <cfRule type="expression" dxfId="9153" priority="12554">
      <formula>$BJ587="A"</formula>
    </cfRule>
  </conditionalFormatting>
  <conditionalFormatting sqref="W587">
    <cfRule type="expression" dxfId="9152" priority="12535">
      <formula>$BJ587="IR"</formula>
    </cfRule>
    <cfRule type="expression" dxfId="9151" priority="12536">
      <formula>$BJ587="SS"</formula>
    </cfRule>
    <cfRule type="expression" dxfId="9150" priority="12537">
      <formula>$BJ587="FI"</formula>
    </cfRule>
    <cfRule type="expression" dxfId="9149" priority="12538">
      <formula>$BJ587="X"</formula>
    </cfRule>
    <cfRule type="expression" dxfId="9148" priority="12539">
      <formula>$BJ587="OD"</formula>
    </cfRule>
    <cfRule type="expression" dxfId="9147" priority="12540">
      <formula>$BJ587="P"</formula>
    </cfRule>
    <cfRule type="expression" dxfId="9146" priority="12541">
      <formula>$BJ587="D"</formula>
    </cfRule>
    <cfRule type="expression" dxfId="9145" priority="12542">
      <formula>$BJ587="C"</formula>
    </cfRule>
    <cfRule type="expression" dxfId="9144" priority="12543">
      <formula>$BJ587="B"</formula>
    </cfRule>
    <cfRule type="expression" dxfId="9143" priority="12544">
      <formula>$BJ587="A"</formula>
    </cfRule>
  </conditionalFormatting>
  <conditionalFormatting sqref="T575">
    <cfRule type="expression" dxfId="9142" priority="12525">
      <formula>$BJ575="IR"</formula>
    </cfRule>
    <cfRule type="expression" dxfId="9141" priority="12526">
      <formula>$BJ575="SS"</formula>
    </cfRule>
    <cfRule type="expression" dxfId="9140" priority="12527">
      <formula>$BJ575="FI"</formula>
    </cfRule>
    <cfRule type="expression" dxfId="9139" priority="12528">
      <formula>$BJ575="X"</formula>
    </cfRule>
    <cfRule type="expression" dxfId="9138" priority="12529">
      <formula>$BJ575="OD"</formula>
    </cfRule>
    <cfRule type="expression" dxfId="9137" priority="12530">
      <formula>$BJ575="P"</formula>
    </cfRule>
    <cfRule type="expression" dxfId="9136" priority="12531">
      <formula>$BJ575="D"</formula>
    </cfRule>
    <cfRule type="expression" dxfId="9135" priority="12532">
      <formula>$BJ575="C"</formula>
    </cfRule>
    <cfRule type="expression" dxfId="9134" priority="12533">
      <formula>$BJ575="B"</formula>
    </cfRule>
    <cfRule type="expression" dxfId="9133" priority="12534">
      <formula>$BJ575="A"</formula>
    </cfRule>
  </conditionalFormatting>
  <conditionalFormatting sqref="V575">
    <cfRule type="expression" dxfId="9132" priority="12515">
      <formula>$BJ575="IR"</formula>
    </cfRule>
    <cfRule type="expression" dxfId="9131" priority="12516">
      <formula>$BJ575="SS"</formula>
    </cfRule>
    <cfRule type="expression" dxfId="9130" priority="12517">
      <formula>$BJ575="FI"</formula>
    </cfRule>
    <cfRule type="expression" dxfId="9129" priority="12518">
      <formula>$BJ575="X"</formula>
    </cfRule>
    <cfRule type="expression" dxfId="9128" priority="12519">
      <formula>$BJ575="OD"</formula>
    </cfRule>
    <cfRule type="expression" dxfId="9127" priority="12520">
      <formula>$BJ575="P"</formula>
    </cfRule>
    <cfRule type="expression" dxfId="9126" priority="12521">
      <formula>$BJ575="D"</formula>
    </cfRule>
    <cfRule type="expression" dxfId="9125" priority="12522">
      <formula>$BJ575="C"</formula>
    </cfRule>
    <cfRule type="expression" dxfId="9124" priority="12523">
      <formula>$BJ575="B"</formula>
    </cfRule>
    <cfRule type="expression" dxfId="9123" priority="12524">
      <formula>$BJ575="A"</formula>
    </cfRule>
  </conditionalFormatting>
  <conditionalFormatting sqref="U575">
    <cfRule type="expression" dxfId="9122" priority="12505">
      <formula>$BJ575="IR"</formula>
    </cfRule>
    <cfRule type="expression" dxfId="9121" priority="12506">
      <formula>$BJ575="SS"</formula>
    </cfRule>
    <cfRule type="expression" dxfId="9120" priority="12507">
      <formula>$BJ575="FI"</formula>
    </cfRule>
    <cfRule type="expression" dxfId="9119" priority="12508">
      <formula>$BJ575="X"</formula>
    </cfRule>
    <cfRule type="expression" dxfId="9118" priority="12509">
      <formula>$BJ575="OD"</formula>
    </cfRule>
    <cfRule type="expression" dxfId="9117" priority="12510">
      <formula>$BJ575="P"</formula>
    </cfRule>
    <cfRule type="expression" dxfId="9116" priority="12511">
      <formula>$BJ575="D"</formula>
    </cfRule>
    <cfRule type="expression" dxfId="9115" priority="12512">
      <formula>$BJ575="C"</formula>
    </cfRule>
    <cfRule type="expression" dxfId="9114" priority="12513">
      <formula>$BJ575="B"</formula>
    </cfRule>
    <cfRule type="expression" dxfId="9113" priority="12514">
      <formula>$BJ575="A"</formula>
    </cfRule>
  </conditionalFormatting>
  <conditionalFormatting sqref="W575">
    <cfRule type="expression" dxfId="9112" priority="12495">
      <formula>$BJ575="IR"</formula>
    </cfRule>
    <cfRule type="expression" dxfId="9111" priority="12496">
      <formula>$BJ575="SS"</formula>
    </cfRule>
    <cfRule type="expression" dxfId="9110" priority="12497">
      <formula>$BJ575="FI"</formula>
    </cfRule>
    <cfRule type="expression" dxfId="9109" priority="12498">
      <formula>$BJ575="X"</formula>
    </cfRule>
    <cfRule type="expression" dxfId="9108" priority="12499">
      <formula>$BJ575="OD"</formula>
    </cfRule>
    <cfRule type="expression" dxfId="9107" priority="12500">
      <formula>$BJ575="P"</formula>
    </cfRule>
    <cfRule type="expression" dxfId="9106" priority="12501">
      <formula>$BJ575="D"</formula>
    </cfRule>
    <cfRule type="expression" dxfId="9105" priority="12502">
      <formula>$BJ575="C"</formula>
    </cfRule>
    <cfRule type="expression" dxfId="9104" priority="12503">
      <formula>$BJ575="B"</formula>
    </cfRule>
    <cfRule type="expression" dxfId="9103" priority="12504">
      <formula>$BJ575="A"</formula>
    </cfRule>
  </conditionalFormatting>
  <conditionalFormatting sqref="T574">
    <cfRule type="expression" dxfId="9102" priority="12485">
      <formula>$BJ574="IR"</formula>
    </cfRule>
    <cfRule type="expression" dxfId="9101" priority="12486">
      <formula>$BJ574="SS"</formula>
    </cfRule>
    <cfRule type="expression" dxfId="9100" priority="12487">
      <formula>$BJ574="FI"</formula>
    </cfRule>
    <cfRule type="expression" dxfId="9099" priority="12488">
      <formula>$BJ574="X"</formula>
    </cfRule>
    <cfRule type="expression" dxfId="9098" priority="12489">
      <formula>$BJ574="OD"</formula>
    </cfRule>
    <cfRule type="expression" dxfId="9097" priority="12490">
      <formula>$BJ574="P"</formula>
    </cfRule>
    <cfRule type="expression" dxfId="9096" priority="12491">
      <formula>$BJ574="D"</formula>
    </cfRule>
    <cfRule type="expression" dxfId="9095" priority="12492">
      <formula>$BJ574="C"</formula>
    </cfRule>
    <cfRule type="expression" dxfId="9094" priority="12493">
      <formula>$BJ574="B"</formula>
    </cfRule>
    <cfRule type="expression" dxfId="9093" priority="12494">
      <formula>$BJ574="A"</formula>
    </cfRule>
  </conditionalFormatting>
  <conditionalFormatting sqref="V574">
    <cfRule type="expression" dxfId="9092" priority="12475">
      <formula>$BJ574="IR"</formula>
    </cfRule>
    <cfRule type="expression" dxfId="9091" priority="12476">
      <formula>$BJ574="SS"</formula>
    </cfRule>
    <cfRule type="expression" dxfId="9090" priority="12477">
      <formula>$BJ574="FI"</formula>
    </cfRule>
    <cfRule type="expression" dxfId="9089" priority="12478">
      <formula>$BJ574="X"</formula>
    </cfRule>
    <cfRule type="expression" dxfId="9088" priority="12479">
      <formula>$BJ574="OD"</formula>
    </cfRule>
    <cfRule type="expression" dxfId="9087" priority="12480">
      <formula>$BJ574="P"</formula>
    </cfRule>
    <cfRule type="expression" dxfId="9086" priority="12481">
      <formula>$BJ574="D"</formula>
    </cfRule>
    <cfRule type="expression" dxfId="9085" priority="12482">
      <formula>$BJ574="C"</formula>
    </cfRule>
    <cfRule type="expression" dxfId="9084" priority="12483">
      <formula>$BJ574="B"</formula>
    </cfRule>
    <cfRule type="expression" dxfId="9083" priority="12484">
      <formula>$BJ574="A"</formula>
    </cfRule>
  </conditionalFormatting>
  <conditionalFormatting sqref="U574">
    <cfRule type="expression" dxfId="9082" priority="12465">
      <formula>$BJ574="IR"</formula>
    </cfRule>
    <cfRule type="expression" dxfId="9081" priority="12466">
      <formula>$BJ574="SS"</formula>
    </cfRule>
    <cfRule type="expression" dxfId="9080" priority="12467">
      <formula>$BJ574="FI"</formula>
    </cfRule>
    <cfRule type="expression" dxfId="9079" priority="12468">
      <formula>$BJ574="X"</formula>
    </cfRule>
    <cfRule type="expression" dxfId="9078" priority="12469">
      <formula>$BJ574="OD"</formula>
    </cfRule>
    <cfRule type="expression" dxfId="9077" priority="12470">
      <formula>$BJ574="P"</formula>
    </cfRule>
    <cfRule type="expression" dxfId="9076" priority="12471">
      <formula>$BJ574="D"</formula>
    </cfRule>
    <cfRule type="expression" dxfId="9075" priority="12472">
      <formula>$BJ574="C"</formula>
    </cfRule>
    <cfRule type="expression" dxfId="9074" priority="12473">
      <formula>$BJ574="B"</formula>
    </cfRule>
    <cfRule type="expression" dxfId="9073" priority="12474">
      <formula>$BJ574="A"</formula>
    </cfRule>
  </conditionalFormatting>
  <conditionalFormatting sqref="W574">
    <cfRule type="expression" dxfId="9072" priority="12455">
      <formula>$BJ574="IR"</formula>
    </cfRule>
    <cfRule type="expression" dxfId="9071" priority="12456">
      <formula>$BJ574="SS"</formula>
    </cfRule>
    <cfRule type="expression" dxfId="9070" priority="12457">
      <formula>$BJ574="FI"</formula>
    </cfRule>
    <cfRule type="expression" dxfId="9069" priority="12458">
      <formula>$BJ574="X"</formula>
    </cfRule>
    <cfRule type="expression" dxfId="9068" priority="12459">
      <formula>$BJ574="OD"</formula>
    </cfRule>
    <cfRule type="expression" dxfId="9067" priority="12460">
      <formula>$BJ574="P"</formula>
    </cfRule>
    <cfRule type="expression" dxfId="9066" priority="12461">
      <formula>$BJ574="D"</formula>
    </cfRule>
    <cfRule type="expression" dxfId="9065" priority="12462">
      <formula>$BJ574="C"</formula>
    </cfRule>
    <cfRule type="expression" dxfId="9064" priority="12463">
      <formula>$BJ574="B"</formula>
    </cfRule>
    <cfRule type="expression" dxfId="9063" priority="12464">
      <formula>$BJ574="A"</formula>
    </cfRule>
  </conditionalFormatting>
  <conditionalFormatting sqref="T573">
    <cfRule type="expression" dxfId="9062" priority="12445">
      <formula>$BJ573="IR"</formula>
    </cfRule>
    <cfRule type="expression" dxfId="9061" priority="12446">
      <formula>$BJ573="SS"</formula>
    </cfRule>
    <cfRule type="expression" dxfId="9060" priority="12447">
      <formula>$BJ573="FI"</formula>
    </cfRule>
    <cfRule type="expression" dxfId="9059" priority="12448">
      <formula>$BJ573="X"</formula>
    </cfRule>
    <cfRule type="expression" dxfId="9058" priority="12449">
      <formula>$BJ573="OD"</formula>
    </cfRule>
    <cfRule type="expression" dxfId="9057" priority="12450">
      <formula>$BJ573="P"</formula>
    </cfRule>
    <cfRule type="expression" dxfId="9056" priority="12451">
      <formula>$BJ573="D"</formula>
    </cfRule>
    <cfRule type="expression" dxfId="9055" priority="12452">
      <formula>$BJ573="C"</formula>
    </cfRule>
    <cfRule type="expression" dxfId="9054" priority="12453">
      <formula>$BJ573="B"</formula>
    </cfRule>
    <cfRule type="expression" dxfId="9053" priority="12454">
      <formula>$BJ573="A"</formula>
    </cfRule>
  </conditionalFormatting>
  <conditionalFormatting sqref="K611:M611">
    <cfRule type="expression" dxfId="9052" priority="12435">
      <formula>$BJ611="IR"</formula>
    </cfRule>
    <cfRule type="expression" dxfId="9051" priority="12436">
      <formula>$BJ611="SS"</formula>
    </cfRule>
    <cfRule type="expression" dxfId="9050" priority="12437">
      <formula>$BJ611="FI"</formula>
    </cfRule>
    <cfRule type="expression" dxfId="9049" priority="12438">
      <formula>$BJ611="X"</formula>
    </cfRule>
    <cfRule type="expression" dxfId="9048" priority="12439">
      <formula>$BJ611="OD"</formula>
    </cfRule>
    <cfRule type="expression" dxfId="9047" priority="12440">
      <formula>$BJ611="P"</formula>
    </cfRule>
    <cfRule type="expression" dxfId="9046" priority="12441">
      <formula>$BJ611="D"</formula>
    </cfRule>
    <cfRule type="expression" dxfId="9045" priority="12442">
      <formula>$BJ611="C"</formula>
    </cfRule>
    <cfRule type="expression" dxfId="9044" priority="12443">
      <formula>$BJ611="B"</formula>
    </cfRule>
    <cfRule type="expression" dxfId="9043" priority="12444">
      <formula>$BJ611="A"</formula>
    </cfRule>
  </conditionalFormatting>
  <conditionalFormatting sqref="I612:I613">
    <cfRule type="expression" dxfId="9042" priority="12415">
      <formula>$BJ612="IR"</formula>
    </cfRule>
    <cfRule type="expression" dxfId="9041" priority="12416">
      <formula>$BJ612="SS"</formula>
    </cfRule>
    <cfRule type="expression" dxfId="9040" priority="12417">
      <formula>$BJ612="FI"</formula>
    </cfRule>
    <cfRule type="expression" dxfId="9039" priority="12418">
      <formula>$BJ612="X"</formula>
    </cfRule>
    <cfRule type="expression" dxfId="9038" priority="12419">
      <formula>$BJ612="OD"</formula>
    </cfRule>
    <cfRule type="expression" dxfId="9037" priority="12420">
      <formula>$BJ612="P"</formula>
    </cfRule>
    <cfRule type="expression" dxfId="9036" priority="12421">
      <formula>$BJ612="D"</formula>
    </cfRule>
    <cfRule type="expression" dxfId="9035" priority="12422">
      <formula>$BJ612="C"</formula>
    </cfRule>
    <cfRule type="expression" dxfId="9034" priority="12423">
      <formula>$BJ612="B"</formula>
    </cfRule>
    <cfRule type="expression" dxfId="9033" priority="12424">
      <formula>$BJ612="A"</formula>
    </cfRule>
  </conditionalFormatting>
  <conditionalFormatting sqref="M612:M613">
    <cfRule type="expression" dxfId="9032" priority="12405">
      <formula>$BJ612="IR"</formula>
    </cfRule>
    <cfRule type="expression" dxfId="9031" priority="12406">
      <formula>$BJ612="SS"</formula>
    </cfRule>
    <cfRule type="expression" dxfId="9030" priority="12407">
      <formula>$BJ612="FI"</formula>
    </cfRule>
    <cfRule type="expression" dxfId="9029" priority="12408">
      <formula>$BJ612="X"</formula>
    </cfRule>
    <cfRule type="expression" dxfId="9028" priority="12409">
      <formula>$BJ612="OD"</formula>
    </cfRule>
    <cfRule type="expression" dxfId="9027" priority="12410">
      <formula>$BJ612="P"</formula>
    </cfRule>
    <cfRule type="expression" dxfId="9026" priority="12411">
      <formula>$BJ612="D"</formula>
    </cfRule>
    <cfRule type="expression" dxfId="9025" priority="12412">
      <formula>$BJ612="C"</formula>
    </cfRule>
    <cfRule type="expression" dxfId="9024" priority="12413">
      <formula>$BJ612="B"</formula>
    </cfRule>
    <cfRule type="expression" dxfId="9023" priority="12414">
      <formula>$BJ612="A"</formula>
    </cfRule>
  </conditionalFormatting>
  <conditionalFormatting sqref="J80">
    <cfRule type="expression" dxfId="9022" priority="12395">
      <formula>$BJ80="IR"</formula>
    </cfRule>
    <cfRule type="expression" dxfId="9021" priority="12396">
      <formula>$BJ80="SS"</formula>
    </cfRule>
    <cfRule type="expression" dxfId="9020" priority="12397">
      <formula>$BJ80="FI"</formula>
    </cfRule>
    <cfRule type="expression" dxfId="9019" priority="12398">
      <formula>$BJ80="X"</formula>
    </cfRule>
    <cfRule type="expression" dxfId="9018" priority="12399">
      <formula>$BJ80="OD"</formula>
    </cfRule>
    <cfRule type="expression" dxfId="9017" priority="12400">
      <formula>$BJ80="P"</formula>
    </cfRule>
    <cfRule type="expression" dxfId="9016" priority="12401">
      <formula>$BJ80="D"</formula>
    </cfRule>
    <cfRule type="expression" dxfId="9015" priority="12402">
      <formula>$BJ80="C"</formula>
    </cfRule>
    <cfRule type="expression" dxfId="9014" priority="12403">
      <formula>$BJ80="B"</formula>
    </cfRule>
    <cfRule type="expression" dxfId="9013" priority="12404">
      <formula>$BJ80="A"</formula>
    </cfRule>
  </conditionalFormatting>
  <conditionalFormatting sqref="L80">
    <cfRule type="expression" dxfId="9012" priority="12385">
      <formula>$BJ80="IR"</formula>
    </cfRule>
    <cfRule type="expression" dxfId="9011" priority="12386">
      <formula>$BJ80="SS"</formula>
    </cfRule>
    <cfRule type="expression" dxfId="9010" priority="12387">
      <formula>$BJ80="FI"</formula>
    </cfRule>
    <cfRule type="expression" dxfId="9009" priority="12388">
      <formula>$BJ80="X"</formula>
    </cfRule>
    <cfRule type="expression" dxfId="9008" priority="12389">
      <formula>$BJ80="OD"</formula>
    </cfRule>
    <cfRule type="expression" dxfId="9007" priority="12390">
      <formula>$BJ80="P"</formula>
    </cfRule>
    <cfRule type="expression" dxfId="9006" priority="12391">
      <formula>$BJ80="D"</formula>
    </cfRule>
    <cfRule type="expression" dxfId="9005" priority="12392">
      <formula>$BJ80="C"</formula>
    </cfRule>
    <cfRule type="expression" dxfId="9004" priority="12393">
      <formula>$BJ80="B"</formula>
    </cfRule>
    <cfRule type="expression" dxfId="9003" priority="12394">
      <formula>$BJ80="A"</formula>
    </cfRule>
  </conditionalFormatting>
  <conditionalFormatting sqref="K80">
    <cfRule type="expression" dxfId="9002" priority="12375">
      <formula>$BJ80="IR"</formula>
    </cfRule>
    <cfRule type="expression" dxfId="9001" priority="12376">
      <formula>$BJ80="SS"</formula>
    </cfRule>
    <cfRule type="expression" dxfId="9000" priority="12377">
      <formula>$BJ80="FI"</formula>
    </cfRule>
    <cfRule type="expression" dxfId="8999" priority="12378">
      <formula>$BJ80="X"</formula>
    </cfRule>
    <cfRule type="expression" dxfId="8998" priority="12379">
      <formula>$BJ80="OD"</formula>
    </cfRule>
    <cfRule type="expression" dxfId="8997" priority="12380">
      <formula>$BJ80="P"</formula>
    </cfRule>
    <cfRule type="expression" dxfId="8996" priority="12381">
      <formula>$BJ80="D"</formula>
    </cfRule>
    <cfRule type="expression" dxfId="8995" priority="12382">
      <formula>$BJ80="C"</formula>
    </cfRule>
    <cfRule type="expression" dxfId="8994" priority="12383">
      <formula>$BJ80="B"</formula>
    </cfRule>
    <cfRule type="expression" dxfId="8993" priority="12384">
      <formula>$BJ80="A"</formula>
    </cfRule>
  </conditionalFormatting>
  <conditionalFormatting sqref="M80">
    <cfRule type="expression" dxfId="8992" priority="12365">
      <formula>$BJ80="IR"</formula>
    </cfRule>
    <cfRule type="expression" dxfId="8991" priority="12366">
      <formula>$BJ80="SS"</formula>
    </cfRule>
    <cfRule type="expression" dxfId="8990" priority="12367">
      <formula>$BJ80="FI"</formula>
    </cfRule>
    <cfRule type="expression" dxfId="8989" priority="12368">
      <formula>$BJ80="X"</formula>
    </cfRule>
    <cfRule type="expression" dxfId="8988" priority="12369">
      <formula>$BJ80="OD"</formula>
    </cfRule>
    <cfRule type="expression" dxfId="8987" priority="12370">
      <formula>$BJ80="P"</formula>
    </cfRule>
    <cfRule type="expression" dxfId="8986" priority="12371">
      <formula>$BJ80="D"</formula>
    </cfRule>
    <cfRule type="expression" dxfId="8985" priority="12372">
      <formula>$BJ80="C"</formula>
    </cfRule>
    <cfRule type="expression" dxfId="8984" priority="12373">
      <formula>$BJ80="B"</formula>
    </cfRule>
    <cfRule type="expression" dxfId="8983" priority="12374">
      <formula>$BJ80="A"</formula>
    </cfRule>
  </conditionalFormatting>
  <conditionalFormatting sqref="J84">
    <cfRule type="expression" dxfId="8982" priority="12355">
      <formula>$BJ84="IR"</formula>
    </cfRule>
    <cfRule type="expression" dxfId="8981" priority="12356">
      <formula>$BJ84="SS"</formula>
    </cfRule>
    <cfRule type="expression" dxfId="8980" priority="12357">
      <formula>$BJ84="FI"</formula>
    </cfRule>
    <cfRule type="expression" dxfId="8979" priority="12358">
      <formula>$BJ84="X"</formula>
    </cfRule>
    <cfRule type="expression" dxfId="8978" priority="12359">
      <formula>$BJ84="OD"</formula>
    </cfRule>
    <cfRule type="expression" dxfId="8977" priority="12360">
      <formula>$BJ84="P"</formula>
    </cfRule>
    <cfRule type="expression" dxfId="8976" priority="12361">
      <formula>$BJ84="D"</formula>
    </cfRule>
    <cfRule type="expression" dxfId="8975" priority="12362">
      <formula>$BJ84="C"</formula>
    </cfRule>
    <cfRule type="expression" dxfId="8974" priority="12363">
      <formula>$BJ84="B"</formula>
    </cfRule>
    <cfRule type="expression" dxfId="8973" priority="12364">
      <formula>$BJ84="A"</formula>
    </cfRule>
  </conditionalFormatting>
  <conditionalFormatting sqref="L84">
    <cfRule type="expression" dxfId="8972" priority="12345">
      <formula>$BJ84="IR"</formula>
    </cfRule>
    <cfRule type="expression" dxfId="8971" priority="12346">
      <formula>$BJ84="SS"</formula>
    </cfRule>
    <cfRule type="expression" dxfId="8970" priority="12347">
      <formula>$BJ84="FI"</formula>
    </cfRule>
    <cfRule type="expression" dxfId="8969" priority="12348">
      <formula>$BJ84="X"</formula>
    </cfRule>
    <cfRule type="expression" dxfId="8968" priority="12349">
      <formula>$BJ84="OD"</formula>
    </cfRule>
    <cfRule type="expression" dxfId="8967" priority="12350">
      <formula>$BJ84="P"</formula>
    </cfRule>
    <cfRule type="expression" dxfId="8966" priority="12351">
      <formula>$BJ84="D"</formula>
    </cfRule>
    <cfRule type="expression" dxfId="8965" priority="12352">
      <formula>$BJ84="C"</formula>
    </cfRule>
    <cfRule type="expression" dxfId="8964" priority="12353">
      <formula>$BJ84="B"</formula>
    </cfRule>
    <cfRule type="expression" dxfId="8963" priority="12354">
      <formula>$BJ84="A"</formula>
    </cfRule>
  </conditionalFormatting>
  <conditionalFormatting sqref="K84">
    <cfRule type="expression" dxfId="8962" priority="12335">
      <formula>$BJ84="IR"</formula>
    </cfRule>
    <cfRule type="expression" dxfId="8961" priority="12336">
      <formula>$BJ84="SS"</formula>
    </cfRule>
    <cfRule type="expression" dxfId="8960" priority="12337">
      <formula>$BJ84="FI"</formula>
    </cfRule>
    <cfRule type="expression" dxfId="8959" priority="12338">
      <formula>$BJ84="X"</formula>
    </cfRule>
    <cfRule type="expression" dxfId="8958" priority="12339">
      <formula>$BJ84="OD"</formula>
    </cfRule>
    <cfRule type="expression" dxfId="8957" priority="12340">
      <formula>$BJ84="P"</formula>
    </cfRule>
    <cfRule type="expression" dxfId="8956" priority="12341">
      <formula>$BJ84="D"</formula>
    </cfRule>
    <cfRule type="expression" dxfId="8955" priority="12342">
      <formula>$BJ84="C"</formula>
    </cfRule>
    <cfRule type="expression" dxfId="8954" priority="12343">
      <formula>$BJ84="B"</formula>
    </cfRule>
    <cfRule type="expression" dxfId="8953" priority="12344">
      <formula>$BJ84="A"</formula>
    </cfRule>
  </conditionalFormatting>
  <conditionalFormatting sqref="M84">
    <cfRule type="expression" dxfId="8952" priority="12325">
      <formula>$BJ84="IR"</formula>
    </cfRule>
    <cfRule type="expression" dxfId="8951" priority="12326">
      <formula>$BJ84="SS"</formula>
    </cfRule>
    <cfRule type="expression" dxfId="8950" priority="12327">
      <formula>$BJ84="FI"</formula>
    </cfRule>
    <cfRule type="expression" dxfId="8949" priority="12328">
      <formula>$BJ84="X"</formula>
    </cfRule>
    <cfRule type="expression" dxfId="8948" priority="12329">
      <formula>$BJ84="OD"</formula>
    </cfRule>
    <cfRule type="expression" dxfId="8947" priority="12330">
      <formula>$BJ84="P"</formula>
    </cfRule>
    <cfRule type="expression" dxfId="8946" priority="12331">
      <formula>$BJ84="D"</formula>
    </cfRule>
    <cfRule type="expression" dxfId="8945" priority="12332">
      <formula>$BJ84="C"</formula>
    </cfRule>
    <cfRule type="expression" dxfId="8944" priority="12333">
      <formula>$BJ84="B"</formula>
    </cfRule>
    <cfRule type="expression" dxfId="8943" priority="12334">
      <formula>$BJ84="A"</formula>
    </cfRule>
  </conditionalFormatting>
  <conditionalFormatting sqref="T83">
    <cfRule type="expression" dxfId="8942" priority="12315">
      <formula>$BJ83="IR"</formula>
    </cfRule>
    <cfRule type="expression" dxfId="8941" priority="12316">
      <formula>$BJ83="SS"</formula>
    </cfRule>
    <cfRule type="expression" dxfId="8940" priority="12317">
      <formula>$BJ83="FI"</formula>
    </cfRule>
    <cfRule type="expression" dxfId="8939" priority="12318">
      <formula>$BJ83="X"</formula>
    </cfRule>
    <cfRule type="expression" dxfId="8938" priority="12319">
      <formula>$BJ83="OD"</formula>
    </cfRule>
    <cfRule type="expression" dxfId="8937" priority="12320">
      <formula>$BJ83="P"</formula>
    </cfRule>
    <cfRule type="expression" dxfId="8936" priority="12321">
      <formula>$BJ83="D"</formula>
    </cfRule>
    <cfRule type="expression" dxfId="8935" priority="12322">
      <formula>$BJ83="C"</formula>
    </cfRule>
    <cfRule type="expression" dxfId="8934" priority="12323">
      <formula>$BJ83="B"</formula>
    </cfRule>
    <cfRule type="expression" dxfId="8933" priority="12324">
      <formula>$BJ83="A"</formula>
    </cfRule>
  </conditionalFormatting>
  <conditionalFormatting sqref="V83">
    <cfRule type="expression" dxfId="8932" priority="12305">
      <formula>$BJ83="IR"</formula>
    </cfRule>
    <cfRule type="expression" dxfId="8931" priority="12306">
      <formula>$BJ83="SS"</formula>
    </cfRule>
    <cfRule type="expression" dxfId="8930" priority="12307">
      <formula>$BJ83="FI"</formula>
    </cfRule>
    <cfRule type="expression" dxfId="8929" priority="12308">
      <formula>$BJ83="X"</formula>
    </cfRule>
    <cfRule type="expression" dxfId="8928" priority="12309">
      <formula>$BJ83="OD"</formula>
    </cfRule>
    <cfRule type="expression" dxfId="8927" priority="12310">
      <formula>$BJ83="P"</formula>
    </cfRule>
    <cfRule type="expression" dxfId="8926" priority="12311">
      <formula>$BJ83="D"</formula>
    </cfRule>
    <cfRule type="expression" dxfId="8925" priority="12312">
      <formula>$BJ83="C"</formula>
    </cfRule>
    <cfRule type="expression" dxfId="8924" priority="12313">
      <formula>$BJ83="B"</formula>
    </cfRule>
    <cfRule type="expression" dxfId="8923" priority="12314">
      <formula>$BJ83="A"</formula>
    </cfRule>
  </conditionalFormatting>
  <conditionalFormatting sqref="U83">
    <cfRule type="expression" dxfId="8922" priority="12295">
      <formula>$BJ83="IR"</formula>
    </cfRule>
    <cfRule type="expression" dxfId="8921" priority="12296">
      <formula>$BJ83="SS"</formula>
    </cfRule>
    <cfRule type="expression" dxfId="8920" priority="12297">
      <formula>$BJ83="FI"</formula>
    </cfRule>
    <cfRule type="expression" dxfId="8919" priority="12298">
      <formula>$BJ83="X"</formula>
    </cfRule>
    <cfRule type="expression" dxfId="8918" priority="12299">
      <formula>$BJ83="OD"</formula>
    </cfRule>
    <cfRule type="expression" dxfId="8917" priority="12300">
      <formula>$BJ83="P"</formula>
    </cfRule>
    <cfRule type="expression" dxfId="8916" priority="12301">
      <formula>$BJ83="D"</formula>
    </cfRule>
    <cfRule type="expression" dxfId="8915" priority="12302">
      <formula>$BJ83="C"</formula>
    </cfRule>
    <cfRule type="expression" dxfId="8914" priority="12303">
      <formula>$BJ83="B"</formula>
    </cfRule>
    <cfRule type="expression" dxfId="8913" priority="12304">
      <formula>$BJ83="A"</formula>
    </cfRule>
  </conditionalFormatting>
  <conditionalFormatting sqref="W83">
    <cfRule type="expression" dxfId="8912" priority="12285">
      <formula>$BJ83="IR"</formula>
    </cfRule>
    <cfRule type="expression" dxfId="8911" priority="12286">
      <formula>$BJ83="SS"</formula>
    </cfRule>
    <cfRule type="expression" dxfId="8910" priority="12287">
      <formula>$BJ83="FI"</formula>
    </cfRule>
    <cfRule type="expression" dxfId="8909" priority="12288">
      <formula>$BJ83="X"</formula>
    </cfRule>
    <cfRule type="expression" dxfId="8908" priority="12289">
      <formula>$BJ83="OD"</formula>
    </cfRule>
    <cfRule type="expression" dxfId="8907" priority="12290">
      <formula>$BJ83="P"</formula>
    </cfRule>
    <cfRule type="expression" dxfId="8906" priority="12291">
      <formula>$BJ83="D"</formula>
    </cfRule>
    <cfRule type="expression" dxfId="8905" priority="12292">
      <formula>$BJ83="C"</formula>
    </cfRule>
    <cfRule type="expression" dxfId="8904" priority="12293">
      <formula>$BJ83="B"</formula>
    </cfRule>
    <cfRule type="expression" dxfId="8903" priority="12294">
      <formula>$BJ83="A"</formula>
    </cfRule>
  </conditionalFormatting>
  <conditionalFormatting sqref="O90">
    <cfRule type="expression" dxfId="8902" priority="12235">
      <formula>$BJ90="IR"</formula>
    </cfRule>
    <cfRule type="expression" dxfId="8901" priority="12236">
      <formula>$BJ90="SS"</formula>
    </cfRule>
    <cfRule type="expression" dxfId="8900" priority="12237">
      <formula>$BJ90="FI"</formula>
    </cfRule>
    <cfRule type="expression" dxfId="8899" priority="12238">
      <formula>$BJ90="X"</formula>
    </cfRule>
    <cfRule type="expression" dxfId="8898" priority="12239">
      <formula>$BJ90="OD"</formula>
    </cfRule>
    <cfRule type="expression" dxfId="8897" priority="12240">
      <formula>$BJ90="P"</formula>
    </cfRule>
    <cfRule type="expression" dxfId="8896" priority="12241">
      <formula>$BJ90="D"</formula>
    </cfRule>
    <cfRule type="expression" dxfId="8895" priority="12242">
      <formula>$BJ90="C"</formula>
    </cfRule>
    <cfRule type="expression" dxfId="8894" priority="12243">
      <formula>$BJ90="B"</formula>
    </cfRule>
    <cfRule type="expression" dxfId="8893" priority="12244">
      <formula>$BJ90="A"</formula>
    </cfRule>
  </conditionalFormatting>
  <conditionalFormatting sqref="Q90">
    <cfRule type="expression" dxfId="8892" priority="12225">
      <formula>$BJ90="IR"</formula>
    </cfRule>
    <cfRule type="expression" dxfId="8891" priority="12226">
      <formula>$BJ90="SS"</formula>
    </cfRule>
    <cfRule type="expression" dxfId="8890" priority="12227">
      <formula>$BJ90="FI"</formula>
    </cfRule>
    <cfRule type="expression" dxfId="8889" priority="12228">
      <formula>$BJ90="X"</formula>
    </cfRule>
    <cfRule type="expression" dxfId="8888" priority="12229">
      <formula>$BJ90="OD"</formula>
    </cfRule>
    <cfRule type="expression" dxfId="8887" priority="12230">
      <formula>$BJ90="P"</formula>
    </cfRule>
    <cfRule type="expression" dxfId="8886" priority="12231">
      <formula>$BJ90="D"</formula>
    </cfRule>
    <cfRule type="expression" dxfId="8885" priority="12232">
      <formula>$BJ90="C"</formula>
    </cfRule>
    <cfRule type="expression" dxfId="8884" priority="12233">
      <formula>$BJ90="B"</formula>
    </cfRule>
    <cfRule type="expression" dxfId="8883" priority="12234">
      <formula>$BJ90="A"</formula>
    </cfRule>
  </conditionalFormatting>
  <conditionalFormatting sqref="P90">
    <cfRule type="expression" dxfId="8882" priority="12215">
      <formula>$BJ90="IR"</formula>
    </cfRule>
    <cfRule type="expression" dxfId="8881" priority="12216">
      <formula>$BJ90="SS"</formula>
    </cfRule>
    <cfRule type="expression" dxfId="8880" priority="12217">
      <formula>$BJ90="FI"</formula>
    </cfRule>
    <cfRule type="expression" dxfId="8879" priority="12218">
      <formula>$BJ90="X"</formula>
    </cfRule>
    <cfRule type="expression" dxfId="8878" priority="12219">
      <formula>$BJ90="OD"</formula>
    </cfRule>
    <cfRule type="expression" dxfId="8877" priority="12220">
      <formula>$BJ90="P"</formula>
    </cfRule>
    <cfRule type="expression" dxfId="8876" priority="12221">
      <formula>$BJ90="D"</formula>
    </cfRule>
    <cfRule type="expression" dxfId="8875" priority="12222">
      <formula>$BJ90="C"</formula>
    </cfRule>
    <cfRule type="expression" dxfId="8874" priority="12223">
      <formula>$BJ90="B"</formula>
    </cfRule>
    <cfRule type="expression" dxfId="8873" priority="12224">
      <formula>$BJ90="A"</formula>
    </cfRule>
  </conditionalFormatting>
  <conditionalFormatting sqref="R90">
    <cfRule type="expression" dxfId="8872" priority="12205">
      <formula>$BJ90="IR"</formula>
    </cfRule>
    <cfRule type="expression" dxfId="8871" priority="12206">
      <formula>$BJ90="SS"</formula>
    </cfRule>
    <cfRule type="expression" dxfId="8870" priority="12207">
      <formula>$BJ90="FI"</formula>
    </cfRule>
    <cfRule type="expression" dxfId="8869" priority="12208">
      <formula>$BJ90="X"</formula>
    </cfRule>
    <cfRule type="expression" dxfId="8868" priority="12209">
      <formula>$BJ90="OD"</formula>
    </cfRule>
    <cfRule type="expression" dxfId="8867" priority="12210">
      <formula>$BJ90="P"</formula>
    </cfRule>
    <cfRule type="expression" dxfId="8866" priority="12211">
      <formula>$BJ90="D"</formula>
    </cfRule>
    <cfRule type="expression" dxfId="8865" priority="12212">
      <formula>$BJ90="C"</formula>
    </cfRule>
    <cfRule type="expression" dxfId="8864" priority="12213">
      <formula>$BJ90="B"</formula>
    </cfRule>
    <cfRule type="expression" dxfId="8863" priority="12214">
      <formula>$BJ90="A"</formula>
    </cfRule>
  </conditionalFormatting>
  <conditionalFormatting sqref="O92">
    <cfRule type="expression" dxfId="8862" priority="12195">
      <formula>$BJ92="IR"</formula>
    </cfRule>
    <cfRule type="expression" dxfId="8861" priority="12196">
      <formula>$BJ92="SS"</formula>
    </cfRule>
    <cfRule type="expression" dxfId="8860" priority="12197">
      <formula>$BJ92="FI"</formula>
    </cfRule>
    <cfRule type="expression" dxfId="8859" priority="12198">
      <formula>$BJ92="X"</formula>
    </cfRule>
    <cfRule type="expression" dxfId="8858" priority="12199">
      <formula>$BJ92="OD"</formula>
    </cfRule>
    <cfRule type="expression" dxfId="8857" priority="12200">
      <formula>$BJ92="P"</formula>
    </cfRule>
    <cfRule type="expression" dxfId="8856" priority="12201">
      <formula>$BJ92="D"</formula>
    </cfRule>
    <cfRule type="expression" dxfId="8855" priority="12202">
      <formula>$BJ92="C"</formula>
    </cfRule>
    <cfRule type="expression" dxfId="8854" priority="12203">
      <formula>$BJ92="B"</formula>
    </cfRule>
    <cfRule type="expression" dxfId="8853" priority="12204">
      <formula>$BJ92="A"</formula>
    </cfRule>
  </conditionalFormatting>
  <conditionalFormatting sqref="Q92">
    <cfRule type="expression" dxfId="8852" priority="12185">
      <formula>$BJ92="IR"</formula>
    </cfRule>
    <cfRule type="expression" dxfId="8851" priority="12186">
      <formula>$BJ92="SS"</formula>
    </cfRule>
    <cfRule type="expression" dxfId="8850" priority="12187">
      <formula>$BJ92="FI"</formula>
    </cfRule>
    <cfRule type="expression" dxfId="8849" priority="12188">
      <formula>$BJ92="X"</formula>
    </cfRule>
    <cfRule type="expression" dxfId="8848" priority="12189">
      <formula>$BJ92="OD"</formula>
    </cfRule>
    <cfRule type="expression" dxfId="8847" priority="12190">
      <formula>$BJ92="P"</formula>
    </cfRule>
    <cfRule type="expression" dxfId="8846" priority="12191">
      <formula>$BJ92="D"</formula>
    </cfRule>
    <cfRule type="expression" dxfId="8845" priority="12192">
      <formula>$BJ92="C"</formula>
    </cfRule>
    <cfRule type="expression" dxfId="8844" priority="12193">
      <formula>$BJ92="B"</formula>
    </cfRule>
    <cfRule type="expression" dxfId="8843" priority="12194">
      <formula>$BJ92="A"</formula>
    </cfRule>
  </conditionalFormatting>
  <conditionalFormatting sqref="P92">
    <cfRule type="expression" dxfId="8842" priority="12175">
      <formula>$BJ92="IR"</formula>
    </cfRule>
    <cfRule type="expression" dxfId="8841" priority="12176">
      <formula>$BJ92="SS"</formula>
    </cfRule>
    <cfRule type="expression" dxfId="8840" priority="12177">
      <formula>$BJ92="FI"</formula>
    </cfRule>
    <cfRule type="expression" dxfId="8839" priority="12178">
      <formula>$BJ92="X"</formula>
    </cfRule>
    <cfRule type="expression" dxfId="8838" priority="12179">
      <formula>$BJ92="OD"</formula>
    </cfRule>
    <cfRule type="expression" dxfId="8837" priority="12180">
      <formula>$BJ92="P"</formula>
    </cfRule>
    <cfRule type="expression" dxfId="8836" priority="12181">
      <formula>$BJ92="D"</formula>
    </cfRule>
    <cfRule type="expression" dxfId="8835" priority="12182">
      <formula>$BJ92="C"</formula>
    </cfRule>
    <cfRule type="expression" dxfId="8834" priority="12183">
      <formula>$BJ92="B"</formula>
    </cfRule>
    <cfRule type="expression" dxfId="8833" priority="12184">
      <formula>$BJ92="A"</formula>
    </cfRule>
  </conditionalFormatting>
  <conditionalFormatting sqref="R92">
    <cfRule type="expression" dxfId="8832" priority="12165">
      <formula>$BJ92="IR"</formula>
    </cfRule>
    <cfRule type="expression" dxfId="8831" priority="12166">
      <formula>$BJ92="SS"</formula>
    </cfRule>
    <cfRule type="expression" dxfId="8830" priority="12167">
      <formula>$BJ92="FI"</formula>
    </cfRule>
    <cfRule type="expression" dxfId="8829" priority="12168">
      <formula>$BJ92="X"</formula>
    </cfRule>
    <cfRule type="expression" dxfId="8828" priority="12169">
      <formula>$BJ92="OD"</formula>
    </cfRule>
    <cfRule type="expression" dxfId="8827" priority="12170">
      <formula>$BJ92="P"</formula>
    </cfRule>
    <cfRule type="expression" dxfId="8826" priority="12171">
      <formula>$BJ92="D"</formula>
    </cfRule>
    <cfRule type="expression" dxfId="8825" priority="12172">
      <formula>$BJ92="C"</formula>
    </cfRule>
    <cfRule type="expression" dxfId="8824" priority="12173">
      <formula>$BJ92="B"</formula>
    </cfRule>
    <cfRule type="expression" dxfId="8823" priority="12174">
      <formula>$BJ92="A"</formula>
    </cfRule>
  </conditionalFormatting>
  <conditionalFormatting sqref="J93">
    <cfRule type="expression" dxfId="8822" priority="12155">
      <formula>$BJ93="IR"</formula>
    </cfRule>
    <cfRule type="expression" dxfId="8821" priority="12156">
      <formula>$BJ93="SS"</formula>
    </cfRule>
    <cfRule type="expression" dxfId="8820" priority="12157">
      <formula>$BJ93="FI"</formula>
    </cfRule>
    <cfRule type="expression" dxfId="8819" priority="12158">
      <formula>$BJ93="X"</formula>
    </cfRule>
    <cfRule type="expression" dxfId="8818" priority="12159">
      <formula>$BJ93="OD"</formula>
    </cfRule>
    <cfRule type="expression" dxfId="8817" priority="12160">
      <formula>$BJ93="P"</formula>
    </cfRule>
    <cfRule type="expression" dxfId="8816" priority="12161">
      <formula>$BJ93="D"</formula>
    </cfRule>
    <cfRule type="expression" dxfId="8815" priority="12162">
      <formula>$BJ93="C"</formula>
    </cfRule>
    <cfRule type="expression" dxfId="8814" priority="12163">
      <formula>$BJ93="B"</formula>
    </cfRule>
    <cfRule type="expression" dxfId="8813" priority="12164">
      <formula>$BJ93="A"</formula>
    </cfRule>
  </conditionalFormatting>
  <conditionalFormatting sqref="L93">
    <cfRule type="expression" dxfId="8812" priority="12145">
      <formula>$BJ93="IR"</formula>
    </cfRule>
    <cfRule type="expression" dxfId="8811" priority="12146">
      <formula>$BJ93="SS"</formula>
    </cfRule>
    <cfRule type="expression" dxfId="8810" priority="12147">
      <formula>$BJ93="FI"</formula>
    </cfRule>
    <cfRule type="expression" dxfId="8809" priority="12148">
      <formula>$BJ93="X"</formula>
    </cfRule>
    <cfRule type="expression" dxfId="8808" priority="12149">
      <formula>$BJ93="OD"</formula>
    </cfRule>
    <cfRule type="expression" dxfId="8807" priority="12150">
      <formula>$BJ93="P"</formula>
    </cfRule>
    <cfRule type="expression" dxfId="8806" priority="12151">
      <formula>$BJ93="D"</formula>
    </cfRule>
    <cfRule type="expression" dxfId="8805" priority="12152">
      <formula>$BJ93="C"</formula>
    </cfRule>
    <cfRule type="expression" dxfId="8804" priority="12153">
      <formula>$BJ93="B"</formula>
    </cfRule>
    <cfRule type="expression" dxfId="8803" priority="12154">
      <formula>$BJ93="A"</formula>
    </cfRule>
  </conditionalFormatting>
  <conditionalFormatting sqref="K93">
    <cfRule type="expression" dxfId="8802" priority="12135">
      <formula>$BJ93="IR"</formula>
    </cfRule>
    <cfRule type="expression" dxfId="8801" priority="12136">
      <formula>$BJ93="SS"</formula>
    </cfRule>
    <cfRule type="expression" dxfId="8800" priority="12137">
      <formula>$BJ93="FI"</formula>
    </cfRule>
    <cfRule type="expression" dxfId="8799" priority="12138">
      <formula>$BJ93="X"</formula>
    </cfRule>
    <cfRule type="expression" dxfId="8798" priority="12139">
      <formula>$BJ93="OD"</formula>
    </cfRule>
    <cfRule type="expression" dxfId="8797" priority="12140">
      <formula>$BJ93="P"</formula>
    </cfRule>
    <cfRule type="expression" dxfId="8796" priority="12141">
      <formula>$BJ93="D"</formula>
    </cfRule>
    <cfRule type="expression" dxfId="8795" priority="12142">
      <formula>$BJ93="C"</formula>
    </cfRule>
    <cfRule type="expression" dxfId="8794" priority="12143">
      <formula>$BJ93="B"</formula>
    </cfRule>
    <cfRule type="expression" dxfId="8793" priority="12144">
      <formula>$BJ93="A"</formula>
    </cfRule>
  </conditionalFormatting>
  <conditionalFormatting sqref="M93">
    <cfRule type="expression" dxfId="8792" priority="12125">
      <formula>$BJ93="IR"</formula>
    </cfRule>
    <cfRule type="expression" dxfId="8791" priority="12126">
      <formula>$BJ93="SS"</formula>
    </cfRule>
    <cfRule type="expression" dxfId="8790" priority="12127">
      <formula>$BJ93="FI"</formula>
    </cfRule>
    <cfRule type="expression" dxfId="8789" priority="12128">
      <formula>$BJ93="X"</formula>
    </cfRule>
    <cfRule type="expression" dxfId="8788" priority="12129">
      <formula>$BJ93="OD"</formula>
    </cfRule>
    <cfRule type="expression" dxfId="8787" priority="12130">
      <formula>$BJ93="P"</formula>
    </cfRule>
    <cfRule type="expression" dxfId="8786" priority="12131">
      <formula>$BJ93="D"</formula>
    </cfRule>
    <cfRule type="expression" dxfId="8785" priority="12132">
      <formula>$BJ93="C"</formula>
    </cfRule>
    <cfRule type="expression" dxfId="8784" priority="12133">
      <formula>$BJ93="B"</formula>
    </cfRule>
    <cfRule type="expression" dxfId="8783" priority="12134">
      <formula>$BJ93="A"</formula>
    </cfRule>
  </conditionalFormatting>
  <conditionalFormatting sqref="J101">
    <cfRule type="expression" dxfId="8782" priority="12115">
      <formula>$BJ101="IR"</formula>
    </cfRule>
    <cfRule type="expression" dxfId="8781" priority="12116">
      <formula>$BJ101="SS"</formula>
    </cfRule>
    <cfRule type="expression" dxfId="8780" priority="12117">
      <formula>$BJ101="FI"</formula>
    </cfRule>
    <cfRule type="expression" dxfId="8779" priority="12118">
      <formula>$BJ101="X"</formula>
    </cfRule>
    <cfRule type="expression" dxfId="8778" priority="12119">
      <formula>$BJ101="OD"</formula>
    </cfRule>
    <cfRule type="expression" dxfId="8777" priority="12120">
      <formula>$BJ101="P"</formula>
    </cfRule>
    <cfRule type="expression" dxfId="8776" priority="12121">
      <formula>$BJ101="D"</formula>
    </cfRule>
    <cfRule type="expression" dxfId="8775" priority="12122">
      <formula>$BJ101="C"</formula>
    </cfRule>
    <cfRule type="expression" dxfId="8774" priority="12123">
      <formula>$BJ101="B"</formula>
    </cfRule>
    <cfRule type="expression" dxfId="8773" priority="12124">
      <formula>$BJ101="A"</formula>
    </cfRule>
  </conditionalFormatting>
  <conditionalFormatting sqref="M101">
    <cfRule type="expression" dxfId="8772" priority="12105">
      <formula>$BJ101="IR"</formula>
    </cfRule>
    <cfRule type="expression" dxfId="8771" priority="12106">
      <formula>$BJ101="SS"</formula>
    </cfRule>
    <cfRule type="expression" dxfId="8770" priority="12107">
      <formula>$BJ101="FI"</formula>
    </cfRule>
    <cfRule type="expression" dxfId="8769" priority="12108">
      <formula>$BJ101="X"</formula>
    </cfRule>
    <cfRule type="expression" dxfId="8768" priority="12109">
      <formula>$BJ101="OD"</formula>
    </cfRule>
    <cfRule type="expression" dxfId="8767" priority="12110">
      <formula>$BJ101="P"</formula>
    </cfRule>
    <cfRule type="expression" dxfId="8766" priority="12111">
      <formula>$BJ101="D"</formula>
    </cfRule>
    <cfRule type="expression" dxfId="8765" priority="12112">
      <formula>$BJ101="C"</formula>
    </cfRule>
    <cfRule type="expression" dxfId="8764" priority="12113">
      <formula>$BJ101="B"</formula>
    </cfRule>
    <cfRule type="expression" dxfId="8763" priority="12114">
      <formula>$BJ101="A"</formula>
    </cfRule>
  </conditionalFormatting>
  <conditionalFormatting sqref="K101">
    <cfRule type="expression" dxfId="8762" priority="12095">
      <formula>$BJ101="IR"</formula>
    </cfRule>
    <cfRule type="expression" dxfId="8761" priority="12096">
      <formula>$BJ101="SS"</formula>
    </cfRule>
    <cfRule type="expression" dxfId="8760" priority="12097">
      <formula>$BJ101="FI"</formula>
    </cfRule>
    <cfRule type="expression" dxfId="8759" priority="12098">
      <formula>$BJ101="X"</formula>
    </cfRule>
    <cfRule type="expression" dxfId="8758" priority="12099">
      <formula>$BJ101="OD"</formula>
    </cfRule>
    <cfRule type="expression" dxfId="8757" priority="12100">
      <formula>$BJ101="P"</formula>
    </cfRule>
    <cfRule type="expression" dxfId="8756" priority="12101">
      <formula>$BJ101="D"</formula>
    </cfRule>
    <cfRule type="expression" dxfId="8755" priority="12102">
      <formula>$BJ101="C"</formula>
    </cfRule>
    <cfRule type="expression" dxfId="8754" priority="12103">
      <formula>$BJ101="B"</formula>
    </cfRule>
    <cfRule type="expression" dxfId="8753" priority="12104">
      <formula>$BJ101="A"</formula>
    </cfRule>
  </conditionalFormatting>
  <conditionalFormatting sqref="L101">
    <cfRule type="expression" dxfId="8752" priority="12085">
      <formula>$BJ101="IR"</formula>
    </cfRule>
    <cfRule type="expression" dxfId="8751" priority="12086">
      <formula>$BJ101="SS"</formula>
    </cfRule>
    <cfRule type="expression" dxfId="8750" priority="12087">
      <formula>$BJ101="FI"</formula>
    </cfRule>
    <cfRule type="expression" dxfId="8749" priority="12088">
      <formula>$BJ101="X"</formula>
    </cfRule>
    <cfRule type="expression" dxfId="8748" priority="12089">
      <formula>$BJ101="OD"</formula>
    </cfRule>
    <cfRule type="expression" dxfId="8747" priority="12090">
      <formula>$BJ101="P"</formula>
    </cfRule>
    <cfRule type="expression" dxfId="8746" priority="12091">
      <formula>$BJ101="D"</formula>
    </cfRule>
    <cfRule type="expression" dxfId="8745" priority="12092">
      <formula>$BJ101="C"</formula>
    </cfRule>
    <cfRule type="expression" dxfId="8744" priority="12093">
      <formula>$BJ101="B"</formula>
    </cfRule>
    <cfRule type="expression" dxfId="8743" priority="12094">
      <formula>$BJ101="A"</formula>
    </cfRule>
  </conditionalFormatting>
  <conditionalFormatting sqref="J106">
    <cfRule type="expression" dxfId="8742" priority="12075">
      <formula>$BJ106="IR"</formula>
    </cfRule>
    <cfRule type="expression" dxfId="8741" priority="12076">
      <formula>$BJ106="SS"</formula>
    </cfRule>
    <cfRule type="expression" dxfId="8740" priority="12077">
      <formula>$BJ106="FI"</formula>
    </cfRule>
    <cfRule type="expression" dxfId="8739" priority="12078">
      <formula>$BJ106="X"</formula>
    </cfRule>
    <cfRule type="expression" dxfId="8738" priority="12079">
      <formula>$BJ106="OD"</formula>
    </cfRule>
    <cfRule type="expression" dxfId="8737" priority="12080">
      <formula>$BJ106="P"</formula>
    </cfRule>
    <cfRule type="expression" dxfId="8736" priority="12081">
      <formula>$BJ106="D"</formula>
    </cfRule>
    <cfRule type="expression" dxfId="8735" priority="12082">
      <formula>$BJ106="C"</formula>
    </cfRule>
    <cfRule type="expression" dxfId="8734" priority="12083">
      <formula>$BJ106="B"</formula>
    </cfRule>
    <cfRule type="expression" dxfId="8733" priority="12084">
      <formula>$BJ106="A"</formula>
    </cfRule>
  </conditionalFormatting>
  <conditionalFormatting sqref="M106">
    <cfRule type="expression" dxfId="8732" priority="12065">
      <formula>$BJ106="IR"</formula>
    </cfRule>
    <cfRule type="expression" dxfId="8731" priority="12066">
      <formula>$BJ106="SS"</formula>
    </cfRule>
    <cfRule type="expression" dxfId="8730" priority="12067">
      <formula>$BJ106="FI"</formula>
    </cfRule>
    <cfRule type="expression" dxfId="8729" priority="12068">
      <formula>$BJ106="X"</formula>
    </cfRule>
    <cfRule type="expression" dxfId="8728" priority="12069">
      <formula>$BJ106="OD"</formula>
    </cfRule>
    <cfRule type="expression" dxfId="8727" priority="12070">
      <formula>$BJ106="P"</formula>
    </cfRule>
    <cfRule type="expression" dxfId="8726" priority="12071">
      <formula>$BJ106="D"</formula>
    </cfRule>
    <cfRule type="expression" dxfId="8725" priority="12072">
      <formula>$BJ106="C"</formula>
    </cfRule>
    <cfRule type="expression" dxfId="8724" priority="12073">
      <formula>$BJ106="B"</formula>
    </cfRule>
    <cfRule type="expression" dxfId="8723" priority="12074">
      <formula>$BJ106="A"</formula>
    </cfRule>
  </conditionalFormatting>
  <conditionalFormatting sqref="K106">
    <cfRule type="expression" dxfId="8722" priority="12055">
      <formula>$BJ106="IR"</formula>
    </cfRule>
    <cfRule type="expression" dxfId="8721" priority="12056">
      <formula>$BJ106="SS"</formula>
    </cfRule>
    <cfRule type="expression" dxfId="8720" priority="12057">
      <formula>$BJ106="FI"</formula>
    </cfRule>
    <cfRule type="expression" dxfId="8719" priority="12058">
      <formula>$BJ106="X"</formula>
    </cfRule>
    <cfRule type="expression" dxfId="8718" priority="12059">
      <formula>$BJ106="OD"</formula>
    </cfRule>
    <cfRule type="expression" dxfId="8717" priority="12060">
      <formula>$BJ106="P"</formula>
    </cfRule>
    <cfRule type="expression" dxfId="8716" priority="12061">
      <formula>$BJ106="D"</formula>
    </cfRule>
    <cfRule type="expression" dxfId="8715" priority="12062">
      <formula>$BJ106="C"</formula>
    </cfRule>
    <cfRule type="expression" dxfId="8714" priority="12063">
      <formula>$BJ106="B"</formula>
    </cfRule>
    <cfRule type="expression" dxfId="8713" priority="12064">
      <formula>$BJ106="A"</formula>
    </cfRule>
  </conditionalFormatting>
  <conditionalFormatting sqref="L106">
    <cfRule type="expression" dxfId="8712" priority="12045">
      <formula>$BJ106="IR"</formula>
    </cfRule>
    <cfRule type="expression" dxfId="8711" priority="12046">
      <formula>$BJ106="SS"</formula>
    </cfRule>
    <cfRule type="expression" dxfId="8710" priority="12047">
      <formula>$BJ106="FI"</formula>
    </cfRule>
    <cfRule type="expression" dxfId="8709" priority="12048">
      <formula>$BJ106="X"</formula>
    </cfRule>
    <cfRule type="expression" dxfId="8708" priority="12049">
      <formula>$BJ106="OD"</formula>
    </cfRule>
    <cfRule type="expression" dxfId="8707" priority="12050">
      <formula>$BJ106="P"</formula>
    </cfRule>
    <cfRule type="expression" dxfId="8706" priority="12051">
      <formula>$BJ106="D"</formula>
    </cfRule>
    <cfRule type="expression" dxfId="8705" priority="12052">
      <formula>$BJ106="C"</formula>
    </cfRule>
    <cfRule type="expression" dxfId="8704" priority="12053">
      <formula>$BJ106="B"</formula>
    </cfRule>
    <cfRule type="expression" dxfId="8703" priority="12054">
      <formula>$BJ106="A"</formula>
    </cfRule>
  </conditionalFormatting>
  <conditionalFormatting sqref="O105">
    <cfRule type="expression" dxfId="8702" priority="12035">
      <formula>$BJ105="IR"</formula>
    </cfRule>
    <cfRule type="expression" dxfId="8701" priority="12036">
      <formula>$BJ105="SS"</formula>
    </cfRule>
    <cfRule type="expression" dxfId="8700" priority="12037">
      <formula>$BJ105="FI"</formula>
    </cfRule>
    <cfRule type="expression" dxfId="8699" priority="12038">
      <formula>$BJ105="X"</formula>
    </cfRule>
    <cfRule type="expression" dxfId="8698" priority="12039">
      <formula>$BJ105="OD"</formula>
    </cfRule>
    <cfRule type="expression" dxfId="8697" priority="12040">
      <formula>$BJ105="P"</formula>
    </cfRule>
    <cfRule type="expression" dxfId="8696" priority="12041">
      <formula>$BJ105="D"</formula>
    </cfRule>
    <cfRule type="expression" dxfId="8695" priority="12042">
      <formula>$BJ105="C"</formula>
    </cfRule>
    <cfRule type="expression" dxfId="8694" priority="12043">
      <formula>$BJ105="B"</formula>
    </cfRule>
    <cfRule type="expression" dxfId="8693" priority="12044">
      <formula>$BJ105="A"</formula>
    </cfRule>
  </conditionalFormatting>
  <conditionalFormatting sqref="R105">
    <cfRule type="expression" dxfId="8692" priority="12025">
      <formula>$BJ105="IR"</formula>
    </cfRule>
    <cfRule type="expression" dxfId="8691" priority="12026">
      <formula>$BJ105="SS"</formula>
    </cfRule>
    <cfRule type="expression" dxfId="8690" priority="12027">
      <formula>$BJ105="FI"</formula>
    </cfRule>
    <cfRule type="expression" dxfId="8689" priority="12028">
      <formula>$BJ105="X"</formula>
    </cfRule>
    <cfRule type="expression" dxfId="8688" priority="12029">
      <formula>$BJ105="OD"</formula>
    </cfRule>
    <cfRule type="expression" dxfId="8687" priority="12030">
      <formula>$BJ105="P"</formula>
    </cfRule>
    <cfRule type="expression" dxfId="8686" priority="12031">
      <formula>$BJ105="D"</formula>
    </cfRule>
    <cfRule type="expression" dxfId="8685" priority="12032">
      <formula>$BJ105="C"</formula>
    </cfRule>
    <cfRule type="expression" dxfId="8684" priority="12033">
      <formula>$BJ105="B"</formula>
    </cfRule>
    <cfRule type="expression" dxfId="8683" priority="12034">
      <formula>$BJ105="A"</formula>
    </cfRule>
  </conditionalFormatting>
  <conditionalFormatting sqref="P105">
    <cfRule type="expression" dxfId="8682" priority="12015">
      <formula>$BJ105="IR"</formula>
    </cfRule>
    <cfRule type="expression" dxfId="8681" priority="12016">
      <formula>$BJ105="SS"</formula>
    </cfRule>
    <cfRule type="expression" dxfId="8680" priority="12017">
      <formula>$BJ105="FI"</formula>
    </cfRule>
    <cfRule type="expression" dxfId="8679" priority="12018">
      <formula>$BJ105="X"</formula>
    </cfRule>
    <cfRule type="expression" dxfId="8678" priority="12019">
      <formula>$BJ105="OD"</formula>
    </cfRule>
    <cfRule type="expression" dxfId="8677" priority="12020">
      <formula>$BJ105="P"</formula>
    </cfRule>
    <cfRule type="expression" dxfId="8676" priority="12021">
      <formula>$BJ105="D"</formula>
    </cfRule>
    <cfRule type="expression" dxfId="8675" priority="12022">
      <formula>$BJ105="C"</formula>
    </cfRule>
    <cfRule type="expression" dxfId="8674" priority="12023">
      <formula>$BJ105="B"</formula>
    </cfRule>
    <cfRule type="expression" dxfId="8673" priority="12024">
      <formula>$BJ105="A"</formula>
    </cfRule>
  </conditionalFormatting>
  <conditionalFormatting sqref="Q105">
    <cfRule type="expression" dxfId="8672" priority="12005">
      <formula>$BJ105="IR"</formula>
    </cfRule>
    <cfRule type="expression" dxfId="8671" priority="12006">
      <formula>$BJ105="SS"</formula>
    </cfRule>
    <cfRule type="expression" dxfId="8670" priority="12007">
      <formula>$BJ105="FI"</formula>
    </cfRule>
    <cfRule type="expression" dxfId="8669" priority="12008">
      <formula>$BJ105="X"</formula>
    </cfRule>
    <cfRule type="expression" dxfId="8668" priority="12009">
      <formula>$BJ105="OD"</formula>
    </cfRule>
    <cfRule type="expression" dxfId="8667" priority="12010">
      <formula>$BJ105="P"</formula>
    </cfRule>
    <cfRule type="expression" dxfId="8666" priority="12011">
      <formula>$BJ105="D"</formula>
    </cfRule>
    <cfRule type="expression" dxfId="8665" priority="12012">
      <formula>$BJ105="C"</formula>
    </cfRule>
    <cfRule type="expression" dxfId="8664" priority="12013">
      <formula>$BJ105="B"</formula>
    </cfRule>
    <cfRule type="expression" dxfId="8663" priority="12014">
      <formula>$BJ105="A"</formula>
    </cfRule>
  </conditionalFormatting>
  <conditionalFormatting sqref="O284">
    <cfRule type="expression" dxfId="8662" priority="11995">
      <formula>$BJ284="IR"</formula>
    </cfRule>
    <cfRule type="expression" dxfId="8661" priority="11996">
      <formula>$BJ284="SS"</formula>
    </cfRule>
    <cfRule type="expression" dxfId="8660" priority="11997">
      <formula>$BJ284="FI"</formula>
    </cfRule>
    <cfRule type="expression" dxfId="8659" priority="11998">
      <formula>$BJ284="X"</formula>
    </cfRule>
    <cfRule type="expression" dxfId="8658" priority="11999">
      <formula>$BJ284="OD"</formula>
    </cfRule>
    <cfRule type="expression" dxfId="8657" priority="12000">
      <formula>$BJ284="P"</formula>
    </cfRule>
    <cfRule type="expression" dxfId="8656" priority="12001">
      <formula>$BJ284="D"</formula>
    </cfRule>
    <cfRule type="expression" dxfId="8655" priority="12002">
      <formula>$BJ284="C"</formula>
    </cfRule>
    <cfRule type="expression" dxfId="8654" priority="12003">
      <formula>$BJ284="B"</formula>
    </cfRule>
    <cfRule type="expression" dxfId="8653" priority="12004">
      <formula>$BJ284="A"</formula>
    </cfRule>
  </conditionalFormatting>
  <conditionalFormatting sqref="R284">
    <cfRule type="expression" dxfId="8652" priority="11985">
      <formula>$BJ284="IR"</formula>
    </cfRule>
    <cfRule type="expression" dxfId="8651" priority="11986">
      <formula>$BJ284="SS"</formula>
    </cfRule>
    <cfRule type="expression" dxfId="8650" priority="11987">
      <formula>$BJ284="FI"</formula>
    </cfRule>
    <cfRule type="expression" dxfId="8649" priority="11988">
      <formula>$BJ284="X"</formula>
    </cfRule>
    <cfRule type="expression" dxfId="8648" priority="11989">
      <formula>$BJ284="OD"</formula>
    </cfRule>
    <cfRule type="expression" dxfId="8647" priority="11990">
      <formula>$BJ284="P"</formula>
    </cfRule>
    <cfRule type="expression" dxfId="8646" priority="11991">
      <formula>$BJ284="D"</formula>
    </cfRule>
    <cfRule type="expression" dxfId="8645" priority="11992">
      <formula>$BJ284="C"</formula>
    </cfRule>
    <cfRule type="expression" dxfId="8644" priority="11993">
      <formula>$BJ284="B"</formula>
    </cfRule>
    <cfRule type="expression" dxfId="8643" priority="11994">
      <formula>$BJ284="A"</formula>
    </cfRule>
  </conditionalFormatting>
  <conditionalFormatting sqref="P284">
    <cfRule type="expression" dxfId="8642" priority="11975">
      <formula>$BJ284="IR"</formula>
    </cfRule>
    <cfRule type="expression" dxfId="8641" priority="11976">
      <formula>$BJ284="SS"</formula>
    </cfRule>
    <cfRule type="expression" dxfId="8640" priority="11977">
      <formula>$BJ284="FI"</formula>
    </cfRule>
    <cfRule type="expression" dxfId="8639" priority="11978">
      <formula>$BJ284="X"</formula>
    </cfRule>
    <cfRule type="expression" dxfId="8638" priority="11979">
      <formula>$BJ284="OD"</formula>
    </cfRule>
    <cfRule type="expression" dxfId="8637" priority="11980">
      <formula>$BJ284="P"</formula>
    </cfRule>
    <cfRule type="expression" dxfId="8636" priority="11981">
      <formula>$BJ284="D"</formula>
    </cfRule>
    <cfRule type="expression" dxfId="8635" priority="11982">
      <formula>$BJ284="C"</formula>
    </cfRule>
    <cfRule type="expression" dxfId="8634" priority="11983">
      <formula>$BJ284="B"</formula>
    </cfRule>
    <cfRule type="expression" dxfId="8633" priority="11984">
      <formula>$BJ284="A"</formula>
    </cfRule>
  </conditionalFormatting>
  <conditionalFormatting sqref="Q284">
    <cfRule type="expression" dxfId="8632" priority="11965">
      <formula>$BJ284="IR"</formula>
    </cfRule>
    <cfRule type="expression" dxfId="8631" priority="11966">
      <formula>$BJ284="SS"</formula>
    </cfRule>
    <cfRule type="expression" dxfId="8630" priority="11967">
      <formula>$BJ284="FI"</formula>
    </cfRule>
    <cfRule type="expression" dxfId="8629" priority="11968">
      <formula>$BJ284="X"</formula>
    </cfRule>
    <cfRule type="expression" dxfId="8628" priority="11969">
      <formula>$BJ284="OD"</formula>
    </cfRule>
    <cfRule type="expression" dxfId="8627" priority="11970">
      <formula>$BJ284="P"</formula>
    </cfRule>
    <cfRule type="expression" dxfId="8626" priority="11971">
      <formula>$BJ284="D"</formula>
    </cfRule>
    <cfRule type="expression" dxfId="8625" priority="11972">
      <formula>$BJ284="C"</formula>
    </cfRule>
    <cfRule type="expression" dxfId="8624" priority="11973">
      <formula>$BJ284="B"</formula>
    </cfRule>
    <cfRule type="expression" dxfId="8623" priority="11974">
      <formula>$BJ284="A"</formula>
    </cfRule>
  </conditionalFormatting>
  <conditionalFormatting sqref="J285">
    <cfRule type="expression" dxfId="8622" priority="11955">
      <formula>$BJ285="IR"</formula>
    </cfRule>
    <cfRule type="expression" dxfId="8621" priority="11956">
      <formula>$BJ285="SS"</formula>
    </cfRule>
    <cfRule type="expression" dxfId="8620" priority="11957">
      <formula>$BJ285="FI"</formula>
    </cfRule>
    <cfRule type="expression" dxfId="8619" priority="11958">
      <formula>$BJ285="X"</formula>
    </cfRule>
    <cfRule type="expression" dxfId="8618" priority="11959">
      <formula>$BJ285="OD"</formula>
    </cfRule>
    <cfRule type="expression" dxfId="8617" priority="11960">
      <formula>$BJ285="P"</formula>
    </cfRule>
    <cfRule type="expression" dxfId="8616" priority="11961">
      <formula>$BJ285="D"</formula>
    </cfRule>
    <cfRule type="expression" dxfId="8615" priority="11962">
      <formula>$BJ285="C"</formula>
    </cfRule>
    <cfRule type="expression" dxfId="8614" priority="11963">
      <formula>$BJ285="B"</formula>
    </cfRule>
    <cfRule type="expression" dxfId="8613" priority="11964">
      <formula>$BJ285="A"</formula>
    </cfRule>
  </conditionalFormatting>
  <conditionalFormatting sqref="M285">
    <cfRule type="expression" dxfId="8612" priority="11945">
      <formula>$BJ285="IR"</formula>
    </cfRule>
    <cfRule type="expression" dxfId="8611" priority="11946">
      <formula>$BJ285="SS"</formula>
    </cfRule>
    <cfRule type="expression" dxfId="8610" priority="11947">
      <formula>$BJ285="FI"</formula>
    </cfRule>
    <cfRule type="expression" dxfId="8609" priority="11948">
      <formula>$BJ285="X"</formula>
    </cfRule>
    <cfRule type="expression" dxfId="8608" priority="11949">
      <formula>$BJ285="OD"</formula>
    </cfRule>
    <cfRule type="expression" dxfId="8607" priority="11950">
      <formula>$BJ285="P"</formula>
    </cfRule>
    <cfRule type="expression" dxfId="8606" priority="11951">
      <formula>$BJ285="D"</formula>
    </cfRule>
    <cfRule type="expression" dxfId="8605" priority="11952">
      <formula>$BJ285="C"</formula>
    </cfRule>
    <cfRule type="expression" dxfId="8604" priority="11953">
      <formula>$BJ285="B"</formula>
    </cfRule>
    <cfRule type="expression" dxfId="8603" priority="11954">
      <formula>$BJ285="A"</formula>
    </cfRule>
  </conditionalFormatting>
  <conditionalFormatting sqref="K285">
    <cfRule type="expression" dxfId="8602" priority="11935">
      <formula>$BJ285="IR"</formula>
    </cfRule>
    <cfRule type="expression" dxfId="8601" priority="11936">
      <formula>$BJ285="SS"</formula>
    </cfRule>
    <cfRule type="expression" dxfId="8600" priority="11937">
      <formula>$BJ285="FI"</formula>
    </cfRule>
    <cfRule type="expression" dxfId="8599" priority="11938">
      <formula>$BJ285="X"</formula>
    </cfRule>
    <cfRule type="expression" dxfId="8598" priority="11939">
      <formula>$BJ285="OD"</formula>
    </cfRule>
    <cfRule type="expression" dxfId="8597" priority="11940">
      <formula>$BJ285="P"</formula>
    </cfRule>
    <cfRule type="expression" dxfId="8596" priority="11941">
      <formula>$BJ285="D"</formula>
    </cfRule>
    <cfRule type="expression" dxfId="8595" priority="11942">
      <formula>$BJ285="C"</formula>
    </cfRule>
    <cfRule type="expression" dxfId="8594" priority="11943">
      <formula>$BJ285="B"</formula>
    </cfRule>
    <cfRule type="expression" dxfId="8593" priority="11944">
      <formula>$BJ285="A"</formula>
    </cfRule>
  </conditionalFormatting>
  <conditionalFormatting sqref="L285">
    <cfRule type="expression" dxfId="8592" priority="11925">
      <formula>$BJ285="IR"</formula>
    </cfRule>
    <cfRule type="expression" dxfId="8591" priority="11926">
      <formula>$BJ285="SS"</formula>
    </cfRule>
    <cfRule type="expression" dxfId="8590" priority="11927">
      <formula>$BJ285="FI"</formula>
    </cfRule>
    <cfRule type="expression" dxfId="8589" priority="11928">
      <formula>$BJ285="X"</formula>
    </cfRule>
    <cfRule type="expression" dxfId="8588" priority="11929">
      <formula>$BJ285="OD"</formula>
    </cfRule>
    <cfRule type="expression" dxfId="8587" priority="11930">
      <formula>$BJ285="P"</formula>
    </cfRule>
    <cfRule type="expression" dxfId="8586" priority="11931">
      <formula>$BJ285="D"</formula>
    </cfRule>
    <cfRule type="expression" dxfId="8585" priority="11932">
      <formula>$BJ285="C"</formula>
    </cfRule>
    <cfRule type="expression" dxfId="8584" priority="11933">
      <formula>$BJ285="B"</formula>
    </cfRule>
    <cfRule type="expression" dxfId="8583" priority="11934">
      <formula>$BJ285="A"</formula>
    </cfRule>
  </conditionalFormatting>
  <conditionalFormatting sqref="J25">
    <cfRule type="expression" dxfId="8582" priority="11915">
      <formula>$BJ25="IR"</formula>
    </cfRule>
    <cfRule type="expression" dxfId="8581" priority="11916">
      <formula>$BJ25="SS"</formula>
    </cfRule>
    <cfRule type="expression" dxfId="8580" priority="11917">
      <formula>$BJ25="FI"</formula>
    </cfRule>
    <cfRule type="expression" dxfId="8579" priority="11918">
      <formula>$BJ25="X"</formula>
    </cfRule>
    <cfRule type="expression" dxfId="8578" priority="11919">
      <formula>$BJ25="OD"</formula>
    </cfRule>
    <cfRule type="expression" dxfId="8577" priority="11920">
      <formula>$BJ25="P"</formula>
    </cfRule>
    <cfRule type="expression" dxfId="8576" priority="11921">
      <formula>$BJ25="D"</formula>
    </cfRule>
    <cfRule type="expression" dxfId="8575" priority="11922">
      <formula>$BJ25="C"</formula>
    </cfRule>
    <cfRule type="expression" dxfId="8574" priority="11923">
      <formula>$BJ25="B"</formula>
    </cfRule>
    <cfRule type="expression" dxfId="8573" priority="11924">
      <formula>$BJ25="A"</formula>
    </cfRule>
  </conditionalFormatting>
  <conditionalFormatting sqref="K25">
    <cfRule type="expression" dxfId="8572" priority="11905">
      <formula>$BJ25="IR"</formula>
    </cfRule>
    <cfRule type="expression" dxfId="8571" priority="11906">
      <formula>$BJ25="SS"</formula>
    </cfRule>
    <cfRule type="expression" dxfId="8570" priority="11907">
      <formula>$BJ25="FI"</formula>
    </cfRule>
    <cfRule type="expression" dxfId="8569" priority="11908">
      <formula>$BJ25="X"</formula>
    </cfRule>
    <cfRule type="expression" dxfId="8568" priority="11909">
      <formula>$BJ25="OD"</formula>
    </cfRule>
    <cfRule type="expression" dxfId="8567" priority="11910">
      <formula>$BJ25="P"</formula>
    </cfRule>
    <cfRule type="expression" dxfId="8566" priority="11911">
      <formula>$BJ25="D"</formula>
    </cfRule>
    <cfRule type="expression" dxfId="8565" priority="11912">
      <formula>$BJ25="C"</formula>
    </cfRule>
    <cfRule type="expression" dxfId="8564" priority="11913">
      <formula>$BJ25="B"</formula>
    </cfRule>
    <cfRule type="expression" dxfId="8563" priority="11914">
      <formula>$BJ25="A"</formula>
    </cfRule>
  </conditionalFormatting>
  <conditionalFormatting sqref="M25">
    <cfRule type="expression" dxfId="8562" priority="11895">
      <formula>$BJ25="IR"</formula>
    </cfRule>
    <cfRule type="expression" dxfId="8561" priority="11896">
      <formula>$BJ25="SS"</formula>
    </cfRule>
    <cfRule type="expression" dxfId="8560" priority="11897">
      <formula>$BJ25="FI"</formula>
    </cfRule>
    <cfRule type="expression" dxfId="8559" priority="11898">
      <formula>$BJ25="X"</formula>
    </cfRule>
    <cfRule type="expression" dxfId="8558" priority="11899">
      <formula>$BJ25="OD"</formula>
    </cfRule>
    <cfRule type="expression" dxfId="8557" priority="11900">
      <formula>$BJ25="P"</formula>
    </cfRule>
    <cfRule type="expression" dxfId="8556" priority="11901">
      <formula>$BJ25="D"</formula>
    </cfRule>
    <cfRule type="expression" dxfId="8555" priority="11902">
      <formula>$BJ25="C"</formula>
    </cfRule>
    <cfRule type="expression" dxfId="8554" priority="11903">
      <formula>$BJ25="B"</formula>
    </cfRule>
    <cfRule type="expression" dxfId="8553" priority="11904">
      <formula>$BJ25="A"</formula>
    </cfRule>
  </conditionalFormatting>
  <conditionalFormatting sqref="L25">
    <cfRule type="expression" dxfId="8552" priority="11885">
      <formula>$BJ25="IR"</formula>
    </cfRule>
    <cfRule type="expression" dxfId="8551" priority="11886">
      <formula>$BJ25="SS"</formula>
    </cfRule>
    <cfRule type="expression" dxfId="8550" priority="11887">
      <formula>$BJ25="FI"</formula>
    </cfRule>
    <cfRule type="expression" dxfId="8549" priority="11888">
      <formula>$BJ25="X"</formula>
    </cfRule>
    <cfRule type="expression" dxfId="8548" priority="11889">
      <formula>$BJ25="OD"</formula>
    </cfRule>
    <cfRule type="expression" dxfId="8547" priority="11890">
      <formula>$BJ25="P"</formula>
    </cfRule>
    <cfRule type="expression" dxfId="8546" priority="11891">
      <formula>$BJ25="D"</formula>
    </cfRule>
    <cfRule type="expression" dxfId="8545" priority="11892">
      <formula>$BJ25="C"</formula>
    </cfRule>
    <cfRule type="expression" dxfId="8544" priority="11893">
      <formula>$BJ25="B"</formula>
    </cfRule>
    <cfRule type="expression" dxfId="8543" priority="11894">
      <formula>$BJ25="A"</formula>
    </cfRule>
  </conditionalFormatting>
  <conditionalFormatting sqref="N230:O230">
    <cfRule type="expression" dxfId="8542" priority="11875">
      <formula>$BJ230="IR"</formula>
    </cfRule>
    <cfRule type="expression" dxfId="8541" priority="11876">
      <formula>$BJ230="SS"</formula>
    </cfRule>
    <cfRule type="expression" dxfId="8540" priority="11877">
      <formula>$BJ230="FI"</formula>
    </cfRule>
    <cfRule type="expression" dxfId="8539" priority="11878">
      <formula>$BJ230="X"</formula>
    </cfRule>
    <cfRule type="expression" dxfId="8538" priority="11879">
      <formula>$BJ230="OD"</formula>
    </cfRule>
    <cfRule type="expression" dxfId="8537" priority="11880">
      <formula>$BJ230="P"</formula>
    </cfRule>
    <cfRule type="expression" dxfId="8536" priority="11881">
      <formula>$BJ230="D"</formula>
    </cfRule>
    <cfRule type="expression" dxfId="8535" priority="11882">
      <formula>$BJ230="C"</formula>
    </cfRule>
    <cfRule type="expression" dxfId="8534" priority="11883">
      <formula>$BJ230="B"</formula>
    </cfRule>
    <cfRule type="expression" dxfId="8533" priority="11884">
      <formula>$BJ230="A"</formula>
    </cfRule>
  </conditionalFormatting>
  <conditionalFormatting sqref="N228:O228">
    <cfRule type="expression" dxfId="8532" priority="11865">
      <formula>$BJ228="IR"</formula>
    </cfRule>
    <cfRule type="expression" dxfId="8531" priority="11866">
      <formula>$BJ228="SS"</formula>
    </cfRule>
    <cfRule type="expression" dxfId="8530" priority="11867">
      <formula>$BJ228="FI"</formula>
    </cfRule>
    <cfRule type="expression" dxfId="8529" priority="11868">
      <formula>$BJ228="X"</formula>
    </cfRule>
    <cfRule type="expression" dxfId="8528" priority="11869">
      <formula>$BJ228="OD"</formula>
    </cfRule>
    <cfRule type="expression" dxfId="8527" priority="11870">
      <formula>$BJ228="P"</formula>
    </cfRule>
    <cfRule type="expression" dxfId="8526" priority="11871">
      <formula>$BJ228="D"</formula>
    </cfRule>
    <cfRule type="expression" dxfId="8525" priority="11872">
      <formula>$BJ228="C"</formula>
    </cfRule>
    <cfRule type="expression" dxfId="8524" priority="11873">
      <formula>$BJ228="B"</formula>
    </cfRule>
    <cfRule type="expression" dxfId="8523" priority="11874">
      <formula>$BJ228="A"</formula>
    </cfRule>
  </conditionalFormatting>
  <conditionalFormatting sqref="Z616:AB616">
    <cfRule type="expression" dxfId="8522" priority="11855">
      <formula>$BJ616="IR"</formula>
    </cfRule>
    <cfRule type="expression" dxfId="8521" priority="11856">
      <formula>$BJ616="SS"</formula>
    </cfRule>
    <cfRule type="expression" dxfId="8520" priority="11857">
      <formula>$BJ616="FI"</formula>
    </cfRule>
    <cfRule type="expression" dxfId="8519" priority="11858">
      <formula>$BJ616="X"</formula>
    </cfRule>
    <cfRule type="expression" dxfId="8518" priority="11859">
      <formula>$BJ616="OD"</formula>
    </cfRule>
    <cfRule type="expression" dxfId="8517" priority="11860">
      <formula>$BJ616="P"</formula>
    </cfRule>
    <cfRule type="expression" dxfId="8516" priority="11861">
      <formula>$BJ616="D"</formula>
    </cfRule>
    <cfRule type="expression" dxfId="8515" priority="11862">
      <formula>$BJ616="C"</formula>
    </cfRule>
    <cfRule type="expression" dxfId="8514" priority="11863">
      <formula>$BJ616="B"</formula>
    </cfRule>
    <cfRule type="expression" dxfId="8513" priority="11864">
      <formula>$BJ616="A"</formula>
    </cfRule>
  </conditionalFormatting>
  <conditionalFormatting sqref="J112">
    <cfRule type="expression" dxfId="8512" priority="11835">
      <formula>$BJ112="IR"</formula>
    </cfRule>
    <cfRule type="expression" dxfId="8511" priority="11836">
      <formula>$BJ112="SS"</formula>
    </cfRule>
    <cfRule type="expression" dxfId="8510" priority="11837">
      <formula>$BJ112="FI"</formula>
    </cfRule>
    <cfRule type="expression" dxfId="8509" priority="11838">
      <formula>$BJ112="X"</formula>
    </cfRule>
    <cfRule type="expression" dxfId="8508" priority="11839">
      <formula>$BJ112="OD"</formula>
    </cfRule>
    <cfRule type="expression" dxfId="8507" priority="11840">
      <formula>$BJ112="P"</formula>
    </cfRule>
    <cfRule type="expression" dxfId="8506" priority="11841">
      <formula>$BJ112="D"</formula>
    </cfRule>
    <cfRule type="expression" dxfId="8505" priority="11842">
      <formula>$BJ112="C"</formula>
    </cfRule>
    <cfRule type="expression" dxfId="8504" priority="11843">
      <formula>$BJ112="B"</formula>
    </cfRule>
    <cfRule type="expression" dxfId="8503" priority="11844">
      <formula>$BJ112="A"</formula>
    </cfRule>
  </conditionalFormatting>
  <conditionalFormatting sqref="M112">
    <cfRule type="expression" dxfId="8502" priority="11825">
      <formula>$BJ112="IR"</formula>
    </cfRule>
    <cfRule type="expression" dxfId="8501" priority="11826">
      <formula>$BJ112="SS"</formula>
    </cfRule>
    <cfRule type="expression" dxfId="8500" priority="11827">
      <formula>$BJ112="FI"</formula>
    </cfRule>
    <cfRule type="expression" dxfId="8499" priority="11828">
      <formula>$BJ112="X"</formula>
    </cfRule>
    <cfRule type="expression" dxfId="8498" priority="11829">
      <formula>$BJ112="OD"</formula>
    </cfRule>
    <cfRule type="expression" dxfId="8497" priority="11830">
      <formula>$BJ112="P"</formula>
    </cfRule>
    <cfRule type="expression" dxfId="8496" priority="11831">
      <formula>$BJ112="D"</formula>
    </cfRule>
    <cfRule type="expression" dxfId="8495" priority="11832">
      <formula>$BJ112="C"</formula>
    </cfRule>
    <cfRule type="expression" dxfId="8494" priority="11833">
      <formula>$BJ112="B"</formula>
    </cfRule>
    <cfRule type="expression" dxfId="8493" priority="11834">
      <formula>$BJ112="A"</formula>
    </cfRule>
  </conditionalFormatting>
  <conditionalFormatting sqref="K112">
    <cfRule type="expression" dxfId="8492" priority="11815">
      <formula>$BJ112="IR"</formula>
    </cfRule>
    <cfRule type="expression" dxfId="8491" priority="11816">
      <formula>$BJ112="SS"</formula>
    </cfRule>
    <cfRule type="expression" dxfId="8490" priority="11817">
      <formula>$BJ112="FI"</formula>
    </cfRule>
    <cfRule type="expression" dxfId="8489" priority="11818">
      <formula>$BJ112="X"</formula>
    </cfRule>
    <cfRule type="expression" dxfId="8488" priority="11819">
      <formula>$BJ112="OD"</formula>
    </cfRule>
    <cfRule type="expression" dxfId="8487" priority="11820">
      <formula>$BJ112="P"</formula>
    </cfRule>
    <cfRule type="expression" dxfId="8486" priority="11821">
      <formula>$BJ112="D"</formula>
    </cfRule>
    <cfRule type="expression" dxfId="8485" priority="11822">
      <formula>$BJ112="C"</formula>
    </cfRule>
    <cfRule type="expression" dxfId="8484" priority="11823">
      <formula>$BJ112="B"</formula>
    </cfRule>
    <cfRule type="expression" dxfId="8483" priority="11824">
      <formula>$BJ112="A"</formula>
    </cfRule>
  </conditionalFormatting>
  <conditionalFormatting sqref="L112">
    <cfRule type="expression" dxfId="8482" priority="11805">
      <formula>$BJ112="IR"</formula>
    </cfRule>
    <cfRule type="expression" dxfId="8481" priority="11806">
      <formula>$BJ112="SS"</formula>
    </cfRule>
    <cfRule type="expression" dxfId="8480" priority="11807">
      <formula>$BJ112="FI"</formula>
    </cfRule>
    <cfRule type="expression" dxfId="8479" priority="11808">
      <formula>$BJ112="X"</formula>
    </cfRule>
    <cfRule type="expression" dxfId="8478" priority="11809">
      <formula>$BJ112="OD"</formula>
    </cfRule>
    <cfRule type="expression" dxfId="8477" priority="11810">
      <formula>$BJ112="P"</formula>
    </cfRule>
    <cfRule type="expression" dxfId="8476" priority="11811">
      <formula>$BJ112="D"</formula>
    </cfRule>
    <cfRule type="expression" dxfId="8475" priority="11812">
      <formula>$BJ112="C"</formula>
    </cfRule>
    <cfRule type="expression" dxfId="8474" priority="11813">
      <formula>$BJ112="B"</formula>
    </cfRule>
    <cfRule type="expression" dxfId="8473" priority="11814">
      <formula>$BJ112="A"</formula>
    </cfRule>
  </conditionalFormatting>
  <conditionalFormatting sqref="AI114">
    <cfRule type="expression" dxfId="8472" priority="11795">
      <formula>$BJ114="IR"</formula>
    </cfRule>
    <cfRule type="expression" dxfId="8471" priority="11796">
      <formula>$BJ114="SS"</formula>
    </cfRule>
    <cfRule type="expression" dxfId="8470" priority="11797">
      <formula>$BJ114="FI"</formula>
    </cfRule>
    <cfRule type="expression" dxfId="8469" priority="11798">
      <formula>$BJ114="X"</formula>
    </cfRule>
    <cfRule type="expression" dxfId="8468" priority="11799">
      <formula>$BJ114="OD"</formula>
    </cfRule>
    <cfRule type="expression" dxfId="8467" priority="11800">
      <formula>$BJ114="P"</formula>
    </cfRule>
    <cfRule type="expression" dxfId="8466" priority="11801">
      <formula>$BJ114="D"</formula>
    </cfRule>
    <cfRule type="expression" dxfId="8465" priority="11802">
      <formula>$BJ114="C"</formula>
    </cfRule>
    <cfRule type="expression" dxfId="8464" priority="11803">
      <formula>$BJ114="B"</formula>
    </cfRule>
    <cfRule type="expression" dxfId="8463" priority="11804">
      <formula>$BJ114="A"</formula>
    </cfRule>
  </conditionalFormatting>
  <conditionalFormatting sqref="AL114">
    <cfRule type="expression" dxfId="8462" priority="11785">
      <formula>$BJ114="IR"</formula>
    </cfRule>
    <cfRule type="expression" dxfId="8461" priority="11786">
      <formula>$BJ114="SS"</formula>
    </cfRule>
    <cfRule type="expression" dxfId="8460" priority="11787">
      <formula>$BJ114="FI"</formula>
    </cfRule>
    <cfRule type="expression" dxfId="8459" priority="11788">
      <formula>$BJ114="X"</formula>
    </cfRule>
    <cfRule type="expression" dxfId="8458" priority="11789">
      <formula>$BJ114="OD"</formula>
    </cfRule>
    <cfRule type="expression" dxfId="8457" priority="11790">
      <formula>$BJ114="P"</formula>
    </cfRule>
    <cfRule type="expression" dxfId="8456" priority="11791">
      <formula>$BJ114="D"</formula>
    </cfRule>
    <cfRule type="expression" dxfId="8455" priority="11792">
      <formula>$BJ114="C"</formula>
    </cfRule>
    <cfRule type="expression" dxfId="8454" priority="11793">
      <formula>$BJ114="B"</formula>
    </cfRule>
    <cfRule type="expression" dxfId="8453" priority="11794">
      <formula>$BJ114="A"</formula>
    </cfRule>
  </conditionalFormatting>
  <conditionalFormatting sqref="AJ114">
    <cfRule type="expression" dxfId="8452" priority="11775">
      <formula>$BJ114="IR"</formula>
    </cfRule>
    <cfRule type="expression" dxfId="8451" priority="11776">
      <formula>$BJ114="SS"</formula>
    </cfRule>
    <cfRule type="expression" dxfId="8450" priority="11777">
      <formula>$BJ114="FI"</formula>
    </cfRule>
    <cfRule type="expression" dxfId="8449" priority="11778">
      <formula>$BJ114="X"</formula>
    </cfRule>
    <cfRule type="expression" dxfId="8448" priority="11779">
      <formula>$BJ114="OD"</formula>
    </cfRule>
    <cfRule type="expression" dxfId="8447" priority="11780">
      <formula>$BJ114="P"</formula>
    </cfRule>
    <cfRule type="expression" dxfId="8446" priority="11781">
      <formula>$BJ114="D"</formula>
    </cfRule>
    <cfRule type="expression" dxfId="8445" priority="11782">
      <formula>$BJ114="C"</formula>
    </cfRule>
    <cfRule type="expression" dxfId="8444" priority="11783">
      <formula>$BJ114="B"</formula>
    </cfRule>
    <cfRule type="expression" dxfId="8443" priority="11784">
      <formula>$BJ114="A"</formula>
    </cfRule>
  </conditionalFormatting>
  <conditionalFormatting sqref="AK114">
    <cfRule type="expression" dxfId="8442" priority="11765">
      <formula>$BJ114="IR"</formula>
    </cfRule>
    <cfRule type="expression" dxfId="8441" priority="11766">
      <formula>$BJ114="SS"</formula>
    </cfRule>
    <cfRule type="expression" dxfId="8440" priority="11767">
      <formula>$BJ114="FI"</formula>
    </cfRule>
    <cfRule type="expression" dxfId="8439" priority="11768">
      <formula>$BJ114="X"</formula>
    </cfRule>
    <cfRule type="expression" dxfId="8438" priority="11769">
      <formula>$BJ114="OD"</formula>
    </cfRule>
    <cfRule type="expression" dxfId="8437" priority="11770">
      <formula>$BJ114="P"</formula>
    </cfRule>
    <cfRule type="expression" dxfId="8436" priority="11771">
      <formula>$BJ114="D"</formula>
    </cfRule>
    <cfRule type="expression" dxfId="8435" priority="11772">
      <formula>$BJ114="C"</formula>
    </cfRule>
    <cfRule type="expression" dxfId="8434" priority="11773">
      <formula>$BJ114="B"</formula>
    </cfRule>
    <cfRule type="expression" dxfId="8433" priority="11774">
      <formula>$BJ114="A"</formula>
    </cfRule>
  </conditionalFormatting>
  <conditionalFormatting sqref="J115">
    <cfRule type="expression" dxfId="8432" priority="11755">
      <formula>$BJ115="IR"</formula>
    </cfRule>
    <cfRule type="expression" dxfId="8431" priority="11756">
      <formula>$BJ115="SS"</formula>
    </cfRule>
    <cfRule type="expression" dxfId="8430" priority="11757">
      <formula>$BJ115="FI"</formula>
    </cfRule>
    <cfRule type="expression" dxfId="8429" priority="11758">
      <formula>$BJ115="X"</formula>
    </cfRule>
    <cfRule type="expression" dxfId="8428" priority="11759">
      <formula>$BJ115="OD"</formula>
    </cfRule>
    <cfRule type="expression" dxfId="8427" priority="11760">
      <formula>$BJ115="P"</formula>
    </cfRule>
    <cfRule type="expression" dxfId="8426" priority="11761">
      <formula>$BJ115="D"</formula>
    </cfRule>
    <cfRule type="expression" dxfId="8425" priority="11762">
      <formula>$BJ115="C"</formula>
    </cfRule>
    <cfRule type="expression" dxfId="8424" priority="11763">
      <formula>$BJ115="B"</formula>
    </cfRule>
    <cfRule type="expression" dxfId="8423" priority="11764">
      <formula>$BJ115="A"</formula>
    </cfRule>
  </conditionalFormatting>
  <conditionalFormatting sqref="M115:M116">
    <cfRule type="expression" dxfId="8422" priority="11745">
      <formula>$BJ115="IR"</formula>
    </cfRule>
    <cfRule type="expression" dxfId="8421" priority="11746">
      <formula>$BJ115="SS"</formula>
    </cfRule>
    <cfRule type="expression" dxfId="8420" priority="11747">
      <formula>$BJ115="FI"</formula>
    </cfRule>
    <cfRule type="expression" dxfId="8419" priority="11748">
      <formula>$BJ115="X"</formula>
    </cfRule>
    <cfRule type="expression" dxfId="8418" priority="11749">
      <formula>$BJ115="OD"</formula>
    </cfRule>
    <cfRule type="expression" dxfId="8417" priority="11750">
      <formula>$BJ115="P"</formula>
    </cfRule>
    <cfRule type="expression" dxfId="8416" priority="11751">
      <formula>$BJ115="D"</formula>
    </cfRule>
    <cfRule type="expression" dxfId="8415" priority="11752">
      <formula>$BJ115="C"</formula>
    </cfRule>
    <cfRule type="expression" dxfId="8414" priority="11753">
      <formula>$BJ115="B"</formula>
    </cfRule>
    <cfRule type="expression" dxfId="8413" priority="11754">
      <formula>$BJ115="A"</formula>
    </cfRule>
  </conditionalFormatting>
  <conditionalFormatting sqref="K115">
    <cfRule type="expression" dxfId="8412" priority="11735">
      <formula>$BJ115="IR"</formula>
    </cfRule>
    <cfRule type="expression" dxfId="8411" priority="11736">
      <formula>$BJ115="SS"</formula>
    </cfRule>
    <cfRule type="expression" dxfId="8410" priority="11737">
      <formula>$BJ115="FI"</formula>
    </cfRule>
    <cfRule type="expression" dxfId="8409" priority="11738">
      <formula>$BJ115="X"</formula>
    </cfRule>
    <cfRule type="expression" dxfId="8408" priority="11739">
      <formula>$BJ115="OD"</formula>
    </cfRule>
    <cfRule type="expression" dxfId="8407" priority="11740">
      <formula>$BJ115="P"</formula>
    </cfRule>
    <cfRule type="expression" dxfId="8406" priority="11741">
      <formula>$BJ115="D"</formula>
    </cfRule>
    <cfRule type="expression" dxfId="8405" priority="11742">
      <formula>$BJ115="C"</formula>
    </cfRule>
    <cfRule type="expression" dxfId="8404" priority="11743">
      <formula>$BJ115="B"</formula>
    </cfRule>
    <cfRule type="expression" dxfId="8403" priority="11744">
      <formula>$BJ115="A"</formula>
    </cfRule>
  </conditionalFormatting>
  <conditionalFormatting sqref="L115">
    <cfRule type="expression" dxfId="8402" priority="11725">
      <formula>$BJ115="IR"</formula>
    </cfRule>
    <cfRule type="expression" dxfId="8401" priority="11726">
      <formula>$BJ115="SS"</formula>
    </cfRule>
    <cfRule type="expression" dxfId="8400" priority="11727">
      <formula>$BJ115="FI"</formula>
    </cfRule>
    <cfRule type="expression" dxfId="8399" priority="11728">
      <formula>$BJ115="X"</formula>
    </cfRule>
    <cfRule type="expression" dxfId="8398" priority="11729">
      <formula>$BJ115="OD"</formula>
    </cfRule>
    <cfRule type="expression" dxfId="8397" priority="11730">
      <formula>$BJ115="P"</formula>
    </cfRule>
    <cfRule type="expression" dxfId="8396" priority="11731">
      <formula>$BJ115="D"</formula>
    </cfRule>
    <cfRule type="expression" dxfId="8395" priority="11732">
      <formula>$BJ115="C"</formula>
    </cfRule>
    <cfRule type="expression" dxfId="8394" priority="11733">
      <formula>$BJ115="B"</formula>
    </cfRule>
    <cfRule type="expression" dxfId="8393" priority="11734">
      <formula>$BJ115="A"</formula>
    </cfRule>
  </conditionalFormatting>
  <conditionalFormatting sqref="J123">
    <cfRule type="expression" dxfId="8392" priority="11715">
      <formula>$BJ123="IR"</formula>
    </cfRule>
    <cfRule type="expression" dxfId="8391" priority="11716">
      <formula>$BJ123="SS"</formula>
    </cfRule>
    <cfRule type="expression" dxfId="8390" priority="11717">
      <formula>$BJ123="FI"</formula>
    </cfRule>
    <cfRule type="expression" dxfId="8389" priority="11718">
      <formula>$BJ123="X"</formula>
    </cfRule>
    <cfRule type="expression" dxfId="8388" priority="11719">
      <formula>$BJ123="OD"</formula>
    </cfRule>
    <cfRule type="expression" dxfId="8387" priority="11720">
      <formula>$BJ123="P"</formula>
    </cfRule>
    <cfRule type="expression" dxfId="8386" priority="11721">
      <formula>$BJ123="D"</formula>
    </cfRule>
    <cfRule type="expression" dxfId="8385" priority="11722">
      <formula>$BJ123="C"</formula>
    </cfRule>
    <cfRule type="expression" dxfId="8384" priority="11723">
      <formula>$BJ123="B"</formula>
    </cfRule>
    <cfRule type="expression" dxfId="8383" priority="11724">
      <formula>$BJ123="A"</formula>
    </cfRule>
  </conditionalFormatting>
  <conditionalFormatting sqref="M123">
    <cfRule type="expression" dxfId="8382" priority="11705">
      <formula>$BJ123="IR"</formula>
    </cfRule>
    <cfRule type="expression" dxfId="8381" priority="11706">
      <formula>$BJ123="SS"</formula>
    </cfRule>
    <cfRule type="expression" dxfId="8380" priority="11707">
      <formula>$BJ123="FI"</formula>
    </cfRule>
    <cfRule type="expression" dxfId="8379" priority="11708">
      <formula>$BJ123="X"</formula>
    </cfRule>
    <cfRule type="expression" dxfId="8378" priority="11709">
      <formula>$BJ123="OD"</formula>
    </cfRule>
    <cfRule type="expression" dxfId="8377" priority="11710">
      <formula>$BJ123="P"</formula>
    </cfRule>
    <cfRule type="expression" dxfId="8376" priority="11711">
      <formula>$BJ123="D"</formula>
    </cfRule>
    <cfRule type="expression" dxfId="8375" priority="11712">
      <formula>$BJ123="C"</formula>
    </cfRule>
    <cfRule type="expression" dxfId="8374" priority="11713">
      <formula>$BJ123="B"</formula>
    </cfRule>
    <cfRule type="expression" dxfId="8373" priority="11714">
      <formula>$BJ123="A"</formula>
    </cfRule>
  </conditionalFormatting>
  <conditionalFormatting sqref="K123">
    <cfRule type="expression" dxfId="8372" priority="11695">
      <formula>$BJ123="IR"</formula>
    </cfRule>
    <cfRule type="expression" dxfId="8371" priority="11696">
      <formula>$BJ123="SS"</formula>
    </cfRule>
    <cfRule type="expression" dxfId="8370" priority="11697">
      <formula>$BJ123="FI"</formula>
    </cfRule>
    <cfRule type="expression" dxfId="8369" priority="11698">
      <formula>$BJ123="X"</formula>
    </cfRule>
    <cfRule type="expression" dxfId="8368" priority="11699">
      <formula>$BJ123="OD"</formula>
    </cfRule>
    <cfRule type="expression" dxfId="8367" priority="11700">
      <formula>$BJ123="P"</formula>
    </cfRule>
    <cfRule type="expression" dxfId="8366" priority="11701">
      <formula>$BJ123="D"</formula>
    </cfRule>
    <cfRule type="expression" dxfId="8365" priority="11702">
      <formula>$BJ123="C"</formula>
    </cfRule>
    <cfRule type="expression" dxfId="8364" priority="11703">
      <formula>$BJ123="B"</formula>
    </cfRule>
    <cfRule type="expression" dxfId="8363" priority="11704">
      <formula>$BJ123="A"</formula>
    </cfRule>
  </conditionalFormatting>
  <conditionalFormatting sqref="L123">
    <cfRule type="expression" dxfId="8362" priority="11685">
      <formula>$BJ123="IR"</formula>
    </cfRule>
    <cfRule type="expression" dxfId="8361" priority="11686">
      <formula>$BJ123="SS"</formula>
    </cfRule>
    <cfRule type="expression" dxfId="8360" priority="11687">
      <formula>$BJ123="FI"</formula>
    </cfRule>
    <cfRule type="expression" dxfId="8359" priority="11688">
      <formula>$BJ123="X"</formula>
    </cfRule>
    <cfRule type="expression" dxfId="8358" priority="11689">
      <formula>$BJ123="OD"</formula>
    </cfRule>
    <cfRule type="expression" dxfId="8357" priority="11690">
      <formula>$BJ123="P"</formula>
    </cfRule>
    <cfRule type="expression" dxfId="8356" priority="11691">
      <formula>$BJ123="D"</formula>
    </cfRule>
    <cfRule type="expression" dxfId="8355" priority="11692">
      <formula>$BJ123="C"</formula>
    </cfRule>
    <cfRule type="expression" dxfId="8354" priority="11693">
      <formula>$BJ123="B"</formula>
    </cfRule>
    <cfRule type="expression" dxfId="8353" priority="11694">
      <formula>$BJ123="A"</formula>
    </cfRule>
  </conditionalFormatting>
  <conditionalFormatting sqref="J127">
    <cfRule type="expression" dxfId="8352" priority="11675">
      <formula>$BJ127="IR"</formula>
    </cfRule>
    <cfRule type="expression" dxfId="8351" priority="11676">
      <formula>$BJ127="SS"</formula>
    </cfRule>
    <cfRule type="expression" dxfId="8350" priority="11677">
      <formula>$BJ127="FI"</formula>
    </cfRule>
    <cfRule type="expression" dxfId="8349" priority="11678">
      <formula>$BJ127="X"</formula>
    </cfRule>
    <cfRule type="expression" dxfId="8348" priority="11679">
      <formula>$BJ127="OD"</formula>
    </cfRule>
    <cfRule type="expression" dxfId="8347" priority="11680">
      <formula>$BJ127="P"</formula>
    </cfRule>
    <cfRule type="expression" dxfId="8346" priority="11681">
      <formula>$BJ127="D"</formula>
    </cfRule>
    <cfRule type="expression" dxfId="8345" priority="11682">
      <formula>$BJ127="C"</formula>
    </cfRule>
    <cfRule type="expression" dxfId="8344" priority="11683">
      <formula>$BJ127="B"</formula>
    </cfRule>
    <cfRule type="expression" dxfId="8343" priority="11684">
      <formula>$BJ127="A"</formula>
    </cfRule>
  </conditionalFormatting>
  <conditionalFormatting sqref="M127">
    <cfRule type="expression" dxfId="8342" priority="11665">
      <formula>$BJ127="IR"</formula>
    </cfRule>
    <cfRule type="expression" dxfId="8341" priority="11666">
      <formula>$BJ127="SS"</formula>
    </cfRule>
    <cfRule type="expression" dxfId="8340" priority="11667">
      <formula>$BJ127="FI"</formula>
    </cfRule>
    <cfRule type="expression" dxfId="8339" priority="11668">
      <formula>$BJ127="X"</formula>
    </cfRule>
    <cfRule type="expression" dxfId="8338" priority="11669">
      <formula>$BJ127="OD"</formula>
    </cfRule>
    <cfRule type="expression" dxfId="8337" priority="11670">
      <formula>$BJ127="P"</formula>
    </cfRule>
    <cfRule type="expression" dxfId="8336" priority="11671">
      <formula>$BJ127="D"</formula>
    </cfRule>
    <cfRule type="expression" dxfId="8335" priority="11672">
      <formula>$BJ127="C"</formula>
    </cfRule>
    <cfRule type="expression" dxfId="8334" priority="11673">
      <formula>$BJ127="B"</formula>
    </cfRule>
    <cfRule type="expression" dxfId="8333" priority="11674">
      <formula>$BJ127="A"</formula>
    </cfRule>
  </conditionalFormatting>
  <conditionalFormatting sqref="K127">
    <cfRule type="expression" dxfId="8332" priority="11655">
      <formula>$BJ127="IR"</formula>
    </cfRule>
    <cfRule type="expression" dxfId="8331" priority="11656">
      <formula>$BJ127="SS"</formula>
    </cfRule>
    <cfRule type="expression" dxfId="8330" priority="11657">
      <formula>$BJ127="FI"</formula>
    </cfRule>
    <cfRule type="expression" dxfId="8329" priority="11658">
      <formula>$BJ127="X"</formula>
    </cfRule>
    <cfRule type="expression" dxfId="8328" priority="11659">
      <formula>$BJ127="OD"</formula>
    </cfRule>
    <cfRule type="expression" dxfId="8327" priority="11660">
      <formula>$BJ127="P"</formula>
    </cfRule>
    <cfRule type="expression" dxfId="8326" priority="11661">
      <formula>$BJ127="D"</formula>
    </cfRule>
    <cfRule type="expression" dxfId="8325" priority="11662">
      <formula>$BJ127="C"</formula>
    </cfRule>
    <cfRule type="expression" dxfId="8324" priority="11663">
      <formula>$BJ127="B"</formula>
    </cfRule>
    <cfRule type="expression" dxfId="8323" priority="11664">
      <formula>$BJ127="A"</formula>
    </cfRule>
  </conditionalFormatting>
  <conditionalFormatting sqref="L127">
    <cfRule type="expression" dxfId="8322" priority="11645">
      <formula>$BJ127="IR"</formula>
    </cfRule>
    <cfRule type="expression" dxfId="8321" priority="11646">
      <formula>$BJ127="SS"</formula>
    </cfRule>
    <cfRule type="expression" dxfId="8320" priority="11647">
      <formula>$BJ127="FI"</formula>
    </cfRule>
    <cfRule type="expression" dxfId="8319" priority="11648">
      <formula>$BJ127="X"</formula>
    </cfRule>
    <cfRule type="expression" dxfId="8318" priority="11649">
      <formula>$BJ127="OD"</formula>
    </cfRule>
    <cfRule type="expression" dxfId="8317" priority="11650">
      <formula>$BJ127="P"</formula>
    </cfRule>
    <cfRule type="expression" dxfId="8316" priority="11651">
      <formula>$BJ127="D"</formula>
    </cfRule>
    <cfRule type="expression" dxfId="8315" priority="11652">
      <formula>$BJ127="C"</formula>
    </cfRule>
    <cfRule type="expression" dxfId="8314" priority="11653">
      <formula>$BJ127="B"</formula>
    </cfRule>
    <cfRule type="expression" dxfId="8313" priority="11654">
      <formula>$BJ127="A"</formula>
    </cfRule>
  </conditionalFormatting>
  <conditionalFormatting sqref="J126">
    <cfRule type="expression" dxfId="8312" priority="11635">
      <formula>$BJ126="IR"</formula>
    </cfRule>
    <cfRule type="expression" dxfId="8311" priority="11636">
      <formula>$BJ126="SS"</formula>
    </cfRule>
    <cfRule type="expression" dxfId="8310" priority="11637">
      <formula>$BJ126="FI"</formula>
    </cfRule>
    <cfRule type="expression" dxfId="8309" priority="11638">
      <formula>$BJ126="X"</formula>
    </cfRule>
    <cfRule type="expression" dxfId="8308" priority="11639">
      <formula>$BJ126="OD"</formula>
    </cfRule>
    <cfRule type="expression" dxfId="8307" priority="11640">
      <formula>$BJ126="P"</formula>
    </cfRule>
    <cfRule type="expression" dxfId="8306" priority="11641">
      <formula>$BJ126="D"</formula>
    </cfRule>
    <cfRule type="expression" dxfId="8305" priority="11642">
      <formula>$BJ126="C"</formula>
    </cfRule>
    <cfRule type="expression" dxfId="8304" priority="11643">
      <formula>$BJ126="B"</formula>
    </cfRule>
    <cfRule type="expression" dxfId="8303" priority="11644">
      <formula>$BJ126="A"</formula>
    </cfRule>
  </conditionalFormatting>
  <conditionalFormatting sqref="M126">
    <cfRule type="expression" dxfId="8302" priority="11625">
      <formula>$BJ126="IR"</formula>
    </cfRule>
    <cfRule type="expression" dxfId="8301" priority="11626">
      <formula>$BJ126="SS"</formula>
    </cfRule>
    <cfRule type="expression" dxfId="8300" priority="11627">
      <formula>$BJ126="FI"</formula>
    </cfRule>
    <cfRule type="expression" dxfId="8299" priority="11628">
      <formula>$BJ126="X"</formula>
    </cfRule>
    <cfRule type="expression" dxfId="8298" priority="11629">
      <formula>$BJ126="OD"</formula>
    </cfRule>
    <cfRule type="expression" dxfId="8297" priority="11630">
      <formula>$BJ126="P"</formula>
    </cfRule>
    <cfRule type="expression" dxfId="8296" priority="11631">
      <formula>$BJ126="D"</formula>
    </cfRule>
    <cfRule type="expression" dxfId="8295" priority="11632">
      <formula>$BJ126="C"</formula>
    </cfRule>
    <cfRule type="expression" dxfId="8294" priority="11633">
      <formula>$BJ126="B"</formula>
    </cfRule>
    <cfRule type="expression" dxfId="8293" priority="11634">
      <formula>$BJ126="A"</formula>
    </cfRule>
  </conditionalFormatting>
  <conditionalFormatting sqref="K126">
    <cfRule type="expression" dxfId="8292" priority="11615">
      <formula>$BJ126="IR"</formula>
    </cfRule>
    <cfRule type="expression" dxfId="8291" priority="11616">
      <formula>$BJ126="SS"</formula>
    </cfRule>
    <cfRule type="expression" dxfId="8290" priority="11617">
      <formula>$BJ126="FI"</formula>
    </cfRule>
    <cfRule type="expression" dxfId="8289" priority="11618">
      <formula>$BJ126="X"</formula>
    </cfRule>
    <cfRule type="expression" dxfId="8288" priority="11619">
      <formula>$BJ126="OD"</formula>
    </cfRule>
    <cfRule type="expression" dxfId="8287" priority="11620">
      <formula>$BJ126="P"</formula>
    </cfRule>
    <cfRule type="expression" dxfId="8286" priority="11621">
      <formula>$BJ126="D"</formula>
    </cfRule>
    <cfRule type="expression" dxfId="8285" priority="11622">
      <formula>$BJ126="C"</formula>
    </cfRule>
    <cfRule type="expression" dxfId="8284" priority="11623">
      <formula>$BJ126="B"</formula>
    </cfRule>
    <cfRule type="expression" dxfId="8283" priority="11624">
      <formula>$BJ126="A"</formula>
    </cfRule>
  </conditionalFormatting>
  <conditionalFormatting sqref="L126">
    <cfRule type="expression" dxfId="8282" priority="11605">
      <formula>$BJ126="IR"</formula>
    </cfRule>
    <cfRule type="expression" dxfId="8281" priority="11606">
      <formula>$BJ126="SS"</formula>
    </cfRule>
    <cfRule type="expression" dxfId="8280" priority="11607">
      <formula>$BJ126="FI"</formula>
    </cfRule>
    <cfRule type="expression" dxfId="8279" priority="11608">
      <formula>$BJ126="X"</formula>
    </cfRule>
    <cfRule type="expression" dxfId="8278" priority="11609">
      <formula>$BJ126="OD"</formula>
    </cfRule>
    <cfRule type="expression" dxfId="8277" priority="11610">
      <formula>$BJ126="P"</formula>
    </cfRule>
    <cfRule type="expression" dxfId="8276" priority="11611">
      <formula>$BJ126="D"</formula>
    </cfRule>
    <cfRule type="expression" dxfId="8275" priority="11612">
      <formula>$BJ126="C"</formula>
    </cfRule>
    <cfRule type="expression" dxfId="8274" priority="11613">
      <formula>$BJ126="B"</formula>
    </cfRule>
    <cfRule type="expression" dxfId="8273" priority="11614">
      <formula>$BJ126="A"</formula>
    </cfRule>
  </conditionalFormatting>
  <conditionalFormatting sqref="J135">
    <cfRule type="expression" dxfId="8272" priority="11595">
      <formula>$BJ135="IR"</formula>
    </cfRule>
    <cfRule type="expression" dxfId="8271" priority="11596">
      <formula>$BJ135="SS"</formula>
    </cfRule>
    <cfRule type="expression" dxfId="8270" priority="11597">
      <formula>$BJ135="FI"</formula>
    </cfRule>
    <cfRule type="expression" dxfId="8269" priority="11598">
      <formula>$BJ135="X"</formula>
    </cfRule>
    <cfRule type="expression" dxfId="8268" priority="11599">
      <formula>$BJ135="OD"</formula>
    </cfRule>
    <cfRule type="expression" dxfId="8267" priority="11600">
      <formula>$BJ135="P"</formula>
    </cfRule>
    <cfRule type="expression" dxfId="8266" priority="11601">
      <formula>$BJ135="D"</formula>
    </cfRule>
    <cfRule type="expression" dxfId="8265" priority="11602">
      <formula>$BJ135="C"</formula>
    </cfRule>
    <cfRule type="expression" dxfId="8264" priority="11603">
      <formula>$BJ135="B"</formula>
    </cfRule>
    <cfRule type="expression" dxfId="8263" priority="11604">
      <formula>$BJ135="A"</formula>
    </cfRule>
  </conditionalFormatting>
  <conditionalFormatting sqref="M135">
    <cfRule type="expression" dxfId="8262" priority="11585">
      <formula>$BJ135="IR"</formula>
    </cfRule>
    <cfRule type="expression" dxfId="8261" priority="11586">
      <formula>$BJ135="SS"</formula>
    </cfRule>
    <cfRule type="expression" dxfId="8260" priority="11587">
      <formula>$BJ135="FI"</formula>
    </cfRule>
    <cfRule type="expression" dxfId="8259" priority="11588">
      <formula>$BJ135="X"</formula>
    </cfRule>
    <cfRule type="expression" dxfId="8258" priority="11589">
      <formula>$BJ135="OD"</formula>
    </cfRule>
    <cfRule type="expression" dxfId="8257" priority="11590">
      <formula>$BJ135="P"</formula>
    </cfRule>
    <cfRule type="expression" dxfId="8256" priority="11591">
      <formula>$BJ135="D"</formula>
    </cfRule>
    <cfRule type="expression" dxfId="8255" priority="11592">
      <formula>$BJ135="C"</formula>
    </cfRule>
    <cfRule type="expression" dxfId="8254" priority="11593">
      <formula>$BJ135="B"</formula>
    </cfRule>
    <cfRule type="expression" dxfId="8253" priority="11594">
      <formula>$BJ135="A"</formula>
    </cfRule>
  </conditionalFormatting>
  <conditionalFormatting sqref="K135">
    <cfRule type="expression" dxfId="8252" priority="11575">
      <formula>$BJ135="IR"</formula>
    </cfRule>
    <cfRule type="expression" dxfId="8251" priority="11576">
      <formula>$BJ135="SS"</formula>
    </cfRule>
    <cfRule type="expression" dxfId="8250" priority="11577">
      <formula>$BJ135="FI"</formula>
    </cfRule>
    <cfRule type="expression" dxfId="8249" priority="11578">
      <formula>$BJ135="X"</formula>
    </cfRule>
    <cfRule type="expression" dxfId="8248" priority="11579">
      <formula>$BJ135="OD"</formula>
    </cfRule>
    <cfRule type="expression" dxfId="8247" priority="11580">
      <formula>$BJ135="P"</formula>
    </cfRule>
    <cfRule type="expression" dxfId="8246" priority="11581">
      <formula>$BJ135="D"</formula>
    </cfRule>
    <cfRule type="expression" dxfId="8245" priority="11582">
      <formula>$BJ135="C"</formula>
    </cfRule>
    <cfRule type="expression" dxfId="8244" priority="11583">
      <formula>$BJ135="B"</formula>
    </cfRule>
    <cfRule type="expression" dxfId="8243" priority="11584">
      <formula>$BJ135="A"</formula>
    </cfRule>
  </conditionalFormatting>
  <conditionalFormatting sqref="L135">
    <cfRule type="expression" dxfId="8242" priority="11565">
      <formula>$BJ135="IR"</formula>
    </cfRule>
    <cfRule type="expression" dxfId="8241" priority="11566">
      <formula>$BJ135="SS"</formula>
    </cfRule>
    <cfRule type="expression" dxfId="8240" priority="11567">
      <formula>$BJ135="FI"</formula>
    </cfRule>
    <cfRule type="expression" dxfId="8239" priority="11568">
      <formula>$BJ135="X"</formula>
    </cfRule>
    <cfRule type="expression" dxfId="8238" priority="11569">
      <formula>$BJ135="OD"</formula>
    </cfRule>
    <cfRule type="expression" dxfId="8237" priority="11570">
      <formula>$BJ135="P"</formula>
    </cfRule>
    <cfRule type="expression" dxfId="8236" priority="11571">
      <formula>$BJ135="D"</formula>
    </cfRule>
    <cfRule type="expression" dxfId="8235" priority="11572">
      <formula>$BJ135="C"</formula>
    </cfRule>
    <cfRule type="expression" dxfId="8234" priority="11573">
      <formula>$BJ135="B"</formula>
    </cfRule>
    <cfRule type="expression" dxfId="8233" priority="11574">
      <formula>$BJ135="A"</formula>
    </cfRule>
  </conditionalFormatting>
  <conditionalFormatting sqref="AD137">
    <cfRule type="expression" dxfId="8232" priority="11555">
      <formula>$BJ137="IR"</formula>
    </cfRule>
    <cfRule type="expression" dxfId="8231" priority="11556">
      <formula>$BJ137="SS"</formula>
    </cfRule>
    <cfRule type="expression" dxfId="8230" priority="11557">
      <formula>$BJ137="FI"</formula>
    </cfRule>
    <cfRule type="expression" dxfId="8229" priority="11558">
      <formula>$BJ137="X"</formula>
    </cfRule>
    <cfRule type="expression" dxfId="8228" priority="11559">
      <formula>$BJ137="OD"</formula>
    </cfRule>
    <cfRule type="expression" dxfId="8227" priority="11560">
      <formula>$BJ137="P"</formula>
    </cfRule>
    <cfRule type="expression" dxfId="8226" priority="11561">
      <formula>$BJ137="D"</formula>
    </cfRule>
    <cfRule type="expression" dxfId="8225" priority="11562">
      <formula>$BJ137="C"</formula>
    </cfRule>
    <cfRule type="expression" dxfId="8224" priority="11563">
      <formula>$BJ137="B"</formula>
    </cfRule>
    <cfRule type="expression" dxfId="8223" priority="11564">
      <formula>$BJ137="A"</formula>
    </cfRule>
  </conditionalFormatting>
  <conditionalFormatting sqref="AG137">
    <cfRule type="expression" dxfId="8222" priority="11545">
      <formula>$BJ137="IR"</formula>
    </cfRule>
    <cfRule type="expression" dxfId="8221" priority="11546">
      <formula>$BJ137="SS"</formula>
    </cfRule>
    <cfRule type="expression" dxfId="8220" priority="11547">
      <formula>$BJ137="FI"</formula>
    </cfRule>
    <cfRule type="expression" dxfId="8219" priority="11548">
      <formula>$BJ137="X"</formula>
    </cfRule>
    <cfRule type="expression" dxfId="8218" priority="11549">
      <formula>$BJ137="OD"</formula>
    </cfRule>
    <cfRule type="expression" dxfId="8217" priority="11550">
      <formula>$BJ137="P"</formula>
    </cfRule>
    <cfRule type="expression" dxfId="8216" priority="11551">
      <formula>$BJ137="D"</formula>
    </cfRule>
    <cfRule type="expression" dxfId="8215" priority="11552">
      <formula>$BJ137="C"</formula>
    </cfRule>
    <cfRule type="expression" dxfId="8214" priority="11553">
      <formula>$BJ137="B"</formula>
    </cfRule>
    <cfRule type="expression" dxfId="8213" priority="11554">
      <formula>$BJ137="A"</formula>
    </cfRule>
  </conditionalFormatting>
  <conditionalFormatting sqref="AE137">
    <cfRule type="expression" dxfId="8212" priority="11535">
      <formula>$BJ137="IR"</formula>
    </cfRule>
    <cfRule type="expression" dxfId="8211" priority="11536">
      <formula>$BJ137="SS"</formula>
    </cfRule>
    <cfRule type="expression" dxfId="8210" priority="11537">
      <formula>$BJ137="FI"</formula>
    </cfRule>
    <cfRule type="expression" dxfId="8209" priority="11538">
      <formula>$BJ137="X"</formula>
    </cfRule>
    <cfRule type="expression" dxfId="8208" priority="11539">
      <formula>$BJ137="OD"</formula>
    </cfRule>
    <cfRule type="expression" dxfId="8207" priority="11540">
      <formula>$BJ137="P"</formula>
    </cfRule>
    <cfRule type="expression" dxfId="8206" priority="11541">
      <formula>$BJ137="D"</formula>
    </cfRule>
    <cfRule type="expression" dxfId="8205" priority="11542">
      <formula>$BJ137="C"</formula>
    </cfRule>
    <cfRule type="expression" dxfId="8204" priority="11543">
      <formula>$BJ137="B"</formula>
    </cfRule>
    <cfRule type="expression" dxfId="8203" priority="11544">
      <formula>$BJ137="A"</formula>
    </cfRule>
  </conditionalFormatting>
  <conditionalFormatting sqref="AF137">
    <cfRule type="expression" dxfId="8202" priority="11525">
      <formula>$BJ137="IR"</formula>
    </cfRule>
    <cfRule type="expression" dxfId="8201" priority="11526">
      <formula>$BJ137="SS"</formula>
    </cfRule>
    <cfRule type="expression" dxfId="8200" priority="11527">
      <formula>$BJ137="FI"</formula>
    </cfRule>
    <cfRule type="expression" dxfId="8199" priority="11528">
      <formula>$BJ137="X"</formula>
    </cfRule>
    <cfRule type="expression" dxfId="8198" priority="11529">
      <formula>$BJ137="OD"</formula>
    </cfRule>
    <cfRule type="expression" dxfId="8197" priority="11530">
      <formula>$BJ137="P"</formula>
    </cfRule>
    <cfRule type="expression" dxfId="8196" priority="11531">
      <formula>$BJ137="D"</formula>
    </cfRule>
    <cfRule type="expression" dxfId="8195" priority="11532">
      <formula>$BJ137="C"</formula>
    </cfRule>
    <cfRule type="expression" dxfId="8194" priority="11533">
      <formula>$BJ137="B"</formula>
    </cfRule>
    <cfRule type="expression" dxfId="8193" priority="11534">
      <formula>$BJ137="A"</formula>
    </cfRule>
  </conditionalFormatting>
  <conditionalFormatting sqref="J138">
    <cfRule type="expression" dxfId="8192" priority="11515">
      <formula>$BJ138="IR"</formula>
    </cfRule>
    <cfRule type="expression" dxfId="8191" priority="11516">
      <formula>$BJ138="SS"</formula>
    </cfRule>
    <cfRule type="expression" dxfId="8190" priority="11517">
      <formula>$BJ138="FI"</formula>
    </cfRule>
    <cfRule type="expression" dxfId="8189" priority="11518">
      <formula>$BJ138="X"</formula>
    </cfRule>
    <cfRule type="expression" dxfId="8188" priority="11519">
      <formula>$BJ138="OD"</formula>
    </cfRule>
    <cfRule type="expression" dxfId="8187" priority="11520">
      <formula>$BJ138="P"</formula>
    </cfRule>
    <cfRule type="expression" dxfId="8186" priority="11521">
      <formula>$BJ138="D"</formula>
    </cfRule>
    <cfRule type="expression" dxfId="8185" priority="11522">
      <formula>$BJ138="C"</formula>
    </cfRule>
    <cfRule type="expression" dxfId="8184" priority="11523">
      <formula>$BJ138="B"</formula>
    </cfRule>
    <cfRule type="expression" dxfId="8183" priority="11524">
      <formula>$BJ138="A"</formula>
    </cfRule>
  </conditionalFormatting>
  <conditionalFormatting sqref="M138">
    <cfRule type="expression" dxfId="8182" priority="11505">
      <formula>$BJ138="IR"</formula>
    </cfRule>
    <cfRule type="expression" dxfId="8181" priority="11506">
      <formula>$BJ138="SS"</formula>
    </cfRule>
    <cfRule type="expression" dxfId="8180" priority="11507">
      <formula>$BJ138="FI"</formula>
    </cfRule>
    <cfRule type="expression" dxfId="8179" priority="11508">
      <formula>$BJ138="X"</formula>
    </cfRule>
    <cfRule type="expression" dxfId="8178" priority="11509">
      <formula>$BJ138="OD"</formula>
    </cfRule>
    <cfRule type="expression" dxfId="8177" priority="11510">
      <formula>$BJ138="P"</formula>
    </cfRule>
    <cfRule type="expression" dxfId="8176" priority="11511">
      <formula>$BJ138="D"</formula>
    </cfRule>
    <cfRule type="expression" dxfId="8175" priority="11512">
      <formula>$BJ138="C"</formula>
    </cfRule>
    <cfRule type="expression" dxfId="8174" priority="11513">
      <formula>$BJ138="B"</formula>
    </cfRule>
    <cfRule type="expression" dxfId="8173" priority="11514">
      <formula>$BJ138="A"</formula>
    </cfRule>
  </conditionalFormatting>
  <conditionalFormatting sqref="K138">
    <cfRule type="expression" dxfId="8172" priority="11495">
      <formula>$BJ138="IR"</formula>
    </cfRule>
    <cfRule type="expression" dxfId="8171" priority="11496">
      <formula>$BJ138="SS"</formula>
    </cfRule>
    <cfRule type="expression" dxfId="8170" priority="11497">
      <formula>$BJ138="FI"</formula>
    </cfRule>
    <cfRule type="expression" dxfId="8169" priority="11498">
      <formula>$BJ138="X"</formula>
    </cfRule>
    <cfRule type="expression" dxfId="8168" priority="11499">
      <formula>$BJ138="OD"</formula>
    </cfRule>
    <cfRule type="expression" dxfId="8167" priority="11500">
      <formula>$BJ138="P"</formula>
    </cfRule>
    <cfRule type="expression" dxfId="8166" priority="11501">
      <formula>$BJ138="D"</formula>
    </cfRule>
    <cfRule type="expression" dxfId="8165" priority="11502">
      <formula>$BJ138="C"</formula>
    </cfRule>
    <cfRule type="expression" dxfId="8164" priority="11503">
      <formula>$BJ138="B"</formula>
    </cfRule>
    <cfRule type="expression" dxfId="8163" priority="11504">
      <formula>$BJ138="A"</formula>
    </cfRule>
  </conditionalFormatting>
  <conditionalFormatting sqref="L138">
    <cfRule type="expression" dxfId="8162" priority="11485">
      <formula>$BJ138="IR"</formula>
    </cfRule>
    <cfRule type="expression" dxfId="8161" priority="11486">
      <formula>$BJ138="SS"</formula>
    </cfRule>
    <cfRule type="expression" dxfId="8160" priority="11487">
      <formula>$BJ138="FI"</formula>
    </cfRule>
    <cfRule type="expression" dxfId="8159" priority="11488">
      <formula>$BJ138="X"</formula>
    </cfRule>
    <cfRule type="expression" dxfId="8158" priority="11489">
      <formula>$BJ138="OD"</formula>
    </cfRule>
    <cfRule type="expression" dxfId="8157" priority="11490">
      <formula>$BJ138="P"</formula>
    </cfRule>
    <cfRule type="expression" dxfId="8156" priority="11491">
      <formula>$BJ138="D"</formula>
    </cfRule>
    <cfRule type="expression" dxfId="8155" priority="11492">
      <formula>$BJ138="C"</formula>
    </cfRule>
    <cfRule type="expression" dxfId="8154" priority="11493">
      <formula>$BJ138="B"</formula>
    </cfRule>
    <cfRule type="expression" dxfId="8153" priority="11494">
      <formula>$BJ138="A"</formula>
    </cfRule>
  </conditionalFormatting>
  <conditionalFormatting sqref="J612:J613">
    <cfRule type="expression" dxfId="8152" priority="11475">
      <formula>$BJ612="IR"</formula>
    </cfRule>
    <cfRule type="expression" dxfId="8151" priority="11476">
      <formula>$BJ612="SS"</formula>
    </cfRule>
    <cfRule type="expression" dxfId="8150" priority="11477">
      <formula>$BJ612="FI"</formula>
    </cfRule>
    <cfRule type="expression" dxfId="8149" priority="11478">
      <formula>$BJ612="X"</formula>
    </cfRule>
    <cfRule type="expression" dxfId="8148" priority="11479">
      <formula>$BJ612="OD"</formula>
    </cfRule>
    <cfRule type="expression" dxfId="8147" priority="11480">
      <formula>$BJ612="P"</formula>
    </cfRule>
    <cfRule type="expression" dxfId="8146" priority="11481">
      <formula>$BJ612="D"</formula>
    </cfRule>
    <cfRule type="expression" dxfId="8145" priority="11482">
      <formula>$BJ612="C"</formula>
    </cfRule>
    <cfRule type="expression" dxfId="8144" priority="11483">
      <formula>$BJ612="B"</formula>
    </cfRule>
    <cfRule type="expression" dxfId="8143" priority="11484">
      <formula>$BJ612="A"</formula>
    </cfRule>
  </conditionalFormatting>
  <conditionalFormatting sqref="K612:L613">
    <cfRule type="expression" dxfId="8142" priority="11465">
      <formula>$BJ612="IR"</formula>
    </cfRule>
    <cfRule type="expression" dxfId="8141" priority="11466">
      <formula>$BJ612="SS"</formula>
    </cfRule>
    <cfRule type="expression" dxfId="8140" priority="11467">
      <formula>$BJ612="FI"</formula>
    </cfRule>
    <cfRule type="expression" dxfId="8139" priority="11468">
      <formula>$BJ612="X"</formula>
    </cfRule>
    <cfRule type="expression" dxfId="8138" priority="11469">
      <formula>$BJ612="OD"</formula>
    </cfRule>
    <cfRule type="expression" dxfId="8137" priority="11470">
      <formula>$BJ612="P"</formula>
    </cfRule>
    <cfRule type="expression" dxfId="8136" priority="11471">
      <formula>$BJ612="D"</formula>
    </cfRule>
    <cfRule type="expression" dxfId="8135" priority="11472">
      <formula>$BJ612="C"</formula>
    </cfRule>
    <cfRule type="expression" dxfId="8134" priority="11473">
      <formula>$BJ612="B"</formula>
    </cfRule>
    <cfRule type="expression" dxfId="8133" priority="11474">
      <formula>$BJ612="A"</formula>
    </cfRule>
  </conditionalFormatting>
  <conditionalFormatting sqref="Q377">
    <cfRule type="expression" dxfId="8132" priority="11455">
      <formula>$BJ377="IR"</formula>
    </cfRule>
    <cfRule type="expression" dxfId="8131" priority="11456">
      <formula>$BJ377="SS"</formula>
    </cfRule>
    <cfRule type="expression" dxfId="8130" priority="11457">
      <formula>$BJ377="FI"</formula>
    </cfRule>
    <cfRule type="expression" dxfId="8129" priority="11458">
      <formula>$BJ377="X"</formula>
    </cfRule>
    <cfRule type="expression" dxfId="8128" priority="11459">
      <formula>$BJ377="OD"</formula>
    </cfRule>
    <cfRule type="expression" dxfId="8127" priority="11460">
      <formula>$BJ377="P"</formula>
    </cfRule>
    <cfRule type="expression" dxfId="8126" priority="11461">
      <formula>$BJ377="D"</formula>
    </cfRule>
    <cfRule type="expression" dxfId="8125" priority="11462">
      <formula>$BJ377="C"</formula>
    </cfRule>
    <cfRule type="expression" dxfId="8124" priority="11463">
      <formula>$BJ377="B"</formula>
    </cfRule>
    <cfRule type="expression" dxfId="8123" priority="11464">
      <formula>$BJ377="A"</formula>
    </cfRule>
  </conditionalFormatting>
  <conditionalFormatting sqref="R377">
    <cfRule type="expression" dxfId="8122" priority="11445">
      <formula>$BJ377="IR"</formula>
    </cfRule>
    <cfRule type="expression" dxfId="8121" priority="11446">
      <formula>$BJ377="SS"</formula>
    </cfRule>
    <cfRule type="expression" dxfId="8120" priority="11447">
      <formula>$BJ377="FI"</formula>
    </cfRule>
    <cfRule type="expression" dxfId="8119" priority="11448">
      <formula>$BJ377="X"</formula>
    </cfRule>
    <cfRule type="expression" dxfId="8118" priority="11449">
      <formula>$BJ377="OD"</formula>
    </cfRule>
    <cfRule type="expression" dxfId="8117" priority="11450">
      <formula>$BJ377="P"</formula>
    </cfRule>
    <cfRule type="expression" dxfId="8116" priority="11451">
      <formula>$BJ377="D"</formula>
    </cfRule>
    <cfRule type="expression" dxfId="8115" priority="11452">
      <formula>$BJ377="C"</formula>
    </cfRule>
    <cfRule type="expression" dxfId="8114" priority="11453">
      <formula>$BJ377="B"</formula>
    </cfRule>
    <cfRule type="expression" dxfId="8113" priority="11454">
      <formula>$BJ377="A"</formula>
    </cfRule>
  </conditionalFormatting>
  <conditionalFormatting sqref="P377">
    <cfRule type="expression" dxfId="8112" priority="11435">
      <formula>$BJ377="IR"</formula>
    </cfRule>
    <cfRule type="expression" dxfId="8111" priority="11436">
      <formula>$BJ377="SS"</formula>
    </cfRule>
    <cfRule type="expression" dxfId="8110" priority="11437">
      <formula>$BJ377="FI"</formula>
    </cfRule>
    <cfRule type="expression" dxfId="8109" priority="11438">
      <formula>$BJ377="X"</formula>
    </cfRule>
    <cfRule type="expression" dxfId="8108" priority="11439">
      <formula>$BJ377="OD"</formula>
    </cfRule>
    <cfRule type="expression" dxfId="8107" priority="11440">
      <formula>$BJ377="P"</formula>
    </cfRule>
    <cfRule type="expression" dxfId="8106" priority="11441">
      <formula>$BJ377="D"</formula>
    </cfRule>
    <cfRule type="expression" dxfId="8105" priority="11442">
      <formula>$BJ377="C"</formula>
    </cfRule>
    <cfRule type="expression" dxfId="8104" priority="11443">
      <formula>$BJ377="B"</formula>
    </cfRule>
    <cfRule type="expression" dxfId="8103" priority="11444">
      <formula>$BJ377="A"</formula>
    </cfRule>
  </conditionalFormatting>
  <conditionalFormatting sqref="I378">
    <cfRule type="expression" dxfId="8102" priority="11425">
      <formula>$BJ378="IR"</formula>
    </cfRule>
    <cfRule type="expression" dxfId="8101" priority="11426">
      <formula>$BJ378="SS"</formula>
    </cfRule>
    <cfRule type="expression" dxfId="8100" priority="11427">
      <formula>$BJ378="FI"</formula>
    </cfRule>
    <cfRule type="expression" dxfId="8099" priority="11428">
      <formula>$BJ378="X"</formula>
    </cfRule>
    <cfRule type="expression" dxfId="8098" priority="11429">
      <formula>$BJ378="OD"</formula>
    </cfRule>
    <cfRule type="expression" dxfId="8097" priority="11430">
      <formula>$BJ378="P"</formula>
    </cfRule>
    <cfRule type="expression" dxfId="8096" priority="11431">
      <formula>$BJ378="D"</formula>
    </cfRule>
    <cfRule type="expression" dxfId="8095" priority="11432">
      <formula>$BJ378="C"</formula>
    </cfRule>
    <cfRule type="expression" dxfId="8094" priority="11433">
      <formula>$BJ378="B"</formula>
    </cfRule>
    <cfRule type="expression" dxfId="8093" priority="11434">
      <formula>$BJ378="A"</formula>
    </cfRule>
  </conditionalFormatting>
  <conditionalFormatting sqref="BJ174">
    <cfRule type="cellIs" dxfId="8092" priority="11384" operator="equal">
      <formula>0</formula>
    </cfRule>
  </conditionalFormatting>
  <conditionalFormatting sqref="X174:BA174">
    <cfRule type="expression" dxfId="8091" priority="11385">
      <formula>$BJ174="IR"</formula>
    </cfRule>
    <cfRule type="expression" dxfId="8090" priority="11386">
      <formula>$BJ174="SS"</formula>
    </cfRule>
    <cfRule type="expression" dxfId="8089" priority="11387">
      <formula>$BJ174="FI"</formula>
    </cfRule>
    <cfRule type="expression" dxfId="8088" priority="11388">
      <formula>$BJ174="X"</formula>
    </cfRule>
    <cfRule type="expression" dxfId="8087" priority="11389">
      <formula>$BJ174="OD"</formula>
    </cfRule>
    <cfRule type="expression" dxfId="8086" priority="11390">
      <formula>$BJ174="P"</formula>
    </cfRule>
    <cfRule type="expression" dxfId="8085" priority="11391">
      <formula>$BJ174="D"</formula>
    </cfRule>
    <cfRule type="expression" dxfId="8084" priority="11392">
      <formula>$BJ174="C"</formula>
    </cfRule>
    <cfRule type="expression" dxfId="8083" priority="11393">
      <formula>$BJ174="B"</formula>
    </cfRule>
    <cfRule type="expression" dxfId="8082" priority="11394">
      <formula>$BJ174="A"</formula>
    </cfRule>
  </conditionalFormatting>
  <conditionalFormatting sqref="BB174:BF174">
    <cfRule type="expression" dxfId="8081" priority="11374">
      <formula>$BJ174="IR"</formula>
    </cfRule>
    <cfRule type="expression" dxfId="8080" priority="11375">
      <formula>$BJ174="SS"</formula>
    </cfRule>
    <cfRule type="expression" dxfId="8079" priority="11376">
      <formula>$BJ174="FI"</formula>
    </cfRule>
    <cfRule type="expression" dxfId="8078" priority="11377">
      <formula>$BJ174="X"</formula>
    </cfRule>
    <cfRule type="expression" dxfId="8077" priority="11378">
      <formula>$BJ174="OD"</formula>
    </cfRule>
    <cfRule type="expression" dxfId="8076" priority="11379">
      <formula>$BJ174="P"</formula>
    </cfRule>
    <cfRule type="expression" dxfId="8075" priority="11380">
      <formula>$BJ174="D"</formula>
    </cfRule>
    <cfRule type="expression" dxfId="8074" priority="11381">
      <formula>$BJ174="C"</formula>
    </cfRule>
    <cfRule type="expression" dxfId="8073" priority="11382">
      <formula>$BJ174="B"</formula>
    </cfRule>
    <cfRule type="expression" dxfId="8072" priority="11383">
      <formula>$BJ174="A"</formula>
    </cfRule>
  </conditionalFormatting>
  <conditionalFormatting sqref="O174">
    <cfRule type="expression" dxfId="8071" priority="11364">
      <formula>$BJ174="IR"</formula>
    </cfRule>
    <cfRule type="expression" dxfId="8070" priority="11365">
      <formula>$BJ174="SS"</formula>
    </cfRule>
    <cfRule type="expression" dxfId="8069" priority="11366">
      <formula>$BJ174="FI"</formula>
    </cfRule>
    <cfRule type="expression" dxfId="8068" priority="11367">
      <formula>$BJ174="X"</formula>
    </cfRule>
    <cfRule type="expression" dxfId="8067" priority="11368">
      <formula>$BJ174="OD"</formula>
    </cfRule>
    <cfRule type="expression" dxfId="8066" priority="11369">
      <formula>$BJ174="P"</formula>
    </cfRule>
    <cfRule type="expression" dxfId="8065" priority="11370">
      <formula>$BJ174="D"</formula>
    </cfRule>
    <cfRule type="expression" dxfId="8064" priority="11371">
      <formula>$BJ174="C"</formula>
    </cfRule>
    <cfRule type="expression" dxfId="8063" priority="11372">
      <formula>$BJ174="B"</formula>
    </cfRule>
    <cfRule type="expression" dxfId="8062" priority="11373">
      <formula>$BJ174="A"</formula>
    </cfRule>
  </conditionalFormatting>
  <conditionalFormatting sqref="N174">
    <cfRule type="expression" dxfId="8061" priority="11354">
      <formula>$BJ174="IR"</formula>
    </cfRule>
    <cfRule type="expression" dxfId="8060" priority="11355">
      <formula>$BJ174="SS"</formula>
    </cfRule>
    <cfRule type="expression" dxfId="8059" priority="11356">
      <formula>$BJ174="FI"</formula>
    </cfRule>
    <cfRule type="expression" dxfId="8058" priority="11357">
      <formula>$BJ174="X"</formula>
    </cfRule>
    <cfRule type="expression" dxfId="8057" priority="11358">
      <formula>$BJ174="OD"</formula>
    </cfRule>
    <cfRule type="expression" dxfId="8056" priority="11359">
      <formula>$BJ174="P"</formula>
    </cfRule>
    <cfRule type="expression" dxfId="8055" priority="11360">
      <formula>$BJ174="D"</formula>
    </cfRule>
    <cfRule type="expression" dxfId="8054" priority="11361">
      <formula>$BJ174="C"</formula>
    </cfRule>
    <cfRule type="expression" dxfId="8053" priority="11362">
      <formula>$BJ174="B"</formula>
    </cfRule>
    <cfRule type="expression" dxfId="8052" priority="11363">
      <formula>$BJ174="A"</formula>
    </cfRule>
  </conditionalFormatting>
  <conditionalFormatting sqref="P174:R174">
    <cfRule type="expression" dxfId="8051" priority="11344">
      <formula>$BJ174="IR"</formula>
    </cfRule>
    <cfRule type="expression" dxfId="8050" priority="11345">
      <formula>$BJ174="SS"</formula>
    </cfRule>
    <cfRule type="expression" dxfId="8049" priority="11346">
      <formula>$BJ174="FI"</formula>
    </cfRule>
    <cfRule type="expression" dxfId="8048" priority="11347">
      <formula>$BJ174="X"</formula>
    </cfRule>
    <cfRule type="expression" dxfId="8047" priority="11348">
      <formula>$BJ174="OD"</formula>
    </cfRule>
    <cfRule type="expression" dxfId="8046" priority="11349">
      <formula>$BJ174="P"</formula>
    </cfRule>
    <cfRule type="expression" dxfId="8045" priority="11350">
      <formula>$BJ174="D"</formula>
    </cfRule>
    <cfRule type="expression" dxfId="8044" priority="11351">
      <formula>$BJ174="C"</formula>
    </cfRule>
    <cfRule type="expression" dxfId="8043" priority="11352">
      <formula>$BJ174="B"</formula>
    </cfRule>
    <cfRule type="expression" dxfId="8042" priority="11353">
      <formula>$BJ174="A"</formula>
    </cfRule>
  </conditionalFormatting>
  <conditionalFormatting sqref="A174">
    <cfRule type="expression" dxfId="8041" priority="11334">
      <formula>$BJ174="IR"</formula>
    </cfRule>
    <cfRule type="expression" dxfId="8040" priority="11335">
      <formula>$BJ174="SS"</formula>
    </cfRule>
    <cfRule type="expression" dxfId="8039" priority="11336">
      <formula>$BJ174="FI"</formula>
    </cfRule>
    <cfRule type="expression" dxfId="8038" priority="11337">
      <formula>$BJ174="X"</formula>
    </cfRule>
    <cfRule type="expression" dxfId="8037" priority="11338">
      <formula>$BJ174="OD"</formula>
    </cfRule>
    <cfRule type="expression" dxfId="8036" priority="11339">
      <formula>$BJ174="P"</formula>
    </cfRule>
    <cfRule type="expression" dxfId="8035" priority="11340">
      <formula>$BJ174="D"</formula>
    </cfRule>
    <cfRule type="expression" dxfId="8034" priority="11341">
      <formula>$BJ174="C"</formula>
    </cfRule>
    <cfRule type="expression" dxfId="8033" priority="11342">
      <formula>$BJ174="B"</formula>
    </cfRule>
    <cfRule type="expression" dxfId="8032" priority="11343">
      <formula>$BJ174="A"</formula>
    </cfRule>
  </conditionalFormatting>
  <conditionalFormatting sqref="T174">
    <cfRule type="expression" dxfId="8031" priority="11324">
      <formula>$BJ174="IR"</formula>
    </cfRule>
    <cfRule type="expression" dxfId="8030" priority="11325">
      <formula>$BJ174="SS"</formula>
    </cfRule>
    <cfRule type="expression" dxfId="8029" priority="11326">
      <formula>$BJ174="FI"</formula>
    </cfRule>
    <cfRule type="expression" dxfId="8028" priority="11327">
      <formula>$BJ174="X"</formula>
    </cfRule>
    <cfRule type="expression" dxfId="8027" priority="11328">
      <formula>$BJ174="OD"</formula>
    </cfRule>
    <cfRule type="expression" dxfId="8026" priority="11329">
      <formula>$BJ174="P"</formula>
    </cfRule>
    <cfRule type="expression" dxfId="8025" priority="11330">
      <formula>$BJ174="D"</formula>
    </cfRule>
    <cfRule type="expression" dxfId="8024" priority="11331">
      <formula>$BJ174="C"</formula>
    </cfRule>
    <cfRule type="expression" dxfId="8023" priority="11332">
      <formula>$BJ174="B"</formula>
    </cfRule>
    <cfRule type="expression" dxfId="8022" priority="11333">
      <formula>$BJ174="A"</formula>
    </cfRule>
  </conditionalFormatting>
  <conditionalFormatting sqref="S174">
    <cfRule type="expression" dxfId="8021" priority="11314">
      <formula>$BJ174="IR"</formula>
    </cfRule>
    <cfRule type="expression" dxfId="8020" priority="11315">
      <formula>$BJ174="SS"</formula>
    </cfRule>
    <cfRule type="expression" dxfId="8019" priority="11316">
      <formula>$BJ174="FI"</formula>
    </cfRule>
    <cfRule type="expression" dxfId="8018" priority="11317">
      <formula>$BJ174="X"</formula>
    </cfRule>
    <cfRule type="expression" dxfId="8017" priority="11318">
      <formula>$BJ174="OD"</formula>
    </cfRule>
    <cfRule type="expression" dxfId="8016" priority="11319">
      <formula>$BJ174="P"</formula>
    </cfRule>
    <cfRule type="expression" dxfId="8015" priority="11320">
      <formula>$BJ174="D"</formula>
    </cfRule>
    <cfRule type="expression" dxfId="8014" priority="11321">
      <formula>$BJ174="C"</formula>
    </cfRule>
    <cfRule type="expression" dxfId="8013" priority="11322">
      <formula>$BJ174="B"</formula>
    </cfRule>
    <cfRule type="expression" dxfId="8012" priority="11323">
      <formula>$BJ174="A"</formula>
    </cfRule>
  </conditionalFormatting>
  <conditionalFormatting sqref="U174">
    <cfRule type="expression" dxfId="8011" priority="11304">
      <formula>$BJ174="IR"</formula>
    </cfRule>
    <cfRule type="expression" dxfId="8010" priority="11305">
      <formula>$BJ174="SS"</formula>
    </cfRule>
    <cfRule type="expression" dxfId="8009" priority="11306">
      <formula>$BJ174="FI"</formula>
    </cfRule>
    <cfRule type="expression" dxfId="8008" priority="11307">
      <formula>$BJ174="X"</formula>
    </cfRule>
    <cfRule type="expression" dxfId="8007" priority="11308">
      <formula>$BJ174="OD"</formula>
    </cfRule>
    <cfRule type="expression" dxfId="8006" priority="11309">
      <formula>$BJ174="P"</formula>
    </cfRule>
    <cfRule type="expression" dxfId="8005" priority="11310">
      <formula>$BJ174="D"</formula>
    </cfRule>
    <cfRule type="expression" dxfId="8004" priority="11311">
      <formula>$BJ174="C"</formula>
    </cfRule>
    <cfRule type="expression" dxfId="8003" priority="11312">
      <formula>$BJ174="B"</formula>
    </cfRule>
    <cfRule type="expression" dxfId="8002" priority="11313">
      <formula>$BJ174="A"</formula>
    </cfRule>
  </conditionalFormatting>
  <conditionalFormatting sqref="V174">
    <cfRule type="expression" dxfId="8001" priority="11294">
      <formula>$BJ174="IR"</formula>
    </cfRule>
    <cfRule type="expression" dxfId="8000" priority="11295">
      <formula>$BJ174="SS"</formula>
    </cfRule>
    <cfRule type="expression" dxfId="7999" priority="11296">
      <formula>$BJ174="FI"</formula>
    </cfRule>
    <cfRule type="expression" dxfId="7998" priority="11297">
      <formula>$BJ174="X"</formula>
    </cfRule>
    <cfRule type="expression" dxfId="7997" priority="11298">
      <formula>$BJ174="OD"</formula>
    </cfRule>
    <cfRule type="expression" dxfId="7996" priority="11299">
      <formula>$BJ174="P"</formula>
    </cfRule>
    <cfRule type="expression" dxfId="7995" priority="11300">
      <formula>$BJ174="D"</formula>
    </cfRule>
    <cfRule type="expression" dxfId="7994" priority="11301">
      <formula>$BJ174="C"</formula>
    </cfRule>
    <cfRule type="expression" dxfId="7993" priority="11302">
      <formula>$BJ174="B"</formula>
    </cfRule>
    <cfRule type="expression" dxfId="7992" priority="11303">
      <formula>$BJ174="A"</formula>
    </cfRule>
  </conditionalFormatting>
  <conditionalFormatting sqref="B174:C174">
    <cfRule type="expression" dxfId="7991" priority="11284">
      <formula>$BJ174="IR"</formula>
    </cfRule>
    <cfRule type="expression" dxfId="7990" priority="11285">
      <formula>$BJ174="SS"</formula>
    </cfRule>
    <cfRule type="expression" dxfId="7989" priority="11286">
      <formula>$BJ174="FI"</formula>
    </cfRule>
    <cfRule type="expression" dxfId="7988" priority="11287">
      <formula>$BJ174="X"</formula>
    </cfRule>
    <cfRule type="expression" dxfId="7987" priority="11288">
      <formula>$BJ174="OD"</formula>
    </cfRule>
    <cfRule type="expression" dxfId="7986" priority="11289">
      <formula>$BJ174="P"</formula>
    </cfRule>
    <cfRule type="expression" dxfId="7985" priority="11290">
      <formula>$BJ174="D"</formula>
    </cfRule>
    <cfRule type="expression" dxfId="7984" priority="11291">
      <formula>$BJ174="C"</formula>
    </cfRule>
    <cfRule type="expression" dxfId="7983" priority="11292">
      <formula>$BJ174="B"</formula>
    </cfRule>
    <cfRule type="expression" dxfId="7982" priority="11293">
      <formula>$BJ174="A"</formula>
    </cfRule>
  </conditionalFormatting>
  <conditionalFormatting sqref="BJ170">
    <cfRule type="cellIs" dxfId="7981" priority="11243" operator="equal">
      <formula>0</formula>
    </cfRule>
  </conditionalFormatting>
  <conditionalFormatting sqref="X170:BA170">
    <cfRule type="expression" dxfId="7980" priority="11244">
      <formula>$BJ170="IR"</formula>
    </cfRule>
    <cfRule type="expression" dxfId="7979" priority="11245">
      <formula>$BJ170="SS"</formula>
    </cfRule>
    <cfRule type="expression" dxfId="7978" priority="11246">
      <formula>$BJ170="FI"</formula>
    </cfRule>
    <cfRule type="expression" dxfId="7977" priority="11247">
      <formula>$BJ170="X"</formula>
    </cfRule>
    <cfRule type="expression" dxfId="7976" priority="11248">
      <formula>$BJ170="OD"</formula>
    </cfRule>
    <cfRule type="expression" dxfId="7975" priority="11249">
      <formula>$BJ170="P"</formula>
    </cfRule>
    <cfRule type="expression" dxfId="7974" priority="11250">
      <formula>$BJ170="D"</formula>
    </cfRule>
    <cfRule type="expression" dxfId="7973" priority="11251">
      <formula>$BJ170="C"</formula>
    </cfRule>
    <cfRule type="expression" dxfId="7972" priority="11252">
      <formula>$BJ170="B"</formula>
    </cfRule>
    <cfRule type="expression" dxfId="7971" priority="11253">
      <formula>$BJ170="A"</formula>
    </cfRule>
  </conditionalFormatting>
  <conditionalFormatting sqref="BB170:BF170">
    <cfRule type="expression" dxfId="7970" priority="11233">
      <formula>$BJ170="IR"</formula>
    </cfRule>
    <cfRule type="expression" dxfId="7969" priority="11234">
      <formula>$BJ170="SS"</formula>
    </cfRule>
    <cfRule type="expression" dxfId="7968" priority="11235">
      <formula>$BJ170="FI"</formula>
    </cfRule>
    <cfRule type="expression" dxfId="7967" priority="11236">
      <formula>$BJ170="X"</formula>
    </cfRule>
    <cfRule type="expression" dxfId="7966" priority="11237">
      <formula>$BJ170="OD"</formula>
    </cfRule>
    <cfRule type="expression" dxfId="7965" priority="11238">
      <formula>$BJ170="P"</formula>
    </cfRule>
    <cfRule type="expression" dxfId="7964" priority="11239">
      <formula>$BJ170="D"</formula>
    </cfRule>
    <cfRule type="expression" dxfId="7963" priority="11240">
      <formula>$BJ170="C"</formula>
    </cfRule>
    <cfRule type="expression" dxfId="7962" priority="11241">
      <formula>$BJ170="B"</formula>
    </cfRule>
    <cfRule type="expression" dxfId="7961" priority="11242">
      <formula>$BJ170="A"</formula>
    </cfRule>
  </conditionalFormatting>
  <conditionalFormatting sqref="O170">
    <cfRule type="expression" dxfId="7960" priority="11223">
      <formula>$BJ170="IR"</formula>
    </cfRule>
    <cfRule type="expression" dxfId="7959" priority="11224">
      <formula>$BJ170="SS"</formula>
    </cfRule>
    <cfRule type="expression" dxfId="7958" priority="11225">
      <formula>$BJ170="FI"</formula>
    </cfRule>
    <cfRule type="expression" dxfId="7957" priority="11226">
      <formula>$BJ170="X"</formula>
    </cfRule>
    <cfRule type="expression" dxfId="7956" priority="11227">
      <formula>$BJ170="OD"</formula>
    </cfRule>
    <cfRule type="expression" dxfId="7955" priority="11228">
      <formula>$BJ170="P"</formula>
    </cfRule>
    <cfRule type="expression" dxfId="7954" priority="11229">
      <formula>$BJ170="D"</formula>
    </cfRule>
    <cfRule type="expression" dxfId="7953" priority="11230">
      <formula>$BJ170="C"</formula>
    </cfRule>
    <cfRule type="expression" dxfId="7952" priority="11231">
      <formula>$BJ170="B"</formula>
    </cfRule>
    <cfRule type="expression" dxfId="7951" priority="11232">
      <formula>$BJ170="A"</formula>
    </cfRule>
  </conditionalFormatting>
  <conditionalFormatting sqref="N170">
    <cfRule type="expression" dxfId="7950" priority="11213">
      <formula>$BJ170="IR"</formula>
    </cfRule>
    <cfRule type="expression" dxfId="7949" priority="11214">
      <formula>$BJ170="SS"</formula>
    </cfRule>
    <cfRule type="expression" dxfId="7948" priority="11215">
      <formula>$BJ170="FI"</formula>
    </cfRule>
    <cfRule type="expression" dxfId="7947" priority="11216">
      <formula>$BJ170="X"</formula>
    </cfRule>
    <cfRule type="expression" dxfId="7946" priority="11217">
      <formula>$BJ170="OD"</formula>
    </cfRule>
    <cfRule type="expression" dxfId="7945" priority="11218">
      <formula>$BJ170="P"</formula>
    </cfRule>
    <cfRule type="expression" dxfId="7944" priority="11219">
      <formula>$BJ170="D"</formula>
    </cfRule>
    <cfRule type="expression" dxfId="7943" priority="11220">
      <formula>$BJ170="C"</formula>
    </cfRule>
    <cfRule type="expression" dxfId="7942" priority="11221">
      <formula>$BJ170="B"</formula>
    </cfRule>
    <cfRule type="expression" dxfId="7941" priority="11222">
      <formula>$BJ170="A"</formula>
    </cfRule>
  </conditionalFormatting>
  <conditionalFormatting sqref="P170:R170">
    <cfRule type="expression" dxfId="7940" priority="11203">
      <formula>$BJ170="IR"</formula>
    </cfRule>
    <cfRule type="expression" dxfId="7939" priority="11204">
      <formula>$BJ170="SS"</formula>
    </cfRule>
    <cfRule type="expression" dxfId="7938" priority="11205">
      <formula>$BJ170="FI"</formula>
    </cfRule>
    <cfRule type="expression" dxfId="7937" priority="11206">
      <formula>$BJ170="X"</formula>
    </cfRule>
    <cfRule type="expression" dxfId="7936" priority="11207">
      <formula>$BJ170="OD"</formula>
    </cfRule>
    <cfRule type="expression" dxfId="7935" priority="11208">
      <formula>$BJ170="P"</formula>
    </cfRule>
    <cfRule type="expression" dxfId="7934" priority="11209">
      <formula>$BJ170="D"</formula>
    </cfRule>
    <cfRule type="expression" dxfId="7933" priority="11210">
      <formula>$BJ170="C"</formula>
    </cfRule>
    <cfRule type="expression" dxfId="7932" priority="11211">
      <formula>$BJ170="B"</formula>
    </cfRule>
    <cfRule type="expression" dxfId="7931" priority="11212">
      <formula>$BJ170="A"</formula>
    </cfRule>
  </conditionalFormatting>
  <conditionalFormatting sqref="A170">
    <cfRule type="expression" dxfId="7930" priority="11193">
      <formula>$BJ170="IR"</formula>
    </cfRule>
    <cfRule type="expression" dxfId="7929" priority="11194">
      <formula>$BJ170="SS"</formula>
    </cfRule>
    <cfRule type="expression" dxfId="7928" priority="11195">
      <formula>$BJ170="FI"</formula>
    </cfRule>
    <cfRule type="expression" dxfId="7927" priority="11196">
      <formula>$BJ170="X"</formula>
    </cfRule>
    <cfRule type="expression" dxfId="7926" priority="11197">
      <formula>$BJ170="OD"</formula>
    </cfRule>
    <cfRule type="expression" dxfId="7925" priority="11198">
      <formula>$BJ170="P"</formula>
    </cfRule>
    <cfRule type="expression" dxfId="7924" priority="11199">
      <formula>$BJ170="D"</formula>
    </cfRule>
    <cfRule type="expression" dxfId="7923" priority="11200">
      <formula>$BJ170="C"</formula>
    </cfRule>
    <cfRule type="expression" dxfId="7922" priority="11201">
      <formula>$BJ170="B"</formula>
    </cfRule>
    <cfRule type="expression" dxfId="7921" priority="11202">
      <formula>$BJ170="A"</formula>
    </cfRule>
  </conditionalFormatting>
  <conditionalFormatting sqref="T170">
    <cfRule type="expression" dxfId="7920" priority="11183">
      <formula>$BJ170="IR"</formula>
    </cfRule>
    <cfRule type="expression" dxfId="7919" priority="11184">
      <formula>$BJ170="SS"</formula>
    </cfRule>
    <cfRule type="expression" dxfId="7918" priority="11185">
      <formula>$BJ170="FI"</formula>
    </cfRule>
    <cfRule type="expression" dxfId="7917" priority="11186">
      <formula>$BJ170="X"</formula>
    </cfRule>
    <cfRule type="expression" dxfId="7916" priority="11187">
      <formula>$BJ170="OD"</formula>
    </cfRule>
    <cfRule type="expression" dxfId="7915" priority="11188">
      <formula>$BJ170="P"</formula>
    </cfRule>
    <cfRule type="expression" dxfId="7914" priority="11189">
      <formula>$BJ170="D"</formula>
    </cfRule>
    <cfRule type="expression" dxfId="7913" priority="11190">
      <formula>$BJ170="C"</formula>
    </cfRule>
    <cfRule type="expression" dxfId="7912" priority="11191">
      <formula>$BJ170="B"</formula>
    </cfRule>
    <cfRule type="expression" dxfId="7911" priority="11192">
      <formula>$BJ170="A"</formula>
    </cfRule>
  </conditionalFormatting>
  <conditionalFormatting sqref="S170">
    <cfRule type="expression" dxfId="7910" priority="11173">
      <formula>$BJ170="IR"</formula>
    </cfRule>
    <cfRule type="expression" dxfId="7909" priority="11174">
      <formula>$BJ170="SS"</formula>
    </cfRule>
    <cfRule type="expression" dxfId="7908" priority="11175">
      <formula>$BJ170="FI"</formula>
    </cfRule>
    <cfRule type="expression" dxfId="7907" priority="11176">
      <formula>$BJ170="X"</formula>
    </cfRule>
    <cfRule type="expression" dxfId="7906" priority="11177">
      <formula>$BJ170="OD"</formula>
    </cfRule>
    <cfRule type="expression" dxfId="7905" priority="11178">
      <formula>$BJ170="P"</formula>
    </cfRule>
    <cfRule type="expression" dxfId="7904" priority="11179">
      <formula>$BJ170="D"</formula>
    </cfRule>
    <cfRule type="expression" dxfId="7903" priority="11180">
      <formula>$BJ170="C"</formula>
    </cfRule>
    <cfRule type="expression" dxfId="7902" priority="11181">
      <formula>$BJ170="B"</formula>
    </cfRule>
    <cfRule type="expression" dxfId="7901" priority="11182">
      <formula>$BJ170="A"</formula>
    </cfRule>
  </conditionalFormatting>
  <conditionalFormatting sqref="U170">
    <cfRule type="expression" dxfId="7900" priority="11163">
      <formula>$BJ170="IR"</formula>
    </cfRule>
    <cfRule type="expression" dxfId="7899" priority="11164">
      <formula>$BJ170="SS"</formula>
    </cfRule>
    <cfRule type="expression" dxfId="7898" priority="11165">
      <formula>$BJ170="FI"</formula>
    </cfRule>
    <cfRule type="expression" dxfId="7897" priority="11166">
      <formula>$BJ170="X"</formula>
    </cfRule>
    <cfRule type="expression" dxfId="7896" priority="11167">
      <formula>$BJ170="OD"</formula>
    </cfRule>
    <cfRule type="expression" dxfId="7895" priority="11168">
      <formula>$BJ170="P"</formula>
    </cfRule>
    <cfRule type="expression" dxfId="7894" priority="11169">
      <formula>$BJ170="D"</formula>
    </cfRule>
    <cfRule type="expression" dxfId="7893" priority="11170">
      <formula>$BJ170="C"</formula>
    </cfRule>
    <cfRule type="expression" dxfId="7892" priority="11171">
      <formula>$BJ170="B"</formula>
    </cfRule>
    <cfRule type="expression" dxfId="7891" priority="11172">
      <formula>$BJ170="A"</formula>
    </cfRule>
  </conditionalFormatting>
  <conditionalFormatting sqref="V170">
    <cfRule type="expression" dxfId="7890" priority="11153">
      <formula>$BJ170="IR"</formula>
    </cfRule>
    <cfRule type="expression" dxfId="7889" priority="11154">
      <formula>$BJ170="SS"</formula>
    </cfRule>
    <cfRule type="expression" dxfId="7888" priority="11155">
      <formula>$BJ170="FI"</formula>
    </cfRule>
    <cfRule type="expression" dxfId="7887" priority="11156">
      <formula>$BJ170="X"</formula>
    </cfRule>
    <cfRule type="expression" dxfId="7886" priority="11157">
      <formula>$BJ170="OD"</formula>
    </cfRule>
    <cfRule type="expression" dxfId="7885" priority="11158">
      <formula>$BJ170="P"</formula>
    </cfRule>
    <cfRule type="expression" dxfId="7884" priority="11159">
      <formula>$BJ170="D"</formula>
    </cfRule>
    <cfRule type="expression" dxfId="7883" priority="11160">
      <formula>$BJ170="C"</formula>
    </cfRule>
    <cfRule type="expression" dxfId="7882" priority="11161">
      <formula>$BJ170="B"</formula>
    </cfRule>
    <cfRule type="expression" dxfId="7881" priority="11162">
      <formula>$BJ170="A"</formula>
    </cfRule>
  </conditionalFormatting>
  <conditionalFormatting sqref="B170:C170">
    <cfRule type="expression" dxfId="7880" priority="11143">
      <formula>$BJ170="IR"</formula>
    </cfRule>
    <cfRule type="expression" dxfId="7879" priority="11144">
      <formula>$BJ170="SS"</formula>
    </cfRule>
    <cfRule type="expression" dxfId="7878" priority="11145">
      <formula>$BJ170="FI"</formula>
    </cfRule>
    <cfRule type="expression" dxfId="7877" priority="11146">
      <formula>$BJ170="X"</formula>
    </cfRule>
    <cfRule type="expression" dxfId="7876" priority="11147">
      <formula>$BJ170="OD"</formula>
    </cfRule>
    <cfRule type="expression" dxfId="7875" priority="11148">
      <formula>$BJ170="P"</formula>
    </cfRule>
    <cfRule type="expression" dxfId="7874" priority="11149">
      <formula>$BJ170="D"</formula>
    </cfRule>
    <cfRule type="expression" dxfId="7873" priority="11150">
      <formula>$BJ170="C"</formula>
    </cfRule>
    <cfRule type="expression" dxfId="7872" priority="11151">
      <formula>$BJ170="B"</formula>
    </cfRule>
    <cfRule type="expression" dxfId="7871" priority="11152">
      <formula>$BJ170="A"</formula>
    </cfRule>
  </conditionalFormatting>
  <conditionalFormatting sqref="X171:BA171">
    <cfRule type="expression" dxfId="7870" priority="11103">
      <formula>$BJ171="IR"</formula>
    </cfRule>
    <cfRule type="expression" dxfId="7869" priority="11104">
      <formula>$BJ171="SS"</formula>
    </cfRule>
    <cfRule type="expression" dxfId="7868" priority="11105">
      <formula>$BJ171="FI"</formula>
    </cfRule>
    <cfRule type="expression" dxfId="7867" priority="11106">
      <formula>$BJ171="X"</formula>
    </cfRule>
    <cfRule type="expression" dxfId="7866" priority="11107">
      <formula>$BJ171="OD"</formula>
    </cfRule>
    <cfRule type="expression" dxfId="7865" priority="11108">
      <formula>$BJ171="P"</formula>
    </cfRule>
    <cfRule type="expression" dxfId="7864" priority="11109">
      <formula>$BJ171="D"</formula>
    </cfRule>
    <cfRule type="expression" dxfId="7863" priority="11110">
      <formula>$BJ171="C"</formula>
    </cfRule>
    <cfRule type="expression" dxfId="7862" priority="11111">
      <formula>$BJ171="B"</formula>
    </cfRule>
    <cfRule type="expression" dxfId="7861" priority="11112">
      <formula>$BJ171="A"</formula>
    </cfRule>
  </conditionalFormatting>
  <conditionalFormatting sqref="E170">
    <cfRule type="expression" dxfId="7860" priority="11113">
      <formula>$BJ170="IR"</formula>
    </cfRule>
    <cfRule type="expression" dxfId="7859" priority="11114">
      <formula>$BJ170="SS"</formula>
    </cfRule>
    <cfRule type="expression" dxfId="7858" priority="11115">
      <formula>$BJ170="FI"</formula>
    </cfRule>
    <cfRule type="expression" dxfId="7857" priority="11116">
      <formula>$BJ170="X"</formula>
    </cfRule>
    <cfRule type="expression" dxfId="7856" priority="11117">
      <formula>$BJ170="OD"</formula>
    </cfRule>
    <cfRule type="expression" dxfId="7855" priority="11118">
      <formula>$BJ170="P"</formula>
    </cfRule>
    <cfRule type="expression" dxfId="7854" priority="11119">
      <formula>$BJ170="D"</formula>
    </cfRule>
    <cfRule type="expression" dxfId="7853" priority="11120">
      <formula>$BJ170="C"</formula>
    </cfRule>
    <cfRule type="expression" dxfId="7852" priority="11121">
      <formula>$BJ170="B"</formula>
    </cfRule>
    <cfRule type="expression" dxfId="7851" priority="11122">
      <formula>$BJ170="A"</formula>
    </cfRule>
  </conditionalFormatting>
  <conditionalFormatting sqref="BJ171">
    <cfRule type="cellIs" dxfId="7850" priority="11102" operator="equal">
      <formula>0</formula>
    </cfRule>
  </conditionalFormatting>
  <conditionalFormatting sqref="BB171:BF171">
    <cfRule type="expression" dxfId="7849" priority="11092">
      <formula>$BJ171="IR"</formula>
    </cfRule>
    <cfRule type="expression" dxfId="7848" priority="11093">
      <formula>$BJ171="SS"</formula>
    </cfRule>
    <cfRule type="expression" dxfId="7847" priority="11094">
      <formula>$BJ171="FI"</formula>
    </cfRule>
    <cfRule type="expression" dxfId="7846" priority="11095">
      <formula>$BJ171="X"</formula>
    </cfRule>
    <cfRule type="expression" dxfId="7845" priority="11096">
      <formula>$BJ171="OD"</formula>
    </cfRule>
    <cfRule type="expression" dxfId="7844" priority="11097">
      <formula>$BJ171="P"</formula>
    </cfRule>
    <cfRule type="expression" dxfId="7843" priority="11098">
      <formula>$BJ171="D"</formula>
    </cfRule>
    <cfRule type="expression" dxfId="7842" priority="11099">
      <formula>$BJ171="C"</formula>
    </cfRule>
    <cfRule type="expression" dxfId="7841" priority="11100">
      <formula>$BJ171="B"</formula>
    </cfRule>
    <cfRule type="expression" dxfId="7840" priority="11101">
      <formula>$BJ171="A"</formula>
    </cfRule>
  </conditionalFormatting>
  <conditionalFormatting sqref="O171">
    <cfRule type="expression" dxfId="7839" priority="11082">
      <formula>$BJ171="IR"</formula>
    </cfRule>
    <cfRule type="expression" dxfId="7838" priority="11083">
      <formula>$BJ171="SS"</formula>
    </cfRule>
    <cfRule type="expression" dxfId="7837" priority="11084">
      <formula>$BJ171="FI"</formula>
    </cfRule>
    <cfRule type="expression" dxfId="7836" priority="11085">
      <formula>$BJ171="X"</formula>
    </cfRule>
    <cfRule type="expression" dxfId="7835" priority="11086">
      <formula>$BJ171="OD"</formula>
    </cfRule>
    <cfRule type="expression" dxfId="7834" priority="11087">
      <formula>$BJ171="P"</formula>
    </cfRule>
    <cfRule type="expression" dxfId="7833" priority="11088">
      <formula>$BJ171="D"</formula>
    </cfRule>
    <cfRule type="expression" dxfId="7832" priority="11089">
      <formula>$BJ171="C"</formula>
    </cfRule>
    <cfRule type="expression" dxfId="7831" priority="11090">
      <formula>$BJ171="B"</formula>
    </cfRule>
    <cfRule type="expression" dxfId="7830" priority="11091">
      <formula>$BJ171="A"</formula>
    </cfRule>
  </conditionalFormatting>
  <conditionalFormatting sqref="N171">
    <cfRule type="expression" dxfId="7829" priority="11072">
      <formula>$BJ171="IR"</formula>
    </cfRule>
    <cfRule type="expression" dxfId="7828" priority="11073">
      <formula>$BJ171="SS"</formula>
    </cfRule>
    <cfRule type="expression" dxfId="7827" priority="11074">
      <formula>$BJ171="FI"</formula>
    </cfRule>
    <cfRule type="expression" dxfId="7826" priority="11075">
      <formula>$BJ171="X"</formula>
    </cfRule>
    <cfRule type="expression" dxfId="7825" priority="11076">
      <formula>$BJ171="OD"</formula>
    </cfRule>
    <cfRule type="expression" dxfId="7824" priority="11077">
      <formula>$BJ171="P"</formula>
    </cfRule>
    <cfRule type="expression" dxfId="7823" priority="11078">
      <formula>$BJ171="D"</formula>
    </cfRule>
    <cfRule type="expression" dxfId="7822" priority="11079">
      <formula>$BJ171="C"</formula>
    </cfRule>
    <cfRule type="expression" dxfId="7821" priority="11080">
      <formula>$BJ171="B"</formula>
    </cfRule>
    <cfRule type="expression" dxfId="7820" priority="11081">
      <formula>$BJ171="A"</formula>
    </cfRule>
  </conditionalFormatting>
  <conditionalFormatting sqref="P171:R171">
    <cfRule type="expression" dxfId="7819" priority="11062">
      <formula>$BJ171="IR"</formula>
    </cfRule>
    <cfRule type="expression" dxfId="7818" priority="11063">
      <formula>$BJ171="SS"</formula>
    </cfRule>
    <cfRule type="expression" dxfId="7817" priority="11064">
      <formula>$BJ171="FI"</formula>
    </cfRule>
    <cfRule type="expression" dxfId="7816" priority="11065">
      <formula>$BJ171="X"</formula>
    </cfRule>
    <cfRule type="expression" dxfId="7815" priority="11066">
      <formula>$BJ171="OD"</formula>
    </cfRule>
    <cfRule type="expression" dxfId="7814" priority="11067">
      <formula>$BJ171="P"</formula>
    </cfRule>
    <cfRule type="expression" dxfId="7813" priority="11068">
      <formula>$BJ171="D"</formula>
    </cfRule>
    <cfRule type="expression" dxfId="7812" priority="11069">
      <formula>$BJ171="C"</formula>
    </cfRule>
    <cfRule type="expression" dxfId="7811" priority="11070">
      <formula>$BJ171="B"</formula>
    </cfRule>
    <cfRule type="expression" dxfId="7810" priority="11071">
      <formula>$BJ171="A"</formula>
    </cfRule>
  </conditionalFormatting>
  <conditionalFormatting sqref="A171">
    <cfRule type="expression" dxfId="7809" priority="11052">
      <formula>$BJ171="IR"</formula>
    </cfRule>
    <cfRule type="expression" dxfId="7808" priority="11053">
      <formula>$BJ171="SS"</formula>
    </cfRule>
    <cfRule type="expression" dxfId="7807" priority="11054">
      <formula>$BJ171="FI"</formula>
    </cfRule>
    <cfRule type="expression" dxfId="7806" priority="11055">
      <formula>$BJ171="X"</formula>
    </cfRule>
    <cfRule type="expression" dxfId="7805" priority="11056">
      <formula>$BJ171="OD"</formula>
    </cfRule>
    <cfRule type="expression" dxfId="7804" priority="11057">
      <formula>$BJ171="P"</formula>
    </cfRule>
    <cfRule type="expression" dxfId="7803" priority="11058">
      <formula>$BJ171="D"</formula>
    </cfRule>
    <cfRule type="expression" dxfId="7802" priority="11059">
      <formula>$BJ171="C"</formula>
    </cfRule>
    <cfRule type="expression" dxfId="7801" priority="11060">
      <formula>$BJ171="B"</formula>
    </cfRule>
    <cfRule type="expression" dxfId="7800" priority="11061">
      <formula>$BJ171="A"</formula>
    </cfRule>
  </conditionalFormatting>
  <conditionalFormatting sqref="T171">
    <cfRule type="expression" dxfId="7799" priority="11042">
      <formula>$BJ171="IR"</formula>
    </cfRule>
    <cfRule type="expression" dxfId="7798" priority="11043">
      <formula>$BJ171="SS"</formula>
    </cfRule>
    <cfRule type="expression" dxfId="7797" priority="11044">
      <formula>$BJ171="FI"</formula>
    </cfRule>
    <cfRule type="expression" dxfId="7796" priority="11045">
      <formula>$BJ171="X"</formula>
    </cfRule>
    <cfRule type="expression" dxfId="7795" priority="11046">
      <formula>$BJ171="OD"</formula>
    </cfRule>
    <cfRule type="expression" dxfId="7794" priority="11047">
      <formula>$BJ171="P"</formula>
    </cfRule>
    <cfRule type="expression" dxfId="7793" priority="11048">
      <formula>$BJ171="D"</formula>
    </cfRule>
    <cfRule type="expression" dxfId="7792" priority="11049">
      <formula>$BJ171="C"</formula>
    </cfRule>
    <cfRule type="expression" dxfId="7791" priority="11050">
      <formula>$BJ171="B"</formula>
    </cfRule>
    <cfRule type="expression" dxfId="7790" priority="11051">
      <formula>$BJ171="A"</formula>
    </cfRule>
  </conditionalFormatting>
  <conditionalFormatting sqref="S171">
    <cfRule type="expression" dxfId="7789" priority="11032">
      <formula>$BJ171="IR"</formula>
    </cfRule>
    <cfRule type="expression" dxfId="7788" priority="11033">
      <formula>$BJ171="SS"</formula>
    </cfRule>
    <cfRule type="expression" dxfId="7787" priority="11034">
      <formula>$BJ171="FI"</formula>
    </cfRule>
    <cfRule type="expression" dxfId="7786" priority="11035">
      <formula>$BJ171="X"</formula>
    </cfRule>
    <cfRule type="expression" dxfId="7785" priority="11036">
      <formula>$BJ171="OD"</formula>
    </cfRule>
    <cfRule type="expression" dxfId="7784" priority="11037">
      <formula>$BJ171="P"</formula>
    </cfRule>
    <cfRule type="expression" dxfId="7783" priority="11038">
      <formula>$BJ171="D"</formula>
    </cfRule>
    <cfRule type="expression" dxfId="7782" priority="11039">
      <formula>$BJ171="C"</formula>
    </cfRule>
    <cfRule type="expression" dxfId="7781" priority="11040">
      <formula>$BJ171="B"</formula>
    </cfRule>
    <cfRule type="expression" dxfId="7780" priority="11041">
      <formula>$BJ171="A"</formula>
    </cfRule>
  </conditionalFormatting>
  <conditionalFormatting sqref="U171">
    <cfRule type="expression" dxfId="7779" priority="11022">
      <formula>$BJ171="IR"</formula>
    </cfRule>
    <cfRule type="expression" dxfId="7778" priority="11023">
      <formula>$BJ171="SS"</formula>
    </cfRule>
    <cfRule type="expression" dxfId="7777" priority="11024">
      <formula>$BJ171="FI"</formula>
    </cfRule>
    <cfRule type="expression" dxfId="7776" priority="11025">
      <formula>$BJ171="X"</formula>
    </cfRule>
    <cfRule type="expression" dxfId="7775" priority="11026">
      <formula>$BJ171="OD"</formula>
    </cfRule>
    <cfRule type="expression" dxfId="7774" priority="11027">
      <formula>$BJ171="P"</formula>
    </cfRule>
    <cfRule type="expression" dxfId="7773" priority="11028">
      <formula>$BJ171="D"</formula>
    </cfRule>
    <cfRule type="expression" dxfId="7772" priority="11029">
      <formula>$BJ171="C"</formula>
    </cfRule>
    <cfRule type="expression" dxfId="7771" priority="11030">
      <formula>$BJ171="B"</formula>
    </cfRule>
    <cfRule type="expression" dxfId="7770" priority="11031">
      <formula>$BJ171="A"</formula>
    </cfRule>
  </conditionalFormatting>
  <conditionalFormatting sqref="V171">
    <cfRule type="expression" dxfId="7769" priority="11012">
      <formula>$BJ171="IR"</formula>
    </cfRule>
    <cfRule type="expression" dxfId="7768" priority="11013">
      <formula>$BJ171="SS"</formula>
    </cfRule>
    <cfRule type="expression" dxfId="7767" priority="11014">
      <formula>$BJ171="FI"</formula>
    </cfRule>
    <cfRule type="expression" dxfId="7766" priority="11015">
      <formula>$BJ171="X"</formula>
    </cfRule>
    <cfRule type="expression" dxfId="7765" priority="11016">
      <formula>$BJ171="OD"</formula>
    </cfRule>
    <cfRule type="expression" dxfId="7764" priority="11017">
      <formula>$BJ171="P"</formula>
    </cfRule>
    <cfRule type="expression" dxfId="7763" priority="11018">
      <formula>$BJ171="D"</formula>
    </cfRule>
    <cfRule type="expression" dxfId="7762" priority="11019">
      <formula>$BJ171="C"</formula>
    </cfRule>
    <cfRule type="expression" dxfId="7761" priority="11020">
      <formula>$BJ171="B"</formula>
    </cfRule>
    <cfRule type="expression" dxfId="7760" priority="11021">
      <formula>$BJ171="A"</formula>
    </cfRule>
  </conditionalFormatting>
  <conditionalFormatting sqref="B171:C171">
    <cfRule type="expression" dxfId="7759" priority="11002">
      <formula>$BJ171="IR"</formula>
    </cfRule>
    <cfRule type="expression" dxfId="7758" priority="11003">
      <formula>$BJ171="SS"</formula>
    </cfRule>
    <cfRule type="expression" dxfId="7757" priority="11004">
      <formula>$BJ171="FI"</formula>
    </cfRule>
    <cfRule type="expression" dxfId="7756" priority="11005">
      <formula>$BJ171="X"</formula>
    </cfRule>
    <cfRule type="expression" dxfId="7755" priority="11006">
      <formula>$BJ171="OD"</formula>
    </cfRule>
    <cfRule type="expression" dxfId="7754" priority="11007">
      <formula>$BJ171="P"</formula>
    </cfRule>
    <cfRule type="expression" dxfId="7753" priority="11008">
      <formula>$BJ171="D"</formula>
    </cfRule>
    <cfRule type="expression" dxfId="7752" priority="11009">
      <formula>$BJ171="C"</formula>
    </cfRule>
    <cfRule type="expression" dxfId="7751" priority="11010">
      <formula>$BJ171="B"</formula>
    </cfRule>
    <cfRule type="expression" dxfId="7750" priority="11011">
      <formula>$BJ171="A"</formula>
    </cfRule>
  </conditionalFormatting>
  <conditionalFormatting sqref="E171">
    <cfRule type="expression" dxfId="7749" priority="10972">
      <formula>$BJ171="IR"</formula>
    </cfRule>
    <cfRule type="expression" dxfId="7748" priority="10973">
      <formula>$BJ171="SS"</formula>
    </cfRule>
    <cfRule type="expression" dxfId="7747" priority="10974">
      <formula>$BJ171="FI"</formula>
    </cfRule>
    <cfRule type="expression" dxfId="7746" priority="10975">
      <formula>$BJ171="X"</formula>
    </cfRule>
    <cfRule type="expression" dxfId="7745" priority="10976">
      <formula>$BJ171="OD"</formula>
    </cfRule>
    <cfRule type="expression" dxfId="7744" priority="10977">
      <formula>$BJ171="P"</formula>
    </cfRule>
    <cfRule type="expression" dxfId="7743" priority="10978">
      <formula>$BJ171="D"</formula>
    </cfRule>
    <cfRule type="expression" dxfId="7742" priority="10979">
      <formula>$BJ171="C"</formula>
    </cfRule>
    <cfRule type="expression" dxfId="7741" priority="10980">
      <formula>$BJ171="B"</formula>
    </cfRule>
    <cfRule type="expression" dxfId="7740" priority="10981">
      <formula>$BJ171="A"</formula>
    </cfRule>
  </conditionalFormatting>
  <conditionalFormatting sqref="BJ172">
    <cfRule type="cellIs" dxfId="7739" priority="10961" operator="equal">
      <formula>0</formula>
    </cfRule>
  </conditionalFormatting>
  <conditionalFormatting sqref="X172:BA172">
    <cfRule type="expression" dxfId="7738" priority="10962">
      <formula>$BJ172="IR"</formula>
    </cfRule>
    <cfRule type="expression" dxfId="7737" priority="10963">
      <formula>$BJ172="SS"</formula>
    </cfRule>
    <cfRule type="expression" dxfId="7736" priority="10964">
      <formula>$BJ172="FI"</formula>
    </cfRule>
    <cfRule type="expression" dxfId="7735" priority="10965">
      <formula>$BJ172="X"</formula>
    </cfRule>
    <cfRule type="expression" dxfId="7734" priority="10966">
      <formula>$BJ172="OD"</formula>
    </cfRule>
    <cfRule type="expression" dxfId="7733" priority="10967">
      <formula>$BJ172="P"</formula>
    </cfRule>
    <cfRule type="expression" dxfId="7732" priority="10968">
      <formula>$BJ172="D"</formula>
    </cfRule>
    <cfRule type="expression" dxfId="7731" priority="10969">
      <formula>$BJ172="C"</formula>
    </cfRule>
    <cfRule type="expression" dxfId="7730" priority="10970">
      <formula>$BJ172="B"</formula>
    </cfRule>
    <cfRule type="expression" dxfId="7729" priority="10971">
      <formula>$BJ172="A"</formula>
    </cfRule>
  </conditionalFormatting>
  <conditionalFormatting sqref="BB172:BF172">
    <cfRule type="expression" dxfId="7728" priority="10951">
      <formula>$BJ172="IR"</formula>
    </cfRule>
    <cfRule type="expression" dxfId="7727" priority="10952">
      <formula>$BJ172="SS"</formula>
    </cfRule>
    <cfRule type="expression" dxfId="7726" priority="10953">
      <formula>$BJ172="FI"</formula>
    </cfRule>
    <cfRule type="expression" dxfId="7725" priority="10954">
      <formula>$BJ172="X"</formula>
    </cfRule>
    <cfRule type="expression" dxfId="7724" priority="10955">
      <formula>$BJ172="OD"</formula>
    </cfRule>
    <cfRule type="expression" dxfId="7723" priority="10956">
      <formula>$BJ172="P"</formula>
    </cfRule>
    <cfRule type="expression" dxfId="7722" priority="10957">
      <formula>$BJ172="D"</formula>
    </cfRule>
    <cfRule type="expression" dxfId="7721" priority="10958">
      <formula>$BJ172="C"</formula>
    </cfRule>
    <cfRule type="expression" dxfId="7720" priority="10959">
      <formula>$BJ172="B"</formula>
    </cfRule>
    <cfRule type="expression" dxfId="7719" priority="10960">
      <formula>$BJ172="A"</formula>
    </cfRule>
  </conditionalFormatting>
  <conditionalFormatting sqref="O172">
    <cfRule type="expression" dxfId="7718" priority="10941">
      <formula>$BJ172="IR"</formula>
    </cfRule>
    <cfRule type="expression" dxfId="7717" priority="10942">
      <formula>$BJ172="SS"</formula>
    </cfRule>
    <cfRule type="expression" dxfId="7716" priority="10943">
      <formula>$BJ172="FI"</formula>
    </cfRule>
    <cfRule type="expression" dxfId="7715" priority="10944">
      <formula>$BJ172="X"</formula>
    </cfRule>
    <cfRule type="expression" dxfId="7714" priority="10945">
      <formula>$BJ172="OD"</formula>
    </cfRule>
    <cfRule type="expression" dxfId="7713" priority="10946">
      <formula>$BJ172="P"</formula>
    </cfRule>
    <cfRule type="expression" dxfId="7712" priority="10947">
      <formula>$BJ172="D"</formula>
    </cfRule>
    <cfRule type="expression" dxfId="7711" priority="10948">
      <formula>$BJ172="C"</formula>
    </cfRule>
    <cfRule type="expression" dxfId="7710" priority="10949">
      <formula>$BJ172="B"</formula>
    </cfRule>
    <cfRule type="expression" dxfId="7709" priority="10950">
      <formula>$BJ172="A"</formula>
    </cfRule>
  </conditionalFormatting>
  <conditionalFormatting sqref="N172">
    <cfRule type="expression" dxfId="7708" priority="10931">
      <formula>$BJ172="IR"</formula>
    </cfRule>
    <cfRule type="expression" dxfId="7707" priority="10932">
      <formula>$BJ172="SS"</formula>
    </cfRule>
    <cfRule type="expression" dxfId="7706" priority="10933">
      <formula>$BJ172="FI"</formula>
    </cfRule>
    <cfRule type="expression" dxfId="7705" priority="10934">
      <formula>$BJ172="X"</formula>
    </cfRule>
    <cfRule type="expression" dxfId="7704" priority="10935">
      <formula>$BJ172="OD"</formula>
    </cfRule>
    <cfRule type="expression" dxfId="7703" priority="10936">
      <formula>$BJ172="P"</formula>
    </cfRule>
    <cfRule type="expression" dxfId="7702" priority="10937">
      <formula>$BJ172="D"</formula>
    </cfRule>
    <cfRule type="expression" dxfId="7701" priority="10938">
      <formula>$BJ172="C"</formula>
    </cfRule>
    <cfRule type="expression" dxfId="7700" priority="10939">
      <formula>$BJ172="B"</formula>
    </cfRule>
    <cfRule type="expression" dxfId="7699" priority="10940">
      <formula>$BJ172="A"</formula>
    </cfRule>
  </conditionalFormatting>
  <conditionalFormatting sqref="P172:R172">
    <cfRule type="expression" dxfId="7698" priority="10921">
      <formula>$BJ172="IR"</formula>
    </cfRule>
    <cfRule type="expression" dxfId="7697" priority="10922">
      <formula>$BJ172="SS"</formula>
    </cfRule>
    <cfRule type="expression" dxfId="7696" priority="10923">
      <formula>$BJ172="FI"</formula>
    </cfRule>
    <cfRule type="expression" dxfId="7695" priority="10924">
      <formula>$BJ172="X"</formula>
    </cfRule>
    <cfRule type="expression" dxfId="7694" priority="10925">
      <formula>$BJ172="OD"</formula>
    </cfRule>
    <cfRule type="expression" dxfId="7693" priority="10926">
      <formula>$BJ172="P"</formula>
    </cfRule>
    <cfRule type="expression" dxfId="7692" priority="10927">
      <formula>$BJ172="D"</formula>
    </cfRule>
    <cfRule type="expression" dxfId="7691" priority="10928">
      <formula>$BJ172="C"</formula>
    </cfRule>
    <cfRule type="expression" dxfId="7690" priority="10929">
      <formula>$BJ172="B"</formula>
    </cfRule>
    <cfRule type="expression" dxfId="7689" priority="10930">
      <formula>$BJ172="A"</formula>
    </cfRule>
  </conditionalFormatting>
  <conditionalFormatting sqref="A172">
    <cfRule type="expression" dxfId="7688" priority="10911">
      <formula>$BJ172="IR"</formula>
    </cfRule>
    <cfRule type="expression" dxfId="7687" priority="10912">
      <formula>$BJ172="SS"</formula>
    </cfRule>
    <cfRule type="expression" dxfId="7686" priority="10913">
      <formula>$BJ172="FI"</formula>
    </cfRule>
    <cfRule type="expression" dxfId="7685" priority="10914">
      <formula>$BJ172="X"</formula>
    </cfRule>
    <cfRule type="expression" dxfId="7684" priority="10915">
      <formula>$BJ172="OD"</formula>
    </cfRule>
    <cfRule type="expression" dxfId="7683" priority="10916">
      <formula>$BJ172="P"</formula>
    </cfRule>
    <cfRule type="expression" dxfId="7682" priority="10917">
      <formula>$BJ172="D"</formula>
    </cfRule>
    <cfRule type="expression" dxfId="7681" priority="10918">
      <formula>$BJ172="C"</formula>
    </cfRule>
    <cfRule type="expression" dxfId="7680" priority="10919">
      <formula>$BJ172="B"</formula>
    </cfRule>
    <cfRule type="expression" dxfId="7679" priority="10920">
      <formula>$BJ172="A"</formula>
    </cfRule>
  </conditionalFormatting>
  <conditionalFormatting sqref="T172">
    <cfRule type="expression" dxfId="7678" priority="10901">
      <formula>$BJ172="IR"</formula>
    </cfRule>
    <cfRule type="expression" dxfId="7677" priority="10902">
      <formula>$BJ172="SS"</formula>
    </cfRule>
    <cfRule type="expression" dxfId="7676" priority="10903">
      <formula>$BJ172="FI"</formula>
    </cfRule>
    <cfRule type="expression" dxfId="7675" priority="10904">
      <formula>$BJ172="X"</formula>
    </cfRule>
    <cfRule type="expression" dxfId="7674" priority="10905">
      <formula>$BJ172="OD"</formula>
    </cfRule>
    <cfRule type="expression" dxfId="7673" priority="10906">
      <formula>$BJ172="P"</formula>
    </cfRule>
    <cfRule type="expression" dxfId="7672" priority="10907">
      <formula>$BJ172="D"</formula>
    </cfRule>
    <cfRule type="expression" dxfId="7671" priority="10908">
      <formula>$BJ172="C"</formula>
    </cfRule>
    <cfRule type="expression" dxfId="7670" priority="10909">
      <formula>$BJ172="B"</formula>
    </cfRule>
    <cfRule type="expression" dxfId="7669" priority="10910">
      <formula>$BJ172="A"</formula>
    </cfRule>
  </conditionalFormatting>
  <conditionalFormatting sqref="S172">
    <cfRule type="expression" dxfId="7668" priority="10891">
      <formula>$BJ172="IR"</formula>
    </cfRule>
    <cfRule type="expression" dxfId="7667" priority="10892">
      <formula>$BJ172="SS"</formula>
    </cfRule>
    <cfRule type="expression" dxfId="7666" priority="10893">
      <formula>$BJ172="FI"</formula>
    </cfRule>
    <cfRule type="expression" dxfId="7665" priority="10894">
      <formula>$BJ172="X"</formula>
    </cfRule>
    <cfRule type="expression" dxfId="7664" priority="10895">
      <formula>$BJ172="OD"</formula>
    </cfRule>
    <cfRule type="expression" dxfId="7663" priority="10896">
      <formula>$BJ172="P"</formula>
    </cfRule>
    <cfRule type="expression" dxfId="7662" priority="10897">
      <formula>$BJ172="D"</formula>
    </cfRule>
    <cfRule type="expression" dxfId="7661" priority="10898">
      <formula>$BJ172="C"</formula>
    </cfRule>
    <cfRule type="expression" dxfId="7660" priority="10899">
      <formula>$BJ172="B"</formula>
    </cfRule>
    <cfRule type="expression" dxfId="7659" priority="10900">
      <formula>$BJ172="A"</formula>
    </cfRule>
  </conditionalFormatting>
  <conditionalFormatting sqref="U172">
    <cfRule type="expression" dxfId="7658" priority="10881">
      <formula>$BJ172="IR"</formula>
    </cfRule>
    <cfRule type="expression" dxfId="7657" priority="10882">
      <formula>$BJ172="SS"</formula>
    </cfRule>
    <cfRule type="expression" dxfId="7656" priority="10883">
      <formula>$BJ172="FI"</formula>
    </cfRule>
    <cfRule type="expression" dxfId="7655" priority="10884">
      <formula>$BJ172="X"</formula>
    </cfRule>
    <cfRule type="expression" dxfId="7654" priority="10885">
      <formula>$BJ172="OD"</formula>
    </cfRule>
    <cfRule type="expression" dxfId="7653" priority="10886">
      <formula>$BJ172="P"</formula>
    </cfRule>
    <cfRule type="expression" dxfId="7652" priority="10887">
      <formula>$BJ172="D"</formula>
    </cfRule>
    <cfRule type="expression" dxfId="7651" priority="10888">
      <formula>$BJ172="C"</formula>
    </cfRule>
    <cfRule type="expression" dxfId="7650" priority="10889">
      <formula>$BJ172="B"</formula>
    </cfRule>
    <cfRule type="expression" dxfId="7649" priority="10890">
      <formula>$BJ172="A"</formula>
    </cfRule>
  </conditionalFormatting>
  <conditionalFormatting sqref="V172">
    <cfRule type="expression" dxfId="7648" priority="10871">
      <formula>$BJ172="IR"</formula>
    </cfRule>
    <cfRule type="expression" dxfId="7647" priority="10872">
      <formula>$BJ172="SS"</formula>
    </cfRule>
    <cfRule type="expression" dxfId="7646" priority="10873">
      <formula>$BJ172="FI"</formula>
    </cfRule>
    <cfRule type="expression" dxfId="7645" priority="10874">
      <formula>$BJ172="X"</formula>
    </cfRule>
    <cfRule type="expression" dxfId="7644" priority="10875">
      <formula>$BJ172="OD"</formula>
    </cfRule>
    <cfRule type="expression" dxfId="7643" priority="10876">
      <formula>$BJ172="P"</formula>
    </cfRule>
    <cfRule type="expression" dxfId="7642" priority="10877">
      <formula>$BJ172="D"</formula>
    </cfRule>
    <cfRule type="expression" dxfId="7641" priority="10878">
      <formula>$BJ172="C"</formula>
    </cfRule>
    <cfRule type="expression" dxfId="7640" priority="10879">
      <formula>$BJ172="B"</formula>
    </cfRule>
    <cfRule type="expression" dxfId="7639" priority="10880">
      <formula>$BJ172="A"</formula>
    </cfRule>
  </conditionalFormatting>
  <conditionalFormatting sqref="B172:C172">
    <cfRule type="expression" dxfId="7638" priority="10861">
      <formula>$BJ172="IR"</formula>
    </cfRule>
    <cfRule type="expression" dxfId="7637" priority="10862">
      <formula>$BJ172="SS"</formula>
    </cfRule>
    <cfRule type="expression" dxfId="7636" priority="10863">
      <formula>$BJ172="FI"</formula>
    </cfRule>
    <cfRule type="expression" dxfId="7635" priority="10864">
      <formula>$BJ172="X"</formula>
    </cfRule>
    <cfRule type="expression" dxfId="7634" priority="10865">
      <formula>$BJ172="OD"</formula>
    </cfRule>
    <cfRule type="expression" dxfId="7633" priority="10866">
      <formula>$BJ172="P"</formula>
    </cfRule>
    <cfRule type="expression" dxfId="7632" priority="10867">
      <formula>$BJ172="D"</formula>
    </cfRule>
    <cfRule type="expression" dxfId="7631" priority="10868">
      <formula>$BJ172="C"</formula>
    </cfRule>
    <cfRule type="expression" dxfId="7630" priority="10869">
      <formula>$BJ172="B"</formula>
    </cfRule>
    <cfRule type="expression" dxfId="7629" priority="10870">
      <formula>$BJ172="A"</formula>
    </cfRule>
  </conditionalFormatting>
  <conditionalFormatting sqref="E172">
    <cfRule type="expression" dxfId="7628" priority="10831">
      <formula>$BJ172="IR"</formula>
    </cfRule>
    <cfRule type="expression" dxfId="7627" priority="10832">
      <formula>$BJ172="SS"</formula>
    </cfRule>
    <cfRule type="expression" dxfId="7626" priority="10833">
      <formula>$BJ172="FI"</formula>
    </cfRule>
    <cfRule type="expression" dxfId="7625" priority="10834">
      <formula>$BJ172="X"</formula>
    </cfRule>
    <cfRule type="expression" dxfId="7624" priority="10835">
      <formula>$BJ172="OD"</formula>
    </cfRule>
    <cfRule type="expression" dxfId="7623" priority="10836">
      <formula>$BJ172="P"</formula>
    </cfRule>
    <cfRule type="expression" dxfId="7622" priority="10837">
      <formula>$BJ172="D"</formula>
    </cfRule>
    <cfRule type="expression" dxfId="7621" priority="10838">
      <formula>$BJ172="C"</formula>
    </cfRule>
    <cfRule type="expression" dxfId="7620" priority="10839">
      <formula>$BJ172="B"</formula>
    </cfRule>
    <cfRule type="expression" dxfId="7619" priority="10840">
      <formula>$BJ172="A"</formula>
    </cfRule>
  </conditionalFormatting>
  <conditionalFormatting sqref="BJ173">
    <cfRule type="cellIs" dxfId="7618" priority="10820" operator="equal">
      <formula>0</formula>
    </cfRule>
  </conditionalFormatting>
  <conditionalFormatting sqref="X173:BA173">
    <cfRule type="expression" dxfId="7617" priority="10821">
      <formula>$BJ173="IR"</formula>
    </cfRule>
    <cfRule type="expression" dxfId="7616" priority="10822">
      <formula>$BJ173="SS"</formula>
    </cfRule>
    <cfRule type="expression" dxfId="7615" priority="10823">
      <formula>$BJ173="FI"</formula>
    </cfRule>
    <cfRule type="expression" dxfId="7614" priority="10824">
      <formula>$BJ173="X"</formula>
    </cfRule>
    <cfRule type="expression" dxfId="7613" priority="10825">
      <formula>$BJ173="OD"</formula>
    </cfRule>
    <cfRule type="expression" dxfId="7612" priority="10826">
      <formula>$BJ173="P"</formula>
    </cfRule>
    <cfRule type="expression" dxfId="7611" priority="10827">
      <formula>$BJ173="D"</formula>
    </cfRule>
    <cfRule type="expression" dxfId="7610" priority="10828">
      <formula>$BJ173="C"</formula>
    </cfRule>
    <cfRule type="expression" dxfId="7609" priority="10829">
      <formula>$BJ173="B"</formula>
    </cfRule>
    <cfRule type="expression" dxfId="7608" priority="10830">
      <formula>$BJ173="A"</formula>
    </cfRule>
  </conditionalFormatting>
  <conditionalFormatting sqref="BB173:BF173">
    <cfRule type="expression" dxfId="7607" priority="10810">
      <formula>$BJ173="IR"</formula>
    </cfRule>
    <cfRule type="expression" dxfId="7606" priority="10811">
      <formula>$BJ173="SS"</formula>
    </cfRule>
    <cfRule type="expression" dxfId="7605" priority="10812">
      <formula>$BJ173="FI"</formula>
    </cfRule>
    <cfRule type="expression" dxfId="7604" priority="10813">
      <formula>$BJ173="X"</formula>
    </cfRule>
    <cfRule type="expression" dxfId="7603" priority="10814">
      <formula>$BJ173="OD"</formula>
    </cfRule>
    <cfRule type="expression" dxfId="7602" priority="10815">
      <formula>$BJ173="P"</formula>
    </cfRule>
    <cfRule type="expression" dxfId="7601" priority="10816">
      <formula>$BJ173="D"</formula>
    </cfRule>
    <cfRule type="expression" dxfId="7600" priority="10817">
      <formula>$BJ173="C"</formula>
    </cfRule>
    <cfRule type="expression" dxfId="7599" priority="10818">
      <formula>$BJ173="B"</formula>
    </cfRule>
    <cfRule type="expression" dxfId="7598" priority="10819">
      <formula>$BJ173="A"</formula>
    </cfRule>
  </conditionalFormatting>
  <conditionalFormatting sqref="O173">
    <cfRule type="expression" dxfId="7597" priority="10800">
      <formula>$BJ173="IR"</formula>
    </cfRule>
    <cfRule type="expression" dxfId="7596" priority="10801">
      <formula>$BJ173="SS"</formula>
    </cfRule>
    <cfRule type="expression" dxfId="7595" priority="10802">
      <formula>$BJ173="FI"</formula>
    </cfRule>
    <cfRule type="expression" dxfId="7594" priority="10803">
      <formula>$BJ173="X"</formula>
    </cfRule>
    <cfRule type="expression" dxfId="7593" priority="10804">
      <formula>$BJ173="OD"</formula>
    </cfRule>
    <cfRule type="expression" dxfId="7592" priority="10805">
      <formula>$BJ173="P"</formula>
    </cfRule>
    <cfRule type="expression" dxfId="7591" priority="10806">
      <formula>$BJ173="D"</formula>
    </cfRule>
    <cfRule type="expression" dxfId="7590" priority="10807">
      <formula>$BJ173="C"</formula>
    </cfRule>
    <cfRule type="expression" dxfId="7589" priority="10808">
      <formula>$BJ173="B"</formula>
    </cfRule>
    <cfRule type="expression" dxfId="7588" priority="10809">
      <formula>$BJ173="A"</formula>
    </cfRule>
  </conditionalFormatting>
  <conditionalFormatting sqref="N173">
    <cfRule type="expression" dxfId="7587" priority="10790">
      <formula>$BJ173="IR"</formula>
    </cfRule>
    <cfRule type="expression" dxfId="7586" priority="10791">
      <formula>$BJ173="SS"</formula>
    </cfRule>
    <cfRule type="expression" dxfId="7585" priority="10792">
      <formula>$BJ173="FI"</formula>
    </cfRule>
    <cfRule type="expression" dxfId="7584" priority="10793">
      <formula>$BJ173="X"</formula>
    </cfRule>
    <cfRule type="expression" dxfId="7583" priority="10794">
      <formula>$BJ173="OD"</formula>
    </cfRule>
    <cfRule type="expression" dxfId="7582" priority="10795">
      <formula>$BJ173="P"</formula>
    </cfRule>
    <cfRule type="expression" dxfId="7581" priority="10796">
      <formula>$BJ173="D"</formula>
    </cfRule>
    <cfRule type="expression" dxfId="7580" priority="10797">
      <formula>$BJ173="C"</formula>
    </cfRule>
    <cfRule type="expression" dxfId="7579" priority="10798">
      <formula>$BJ173="B"</formula>
    </cfRule>
    <cfRule type="expression" dxfId="7578" priority="10799">
      <formula>$BJ173="A"</formula>
    </cfRule>
  </conditionalFormatting>
  <conditionalFormatting sqref="P173:R173">
    <cfRule type="expression" dxfId="7577" priority="10780">
      <formula>$BJ173="IR"</formula>
    </cfRule>
    <cfRule type="expression" dxfId="7576" priority="10781">
      <formula>$BJ173="SS"</formula>
    </cfRule>
    <cfRule type="expression" dxfId="7575" priority="10782">
      <formula>$BJ173="FI"</formula>
    </cfRule>
    <cfRule type="expression" dxfId="7574" priority="10783">
      <formula>$BJ173="X"</formula>
    </cfRule>
    <cfRule type="expression" dxfId="7573" priority="10784">
      <formula>$BJ173="OD"</formula>
    </cfRule>
    <cfRule type="expression" dxfId="7572" priority="10785">
      <formula>$BJ173="P"</formula>
    </cfRule>
    <cfRule type="expression" dxfId="7571" priority="10786">
      <formula>$BJ173="D"</formula>
    </cfRule>
    <cfRule type="expression" dxfId="7570" priority="10787">
      <formula>$BJ173="C"</formula>
    </cfRule>
    <cfRule type="expression" dxfId="7569" priority="10788">
      <formula>$BJ173="B"</formula>
    </cfRule>
    <cfRule type="expression" dxfId="7568" priority="10789">
      <formula>$BJ173="A"</formula>
    </cfRule>
  </conditionalFormatting>
  <conditionalFormatting sqref="A173">
    <cfRule type="expression" dxfId="7567" priority="10770">
      <formula>$BJ173="IR"</formula>
    </cfRule>
    <cfRule type="expression" dxfId="7566" priority="10771">
      <formula>$BJ173="SS"</formula>
    </cfRule>
    <cfRule type="expression" dxfId="7565" priority="10772">
      <formula>$BJ173="FI"</formula>
    </cfRule>
    <cfRule type="expression" dxfId="7564" priority="10773">
      <formula>$BJ173="X"</formula>
    </cfRule>
    <cfRule type="expression" dxfId="7563" priority="10774">
      <formula>$BJ173="OD"</formula>
    </cfRule>
    <cfRule type="expression" dxfId="7562" priority="10775">
      <formula>$BJ173="P"</formula>
    </cfRule>
    <cfRule type="expression" dxfId="7561" priority="10776">
      <formula>$BJ173="D"</formula>
    </cfRule>
    <cfRule type="expression" dxfId="7560" priority="10777">
      <formula>$BJ173="C"</formula>
    </cfRule>
    <cfRule type="expression" dxfId="7559" priority="10778">
      <formula>$BJ173="B"</formula>
    </cfRule>
    <cfRule type="expression" dxfId="7558" priority="10779">
      <formula>$BJ173="A"</formula>
    </cfRule>
  </conditionalFormatting>
  <conditionalFormatting sqref="T173">
    <cfRule type="expression" dxfId="7557" priority="10760">
      <formula>$BJ173="IR"</formula>
    </cfRule>
    <cfRule type="expression" dxfId="7556" priority="10761">
      <formula>$BJ173="SS"</formula>
    </cfRule>
    <cfRule type="expression" dxfId="7555" priority="10762">
      <formula>$BJ173="FI"</formula>
    </cfRule>
    <cfRule type="expression" dxfId="7554" priority="10763">
      <formula>$BJ173="X"</formula>
    </cfRule>
    <cfRule type="expression" dxfId="7553" priority="10764">
      <formula>$BJ173="OD"</formula>
    </cfRule>
    <cfRule type="expression" dxfId="7552" priority="10765">
      <formula>$BJ173="P"</formula>
    </cfRule>
    <cfRule type="expression" dxfId="7551" priority="10766">
      <formula>$BJ173="D"</formula>
    </cfRule>
    <cfRule type="expression" dxfId="7550" priority="10767">
      <formula>$BJ173="C"</formula>
    </cfRule>
    <cfRule type="expression" dxfId="7549" priority="10768">
      <formula>$BJ173="B"</formula>
    </cfRule>
    <cfRule type="expression" dxfId="7548" priority="10769">
      <formula>$BJ173="A"</formula>
    </cfRule>
  </conditionalFormatting>
  <conditionalFormatting sqref="S173">
    <cfRule type="expression" dxfId="7547" priority="10750">
      <formula>$BJ173="IR"</formula>
    </cfRule>
    <cfRule type="expression" dxfId="7546" priority="10751">
      <formula>$BJ173="SS"</formula>
    </cfRule>
    <cfRule type="expression" dxfId="7545" priority="10752">
      <formula>$BJ173="FI"</formula>
    </cfRule>
    <cfRule type="expression" dxfId="7544" priority="10753">
      <formula>$BJ173="X"</formula>
    </cfRule>
    <cfRule type="expression" dxfId="7543" priority="10754">
      <formula>$BJ173="OD"</formula>
    </cfRule>
    <cfRule type="expression" dxfId="7542" priority="10755">
      <formula>$BJ173="P"</formula>
    </cfRule>
    <cfRule type="expression" dxfId="7541" priority="10756">
      <formula>$BJ173="D"</formula>
    </cfRule>
    <cfRule type="expression" dxfId="7540" priority="10757">
      <formula>$BJ173="C"</formula>
    </cfRule>
    <cfRule type="expression" dxfId="7539" priority="10758">
      <formula>$BJ173="B"</formula>
    </cfRule>
    <cfRule type="expression" dxfId="7538" priority="10759">
      <formula>$BJ173="A"</formula>
    </cfRule>
  </conditionalFormatting>
  <conditionalFormatting sqref="U173">
    <cfRule type="expression" dxfId="7537" priority="10740">
      <formula>$BJ173="IR"</formula>
    </cfRule>
    <cfRule type="expression" dxfId="7536" priority="10741">
      <formula>$BJ173="SS"</formula>
    </cfRule>
    <cfRule type="expression" dxfId="7535" priority="10742">
      <formula>$BJ173="FI"</formula>
    </cfRule>
    <cfRule type="expression" dxfId="7534" priority="10743">
      <formula>$BJ173="X"</formula>
    </cfRule>
    <cfRule type="expression" dxfId="7533" priority="10744">
      <formula>$BJ173="OD"</formula>
    </cfRule>
    <cfRule type="expression" dxfId="7532" priority="10745">
      <formula>$BJ173="P"</formula>
    </cfRule>
    <cfRule type="expression" dxfId="7531" priority="10746">
      <formula>$BJ173="D"</formula>
    </cfRule>
    <cfRule type="expression" dxfId="7530" priority="10747">
      <formula>$BJ173="C"</formula>
    </cfRule>
    <cfRule type="expression" dxfId="7529" priority="10748">
      <formula>$BJ173="B"</formula>
    </cfRule>
    <cfRule type="expression" dxfId="7528" priority="10749">
      <formula>$BJ173="A"</formula>
    </cfRule>
  </conditionalFormatting>
  <conditionalFormatting sqref="V173">
    <cfRule type="expression" dxfId="7527" priority="10730">
      <formula>$BJ173="IR"</formula>
    </cfRule>
    <cfRule type="expression" dxfId="7526" priority="10731">
      <formula>$BJ173="SS"</formula>
    </cfRule>
    <cfRule type="expression" dxfId="7525" priority="10732">
      <formula>$BJ173="FI"</formula>
    </cfRule>
    <cfRule type="expression" dxfId="7524" priority="10733">
      <formula>$BJ173="X"</formula>
    </cfRule>
    <cfRule type="expression" dxfId="7523" priority="10734">
      <formula>$BJ173="OD"</formula>
    </cfRule>
    <cfRule type="expression" dxfId="7522" priority="10735">
      <formula>$BJ173="P"</formula>
    </cfRule>
    <cfRule type="expression" dxfId="7521" priority="10736">
      <formula>$BJ173="D"</formula>
    </cfRule>
    <cfRule type="expression" dxfId="7520" priority="10737">
      <formula>$BJ173="C"</formula>
    </cfRule>
    <cfRule type="expression" dxfId="7519" priority="10738">
      <formula>$BJ173="B"</formula>
    </cfRule>
    <cfRule type="expression" dxfId="7518" priority="10739">
      <formula>$BJ173="A"</formula>
    </cfRule>
  </conditionalFormatting>
  <conditionalFormatting sqref="B173:C173">
    <cfRule type="expression" dxfId="7517" priority="10720">
      <formula>$BJ173="IR"</formula>
    </cfRule>
    <cfRule type="expression" dxfId="7516" priority="10721">
      <formula>$BJ173="SS"</formula>
    </cfRule>
    <cfRule type="expression" dxfId="7515" priority="10722">
      <formula>$BJ173="FI"</formula>
    </cfRule>
    <cfRule type="expression" dxfId="7514" priority="10723">
      <formula>$BJ173="X"</formula>
    </cfRule>
    <cfRule type="expression" dxfId="7513" priority="10724">
      <formula>$BJ173="OD"</formula>
    </cfRule>
    <cfRule type="expression" dxfId="7512" priority="10725">
      <formula>$BJ173="P"</formula>
    </cfRule>
    <cfRule type="expression" dxfId="7511" priority="10726">
      <formula>$BJ173="D"</formula>
    </cfRule>
    <cfRule type="expression" dxfId="7510" priority="10727">
      <formula>$BJ173="C"</formula>
    </cfRule>
    <cfRule type="expression" dxfId="7509" priority="10728">
      <formula>$BJ173="B"</formula>
    </cfRule>
    <cfRule type="expression" dxfId="7508" priority="10729">
      <formula>$BJ173="A"</formula>
    </cfRule>
  </conditionalFormatting>
  <conditionalFormatting sqref="E173">
    <cfRule type="expression" dxfId="7507" priority="10690">
      <formula>$BJ173="IR"</formula>
    </cfRule>
    <cfRule type="expression" dxfId="7506" priority="10691">
      <formula>$BJ173="SS"</formula>
    </cfRule>
    <cfRule type="expression" dxfId="7505" priority="10692">
      <formula>$BJ173="FI"</formula>
    </cfRule>
    <cfRule type="expression" dxfId="7504" priority="10693">
      <formula>$BJ173="X"</formula>
    </cfRule>
    <cfRule type="expression" dxfId="7503" priority="10694">
      <formula>$BJ173="OD"</formula>
    </cfRule>
    <cfRule type="expression" dxfId="7502" priority="10695">
      <formula>$BJ173="P"</formula>
    </cfRule>
    <cfRule type="expression" dxfId="7501" priority="10696">
      <formula>$BJ173="D"</formula>
    </cfRule>
    <cfRule type="expression" dxfId="7500" priority="10697">
      <formula>$BJ173="C"</formula>
    </cfRule>
    <cfRule type="expression" dxfId="7499" priority="10698">
      <formula>$BJ173="B"</formula>
    </cfRule>
    <cfRule type="expression" dxfId="7498" priority="10699">
      <formula>$BJ173="A"</formula>
    </cfRule>
  </conditionalFormatting>
  <conditionalFormatting sqref="E174">
    <cfRule type="expression" dxfId="7497" priority="10680">
      <formula>$BJ174="IR"</formula>
    </cfRule>
    <cfRule type="expression" dxfId="7496" priority="10681">
      <formula>$BJ174="SS"</formula>
    </cfRule>
    <cfRule type="expression" dxfId="7495" priority="10682">
      <formula>$BJ174="FI"</formula>
    </cfRule>
    <cfRule type="expression" dxfId="7494" priority="10683">
      <formula>$BJ174="X"</formula>
    </cfRule>
    <cfRule type="expression" dxfId="7493" priority="10684">
      <formula>$BJ174="OD"</formula>
    </cfRule>
    <cfRule type="expression" dxfId="7492" priority="10685">
      <formula>$BJ174="P"</formula>
    </cfRule>
    <cfRule type="expression" dxfId="7491" priority="10686">
      <formula>$BJ174="D"</formula>
    </cfRule>
    <cfRule type="expression" dxfId="7490" priority="10687">
      <formula>$BJ174="C"</formula>
    </cfRule>
    <cfRule type="expression" dxfId="7489" priority="10688">
      <formula>$BJ174="B"</formula>
    </cfRule>
    <cfRule type="expression" dxfId="7488" priority="10689">
      <formula>$BJ174="A"</formula>
    </cfRule>
  </conditionalFormatting>
  <conditionalFormatting sqref="G170">
    <cfRule type="expression" dxfId="7487" priority="10670">
      <formula>$BJ170="IR"</formula>
    </cfRule>
    <cfRule type="expression" dxfId="7486" priority="10671">
      <formula>$BJ170="SS"</formula>
    </cfRule>
    <cfRule type="expression" dxfId="7485" priority="10672">
      <formula>$BJ170="FI"</formula>
    </cfRule>
    <cfRule type="expression" dxfId="7484" priority="10673">
      <formula>$BJ170="X"</formula>
    </cfRule>
    <cfRule type="expression" dxfId="7483" priority="10674">
      <formula>$BJ170="OD"</formula>
    </cfRule>
    <cfRule type="expression" dxfId="7482" priority="10675">
      <formula>$BJ170="P"</formula>
    </cfRule>
    <cfRule type="expression" dxfId="7481" priority="10676">
      <formula>$BJ170="D"</formula>
    </cfRule>
    <cfRule type="expression" dxfId="7480" priority="10677">
      <formula>$BJ170="C"</formula>
    </cfRule>
    <cfRule type="expression" dxfId="7479" priority="10678">
      <formula>$BJ170="B"</formula>
    </cfRule>
    <cfRule type="expression" dxfId="7478" priority="10679">
      <formula>$BJ170="A"</formula>
    </cfRule>
  </conditionalFormatting>
  <conditionalFormatting sqref="G171:G174">
    <cfRule type="expression" dxfId="7477" priority="10660">
      <formula>$BJ171="IR"</formula>
    </cfRule>
    <cfRule type="expression" dxfId="7476" priority="10661">
      <formula>$BJ171="SS"</formula>
    </cfRule>
    <cfRule type="expression" dxfId="7475" priority="10662">
      <formula>$BJ171="FI"</formula>
    </cfRule>
    <cfRule type="expression" dxfId="7474" priority="10663">
      <formula>$BJ171="X"</formula>
    </cfRule>
    <cfRule type="expression" dxfId="7473" priority="10664">
      <formula>$BJ171="OD"</formula>
    </cfRule>
    <cfRule type="expression" dxfId="7472" priority="10665">
      <formula>$BJ171="P"</formula>
    </cfRule>
    <cfRule type="expression" dxfId="7471" priority="10666">
      <formula>$BJ171="D"</formula>
    </cfRule>
    <cfRule type="expression" dxfId="7470" priority="10667">
      <formula>$BJ171="C"</formula>
    </cfRule>
    <cfRule type="expression" dxfId="7469" priority="10668">
      <formula>$BJ171="B"</formula>
    </cfRule>
    <cfRule type="expression" dxfId="7468" priority="10669">
      <formula>$BJ171="A"</formula>
    </cfRule>
  </conditionalFormatting>
  <conditionalFormatting sqref="G178">
    <cfRule type="expression" dxfId="7467" priority="10650">
      <formula>$BJ178="IR"</formula>
    </cfRule>
    <cfRule type="expression" dxfId="7466" priority="10651">
      <formula>$BJ178="SS"</formula>
    </cfRule>
    <cfRule type="expression" dxfId="7465" priority="10652">
      <formula>$BJ178="FI"</formula>
    </cfRule>
    <cfRule type="expression" dxfId="7464" priority="10653">
      <formula>$BJ178="X"</formula>
    </cfRule>
    <cfRule type="expression" dxfId="7463" priority="10654">
      <formula>$BJ178="OD"</formula>
    </cfRule>
    <cfRule type="expression" dxfId="7462" priority="10655">
      <formula>$BJ178="P"</formula>
    </cfRule>
    <cfRule type="expression" dxfId="7461" priority="10656">
      <formula>$BJ178="D"</formula>
    </cfRule>
    <cfRule type="expression" dxfId="7460" priority="10657">
      <formula>$BJ178="C"</formula>
    </cfRule>
    <cfRule type="expression" dxfId="7459" priority="10658">
      <formula>$BJ178="B"</formula>
    </cfRule>
    <cfRule type="expression" dxfId="7458" priority="10659">
      <formula>$BJ178="A"</formula>
    </cfRule>
  </conditionalFormatting>
  <conditionalFormatting sqref="BJ179:BJ181">
    <cfRule type="cellIs" dxfId="7457" priority="10639" operator="equal">
      <formula>0</formula>
    </cfRule>
  </conditionalFormatting>
  <conditionalFormatting sqref="D179:E181">
    <cfRule type="expression" dxfId="7456" priority="10640">
      <formula>$BJ179="IR"</formula>
    </cfRule>
    <cfRule type="expression" dxfId="7455" priority="10641">
      <formula>$BJ179="SS"</formula>
    </cfRule>
    <cfRule type="expression" dxfId="7454" priority="10642">
      <formula>$BJ179="FI"</formula>
    </cfRule>
    <cfRule type="expression" dxfId="7453" priority="10643">
      <formula>$BJ179="X"</formula>
    </cfRule>
    <cfRule type="expression" dxfId="7452" priority="10644">
      <formula>$BJ179="OD"</formula>
    </cfRule>
    <cfRule type="expression" dxfId="7451" priority="10645">
      <formula>$BJ179="P"</formula>
    </cfRule>
    <cfRule type="expression" dxfId="7450" priority="10646">
      <formula>$BJ179="D"</formula>
    </cfRule>
    <cfRule type="expression" dxfId="7449" priority="10647">
      <formula>$BJ179="C"</formula>
    </cfRule>
    <cfRule type="expression" dxfId="7448" priority="10648">
      <formula>$BJ179="B"</formula>
    </cfRule>
    <cfRule type="expression" dxfId="7447" priority="10649">
      <formula>$BJ179="A"</formula>
    </cfRule>
  </conditionalFormatting>
  <conditionalFormatting sqref="A179:A181">
    <cfRule type="expression" dxfId="7446" priority="10609">
      <formula>$BJ179="IR"</formula>
    </cfRule>
    <cfRule type="expression" dxfId="7445" priority="10610">
      <formula>$BJ179="SS"</formula>
    </cfRule>
    <cfRule type="expression" dxfId="7444" priority="10611">
      <formula>$BJ179="FI"</formula>
    </cfRule>
    <cfRule type="expression" dxfId="7443" priority="10612">
      <formula>$BJ179="X"</formula>
    </cfRule>
    <cfRule type="expression" dxfId="7442" priority="10613">
      <formula>$BJ179="OD"</formula>
    </cfRule>
    <cfRule type="expression" dxfId="7441" priority="10614">
      <formula>$BJ179="P"</formula>
    </cfRule>
    <cfRule type="expression" dxfId="7440" priority="10615">
      <formula>$BJ179="D"</formula>
    </cfRule>
    <cfRule type="expression" dxfId="7439" priority="10616">
      <formula>$BJ179="C"</formula>
    </cfRule>
    <cfRule type="expression" dxfId="7438" priority="10617">
      <formula>$BJ179="B"</formula>
    </cfRule>
    <cfRule type="expression" dxfId="7437" priority="10618">
      <formula>$BJ179="A"</formula>
    </cfRule>
  </conditionalFormatting>
  <conditionalFormatting sqref="C179:C181">
    <cfRule type="expression" dxfId="7436" priority="10589">
      <formula>$BJ179="IR"</formula>
    </cfRule>
    <cfRule type="expression" dxfId="7435" priority="10590">
      <formula>$BJ179="SS"</formula>
    </cfRule>
    <cfRule type="expression" dxfId="7434" priority="10591">
      <formula>$BJ179="FI"</formula>
    </cfRule>
    <cfRule type="expression" dxfId="7433" priority="10592">
      <formula>$BJ179="X"</formula>
    </cfRule>
    <cfRule type="expression" dxfId="7432" priority="10593">
      <formula>$BJ179="OD"</formula>
    </cfRule>
    <cfRule type="expression" dxfId="7431" priority="10594">
      <formula>$BJ179="P"</formula>
    </cfRule>
    <cfRule type="expression" dxfId="7430" priority="10595">
      <formula>$BJ179="D"</formula>
    </cfRule>
    <cfRule type="expression" dxfId="7429" priority="10596">
      <formula>$BJ179="C"</formula>
    </cfRule>
    <cfRule type="expression" dxfId="7428" priority="10597">
      <formula>$BJ179="B"</formula>
    </cfRule>
    <cfRule type="expression" dxfId="7427" priority="10598">
      <formula>$BJ179="A"</formula>
    </cfRule>
  </conditionalFormatting>
  <conditionalFormatting sqref="F179:F181">
    <cfRule type="expression" dxfId="7426" priority="10579">
      <formula>$BJ179="IR"</formula>
    </cfRule>
    <cfRule type="expression" dxfId="7425" priority="10580">
      <formula>$BJ179="SS"</formula>
    </cfRule>
    <cfRule type="expression" dxfId="7424" priority="10581">
      <formula>$BJ179="FI"</formula>
    </cfRule>
    <cfRule type="expression" dxfId="7423" priority="10582">
      <formula>$BJ179="X"</formula>
    </cfRule>
    <cfRule type="expression" dxfId="7422" priority="10583">
      <formula>$BJ179="OD"</formula>
    </cfRule>
    <cfRule type="expression" dxfId="7421" priority="10584">
      <formula>$BJ179="P"</formula>
    </cfRule>
    <cfRule type="expression" dxfId="7420" priority="10585">
      <formula>$BJ179="D"</formula>
    </cfRule>
    <cfRule type="expression" dxfId="7419" priority="10586">
      <formula>$BJ179="C"</formula>
    </cfRule>
    <cfRule type="expression" dxfId="7418" priority="10587">
      <formula>$BJ179="B"</formula>
    </cfRule>
    <cfRule type="expression" dxfId="7417" priority="10588">
      <formula>$BJ179="A"</formula>
    </cfRule>
  </conditionalFormatting>
  <conditionalFormatting sqref="G179">
    <cfRule type="expression" dxfId="7416" priority="10569">
      <formula>$BJ179="IR"</formula>
    </cfRule>
    <cfRule type="expression" dxfId="7415" priority="10570">
      <formula>$BJ179="SS"</formula>
    </cfRule>
    <cfRule type="expression" dxfId="7414" priority="10571">
      <formula>$BJ179="FI"</formula>
    </cfRule>
    <cfRule type="expression" dxfId="7413" priority="10572">
      <formula>$BJ179="X"</formula>
    </cfRule>
    <cfRule type="expression" dxfId="7412" priority="10573">
      <formula>$BJ179="OD"</formula>
    </cfRule>
    <cfRule type="expression" dxfId="7411" priority="10574">
      <formula>$BJ179="P"</formula>
    </cfRule>
    <cfRule type="expression" dxfId="7410" priority="10575">
      <formula>$BJ179="D"</formula>
    </cfRule>
    <cfRule type="expression" dxfId="7409" priority="10576">
      <formula>$BJ179="C"</formula>
    </cfRule>
    <cfRule type="expression" dxfId="7408" priority="10577">
      <formula>$BJ179="B"</formula>
    </cfRule>
    <cfRule type="expression" dxfId="7407" priority="10578">
      <formula>$BJ179="A"</formula>
    </cfRule>
  </conditionalFormatting>
  <conditionalFormatting sqref="X178">
    <cfRule type="expression" dxfId="7406" priority="10549">
      <formula>$BJ178="IR"</formula>
    </cfRule>
    <cfRule type="expression" dxfId="7405" priority="10550">
      <formula>$BJ178="SS"</formula>
    </cfRule>
    <cfRule type="expression" dxfId="7404" priority="10551">
      <formula>$BJ178="FI"</formula>
    </cfRule>
    <cfRule type="expression" dxfId="7403" priority="10552">
      <formula>$BJ178="X"</formula>
    </cfRule>
    <cfRule type="expression" dxfId="7402" priority="10553">
      <formula>$BJ178="OD"</formula>
    </cfRule>
    <cfRule type="expression" dxfId="7401" priority="10554">
      <formula>$BJ178="P"</formula>
    </cfRule>
    <cfRule type="expression" dxfId="7400" priority="10555">
      <formula>$BJ178="D"</formula>
    </cfRule>
    <cfRule type="expression" dxfId="7399" priority="10556">
      <formula>$BJ178="C"</formula>
    </cfRule>
    <cfRule type="expression" dxfId="7398" priority="10557">
      <formula>$BJ178="B"</formula>
    </cfRule>
    <cfRule type="expression" dxfId="7397" priority="10558">
      <formula>$BJ178="A"</formula>
    </cfRule>
  </conditionalFormatting>
  <conditionalFormatting sqref="E178">
    <cfRule type="expression" dxfId="7396" priority="10539">
      <formula>$BJ178="IR"</formula>
    </cfRule>
    <cfRule type="expression" dxfId="7395" priority="10540">
      <formula>$BJ178="SS"</formula>
    </cfRule>
    <cfRule type="expression" dxfId="7394" priority="10541">
      <formula>$BJ178="FI"</formula>
    </cfRule>
    <cfRule type="expression" dxfId="7393" priority="10542">
      <formula>$BJ178="X"</formula>
    </cfRule>
    <cfRule type="expression" dxfId="7392" priority="10543">
      <formula>$BJ178="OD"</formula>
    </cfRule>
    <cfRule type="expression" dxfId="7391" priority="10544">
      <formula>$BJ178="P"</formula>
    </cfRule>
    <cfRule type="expression" dxfId="7390" priority="10545">
      <formula>$BJ178="D"</formula>
    </cfRule>
    <cfRule type="expression" dxfId="7389" priority="10546">
      <formula>$BJ178="C"</formula>
    </cfRule>
    <cfRule type="expression" dxfId="7388" priority="10547">
      <formula>$BJ178="B"</formula>
    </cfRule>
    <cfRule type="expression" dxfId="7387" priority="10548">
      <formula>$BJ178="A"</formula>
    </cfRule>
  </conditionalFormatting>
  <conditionalFormatting sqref="N186">
    <cfRule type="expression" dxfId="7386" priority="10529">
      <formula>$BJ186="IR"</formula>
    </cfRule>
    <cfRule type="expression" dxfId="7385" priority="10530">
      <formula>$BJ186="SS"</formula>
    </cfRule>
    <cfRule type="expression" dxfId="7384" priority="10531">
      <formula>$BJ186="FI"</formula>
    </cfRule>
    <cfRule type="expression" dxfId="7383" priority="10532">
      <formula>$BJ186="X"</formula>
    </cfRule>
    <cfRule type="expression" dxfId="7382" priority="10533">
      <formula>$BJ186="OD"</formula>
    </cfRule>
    <cfRule type="expression" dxfId="7381" priority="10534">
      <formula>$BJ186="P"</formula>
    </cfRule>
    <cfRule type="expression" dxfId="7380" priority="10535">
      <formula>$BJ186="D"</formula>
    </cfRule>
    <cfRule type="expression" dxfId="7379" priority="10536">
      <formula>$BJ186="C"</formula>
    </cfRule>
    <cfRule type="expression" dxfId="7378" priority="10537">
      <formula>$BJ186="B"</formula>
    </cfRule>
    <cfRule type="expression" dxfId="7377" priority="10538">
      <formula>$BJ186="A"</formula>
    </cfRule>
  </conditionalFormatting>
  <conditionalFormatting sqref="I116">
    <cfRule type="expression" dxfId="7376" priority="10499">
      <formula>$BJ116="IR"</formula>
    </cfRule>
    <cfRule type="expression" dxfId="7375" priority="10500">
      <formula>$BJ116="SS"</formula>
    </cfRule>
    <cfRule type="expression" dxfId="7374" priority="10501">
      <formula>$BJ116="FI"</formula>
    </cfRule>
    <cfRule type="expression" dxfId="7373" priority="10502">
      <formula>$BJ116="X"</formula>
    </cfRule>
    <cfRule type="expression" dxfId="7372" priority="10503">
      <formula>$BJ116="OD"</formula>
    </cfRule>
    <cfRule type="expression" dxfId="7371" priority="10504">
      <formula>$BJ116="P"</formula>
    </cfRule>
    <cfRule type="expression" dxfId="7370" priority="10505">
      <formula>$BJ116="D"</formula>
    </cfRule>
    <cfRule type="expression" dxfId="7369" priority="10506">
      <formula>$BJ116="C"</formula>
    </cfRule>
    <cfRule type="expression" dxfId="7368" priority="10507">
      <formula>$BJ116="B"</formula>
    </cfRule>
    <cfRule type="expression" dxfId="7367" priority="10508">
      <formula>$BJ116="A"</formula>
    </cfRule>
  </conditionalFormatting>
  <conditionalFormatting sqref="O115">
    <cfRule type="expression" dxfId="7366" priority="10479">
      <formula>$BJ115="IR"</formula>
    </cfRule>
    <cfRule type="expression" dxfId="7365" priority="10480">
      <formula>$BJ115="SS"</formula>
    </cfRule>
    <cfRule type="expression" dxfId="7364" priority="10481">
      <formula>$BJ115="FI"</formula>
    </cfRule>
    <cfRule type="expression" dxfId="7363" priority="10482">
      <formula>$BJ115="X"</formula>
    </cfRule>
    <cfRule type="expression" dxfId="7362" priority="10483">
      <formula>$BJ115="OD"</formula>
    </cfRule>
    <cfRule type="expression" dxfId="7361" priority="10484">
      <formula>$BJ115="P"</formula>
    </cfRule>
    <cfRule type="expression" dxfId="7360" priority="10485">
      <formula>$BJ115="D"</formula>
    </cfRule>
    <cfRule type="expression" dxfId="7359" priority="10486">
      <formula>$BJ115="C"</formula>
    </cfRule>
    <cfRule type="expression" dxfId="7358" priority="10487">
      <formula>$BJ115="B"</formula>
    </cfRule>
    <cfRule type="expression" dxfId="7357" priority="10488">
      <formula>$BJ115="A"</formula>
    </cfRule>
  </conditionalFormatting>
  <conditionalFormatting sqref="R115">
    <cfRule type="expression" dxfId="7356" priority="10469">
      <formula>$BJ115="IR"</formula>
    </cfRule>
    <cfRule type="expression" dxfId="7355" priority="10470">
      <formula>$BJ115="SS"</formula>
    </cfRule>
    <cfRule type="expression" dxfId="7354" priority="10471">
      <formula>$BJ115="FI"</formula>
    </cfRule>
    <cfRule type="expression" dxfId="7353" priority="10472">
      <formula>$BJ115="X"</formula>
    </cfRule>
    <cfRule type="expression" dxfId="7352" priority="10473">
      <formula>$BJ115="OD"</formula>
    </cfRule>
    <cfRule type="expression" dxfId="7351" priority="10474">
      <formula>$BJ115="P"</formula>
    </cfRule>
    <cfRule type="expression" dxfId="7350" priority="10475">
      <formula>$BJ115="D"</formula>
    </cfRule>
    <cfRule type="expression" dxfId="7349" priority="10476">
      <formula>$BJ115="C"</formula>
    </cfRule>
    <cfRule type="expression" dxfId="7348" priority="10477">
      <formula>$BJ115="B"</formula>
    </cfRule>
    <cfRule type="expression" dxfId="7347" priority="10478">
      <formula>$BJ115="A"</formula>
    </cfRule>
  </conditionalFormatting>
  <conditionalFormatting sqref="P115">
    <cfRule type="expression" dxfId="7346" priority="10459">
      <formula>$BJ115="IR"</formula>
    </cfRule>
    <cfRule type="expression" dxfId="7345" priority="10460">
      <formula>$BJ115="SS"</formula>
    </cfRule>
    <cfRule type="expression" dxfId="7344" priority="10461">
      <formula>$BJ115="FI"</formula>
    </cfRule>
    <cfRule type="expression" dxfId="7343" priority="10462">
      <formula>$BJ115="X"</formula>
    </cfRule>
    <cfRule type="expression" dxfId="7342" priority="10463">
      <formula>$BJ115="OD"</formula>
    </cfRule>
    <cfRule type="expression" dxfId="7341" priority="10464">
      <formula>$BJ115="P"</formula>
    </cfRule>
    <cfRule type="expression" dxfId="7340" priority="10465">
      <formula>$BJ115="D"</formula>
    </cfRule>
    <cfRule type="expression" dxfId="7339" priority="10466">
      <formula>$BJ115="C"</formula>
    </cfRule>
    <cfRule type="expression" dxfId="7338" priority="10467">
      <formula>$BJ115="B"</formula>
    </cfRule>
    <cfRule type="expression" dxfId="7337" priority="10468">
      <formula>$BJ115="A"</formula>
    </cfRule>
  </conditionalFormatting>
  <conditionalFormatting sqref="N115">
    <cfRule type="expression" dxfId="7336" priority="10449">
      <formula>$BJ115="IR"</formula>
    </cfRule>
    <cfRule type="expression" dxfId="7335" priority="10450">
      <formula>$BJ115="SS"</formula>
    </cfRule>
    <cfRule type="expression" dxfId="7334" priority="10451">
      <formula>$BJ115="FI"</formula>
    </cfRule>
    <cfRule type="expression" dxfId="7333" priority="10452">
      <formula>$BJ115="X"</formula>
    </cfRule>
    <cfRule type="expression" dxfId="7332" priority="10453">
      <formula>$BJ115="OD"</formula>
    </cfRule>
    <cfRule type="expression" dxfId="7331" priority="10454">
      <formula>$BJ115="P"</formula>
    </cfRule>
    <cfRule type="expression" dxfId="7330" priority="10455">
      <formula>$BJ115="D"</formula>
    </cfRule>
    <cfRule type="expression" dxfId="7329" priority="10456">
      <formula>$BJ115="C"</formula>
    </cfRule>
    <cfRule type="expression" dxfId="7328" priority="10457">
      <formula>$BJ115="B"</formula>
    </cfRule>
    <cfRule type="expression" dxfId="7327" priority="10458">
      <formula>$BJ115="A"</formula>
    </cfRule>
  </conditionalFormatting>
  <conditionalFormatting sqref="Q115">
    <cfRule type="expression" dxfId="7326" priority="10439">
      <formula>$BJ115="IR"</formula>
    </cfRule>
    <cfRule type="expression" dxfId="7325" priority="10440">
      <formula>$BJ115="SS"</formula>
    </cfRule>
    <cfRule type="expression" dxfId="7324" priority="10441">
      <formula>$BJ115="FI"</formula>
    </cfRule>
    <cfRule type="expression" dxfId="7323" priority="10442">
      <formula>$BJ115="X"</formula>
    </cfRule>
    <cfRule type="expression" dxfId="7322" priority="10443">
      <formula>$BJ115="OD"</formula>
    </cfRule>
    <cfRule type="expression" dxfId="7321" priority="10444">
      <formula>$BJ115="P"</formula>
    </cfRule>
    <cfRule type="expression" dxfId="7320" priority="10445">
      <formula>$BJ115="D"</formula>
    </cfRule>
    <cfRule type="expression" dxfId="7319" priority="10446">
      <formula>$BJ115="C"</formula>
    </cfRule>
    <cfRule type="expression" dxfId="7318" priority="10447">
      <formula>$BJ115="B"</formula>
    </cfRule>
    <cfRule type="expression" dxfId="7317" priority="10448">
      <formula>$BJ115="A"</formula>
    </cfRule>
  </conditionalFormatting>
  <conditionalFormatting sqref="V169">
    <cfRule type="expression" dxfId="7316" priority="10429">
      <formula>$BJ169="IR"</formula>
    </cfRule>
    <cfRule type="expression" dxfId="7315" priority="10430">
      <formula>$BJ169="SS"</formula>
    </cfRule>
    <cfRule type="expression" dxfId="7314" priority="10431">
      <formula>$BJ169="FI"</formula>
    </cfRule>
    <cfRule type="expression" dxfId="7313" priority="10432">
      <formula>$BJ169="X"</formula>
    </cfRule>
    <cfRule type="expression" dxfId="7312" priority="10433">
      <formula>$BJ169="OD"</formula>
    </cfRule>
    <cfRule type="expression" dxfId="7311" priority="10434">
      <formula>$BJ169="P"</formula>
    </cfRule>
    <cfRule type="expression" dxfId="7310" priority="10435">
      <formula>$BJ169="D"</formula>
    </cfRule>
    <cfRule type="expression" dxfId="7309" priority="10436">
      <formula>$BJ169="C"</formula>
    </cfRule>
    <cfRule type="expression" dxfId="7308" priority="10437">
      <formula>$BJ169="B"</formula>
    </cfRule>
    <cfRule type="expression" dxfId="7307" priority="10438">
      <formula>$BJ169="A"</formula>
    </cfRule>
  </conditionalFormatting>
  <conditionalFormatting sqref="U169">
    <cfRule type="expression" dxfId="7306" priority="10419">
      <formula>$BJ169="IR"</formula>
    </cfRule>
    <cfRule type="expression" dxfId="7305" priority="10420">
      <formula>$BJ169="SS"</formula>
    </cfRule>
    <cfRule type="expression" dxfId="7304" priority="10421">
      <formula>$BJ169="FI"</formula>
    </cfRule>
    <cfRule type="expression" dxfId="7303" priority="10422">
      <formula>$BJ169="X"</formula>
    </cfRule>
    <cfRule type="expression" dxfId="7302" priority="10423">
      <formula>$BJ169="OD"</formula>
    </cfRule>
    <cfRule type="expression" dxfId="7301" priority="10424">
      <formula>$BJ169="P"</formula>
    </cfRule>
    <cfRule type="expression" dxfId="7300" priority="10425">
      <formula>$BJ169="D"</formula>
    </cfRule>
    <cfRule type="expression" dxfId="7299" priority="10426">
      <formula>$BJ169="C"</formula>
    </cfRule>
    <cfRule type="expression" dxfId="7298" priority="10427">
      <formula>$BJ169="B"</formula>
    </cfRule>
    <cfRule type="expression" dxfId="7297" priority="10428">
      <formula>$BJ169="A"</formula>
    </cfRule>
  </conditionalFormatting>
  <conditionalFormatting sqref="W169">
    <cfRule type="expression" dxfId="7296" priority="10409">
      <formula>$BJ169="IR"</formula>
    </cfRule>
    <cfRule type="expression" dxfId="7295" priority="10410">
      <formula>$BJ169="SS"</formula>
    </cfRule>
    <cfRule type="expression" dxfId="7294" priority="10411">
      <formula>$BJ169="FI"</formula>
    </cfRule>
    <cfRule type="expression" dxfId="7293" priority="10412">
      <formula>$BJ169="X"</formula>
    </cfRule>
    <cfRule type="expression" dxfId="7292" priority="10413">
      <formula>$BJ169="OD"</formula>
    </cfRule>
    <cfRule type="expression" dxfId="7291" priority="10414">
      <formula>$BJ169="P"</formula>
    </cfRule>
    <cfRule type="expression" dxfId="7290" priority="10415">
      <formula>$BJ169="D"</formula>
    </cfRule>
    <cfRule type="expression" dxfId="7289" priority="10416">
      <formula>$BJ169="C"</formula>
    </cfRule>
    <cfRule type="expression" dxfId="7288" priority="10417">
      <formula>$BJ169="B"</formula>
    </cfRule>
    <cfRule type="expression" dxfId="7287" priority="10418">
      <formula>$BJ169="A"</formula>
    </cfRule>
  </conditionalFormatting>
  <conditionalFormatting sqref="F170">
    <cfRule type="expression" dxfId="7286" priority="10399">
      <formula>$BJ170="IR"</formula>
    </cfRule>
    <cfRule type="expression" dxfId="7285" priority="10400">
      <formula>$BJ170="SS"</formula>
    </cfRule>
    <cfRule type="expression" dxfId="7284" priority="10401">
      <formula>$BJ170="FI"</formula>
    </cfRule>
    <cfRule type="expression" dxfId="7283" priority="10402">
      <formula>$BJ170="X"</formula>
    </cfRule>
    <cfRule type="expression" dxfId="7282" priority="10403">
      <formula>$BJ170="OD"</formula>
    </cfRule>
    <cfRule type="expression" dxfId="7281" priority="10404">
      <formula>$BJ170="P"</formula>
    </cfRule>
    <cfRule type="expression" dxfId="7280" priority="10405">
      <formula>$BJ170="D"</formula>
    </cfRule>
    <cfRule type="expression" dxfId="7279" priority="10406">
      <formula>$BJ170="C"</formula>
    </cfRule>
    <cfRule type="expression" dxfId="7278" priority="10407">
      <formula>$BJ170="B"</formula>
    </cfRule>
    <cfRule type="expression" dxfId="7277" priority="10408">
      <formula>$BJ170="A"</formula>
    </cfRule>
  </conditionalFormatting>
  <conditionalFormatting sqref="F171:F174">
    <cfRule type="expression" dxfId="7276" priority="10389">
      <formula>$BJ171="IR"</formula>
    </cfRule>
    <cfRule type="expression" dxfId="7275" priority="10390">
      <formula>$BJ171="SS"</formula>
    </cfRule>
    <cfRule type="expression" dxfId="7274" priority="10391">
      <formula>$BJ171="FI"</formula>
    </cfRule>
    <cfRule type="expression" dxfId="7273" priority="10392">
      <formula>$BJ171="X"</formula>
    </cfRule>
    <cfRule type="expression" dxfId="7272" priority="10393">
      <formula>$BJ171="OD"</formula>
    </cfRule>
    <cfRule type="expression" dxfId="7271" priority="10394">
      <formula>$BJ171="P"</formula>
    </cfRule>
    <cfRule type="expression" dxfId="7270" priority="10395">
      <formula>$BJ171="D"</formula>
    </cfRule>
    <cfRule type="expression" dxfId="7269" priority="10396">
      <formula>$BJ171="C"</formula>
    </cfRule>
    <cfRule type="expression" dxfId="7268" priority="10397">
      <formula>$BJ171="B"</formula>
    </cfRule>
    <cfRule type="expression" dxfId="7267" priority="10398">
      <formula>$BJ171="A"</formula>
    </cfRule>
  </conditionalFormatting>
  <conditionalFormatting sqref="I170:I174">
    <cfRule type="expression" dxfId="7266" priority="10379">
      <formula>$BJ170="IR"</formula>
    </cfRule>
    <cfRule type="expression" dxfId="7265" priority="10380">
      <formula>$BJ170="SS"</formula>
    </cfRule>
    <cfRule type="expression" dxfId="7264" priority="10381">
      <formula>$BJ170="FI"</formula>
    </cfRule>
    <cfRule type="expression" dxfId="7263" priority="10382">
      <formula>$BJ170="X"</formula>
    </cfRule>
    <cfRule type="expression" dxfId="7262" priority="10383">
      <formula>$BJ170="OD"</formula>
    </cfRule>
    <cfRule type="expression" dxfId="7261" priority="10384">
      <formula>$BJ170="P"</formula>
    </cfRule>
    <cfRule type="expression" dxfId="7260" priority="10385">
      <formula>$BJ170="D"</formula>
    </cfRule>
    <cfRule type="expression" dxfId="7259" priority="10386">
      <formula>$BJ170="C"</formula>
    </cfRule>
    <cfRule type="expression" dxfId="7258" priority="10387">
      <formula>$BJ170="B"</formula>
    </cfRule>
    <cfRule type="expression" dxfId="7257" priority="10388">
      <formula>$BJ170="A"</formula>
    </cfRule>
  </conditionalFormatting>
  <conditionalFormatting sqref="M170:M174">
    <cfRule type="expression" dxfId="7256" priority="10349">
      <formula>$BJ170="IR"</formula>
    </cfRule>
    <cfRule type="expression" dxfId="7255" priority="10350">
      <formula>$BJ170="SS"</formula>
    </cfRule>
    <cfRule type="expression" dxfId="7254" priority="10351">
      <formula>$BJ170="FI"</formula>
    </cfRule>
    <cfRule type="expression" dxfId="7253" priority="10352">
      <formula>$BJ170="X"</formula>
    </cfRule>
    <cfRule type="expression" dxfId="7252" priority="10353">
      <formula>$BJ170="OD"</formula>
    </cfRule>
    <cfRule type="expression" dxfId="7251" priority="10354">
      <formula>$BJ170="P"</formula>
    </cfRule>
    <cfRule type="expression" dxfId="7250" priority="10355">
      <formula>$BJ170="D"</formula>
    </cfRule>
    <cfRule type="expression" dxfId="7249" priority="10356">
      <formula>$BJ170="C"</formula>
    </cfRule>
    <cfRule type="expression" dxfId="7248" priority="10357">
      <formula>$BJ170="B"</formula>
    </cfRule>
    <cfRule type="expression" dxfId="7247" priority="10358">
      <formula>$BJ170="A"</formula>
    </cfRule>
  </conditionalFormatting>
  <conditionalFormatting sqref="P186">
    <cfRule type="expression" dxfId="7246" priority="10339">
      <formula>$BJ186="IR"</formula>
    </cfRule>
    <cfRule type="expression" dxfId="7245" priority="10340">
      <formula>$BJ186="SS"</formula>
    </cfRule>
    <cfRule type="expression" dxfId="7244" priority="10341">
      <formula>$BJ186="FI"</formula>
    </cfRule>
    <cfRule type="expression" dxfId="7243" priority="10342">
      <formula>$BJ186="X"</formula>
    </cfRule>
    <cfRule type="expression" dxfId="7242" priority="10343">
      <formula>$BJ186="OD"</formula>
    </cfRule>
    <cfRule type="expression" dxfId="7241" priority="10344">
      <formula>$BJ186="P"</formula>
    </cfRule>
    <cfRule type="expression" dxfId="7240" priority="10345">
      <formula>$BJ186="D"</formula>
    </cfRule>
    <cfRule type="expression" dxfId="7239" priority="10346">
      <formula>$BJ186="C"</formula>
    </cfRule>
    <cfRule type="expression" dxfId="7238" priority="10347">
      <formula>$BJ186="B"</formula>
    </cfRule>
    <cfRule type="expression" dxfId="7237" priority="10348">
      <formula>$BJ186="A"</formula>
    </cfRule>
  </conditionalFormatting>
  <conditionalFormatting sqref="Q186">
    <cfRule type="expression" dxfId="7236" priority="10319">
      <formula>$BJ186="IR"</formula>
    </cfRule>
    <cfRule type="expression" dxfId="7235" priority="10320">
      <formula>$BJ186="SS"</formula>
    </cfRule>
    <cfRule type="expression" dxfId="7234" priority="10321">
      <formula>$BJ186="FI"</formula>
    </cfRule>
    <cfRule type="expression" dxfId="7233" priority="10322">
      <formula>$BJ186="X"</formula>
    </cfRule>
    <cfRule type="expression" dxfId="7232" priority="10323">
      <formula>$BJ186="OD"</formula>
    </cfRule>
    <cfRule type="expression" dxfId="7231" priority="10324">
      <formula>$BJ186="P"</formula>
    </cfRule>
    <cfRule type="expression" dxfId="7230" priority="10325">
      <formula>$BJ186="D"</formula>
    </cfRule>
    <cfRule type="expression" dxfId="7229" priority="10326">
      <formula>$BJ186="C"</formula>
    </cfRule>
    <cfRule type="expression" dxfId="7228" priority="10327">
      <formula>$BJ186="B"</formula>
    </cfRule>
    <cfRule type="expression" dxfId="7227" priority="10328">
      <formula>$BJ186="A"</formula>
    </cfRule>
  </conditionalFormatting>
  <conditionalFormatting sqref="N188">
    <cfRule type="expression" dxfId="7226" priority="10299">
      <formula>$BJ188="IR"</formula>
    </cfRule>
    <cfRule type="expression" dxfId="7225" priority="10300">
      <formula>$BJ188="SS"</formula>
    </cfRule>
    <cfRule type="expression" dxfId="7224" priority="10301">
      <formula>$BJ188="FI"</formula>
    </cfRule>
    <cfRule type="expression" dxfId="7223" priority="10302">
      <formula>$BJ188="X"</formula>
    </cfRule>
    <cfRule type="expression" dxfId="7222" priority="10303">
      <formula>$BJ188="OD"</formula>
    </cfRule>
    <cfRule type="expression" dxfId="7221" priority="10304">
      <formula>$BJ188="P"</formula>
    </cfRule>
    <cfRule type="expression" dxfId="7220" priority="10305">
      <formula>$BJ188="D"</formula>
    </cfRule>
    <cfRule type="expression" dxfId="7219" priority="10306">
      <formula>$BJ188="C"</formula>
    </cfRule>
    <cfRule type="expression" dxfId="7218" priority="10307">
      <formula>$BJ188="B"</formula>
    </cfRule>
    <cfRule type="expression" dxfId="7217" priority="10308">
      <formula>$BJ188="A"</formula>
    </cfRule>
  </conditionalFormatting>
  <conditionalFormatting sqref="R188">
    <cfRule type="expression" dxfId="7216" priority="10289">
      <formula>$BJ188="IR"</formula>
    </cfRule>
    <cfRule type="expression" dxfId="7215" priority="10290">
      <formula>$BJ188="SS"</formula>
    </cfRule>
    <cfRule type="expression" dxfId="7214" priority="10291">
      <formula>$BJ188="FI"</formula>
    </cfRule>
    <cfRule type="expression" dxfId="7213" priority="10292">
      <formula>$BJ188="X"</formula>
    </cfRule>
    <cfRule type="expression" dxfId="7212" priority="10293">
      <formula>$BJ188="OD"</formula>
    </cfRule>
    <cfRule type="expression" dxfId="7211" priority="10294">
      <formula>$BJ188="P"</formula>
    </cfRule>
    <cfRule type="expression" dxfId="7210" priority="10295">
      <formula>$BJ188="D"</formula>
    </cfRule>
    <cfRule type="expression" dxfId="7209" priority="10296">
      <formula>$BJ188="C"</formula>
    </cfRule>
    <cfRule type="expression" dxfId="7208" priority="10297">
      <formula>$BJ188="B"</formula>
    </cfRule>
    <cfRule type="expression" dxfId="7207" priority="10298">
      <formula>$BJ188="A"</formula>
    </cfRule>
  </conditionalFormatting>
  <conditionalFormatting sqref="J179:J181">
    <cfRule type="expression" dxfId="7206" priority="10269">
      <formula>$BJ179="IR"</formula>
    </cfRule>
    <cfRule type="expression" dxfId="7205" priority="10270">
      <formula>$BJ179="SS"</formula>
    </cfRule>
    <cfRule type="expression" dxfId="7204" priority="10271">
      <formula>$BJ179="FI"</formula>
    </cfRule>
    <cfRule type="expression" dxfId="7203" priority="10272">
      <formula>$BJ179="X"</formula>
    </cfRule>
    <cfRule type="expression" dxfId="7202" priority="10273">
      <formula>$BJ179="OD"</formula>
    </cfRule>
    <cfRule type="expression" dxfId="7201" priority="10274">
      <formula>$BJ179="P"</formula>
    </cfRule>
    <cfRule type="expression" dxfId="7200" priority="10275">
      <formula>$BJ179="D"</formula>
    </cfRule>
    <cfRule type="expression" dxfId="7199" priority="10276">
      <formula>$BJ179="C"</formula>
    </cfRule>
    <cfRule type="expression" dxfId="7198" priority="10277">
      <formula>$BJ179="B"</formula>
    </cfRule>
    <cfRule type="expression" dxfId="7197" priority="10278">
      <formula>$BJ179="A"</formula>
    </cfRule>
  </conditionalFormatting>
  <conditionalFormatting sqref="I179:I181">
    <cfRule type="expression" dxfId="7196" priority="10259">
      <formula>$BJ179="IR"</formula>
    </cfRule>
    <cfRule type="expression" dxfId="7195" priority="10260">
      <formula>$BJ179="SS"</formula>
    </cfRule>
    <cfRule type="expression" dxfId="7194" priority="10261">
      <formula>$BJ179="FI"</formula>
    </cfRule>
    <cfRule type="expression" dxfId="7193" priority="10262">
      <formula>$BJ179="X"</formula>
    </cfRule>
    <cfRule type="expression" dxfId="7192" priority="10263">
      <formula>$BJ179="OD"</formula>
    </cfRule>
    <cfRule type="expression" dxfId="7191" priority="10264">
      <formula>$BJ179="P"</formula>
    </cfRule>
    <cfRule type="expression" dxfId="7190" priority="10265">
      <formula>$BJ179="D"</formula>
    </cfRule>
    <cfRule type="expression" dxfId="7189" priority="10266">
      <formula>$BJ179="C"</formula>
    </cfRule>
    <cfRule type="expression" dxfId="7188" priority="10267">
      <formula>$BJ179="B"</formula>
    </cfRule>
    <cfRule type="expression" dxfId="7187" priority="10268">
      <formula>$BJ179="A"</formula>
    </cfRule>
  </conditionalFormatting>
  <conditionalFormatting sqref="K179:K181">
    <cfRule type="expression" dxfId="7186" priority="10249">
      <formula>$BJ179="IR"</formula>
    </cfRule>
    <cfRule type="expression" dxfId="7185" priority="10250">
      <formula>$BJ179="SS"</formula>
    </cfRule>
    <cfRule type="expression" dxfId="7184" priority="10251">
      <formula>$BJ179="FI"</formula>
    </cfRule>
    <cfRule type="expression" dxfId="7183" priority="10252">
      <formula>$BJ179="X"</formula>
    </cfRule>
    <cfRule type="expression" dxfId="7182" priority="10253">
      <formula>$BJ179="OD"</formula>
    </cfRule>
    <cfRule type="expression" dxfId="7181" priority="10254">
      <formula>$BJ179="P"</formula>
    </cfRule>
    <cfRule type="expression" dxfId="7180" priority="10255">
      <formula>$BJ179="D"</formula>
    </cfRule>
    <cfRule type="expression" dxfId="7179" priority="10256">
      <formula>$BJ179="C"</formula>
    </cfRule>
    <cfRule type="expression" dxfId="7178" priority="10257">
      <formula>$BJ179="B"</formula>
    </cfRule>
    <cfRule type="expression" dxfId="7177" priority="10258">
      <formula>$BJ179="A"</formula>
    </cfRule>
  </conditionalFormatting>
  <conditionalFormatting sqref="L179:L181">
    <cfRule type="expression" dxfId="7176" priority="10239">
      <formula>$BJ179="IR"</formula>
    </cfRule>
    <cfRule type="expression" dxfId="7175" priority="10240">
      <formula>$BJ179="SS"</formula>
    </cfRule>
    <cfRule type="expression" dxfId="7174" priority="10241">
      <formula>$BJ179="FI"</formula>
    </cfRule>
    <cfRule type="expression" dxfId="7173" priority="10242">
      <formula>$BJ179="X"</formula>
    </cfRule>
    <cfRule type="expression" dxfId="7172" priority="10243">
      <formula>$BJ179="OD"</formula>
    </cfRule>
    <cfRule type="expression" dxfId="7171" priority="10244">
      <formula>$BJ179="P"</formula>
    </cfRule>
    <cfRule type="expression" dxfId="7170" priority="10245">
      <formula>$BJ179="D"</formula>
    </cfRule>
    <cfRule type="expression" dxfId="7169" priority="10246">
      <formula>$BJ179="C"</formula>
    </cfRule>
    <cfRule type="expression" dxfId="7168" priority="10247">
      <formula>$BJ179="B"</formula>
    </cfRule>
    <cfRule type="expression" dxfId="7167" priority="10248">
      <formula>$BJ179="A"</formula>
    </cfRule>
  </conditionalFormatting>
  <conditionalFormatting sqref="O190">
    <cfRule type="expression" dxfId="7166" priority="10229">
      <formula>$BJ190="IR"</formula>
    </cfRule>
    <cfRule type="expression" dxfId="7165" priority="10230">
      <formula>$BJ190="SS"</formula>
    </cfRule>
    <cfRule type="expression" dxfId="7164" priority="10231">
      <formula>$BJ190="FI"</formula>
    </cfRule>
    <cfRule type="expression" dxfId="7163" priority="10232">
      <formula>$BJ190="X"</formula>
    </cfRule>
    <cfRule type="expression" dxfId="7162" priority="10233">
      <formula>$BJ190="OD"</formula>
    </cfRule>
    <cfRule type="expression" dxfId="7161" priority="10234">
      <formula>$BJ190="P"</formula>
    </cfRule>
    <cfRule type="expression" dxfId="7160" priority="10235">
      <formula>$BJ190="D"</formula>
    </cfRule>
    <cfRule type="expression" dxfId="7159" priority="10236">
      <formula>$BJ190="C"</formula>
    </cfRule>
    <cfRule type="expression" dxfId="7158" priority="10237">
      <formula>$BJ190="B"</formula>
    </cfRule>
    <cfRule type="expression" dxfId="7157" priority="10238">
      <formula>$BJ190="A"</formula>
    </cfRule>
  </conditionalFormatting>
  <conditionalFormatting sqref="N190">
    <cfRule type="expression" dxfId="7156" priority="10219">
      <formula>$BJ190="IR"</formula>
    </cfRule>
    <cfRule type="expression" dxfId="7155" priority="10220">
      <formula>$BJ190="SS"</formula>
    </cfRule>
    <cfRule type="expression" dxfId="7154" priority="10221">
      <formula>$BJ190="FI"</formula>
    </cfRule>
    <cfRule type="expression" dxfId="7153" priority="10222">
      <formula>$BJ190="X"</formula>
    </cfRule>
    <cfRule type="expression" dxfId="7152" priority="10223">
      <formula>$BJ190="OD"</formula>
    </cfRule>
    <cfRule type="expression" dxfId="7151" priority="10224">
      <formula>$BJ190="P"</formula>
    </cfRule>
    <cfRule type="expression" dxfId="7150" priority="10225">
      <formula>$BJ190="D"</formula>
    </cfRule>
    <cfRule type="expression" dxfId="7149" priority="10226">
      <formula>$BJ190="C"</formula>
    </cfRule>
    <cfRule type="expression" dxfId="7148" priority="10227">
      <formula>$BJ190="B"</formula>
    </cfRule>
    <cfRule type="expression" dxfId="7147" priority="10228">
      <formula>$BJ190="A"</formula>
    </cfRule>
  </conditionalFormatting>
  <conditionalFormatting sqref="P190">
    <cfRule type="expression" dxfId="7146" priority="10209">
      <formula>$BJ190="IR"</formula>
    </cfRule>
    <cfRule type="expression" dxfId="7145" priority="10210">
      <formula>$BJ190="SS"</formula>
    </cfRule>
    <cfRule type="expression" dxfId="7144" priority="10211">
      <formula>$BJ190="FI"</formula>
    </cfRule>
    <cfRule type="expression" dxfId="7143" priority="10212">
      <formula>$BJ190="X"</formula>
    </cfRule>
    <cfRule type="expression" dxfId="7142" priority="10213">
      <formula>$BJ190="OD"</formula>
    </cfRule>
    <cfRule type="expression" dxfId="7141" priority="10214">
      <formula>$BJ190="P"</formula>
    </cfRule>
    <cfRule type="expression" dxfId="7140" priority="10215">
      <formula>$BJ190="D"</formula>
    </cfRule>
    <cfRule type="expression" dxfId="7139" priority="10216">
      <formula>$BJ190="C"</formula>
    </cfRule>
    <cfRule type="expression" dxfId="7138" priority="10217">
      <formula>$BJ190="B"</formula>
    </cfRule>
    <cfRule type="expression" dxfId="7137" priority="10218">
      <formula>$BJ190="A"</formula>
    </cfRule>
  </conditionalFormatting>
  <conditionalFormatting sqref="Q190">
    <cfRule type="expression" dxfId="7136" priority="10199">
      <formula>$BJ190="IR"</formula>
    </cfRule>
    <cfRule type="expression" dxfId="7135" priority="10200">
      <formula>$BJ190="SS"</formula>
    </cfRule>
    <cfRule type="expression" dxfId="7134" priority="10201">
      <formula>$BJ190="FI"</formula>
    </cfRule>
    <cfRule type="expression" dxfId="7133" priority="10202">
      <formula>$BJ190="X"</formula>
    </cfRule>
    <cfRule type="expression" dxfId="7132" priority="10203">
      <formula>$BJ190="OD"</formula>
    </cfRule>
    <cfRule type="expression" dxfId="7131" priority="10204">
      <formula>$BJ190="P"</formula>
    </cfRule>
    <cfRule type="expression" dxfId="7130" priority="10205">
      <formula>$BJ190="D"</formula>
    </cfRule>
    <cfRule type="expression" dxfId="7129" priority="10206">
      <formula>$BJ190="C"</formula>
    </cfRule>
    <cfRule type="expression" dxfId="7128" priority="10207">
      <formula>$BJ190="B"</formula>
    </cfRule>
    <cfRule type="expression" dxfId="7127" priority="10208">
      <formula>$BJ190="A"</formula>
    </cfRule>
  </conditionalFormatting>
  <conditionalFormatting sqref="AP476">
    <cfRule type="expression" dxfId="7126" priority="10189">
      <formula>$BJ476="IR"</formula>
    </cfRule>
    <cfRule type="expression" dxfId="7125" priority="10190">
      <formula>$BJ476="SS"</formula>
    </cfRule>
    <cfRule type="expression" dxfId="7124" priority="10191">
      <formula>$BJ476="FI"</formula>
    </cfRule>
    <cfRule type="expression" dxfId="7123" priority="10192">
      <formula>$BJ476="X"</formula>
    </cfRule>
    <cfRule type="expression" dxfId="7122" priority="10193">
      <formula>$BJ476="OD"</formula>
    </cfRule>
    <cfRule type="expression" dxfId="7121" priority="10194">
      <formula>$BJ476="P"</formula>
    </cfRule>
    <cfRule type="expression" dxfId="7120" priority="10195">
      <formula>$BJ476="D"</formula>
    </cfRule>
    <cfRule type="expression" dxfId="7119" priority="10196">
      <formula>$BJ476="C"</formula>
    </cfRule>
    <cfRule type="expression" dxfId="7118" priority="10197">
      <formula>$BJ476="B"</formula>
    </cfRule>
    <cfRule type="expression" dxfId="7117" priority="10198">
      <formula>$BJ476="A"</formula>
    </cfRule>
  </conditionalFormatting>
  <conditionalFormatting sqref="AQ476">
    <cfRule type="expression" dxfId="7116" priority="10179">
      <formula>$BJ476="IR"</formula>
    </cfRule>
    <cfRule type="expression" dxfId="7115" priority="10180">
      <formula>$BJ476="SS"</formula>
    </cfRule>
    <cfRule type="expression" dxfId="7114" priority="10181">
      <formula>$BJ476="FI"</formula>
    </cfRule>
    <cfRule type="expression" dxfId="7113" priority="10182">
      <formula>$BJ476="X"</formula>
    </cfRule>
    <cfRule type="expression" dxfId="7112" priority="10183">
      <formula>$BJ476="OD"</formula>
    </cfRule>
    <cfRule type="expression" dxfId="7111" priority="10184">
      <formula>$BJ476="P"</formula>
    </cfRule>
    <cfRule type="expression" dxfId="7110" priority="10185">
      <formula>$BJ476="D"</formula>
    </cfRule>
    <cfRule type="expression" dxfId="7109" priority="10186">
      <formula>$BJ476="C"</formula>
    </cfRule>
    <cfRule type="expression" dxfId="7108" priority="10187">
      <formula>$BJ476="B"</formula>
    </cfRule>
    <cfRule type="expression" dxfId="7107" priority="10188">
      <formula>$BJ476="A"</formula>
    </cfRule>
  </conditionalFormatting>
  <conditionalFormatting sqref="AO476">
    <cfRule type="expression" dxfId="7106" priority="10169">
      <formula>$BJ476="IR"</formula>
    </cfRule>
    <cfRule type="expression" dxfId="7105" priority="10170">
      <formula>$BJ476="SS"</formula>
    </cfRule>
    <cfRule type="expression" dxfId="7104" priority="10171">
      <formula>$BJ476="FI"</formula>
    </cfRule>
    <cfRule type="expression" dxfId="7103" priority="10172">
      <formula>$BJ476="X"</formula>
    </cfRule>
    <cfRule type="expression" dxfId="7102" priority="10173">
      <formula>$BJ476="OD"</formula>
    </cfRule>
    <cfRule type="expression" dxfId="7101" priority="10174">
      <formula>$BJ476="P"</formula>
    </cfRule>
    <cfRule type="expression" dxfId="7100" priority="10175">
      <formula>$BJ476="D"</formula>
    </cfRule>
    <cfRule type="expression" dxfId="7099" priority="10176">
      <formula>$BJ476="C"</formula>
    </cfRule>
    <cfRule type="expression" dxfId="7098" priority="10177">
      <formula>$BJ476="B"</formula>
    </cfRule>
    <cfRule type="expression" dxfId="7097" priority="10178">
      <formula>$BJ476="A"</formula>
    </cfRule>
  </conditionalFormatting>
  <conditionalFormatting sqref="U605">
    <cfRule type="expression" dxfId="7096" priority="10159">
      <formula>$BJ605="IR"</formula>
    </cfRule>
    <cfRule type="expression" dxfId="7095" priority="10160">
      <formula>$BJ605="SS"</formula>
    </cfRule>
    <cfRule type="expression" dxfId="7094" priority="10161">
      <formula>$BJ605="FI"</formula>
    </cfRule>
    <cfRule type="expression" dxfId="7093" priority="10162">
      <formula>$BJ605="X"</formula>
    </cfRule>
    <cfRule type="expression" dxfId="7092" priority="10163">
      <formula>$BJ605="OD"</formula>
    </cfRule>
    <cfRule type="expression" dxfId="7091" priority="10164">
      <formula>$BJ605="P"</formula>
    </cfRule>
    <cfRule type="expression" dxfId="7090" priority="10165">
      <formula>$BJ605="D"</formula>
    </cfRule>
    <cfRule type="expression" dxfId="7089" priority="10166">
      <formula>$BJ605="C"</formula>
    </cfRule>
    <cfRule type="expression" dxfId="7088" priority="10167">
      <formula>$BJ605="B"</formula>
    </cfRule>
    <cfRule type="expression" dxfId="7087" priority="10168">
      <formula>$BJ605="A"</formula>
    </cfRule>
  </conditionalFormatting>
  <conditionalFormatting sqref="W605">
    <cfRule type="expression" dxfId="7086" priority="10149">
      <formula>$BJ605="IR"</formula>
    </cfRule>
    <cfRule type="expression" dxfId="7085" priority="10150">
      <formula>$BJ605="SS"</formula>
    </cfRule>
    <cfRule type="expression" dxfId="7084" priority="10151">
      <formula>$BJ605="FI"</formula>
    </cfRule>
    <cfRule type="expression" dxfId="7083" priority="10152">
      <formula>$BJ605="X"</formula>
    </cfRule>
    <cfRule type="expression" dxfId="7082" priority="10153">
      <formula>$BJ605="OD"</formula>
    </cfRule>
    <cfRule type="expression" dxfId="7081" priority="10154">
      <formula>$BJ605="P"</formula>
    </cfRule>
    <cfRule type="expression" dxfId="7080" priority="10155">
      <formula>$BJ605="D"</formula>
    </cfRule>
    <cfRule type="expression" dxfId="7079" priority="10156">
      <formula>$BJ605="C"</formula>
    </cfRule>
    <cfRule type="expression" dxfId="7078" priority="10157">
      <formula>$BJ605="B"</formula>
    </cfRule>
    <cfRule type="expression" dxfId="7077" priority="10158">
      <formula>$BJ605="A"</formula>
    </cfRule>
  </conditionalFormatting>
  <conditionalFormatting sqref="S606">
    <cfRule type="expression" dxfId="7076" priority="10139">
      <formula>$BJ606="IR"</formula>
    </cfRule>
    <cfRule type="expression" dxfId="7075" priority="10140">
      <formula>$BJ606="SS"</formula>
    </cfRule>
    <cfRule type="expression" dxfId="7074" priority="10141">
      <formula>$BJ606="FI"</formula>
    </cfRule>
    <cfRule type="expression" dxfId="7073" priority="10142">
      <formula>$BJ606="X"</formula>
    </cfRule>
    <cfRule type="expression" dxfId="7072" priority="10143">
      <formula>$BJ606="OD"</formula>
    </cfRule>
    <cfRule type="expression" dxfId="7071" priority="10144">
      <formula>$BJ606="P"</formula>
    </cfRule>
    <cfRule type="expression" dxfId="7070" priority="10145">
      <formula>$BJ606="D"</formula>
    </cfRule>
    <cfRule type="expression" dxfId="7069" priority="10146">
      <formula>$BJ606="C"</formula>
    </cfRule>
    <cfRule type="expression" dxfId="7068" priority="10147">
      <formula>$BJ606="B"</formula>
    </cfRule>
    <cfRule type="expression" dxfId="7067" priority="10148">
      <formula>$BJ606="A"</formula>
    </cfRule>
  </conditionalFormatting>
  <conditionalFormatting sqref="U606">
    <cfRule type="expression" dxfId="7066" priority="10129">
      <formula>$BJ606="IR"</formula>
    </cfRule>
    <cfRule type="expression" dxfId="7065" priority="10130">
      <formula>$BJ606="SS"</formula>
    </cfRule>
    <cfRule type="expression" dxfId="7064" priority="10131">
      <formula>$BJ606="FI"</formula>
    </cfRule>
    <cfRule type="expression" dxfId="7063" priority="10132">
      <formula>$BJ606="X"</formula>
    </cfRule>
    <cfRule type="expression" dxfId="7062" priority="10133">
      <formula>$BJ606="OD"</formula>
    </cfRule>
    <cfRule type="expression" dxfId="7061" priority="10134">
      <formula>$BJ606="P"</formula>
    </cfRule>
    <cfRule type="expression" dxfId="7060" priority="10135">
      <formula>$BJ606="D"</formula>
    </cfRule>
    <cfRule type="expression" dxfId="7059" priority="10136">
      <formula>$BJ606="C"</formula>
    </cfRule>
    <cfRule type="expression" dxfId="7058" priority="10137">
      <formula>$BJ606="B"</formula>
    </cfRule>
    <cfRule type="expression" dxfId="7057" priority="10138">
      <formula>$BJ606="A"</formula>
    </cfRule>
  </conditionalFormatting>
  <conditionalFormatting sqref="W606">
    <cfRule type="expression" dxfId="7056" priority="10119">
      <formula>$BJ606="IR"</formula>
    </cfRule>
    <cfRule type="expression" dxfId="7055" priority="10120">
      <formula>$BJ606="SS"</formula>
    </cfRule>
    <cfRule type="expression" dxfId="7054" priority="10121">
      <formula>$BJ606="FI"</formula>
    </cfRule>
    <cfRule type="expression" dxfId="7053" priority="10122">
      <formula>$BJ606="X"</formula>
    </cfRule>
    <cfRule type="expression" dxfId="7052" priority="10123">
      <formula>$BJ606="OD"</formula>
    </cfRule>
    <cfRule type="expression" dxfId="7051" priority="10124">
      <formula>$BJ606="P"</formula>
    </cfRule>
    <cfRule type="expression" dxfId="7050" priority="10125">
      <formula>$BJ606="D"</formula>
    </cfRule>
    <cfRule type="expression" dxfId="7049" priority="10126">
      <formula>$BJ606="C"</formula>
    </cfRule>
    <cfRule type="expression" dxfId="7048" priority="10127">
      <formula>$BJ606="B"</formula>
    </cfRule>
    <cfRule type="expression" dxfId="7047" priority="10128">
      <formula>$BJ606="A"</formula>
    </cfRule>
  </conditionalFormatting>
  <conditionalFormatting sqref="V605:V606">
    <cfRule type="expression" dxfId="7046" priority="10109">
      <formula>$BJ605="IR"</formula>
    </cfRule>
    <cfRule type="expression" dxfId="7045" priority="10110">
      <formula>$BJ605="SS"</formula>
    </cfRule>
    <cfRule type="expression" dxfId="7044" priority="10111">
      <formula>$BJ605="FI"</formula>
    </cfRule>
    <cfRule type="expression" dxfId="7043" priority="10112">
      <formula>$BJ605="X"</formula>
    </cfRule>
    <cfRule type="expression" dxfId="7042" priority="10113">
      <formula>$BJ605="OD"</formula>
    </cfRule>
    <cfRule type="expression" dxfId="7041" priority="10114">
      <formula>$BJ605="P"</formula>
    </cfRule>
    <cfRule type="expression" dxfId="7040" priority="10115">
      <formula>$BJ605="D"</formula>
    </cfRule>
    <cfRule type="expression" dxfId="7039" priority="10116">
      <formula>$BJ605="C"</formula>
    </cfRule>
    <cfRule type="expression" dxfId="7038" priority="10117">
      <formula>$BJ605="B"</formula>
    </cfRule>
    <cfRule type="expression" dxfId="7037" priority="10118">
      <formula>$BJ605="A"</formula>
    </cfRule>
  </conditionalFormatting>
  <conditionalFormatting sqref="J378 J381">
    <cfRule type="expression" dxfId="7036" priority="10099">
      <formula>$BJ378="IR"</formula>
    </cfRule>
    <cfRule type="expression" dxfId="7035" priority="10100">
      <formula>$BJ378="SS"</formula>
    </cfRule>
    <cfRule type="expression" dxfId="7034" priority="10101">
      <formula>$BJ378="FI"</formula>
    </cfRule>
    <cfRule type="expression" dxfId="7033" priority="10102">
      <formula>$BJ378="X"</formula>
    </cfRule>
    <cfRule type="expression" dxfId="7032" priority="10103">
      <formula>$BJ378="OD"</formula>
    </cfRule>
    <cfRule type="expression" dxfId="7031" priority="10104">
      <formula>$BJ378="P"</formula>
    </cfRule>
    <cfRule type="expression" dxfId="7030" priority="10105">
      <formula>$BJ378="D"</formula>
    </cfRule>
    <cfRule type="expression" dxfId="7029" priority="10106">
      <formula>$BJ378="C"</formula>
    </cfRule>
    <cfRule type="expression" dxfId="7028" priority="10107">
      <formula>$BJ378="B"</formula>
    </cfRule>
    <cfRule type="expression" dxfId="7027" priority="10108">
      <formula>$BJ378="A"</formula>
    </cfRule>
  </conditionalFormatting>
  <conditionalFormatting sqref="L378 L381">
    <cfRule type="expression" dxfId="7026" priority="10089">
      <formula>$BJ378="IR"</formula>
    </cfRule>
    <cfRule type="expression" dxfId="7025" priority="10090">
      <formula>$BJ378="SS"</formula>
    </cfRule>
    <cfRule type="expression" dxfId="7024" priority="10091">
      <formula>$BJ378="FI"</formula>
    </cfRule>
    <cfRule type="expression" dxfId="7023" priority="10092">
      <formula>$BJ378="X"</formula>
    </cfRule>
    <cfRule type="expression" dxfId="7022" priority="10093">
      <formula>$BJ378="OD"</formula>
    </cfRule>
    <cfRule type="expression" dxfId="7021" priority="10094">
      <formula>$BJ378="P"</formula>
    </cfRule>
    <cfRule type="expression" dxfId="7020" priority="10095">
      <formula>$BJ378="D"</formula>
    </cfRule>
    <cfRule type="expression" dxfId="7019" priority="10096">
      <formula>$BJ378="C"</formula>
    </cfRule>
    <cfRule type="expression" dxfId="7018" priority="10097">
      <formula>$BJ378="B"</formula>
    </cfRule>
    <cfRule type="expression" dxfId="7017" priority="10098">
      <formula>$BJ378="A"</formula>
    </cfRule>
  </conditionalFormatting>
  <conditionalFormatting sqref="M378 M381">
    <cfRule type="expression" dxfId="7016" priority="10079">
      <formula>$BJ378="IR"</formula>
    </cfRule>
    <cfRule type="expression" dxfId="7015" priority="10080">
      <formula>$BJ378="SS"</formula>
    </cfRule>
    <cfRule type="expression" dxfId="7014" priority="10081">
      <formula>$BJ378="FI"</formula>
    </cfRule>
    <cfRule type="expression" dxfId="7013" priority="10082">
      <formula>$BJ378="X"</formula>
    </cfRule>
    <cfRule type="expression" dxfId="7012" priority="10083">
      <formula>$BJ378="OD"</formula>
    </cfRule>
    <cfRule type="expression" dxfId="7011" priority="10084">
      <formula>$BJ378="P"</formula>
    </cfRule>
    <cfRule type="expression" dxfId="7010" priority="10085">
      <formula>$BJ378="D"</formula>
    </cfRule>
    <cfRule type="expression" dxfId="7009" priority="10086">
      <formula>$BJ378="C"</formula>
    </cfRule>
    <cfRule type="expression" dxfId="7008" priority="10087">
      <formula>$BJ378="B"</formula>
    </cfRule>
    <cfRule type="expression" dxfId="7007" priority="10088">
      <formula>$BJ378="A"</formula>
    </cfRule>
  </conditionalFormatting>
  <conditionalFormatting sqref="K378 K381">
    <cfRule type="expression" dxfId="7006" priority="10069">
      <formula>$BJ378="IR"</formula>
    </cfRule>
    <cfRule type="expression" dxfId="7005" priority="10070">
      <formula>$BJ378="SS"</formula>
    </cfRule>
    <cfRule type="expression" dxfId="7004" priority="10071">
      <formula>$BJ378="FI"</formula>
    </cfRule>
    <cfRule type="expression" dxfId="7003" priority="10072">
      <formula>$BJ378="X"</formula>
    </cfRule>
    <cfRule type="expression" dxfId="7002" priority="10073">
      <formula>$BJ378="OD"</formula>
    </cfRule>
    <cfRule type="expression" dxfId="7001" priority="10074">
      <formula>$BJ378="P"</formula>
    </cfRule>
    <cfRule type="expression" dxfId="7000" priority="10075">
      <formula>$BJ378="D"</formula>
    </cfRule>
    <cfRule type="expression" dxfId="6999" priority="10076">
      <formula>$BJ378="C"</formula>
    </cfRule>
    <cfRule type="expression" dxfId="6998" priority="10077">
      <formula>$BJ378="B"</formula>
    </cfRule>
    <cfRule type="expression" dxfId="6997" priority="10078">
      <formula>$BJ378="A"</formula>
    </cfRule>
  </conditionalFormatting>
  <conditionalFormatting sqref="AG63">
    <cfRule type="expression" dxfId="6996" priority="10059">
      <formula>$BJ63="IR"</formula>
    </cfRule>
    <cfRule type="expression" dxfId="6995" priority="10060">
      <formula>$BJ63="SS"</formula>
    </cfRule>
    <cfRule type="expression" dxfId="6994" priority="10061">
      <formula>$BJ63="FI"</formula>
    </cfRule>
    <cfRule type="expression" dxfId="6993" priority="10062">
      <formula>$BJ63="X"</formula>
    </cfRule>
    <cfRule type="expression" dxfId="6992" priority="10063">
      <formula>$BJ63="OD"</formula>
    </cfRule>
    <cfRule type="expression" dxfId="6991" priority="10064">
      <formula>$BJ63="P"</formula>
    </cfRule>
    <cfRule type="expression" dxfId="6990" priority="10065">
      <formula>$BJ63="D"</formula>
    </cfRule>
    <cfRule type="expression" dxfId="6989" priority="10066">
      <formula>$BJ63="C"</formula>
    </cfRule>
    <cfRule type="expression" dxfId="6988" priority="10067">
      <formula>$BJ63="B"</formula>
    </cfRule>
    <cfRule type="expression" dxfId="6987" priority="10068">
      <formula>$BJ63="A"</formula>
    </cfRule>
  </conditionalFormatting>
  <conditionalFormatting sqref="AE63">
    <cfRule type="expression" dxfId="6986" priority="10049">
      <formula>$BJ63="IR"</formula>
    </cfRule>
    <cfRule type="expression" dxfId="6985" priority="10050">
      <formula>$BJ63="SS"</formula>
    </cfRule>
    <cfRule type="expression" dxfId="6984" priority="10051">
      <formula>$BJ63="FI"</formula>
    </cfRule>
    <cfRule type="expression" dxfId="6983" priority="10052">
      <formula>$BJ63="X"</formula>
    </cfRule>
    <cfRule type="expression" dxfId="6982" priority="10053">
      <formula>$BJ63="OD"</formula>
    </cfRule>
    <cfRule type="expression" dxfId="6981" priority="10054">
      <formula>$BJ63="P"</formula>
    </cfRule>
    <cfRule type="expression" dxfId="6980" priority="10055">
      <formula>$BJ63="D"</formula>
    </cfRule>
    <cfRule type="expression" dxfId="6979" priority="10056">
      <formula>$BJ63="C"</formula>
    </cfRule>
    <cfRule type="expression" dxfId="6978" priority="10057">
      <formula>$BJ63="B"</formula>
    </cfRule>
    <cfRule type="expression" dxfId="6977" priority="10058">
      <formula>$BJ63="A"</formula>
    </cfRule>
  </conditionalFormatting>
  <conditionalFormatting sqref="AF63">
    <cfRule type="expression" dxfId="6976" priority="10039">
      <formula>$BJ63="IR"</formula>
    </cfRule>
    <cfRule type="expression" dxfId="6975" priority="10040">
      <formula>$BJ63="SS"</formula>
    </cfRule>
    <cfRule type="expression" dxfId="6974" priority="10041">
      <formula>$BJ63="FI"</formula>
    </cfRule>
    <cfRule type="expression" dxfId="6973" priority="10042">
      <formula>$BJ63="X"</formula>
    </cfRule>
    <cfRule type="expression" dxfId="6972" priority="10043">
      <formula>$BJ63="OD"</formula>
    </cfRule>
    <cfRule type="expression" dxfId="6971" priority="10044">
      <formula>$BJ63="P"</formula>
    </cfRule>
    <cfRule type="expression" dxfId="6970" priority="10045">
      <formula>$BJ63="D"</formula>
    </cfRule>
    <cfRule type="expression" dxfId="6969" priority="10046">
      <formula>$BJ63="C"</formula>
    </cfRule>
    <cfRule type="expression" dxfId="6968" priority="10047">
      <formula>$BJ63="B"</formula>
    </cfRule>
    <cfRule type="expression" dxfId="6967" priority="10048">
      <formula>$BJ63="A"</formula>
    </cfRule>
  </conditionalFormatting>
  <conditionalFormatting sqref="G449">
    <cfRule type="expression" dxfId="6966" priority="9898">
      <formula>$BJ449="IR"</formula>
    </cfRule>
    <cfRule type="expression" dxfId="6965" priority="9899">
      <formula>$BJ449="SS"</formula>
    </cfRule>
    <cfRule type="expression" dxfId="6964" priority="9900">
      <formula>$BJ449="FI"</formula>
    </cfRule>
    <cfRule type="expression" dxfId="6963" priority="9901">
      <formula>$BJ449="X"</formula>
    </cfRule>
    <cfRule type="expression" dxfId="6962" priority="9902">
      <formula>$BJ449="OD"</formula>
    </cfRule>
    <cfRule type="expression" dxfId="6961" priority="9903">
      <formula>$BJ449="P"</formula>
    </cfRule>
    <cfRule type="expression" dxfId="6960" priority="9904">
      <formula>$BJ449="D"</formula>
    </cfRule>
    <cfRule type="expression" dxfId="6959" priority="9905">
      <formula>$BJ449="C"</formula>
    </cfRule>
    <cfRule type="expression" dxfId="6958" priority="9906">
      <formula>$BJ449="B"</formula>
    </cfRule>
    <cfRule type="expression" dxfId="6957" priority="9907">
      <formula>$BJ449="A"</formula>
    </cfRule>
  </conditionalFormatting>
  <conditionalFormatting sqref="BG449:BK449">
    <cfRule type="expression" dxfId="6956" priority="9888">
      <formula>$BJ449="IR"</formula>
    </cfRule>
    <cfRule type="expression" dxfId="6955" priority="9889">
      <formula>$BJ449="SS"</formula>
    </cfRule>
    <cfRule type="expression" dxfId="6954" priority="9890">
      <formula>$BJ449="FI"</formula>
    </cfRule>
    <cfRule type="expression" dxfId="6953" priority="9891">
      <formula>$BJ449="X"</formula>
    </cfRule>
    <cfRule type="expression" dxfId="6952" priority="9892">
      <formula>$BJ449="OD"</formula>
    </cfRule>
    <cfRule type="expression" dxfId="6951" priority="9893">
      <formula>$BJ449="P"</formula>
    </cfRule>
    <cfRule type="expression" dxfId="6950" priority="9894">
      <formula>$BJ449="D"</formula>
    </cfRule>
    <cfRule type="expression" dxfId="6949" priority="9895">
      <formula>$BJ449="C"</formula>
    </cfRule>
    <cfRule type="expression" dxfId="6948" priority="9896">
      <formula>$BJ449="B"</formula>
    </cfRule>
    <cfRule type="expression" dxfId="6947" priority="9897">
      <formula>$BJ449="A"</formula>
    </cfRule>
  </conditionalFormatting>
  <conditionalFormatting sqref="A449">
    <cfRule type="expression" dxfId="6946" priority="9827">
      <formula>$BJ449="IR"</formula>
    </cfRule>
    <cfRule type="expression" dxfId="6945" priority="9828">
      <formula>$BJ449="SS"</formula>
    </cfRule>
    <cfRule type="expression" dxfId="6944" priority="9829">
      <formula>$BJ449="FI"</formula>
    </cfRule>
    <cfRule type="expression" dxfId="6943" priority="9830">
      <formula>$BJ449="X"</formula>
    </cfRule>
    <cfRule type="expression" dxfId="6942" priority="9831">
      <formula>$BJ449="OD"</formula>
    </cfRule>
    <cfRule type="expression" dxfId="6941" priority="9832">
      <formula>$BJ449="P"</formula>
    </cfRule>
    <cfRule type="expression" dxfId="6940" priority="9833">
      <formula>$BJ449="D"</formula>
    </cfRule>
    <cfRule type="expression" dxfId="6939" priority="9834">
      <formula>$BJ449="C"</formula>
    </cfRule>
    <cfRule type="expression" dxfId="6938" priority="9835">
      <formula>$BJ449="B"</formula>
    </cfRule>
    <cfRule type="expression" dxfId="6937" priority="9836">
      <formula>$BJ449="A"</formula>
    </cfRule>
  </conditionalFormatting>
  <conditionalFormatting sqref="A450">
    <cfRule type="expression" dxfId="6936" priority="9817">
      <formula>$BJ450="IR"</formula>
    </cfRule>
    <cfRule type="expression" dxfId="6935" priority="9818">
      <formula>$BJ450="SS"</formula>
    </cfRule>
    <cfRule type="expression" dxfId="6934" priority="9819">
      <formula>$BJ450="FI"</formula>
    </cfRule>
    <cfRule type="expression" dxfId="6933" priority="9820">
      <formula>$BJ450="X"</formula>
    </cfRule>
    <cfRule type="expression" dxfId="6932" priority="9821">
      <formula>$BJ450="OD"</formula>
    </cfRule>
    <cfRule type="expression" dxfId="6931" priority="9822">
      <formula>$BJ450="P"</formula>
    </cfRule>
    <cfRule type="expression" dxfId="6930" priority="9823">
      <formula>$BJ450="D"</formula>
    </cfRule>
    <cfRule type="expression" dxfId="6929" priority="9824">
      <formula>$BJ450="C"</formula>
    </cfRule>
    <cfRule type="expression" dxfId="6928" priority="9825">
      <formula>$BJ450="B"</formula>
    </cfRule>
    <cfRule type="expression" dxfId="6927" priority="9826">
      <formula>$BJ450="A"</formula>
    </cfRule>
  </conditionalFormatting>
  <conditionalFormatting sqref="A450">
    <cfRule type="expression" dxfId="6926" priority="9807">
      <formula>$BJ450="IR"</formula>
    </cfRule>
    <cfRule type="expression" dxfId="6925" priority="9808">
      <formula>$BJ450="SS"</formula>
    </cfRule>
    <cfRule type="expression" dxfId="6924" priority="9809">
      <formula>$BJ450="FI"</formula>
    </cfRule>
    <cfRule type="expression" dxfId="6923" priority="9810">
      <formula>$BJ450="X"</formula>
    </cfRule>
    <cfRule type="expression" dxfId="6922" priority="9811">
      <formula>$BJ450="OD"</formula>
    </cfRule>
    <cfRule type="expression" dxfId="6921" priority="9812">
      <formula>$BJ450="P"</formula>
    </cfRule>
    <cfRule type="expression" dxfId="6920" priority="9813">
      <formula>$BJ450="D"</formula>
    </cfRule>
    <cfRule type="expression" dxfId="6919" priority="9814">
      <formula>$BJ450="C"</formula>
    </cfRule>
    <cfRule type="expression" dxfId="6918" priority="9815">
      <formula>$BJ450="B"</formula>
    </cfRule>
    <cfRule type="expression" dxfId="6917" priority="9816">
      <formula>$BJ450="A"</formula>
    </cfRule>
  </conditionalFormatting>
  <conditionalFormatting sqref="H449">
    <cfRule type="expression" dxfId="6916" priority="9928">
      <formula>$BJ449="IR"</formula>
    </cfRule>
    <cfRule type="expression" dxfId="6915" priority="9929">
      <formula>$BJ449="SS"</formula>
    </cfRule>
    <cfRule type="expression" dxfId="6914" priority="9930">
      <formula>$BJ449="FI"</formula>
    </cfRule>
    <cfRule type="expression" dxfId="6913" priority="9931">
      <formula>$BJ449="X"</formula>
    </cfRule>
    <cfRule type="expression" dxfId="6912" priority="9932">
      <formula>$BJ449="OD"</formula>
    </cfRule>
    <cfRule type="expression" dxfId="6911" priority="9933">
      <formula>$BJ449="P"</formula>
    </cfRule>
    <cfRule type="expression" dxfId="6910" priority="9934">
      <formula>$BJ449="D"</formula>
    </cfRule>
    <cfRule type="expression" dxfId="6909" priority="9935">
      <formula>$BJ449="C"</formula>
    </cfRule>
    <cfRule type="expression" dxfId="6908" priority="9936">
      <formula>$BJ449="B"</formula>
    </cfRule>
    <cfRule type="expression" dxfId="6907" priority="9937">
      <formula>$BJ449="A"</formula>
    </cfRule>
  </conditionalFormatting>
  <conditionalFormatting sqref="B449:E449">
    <cfRule type="expression" dxfId="6906" priority="9918">
      <formula>$BJ449="IR"</formula>
    </cfRule>
    <cfRule type="expression" dxfId="6905" priority="9919">
      <formula>$BJ449="SS"</formula>
    </cfRule>
    <cfRule type="expression" dxfId="6904" priority="9920">
      <formula>$BJ449="FI"</formula>
    </cfRule>
    <cfRule type="expression" dxfId="6903" priority="9921">
      <formula>$BJ449="X"</formula>
    </cfRule>
    <cfRule type="expression" dxfId="6902" priority="9922">
      <formula>$BJ449="OD"</formula>
    </cfRule>
    <cfRule type="expression" dxfId="6901" priority="9923">
      <formula>$BJ449="P"</formula>
    </cfRule>
    <cfRule type="expression" dxfId="6900" priority="9924">
      <formula>$BJ449="D"</formula>
    </cfRule>
    <cfRule type="expression" dxfId="6899" priority="9925">
      <formula>$BJ449="C"</formula>
    </cfRule>
    <cfRule type="expression" dxfId="6898" priority="9926">
      <formula>$BJ449="B"</formula>
    </cfRule>
    <cfRule type="expression" dxfId="6897" priority="9927">
      <formula>$BJ449="A"</formula>
    </cfRule>
  </conditionalFormatting>
  <conditionalFormatting sqref="F449">
    <cfRule type="expression" dxfId="6896" priority="9908">
      <formula>$BJ449="IR"</formula>
    </cfRule>
    <cfRule type="expression" dxfId="6895" priority="9909">
      <formula>$BJ449="SS"</formula>
    </cfRule>
    <cfRule type="expression" dxfId="6894" priority="9910">
      <formula>$BJ449="FI"</formula>
    </cfRule>
    <cfRule type="expression" dxfId="6893" priority="9911">
      <formula>$BJ449="X"</formula>
    </cfRule>
    <cfRule type="expression" dxfId="6892" priority="9912">
      <formula>$BJ449="OD"</formula>
    </cfRule>
    <cfRule type="expression" dxfId="6891" priority="9913">
      <formula>$BJ449="P"</formula>
    </cfRule>
    <cfRule type="expression" dxfId="6890" priority="9914">
      <formula>$BJ449="D"</formula>
    </cfRule>
    <cfRule type="expression" dxfId="6889" priority="9915">
      <formula>$BJ449="C"</formula>
    </cfRule>
    <cfRule type="expression" dxfId="6888" priority="9916">
      <formula>$BJ449="B"</formula>
    </cfRule>
    <cfRule type="expression" dxfId="6887" priority="9917">
      <formula>$BJ449="A"</formula>
    </cfRule>
  </conditionalFormatting>
  <conditionalFormatting sqref="BJ449">
    <cfRule type="cellIs" dxfId="6886" priority="9887" operator="equal">
      <formula>0</formula>
    </cfRule>
  </conditionalFormatting>
  <conditionalFormatting sqref="I449:J449">
    <cfRule type="expression" dxfId="6885" priority="9877">
      <formula>$BJ449="IR"</formula>
    </cfRule>
    <cfRule type="expression" dxfId="6884" priority="9878">
      <formula>$BJ449="SS"</formula>
    </cfRule>
    <cfRule type="expression" dxfId="6883" priority="9879">
      <formula>$BJ449="FI"</formula>
    </cfRule>
    <cfRule type="expression" dxfId="6882" priority="9880">
      <formula>$BJ449="X"</formula>
    </cfRule>
    <cfRule type="expression" dxfId="6881" priority="9881">
      <formula>$BJ449="OD"</formula>
    </cfRule>
    <cfRule type="expression" dxfId="6880" priority="9882">
      <formula>$BJ449="P"</formula>
    </cfRule>
    <cfRule type="expression" dxfId="6879" priority="9883">
      <formula>$BJ449="D"</formula>
    </cfRule>
    <cfRule type="expression" dxfId="6878" priority="9884">
      <formula>$BJ449="C"</formula>
    </cfRule>
    <cfRule type="expression" dxfId="6877" priority="9885">
      <formula>$BJ449="B"</formula>
    </cfRule>
    <cfRule type="expression" dxfId="6876" priority="9886">
      <formula>$BJ449="A"</formula>
    </cfRule>
  </conditionalFormatting>
  <conditionalFormatting sqref="K449:M449">
    <cfRule type="expression" dxfId="6875" priority="9867">
      <formula>$BJ449="IR"</formula>
    </cfRule>
    <cfRule type="expression" dxfId="6874" priority="9868">
      <formula>$BJ449="SS"</formula>
    </cfRule>
    <cfRule type="expression" dxfId="6873" priority="9869">
      <formula>$BJ449="FI"</formula>
    </cfRule>
    <cfRule type="expression" dxfId="6872" priority="9870">
      <formula>$BJ449="X"</formula>
    </cfRule>
    <cfRule type="expression" dxfId="6871" priority="9871">
      <formula>$BJ449="OD"</formula>
    </cfRule>
    <cfRule type="expression" dxfId="6870" priority="9872">
      <formula>$BJ449="P"</formula>
    </cfRule>
    <cfRule type="expression" dxfId="6869" priority="9873">
      <formula>$BJ449="D"</formula>
    </cfRule>
    <cfRule type="expression" dxfId="6868" priority="9874">
      <formula>$BJ449="C"</formula>
    </cfRule>
    <cfRule type="expression" dxfId="6867" priority="9875">
      <formula>$BJ449="B"</formula>
    </cfRule>
    <cfRule type="expression" dxfId="6866" priority="9876">
      <formula>$BJ449="A"</formula>
    </cfRule>
  </conditionalFormatting>
  <conditionalFormatting sqref="BB449:BF449">
    <cfRule type="expression" dxfId="6865" priority="9857">
      <formula>$BJ449="IR"</formula>
    </cfRule>
    <cfRule type="expression" dxfId="6864" priority="9858">
      <formula>$BJ449="SS"</formula>
    </cfRule>
    <cfRule type="expression" dxfId="6863" priority="9859">
      <formula>$BJ449="FI"</formula>
    </cfRule>
    <cfRule type="expression" dxfId="6862" priority="9860">
      <formula>$BJ449="X"</formula>
    </cfRule>
    <cfRule type="expression" dxfId="6861" priority="9861">
      <formula>$BJ449="OD"</formula>
    </cfRule>
    <cfRule type="expression" dxfId="6860" priority="9862">
      <formula>$BJ449="P"</formula>
    </cfRule>
    <cfRule type="expression" dxfId="6859" priority="9863">
      <formula>$BJ449="D"</formula>
    </cfRule>
    <cfRule type="expression" dxfId="6858" priority="9864">
      <formula>$BJ449="C"</formula>
    </cfRule>
    <cfRule type="expression" dxfId="6857" priority="9865">
      <formula>$BJ449="B"</formula>
    </cfRule>
    <cfRule type="expression" dxfId="6856" priority="9866">
      <formula>$BJ449="A"</formula>
    </cfRule>
  </conditionalFormatting>
  <conditionalFormatting sqref="L453">
    <cfRule type="expression" dxfId="6855" priority="9797">
      <formula>$BJ453="IR"</formula>
    </cfRule>
    <cfRule type="expression" dxfId="6854" priority="9798">
      <formula>$BJ453="SS"</formula>
    </cfRule>
    <cfRule type="expression" dxfId="6853" priority="9799">
      <formula>$BJ453="FI"</formula>
    </cfRule>
    <cfRule type="expression" dxfId="6852" priority="9800">
      <formula>$BJ453="X"</formula>
    </cfRule>
    <cfRule type="expression" dxfId="6851" priority="9801">
      <formula>$BJ453="OD"</formula>
    </cfRule>
    <cfRule type="expression" dxfId="6850" priority="9802">
      <formula>$BJ453="P"</formula>
    </cfRule>
    <cfRule type="expression" dxfId="6849" priority="9803">
      <formula>$BJ453="D"</formula>
    </cfRule>
    <cfRule type="expression" dxfId="6848" priority="9804">
      <formula>$BJ453="C"</formula>
    </cfRule>
    <cfRule type="expression" dxfId="6847" priority="9805">
      <formula>$BJ453="B"</formula>
    </cfRule>
    <cfRule type="expression" dxfId="6846" priority="9806">
      <formula>$BJ453="A"</formula>
    </cfRule>
  </conditionalFormatting>
  <conditionalFormatting sqref="M453">
    <cfRule type="expression" dxfId="6845" priority="9787">
      <formula>$BJ453="IR"</formula>
    </cfRule>
    <cfRule type="expression" dxfId="6844" priority="9788">
      <formula>$BJ453="SS"</formula>
    </cfRule>
    <cfRule type="expression" dxfId="6843" priority="9789">
      <formula>$BJ453="FI"</formula>
    </cfRule>
    <cfRule type="expression" dxfId="6842" priority="9790">
      <formula>$BJ453="X"</formula>
    </cfRule>
    <cfRule type="expression" dxfId="6841" priority="9791">
      <formula>$BJ453="OD"</formula>
    </cfRule>
    <cfRule type="expression" dxfId="6840" priority="9792">
      <formula>$BJ453="P"</formula>
    </cfRule>
    <cfRule type="expression" dxfId="6839" priority="9793">
      <formula>$BJ453="D"</formula>
    </cfRule>
    <cfRule type="expression" dxfId="6838" priority="9794">
      <formula>$BJ453="C"</formula>
    </cfRule>
    <cfRule type="expression" dxfId="6837" priority="9795">
      <formula>$BJ453="B"</formula>
    </cfRule>
    <cfRule type="expression" dxfId="6836" priority="9796">
      <formula>$BJ453="A"</formula>
    </cfRule>
  </conditionalFormatting>
  <conditionalFormatting sqref="K453">
    <cfRule type="expression" dxfId="6835" priority="9777">
      <formula>$BJ453="IR"</formula>
    </cfRule>
    <cfRule type="expression" dxfId="6834" priority="9778">
      <formula>$BJ453="SS"</formula>
    </cfRule>
    <cfRule type="expression" dxfId="6833" priority="9779">
      <formula>$BJ453="FI"</formula>
    </cfRule>
    <cfRule type="expression" dxfId="6832" priority="9780">
      <formula>$BJ453="X"</formula>
    </cfRule>
    <cfRule type="expression" dxfId="6831" priority="9781">
      <formula>$BJ453="OD"</formula>
    </cfRule>
    <cfRule type="expression" dxfId="6830" priority="9782">
      <formula>$BJ453="P"</formula>
    </cfRule>
    <cfRule type="expression" dxfId="6829" priority="9783">
      <formula>$BJ453="D"</formula>
    </cfRule>
    <cfRule type="expression" dxfId="6828" priority="9784">
      <formula>$BJ453="C"</formula>
    </cfRule>
    <cfRule type="expression" dxfId="6827" priority="9785">
      <formula>$BJ453="B"</formula>
    </cfRule>
    <cfRule type="expression" dxfId="6826" priority="9786">
      <formula>$BJ453="A"</formula>
    </cfRule>
  </conditionalFormatting>
  <conditionalFormatting sqref="I454:I458">
    <cfRule type="expression" dxfId="6825" priority="9767">
      <formula>$BJ454="IR"</formula>
    </cfRule>
    <cfRule type="expression" dxfId="6824" priority="9768">
      <formula>$BJ454="SS"</formula>
    </cfRule>
    <cfRule type="expression" dxfId="6823" priority="9769">
      <formula>$BJ454="FI"</formula>
    </cfRule>
    <cfRule type="expression" dxfId="6822" priority="9770">
      <formula>$BJ454="X"</formula>
    </cfRule>
    <cfRule type="expression" dxfId="6821" priority="9771">
      <formula>$BJ454="OD"</formula>
    </cfRule>
    <cfRule type="expression" dxfId="6820" priority="9772">
      <formula>$BJ454="P"</formula>
    </cfRule>
    <cfRule type="expression" dxfId="6819" priority="9773">
      <formula>$BJ454="D"</formula>
    </cfRule>
    <cfRule type="expression" dxfId="6818" priority="9774">
      <formula>$BJ454="C"</formula>
    </cfRule>
    <cfRule type="expression" dxfId="6817" priority="9775">
      <formula>$BJ454="B"</formula>
    </cfRule>
    <cfRule type="expression" dxfId="6816" priority="9776">
      <formula>$BJ454="A"</formula>
    </cfRule>
  </conditionalFormatting>
  <conditionalFormatting sqref="T606">
    <cfRule type="expression" dxfId="6815" priority="9727">
      <formula>$BJ606="IR"</formula>
    </cfRule>
    <cfRule type="expression" dxfId="6814" priority="9728">
      <formula>$BJ606="SS"</formula>
    </cfRule>
    <cfRule type="expression" dxfId="6813" priority="9729">
      <formula>$BJ606="FI"</formula>
    </cfRule>
    <cfRule type="expression" dxfId="6812" priority="9730">
      <formula>$BJ606="X"</formula>
    </cfRule>
    <cfRule type="expression" dxfId="6811" priority="9731">
      <formula>$BJ606="OD"</formula>
    </cfRule>
    <cfRule type="expression" dxfId="6810" priority="9732">
      <formula>$BJ606="P"</formula>
    </cfRule>
    <cfRule type="expression" dxfId="6809" priority="9733">
      <formula>$BJ606="D"</formula>
    </cfRule>
    <cfRule type="expression" dxfId="6808" priority="9734">
      <formula>$BJ606="C"</formula>
    </cfRule>
    <cfRule type="expression" dxfId="6807" priority="9735">
      <formula>$BJ606="B"</formula>
    </cfRule>
    <cfRule type="expression" dxfId="6806" priority="9736">
      <formula>$BJ606="A"</formula>
    </cfRule>
  </conditionalFormatting>
  <conditionalFormatting sqref="J116">
    <cfRule type="expression" dxfId="6805" priority="9717">
      <formula>$BJ116="IR"</formula>
    </cfRule>
    <cfRule type="expression" dxfId="6804" priority="9718">
      <formula>$BJ116="SS"</formula>
    </cfRule>
    <cfRule type="expression" dxfId="6803" priority="9719">
      <formula>$BJ116="FI"</formula>
    </cfRule>
    <cfRule type="expression" dxfId="6802" priority="9720">
      <formula>$BJ116="X"</formula>
    </cfRule>
    <cfRule type="expression" dxfId="6801" priority="9721">
      <formula>$BJ116="OD"</formula>
    </cfRule>
    <cfRule type="expression" dxfId="6800" priority="9722">
      <formula>$BJ116="P"</formula>
    </cfRule>
    <cfRule type="expression" dxfId="6799" priority="9723">
      <formula>$BJ116="D"</formula>
    </cfRule>
    <cfRule type="expression" dxfId="6798" priority="9724">
      <formula>$BJ116="C"</formula>
    </cfRule>
    <cfRule type="expression" dxfId="6797" priority="9725">
      <formula>$BJ116="B"</formula>
    </cfRule>
    <cfRule type="expression" dxfId="6796" priority="9726">
      <formula>$BJ116="A"</formula>
    </cfRule>
  </conditionalFormatting>
  <conditionalFormatting sqref="K116">
    <cfRule type="expression" dxfId="6795" priority="9707">
      <formula>$BJ116="IR"</formula>
    </cfRule>
    <cfRule type="expression" dxfId="6794" priority="9708">
      <formula>$BJ116="SS"</formula>
    </cfRule>
    <cfRule type="expression" dxfId="6793" priority="9709">
      <formula>$BJ116="FI"</formula>
    </cfRule>
    <cfRule type="expression" dxfId="6792" priority="9710">
      <formula>$BJ116="X"</formula>
    </cfRule>
    <cfRule type="expression" dxfId="6791" priority="9711">
      <formula>$BJ116="OD"</formula>
    </cfRule>
    <cfRule type="expression" dxfId="6790" priority="9712">
      <formula>$BJ116="P"</formula>
    </cfRule>
    <cfRule type="expression" dxfId="6789" priority="9713">
      <formula>$BJ116="D"</formula>
    </cfRule>
    <cfRule type="expression" dxfId="6788" priority="9714">
      <formula>$BJ116="C"</formula>
    </cfRule>
    <cfRule type="expression" dxfId="6787" priority="9715">
      <formula>$BJ116="B"</formula>
    </cfRule>
    <cfRule type="expression" dxfId="6786" priority="9716">
      <formula>$BJ116="A"</formula>
    </cfRule>
  </conditionalFormatting>
  <conditionalFormatting sqref="L116">
    <cfRule type="expression" dxfId="6785" priority="9697">
      <formula>$BJ116="IR"</formula>
    </cfRule>
    <cfRule type="expression" dxfId="6784" priority="9698">
      <formula>$BJ116="SS"</formula>
    </cfRule>
    <cfRule type="expression" dxfId="6783" priority="9699">
      <formula>$BJ116="FI"</formula>
    </cfRule>
    <cfRule type="expression" dxfId="6782" priority="9700">
      <formula>$BJ116="X"</formula>
    </cfRule>
    <cfRule type="expression" dxfId="6781" priority="9701">
      <formula>$BJ116="OD"</formula>
    </cfRule>
    <cfRule type="expression" dxfId="6780" priority="9702">
      <formula>$BJ116="P"</formula>
    </cfRule>
    <cfRule type="expression" dxfId="6779" priority="9703">
      <formula>$BJ116="D"</formula>
    </cfRule>
    <cfRule type="expression" dxfId="6778" priority="9704">
      <formula>$BJ116="C"</formula>
    </cfRule>
    <cfRule type="expression" dxfId="6777" priority="9705">
      <formula>$BJ116="B"</formula>
    </cfRule>
    <cfRule type="expression" dxfId="6776" priority="9706">
      <formula>$BJ116="A"</formula>
    </cfRule>
  </conditionalFormatting>
  <conditionalFormatting sqref="J170:J174">
    <cfRule type="expression" dxfId="6775" priority="9687">
      <formula>$BJ170="IR"</formula>
    </cfRule>
    <cfRule type="expression" dxfId="6774" priority="9688">
      <formula>$BJ170="SS"</formula>
    </cfRule>
    <cfRule type="expression" dxfId="6773" priority="9689">
      <formula>$BJ170="FI"</formula>
    </cfRule>
    <cfRule type="expression" dxfId="6772" priority="9690">
      <formula>$BJ170="X"</formula>
    </cfRule>
    <cfRule type="expression" dxfId="6771" priority="9691">
      <formula>$BJ170="OD"</formula>
    </cfRule>
    <cfRule type="expression" dxfId="6770" priority="9692">
      <formula>$BJ170="P"</formula>
    </cfRule>
    <cfRule type="expression" dxfId="6769" priority="9693">
      <formula>$BJ170="D"</formula>
    </cfRule>
    <cfRule type="expression" dxfId="6768" priority="9694">
      <formula>$BJ170="C"</formula>
    </cfRule>
    <cfRule type="expression" dxfId="6767" priority="9695">
      <formula>$BJ170="B"</formula>
    </cfRule>
    <cfRule type="expression" dxfId="6766" priority="9696">
      <formula>$BJ170="A"</formula>
    </cfRule>
  </conditionalFormatting>
  <conditionalFormatting sqref="L170:L174">
    <cfRule type="expression" dxfId="6765" priority="9677">
      <formula>$BJ170="IR"</formula>
    </cfRule>
    <cfRule type="expression" dxfId="6764" priority="9678">
      <formula>$BJ170="SS"</formula>
    </cfRule>
    <cfRule type="expression" dxfId="6763" priority="9679">
      <formula>$BJ170="FI"</formula>
    </cfRule>
    <cfRule type="expression" dxfId="6762" priority="9680">
      <formula>$BJ170="X"</formula>
    </cfRule>
    <cfRule type="expression" dxfId="6761" priority="9681">
      <formula>$BJ170="OD"</formula>
    </cfRule>
    <cfRule type="expression" dxfId="6760" priority="9682">
      <formula>$BJ170="P"</formula>
    </cfRule>
    <cfRule type="expression" dxfId="6759" priority="9683">
      <formula>$BJ170="D"</formula>
    </cfRule>
    <cfRule type="expression" dxfId="6758" priority="9684">
      <formula>$BJ170="C"</formula>
    </cfRule>
    <cfRule type="expression" dxfId="6757" priority="9685">
      <formula>$BJ170="B"</formula>
    </cfRule>
    <cfRule type="expression" dxfId="6756" priority="9686">
      <formula>$BJ170="A"</formula>
    </cfRule>
  </conditionalFormatting>
  <conditionalFormatting sqref="K170:K174">
    <cfRule type="expression" dxfId="6755" priority="9667">
      <formula>$BJ170="IR"</formula>
    </cfRule>
    <cfRule type="expression" dxfId="6754" priority="9668">
      <formula>$BJ170="SS"</formula>
    </cfRule>
    <cfRule type="expression" dxfId="6753" priority="9669">
      <formula>$BJ170="FI"</formula>
    </cfRule>
    <cfRule type="expression" dxfId="6752" priority="9670">
      <formula>$BJ170="X"</formula>
    </cfRule>
    <cfRule type="expression" dxfId="6751" priority="9671">
      <formula>$BJ170="OD"</formula>
    </cfRule>
    <cfRule type="expression" dxfId="6750" priority="9672">
      <formula>$BJ170="P"</formula>
    </cfRule>
    <cfRule type="expression" dxfId="6749" priority="9673">
      <formula>$BJ170="D"</formula>
    </cfRule>
    <cfRule type="expression" dxfId="6748" priority="9674">
      <formula>$BJ170="C"</formula>
    </cfRule>
    <cfRule type="expression" dxfId="6747" priority="9675">
      <formula>$BJ170="B"</formula>
    </cfRule>
    <cfRule type="expression" dxfId="6746" priority="9676">
      <formula>$BJ170="A"</formula>
    </cfRule>
  </conditionalFormatting>
  <conditionalFormatting sqref="P188">
    <cfRule type="expression" dxfId="6745" priority="9647">
      <formula>$BJ188="IR"</formula>
    </cfRule>
    <cfRule type="expression" dxfId="6744" priority="9648">
      <formula>$BJ188="SS"</formula>
    </cfRule>
    <cfRule type="expression" dxfId="6743" priority="9649">
      <formula>$BJ188="FI"</formula>
    </cfRule>
    <cfRule type="expression" dxfId="6742" priority="9650">
      <formula>$BJ188="X"</formula>
    </cfRule>
    <cfRule type="expression" dxfId="6741" priority="9651">
      <formula>$BJ188="OD"</formula>
    </cfRule>
    <cfRule type="expression" dxfId="6740" priority="9652">
      <formula>$BJ188="P"</formula>
    </cfRule>
    <cfRule type="expression" dxfId="6739" priority="9653">
      <formula>$BJ188="D"</formula>
    </cfRule>
    <cfRule type="expression" dxfId="6738" priority="9654">
      <formula>$BJ188="C"</formula>
    </cfRule>
    <cfRule type="expression" dxfId="6737" priority="9655">
      <formula>$BJ188="B"</formula>
    </cfRule>
    <cfRule type="expression" dxfId="6736" priority="9656">
      <formula>$BJ188="A"</formula>
    </cfRule>
  </conditionalFormatting>
  <conditionalFormatting sqref="Q188">
    <cfRule type="expression" dxfId="6735" priority="9637">
      <formula>$BJ188="IR"</formula>
    </cfRule>
    <cfRule type="expression" dxfId="6734" priority="9638">
      <formula>$BJ188="SS"</formula>
    </cfRule>
    <cfRule type="expression" dxfId="6733" priority="9639">
      <formula>$BJ188="FI"</formula>
    </cfRule>
    <cfRule type="expression" dxfId="6732" priority="9640">
      <formula>$BJ188="X"</formula>
    </cfRule>
    <cfRule type="expression" dxfId="6731" priority="9641">
      <formula>$BJ188="OD"</formula>
    </cfRule>
    <cfRule type="expression" dxfId="6730" priority="9642">
      <formula>$BJ188="P"</formula>
    </cfRule>
    <cfRule type="expression" dxfId="6729" priority="9643">
      <formula>$BJ188="D"</formula>
    </cfRule>
    <cfRule type="expression" dxfId="6728" priority="9644">
      <formula>$BJ188="C"</formula>
    </cfRule>
    <cfRule type="expression" dxfId="6727" priority="9645">
      <formula>$BJ188="B"</formula>
    </cfRule>
    <cfRule type="expression" dxfId="6726" priority="9646">
      <formula>$BJ188="A"</formula>
    </cfRule>
  </conditionalFormatting>
  <conditionalFormatting sqref="O188">
    <cfRule type="expression" dxfId="6725" priority="9627">
      <formula>$BJ188="IR"</formula>
    </cfRule>
    <cfRule type="expression" dxfId="6724" priority="9628">
      <formula>$BJ188="SS"</formula>
    </cfRule>
    <cfRule type="expression" dxfId="6723" priority="9629">
      <formula>$BJ188="FI"</formula>
    </cfRule>
    <cfRule type="expression" dxfId="6722" priority="9630">
      <formula>$BJ188="X"</formula>
    </cfRule>
    <cfRule type="expression" dxfId="6721" priority="9631">
      <formula>$BJ188="OD"</formula>
    </cfRule>
    <cfRule type="expression" dxfId="6720" priority="9632">
      <formula>$BJ188="P"</formula>
    </cfRule>
    <cfRule type="expression" dxfId="6719" priority="9633">
      <formula>$BJ188="D"</formula>
    </cfRule>
    <cfRule type="expression" dxfId="6718" priority="9634">
      <formula>$BJ188="C"</formula>
    </cfRule>
    <cfRule type="expression" dxfId="6717" priority="9635">
      <formula>$BJ188="B"</formula>
    </cfRule>
    <cfRule type="expression" dxfId="6716" priority="9636">
      <formula>$BJ188="A"</formula>
    </cfRule>
  </conditionalFormatting>
  <conditionalFormatting sqref="L454:L458">
    <cfRule type="expression" dxfId="6715" priority="9607">
      <formula>$BJ454="IR"</formula>
    </cfRule>
    <cfRule type="expression" dxfId="6714" priority="9608">
      <formula>$BJ454="SS"</formula>
    </cfRule>
    <cfRule type="expression" dxfId="6713" priority="9609">
      <formula>$BJ454="FI"</formula>
    </cfRule>
    <cfRule type="expression" dxfId="6712" priority="9610">
      <formula>$BJ454="X"</formula>
    </cfRule>
    <cfRule type="expression" dxfId="6711" priority="9611">
      <formula>$BJ454="OD"</formula>
    </cfRule>
    <cfRule type="expression" dxfId="6710" priority="9612">
      <formula>$BJ454="P"</formula>
    </cfRule>
    <cfRule type="expression" dxfId="6709" priority="9613">
      <formula>$BJ454="D"</formula>
    </cfRule>
    <cfRule type="expression" dxfId="6708" priority="9614">
      <formula>$BJ454="C"</formula>
    </cfRule>
    <cfRule type="expression" dxfId="6707" priority="9615">
      <formula>$BJ454="B"</formula>
    </cfRule>
    <cfRule type="expression" dxfId="6706" priority="9616">
      <formula>$BJ454="A"</formula>
    </cfRule>
  </conditionalFormatting>
  <conditionalFormatting sqref="M454:M458">
    <cfRule type="expression" dxfId="6705" priority="9597">
      <formula>$BJ454="IR"</formula>
    </cfRule>
    <cfRule type="expression" dxfId="6704" priority="9598">
      <formula>$BJ454="SS"</formula>
    </cfRule>
    <cfRule type="expression" dxfId="6703" priority="9599">
      <formula>$BJ454="FI"</formula>
    </cfRule>
    <cfRule type="expression" dxfId="6702" priority="9600">
      <formula>$BJ454="X"</formula>
    </cfRule>
    <cfRule type="expression" dxfId="6701" priority="9601">
      <formula>$BJ454="OD"</formula>
    </cfRule>
    <cfRule type="expression" dxfId="6700" priority="9602">
      <formula>$BJ454="P"</formula>
    </cfRule>
    <cfRule type="expression" dxfId="6699" priority="9603">
      <formula>$BJ454="D"</formula>
    </cfRule>
    <cfRule type="expression" dxfId="6698" priority="9604">
      <formula>$BJ454="C"</formula>
    </cfRule>
    <cfRule type="expression" dxfId="6697" priority="9605">
      <formula>$BJ454="B"</formula>
    </cfRule>
    <cfRule type="expression" dxfId="6696" priority="9606">
      <formula>$BJ454="A"</formula>
    </cfRule>
  </conditionalFormatting>
  <conditionalFormatting sqref="K454:K458">
    <cfRule type="expression" dxfId="6695" priority="9587">
      <formula>$BJ454="IR"</formula>
    </cfRule>
    <cfRule type="expression" dxfId="6694" priority="9588">
      <formula>$BJ454="SS"</formula>
    </cfRule>
    <cfRule type="expression" dxfId="6693" priority="9589">
      <formula>$BJ454="FI"</formula>
    </cfRule>
    <cfRule type="expression" dxfId="6692" priority="9590">
      <formula>$BJ454="X"</formula>
    </cfRule>
    <cfRule type="expression" dxfId="6691" priority="9591">
      <formula>$BJ454="OD"</formula>
    </cfRule>
    <cfRule type="expression" dxfId="6690" priority="9592">
      <formula>$BJ454="P"</formula>
    </cfRule>
    <cfRule type="expression" dxfId="6689" priority="9593">
      <formula>$BJ454="D"</formula>
    </cfRule>
    <cfRule type="expression" dxfId="6688" priority="9594">
      <formula>$BJ454="C"</formula>
    </cfRule>
    <cfRule type="expression" dxfId="6687" priority="9595">
      <formula>$BJ454="B"</formula>
    </cfRule>
    <cfRule type="expression" dxfId="6686" priority="9596">
      <formula>$BJ454="A"</formula>
    </cfRule>
  </conditionalFormatting>
  <conditionalFormatting sqref="M445">
    <cfRule type="expression" dxfId="6685" priority="9577">
      <formula>$BJ445="IR"</formula>
    </cfRule>
    <cfRule type="expression" dxfId="6684" priority="9578">
      <formula>$BJ445="SS"</formula>
    </cfRule>
    <cfRule type="expression" dxfId="6683" priority="9579">
      <formula>$BJ445="FI"</formula>
    </cfRule>
    <cfRule type="expression" dxfId="6682" priority="9580">
      <formula>$BJ445="X"</formula>
    </cfRule>
    <cfRule type="expression" dxfId="6681" priority="9581">
      <formula>$BJ445="OD"</formula>
    </cfRule>
    <cfRule type="expression" dxfId="6680" priority="9582">
      <formula>$BJ445="P"</formula>
    </cfRule>
    <cfRule type="expression" dxfId="6679" priority="9583">
      <formula>$BJ445="D"</formula>
    </cfRule>
    <cfRule type="expression" dxfId="6678" priority="9584">
      <formula>$BJ445="C"</formula>
    </cfRule>
    <cfRule type="expression" dxfId="6677" priority="9585">
      <formula>$BJ445="B"</formula>
    </cfRule>
    <cfRule type="expression" dxfId="6676" priority="9586">
      <formula>$BJ445="A"</formula>
    </cfRule>
  </conditionalFormatting>
  <conditionalFormatting sqref="W444">
    <cfRule type="expression" dxfId="6675" priority="9567">
      <formula>$BJ444="IR"</formula>
    </cfRule>
    <cfRule type="expression" dxfId="6674" priority="9568">
      <formula>$BJ444="SS"</formula>
    </cfRule>
    <cfRule type="expression" dxfId="6673" priority="9569">
      <formula>$BJ444="FI"</formula>
    </cfRule>
    <cfRule type="expression" dxfId="6672" priority="9570">
      <formula>$BJ444="X"</formula>
    </cfRule>
    <cfRule type="expression" dxfId="6671" priority="9571">
      <formula>$BJ444="OD"</formula>
    </cfRule>
    <cfRule type="expression" dxfId="6670" priority="9572">
      <formula>$BJ444="P"</formula>
    </cfRule>
    <cfRule type="expression" dxfId="6669" priority="9573">
      <formula>$BJ444="D"</formula>
    </cfRule>
    <cfRule type="expression" dxfId="6668" priority="9574">
      <formula>$BJ444="C"</formula>
    </cfRule>
    <cfRule type="expression" dxfId="6667" priority="9575">
      <formula>$BJ444="B"</formula>
    </cfRule>
    <cfRule type="expression" dxfId="6666" priority="9576">
      <formula>$BJ444="A"</formula>
    </cfRule>
  </conditionalFormatting>
  <conditionalFormatting sqref="AB605">
    <cfRule type="expression" dxfId="6665" priority="9557">
      <formula>$BJ605="IR"</formula>
    </cfRule>
    <cfRule type="expression" dxfId="6664" priority="9558">
      <formula>$BJ605="SS"</formula>
    </cfRule>
    <cfRule type="expression" dxfId="6663" priority="9559">
      <formula>$BJ605="FI"</formula>
    </cfRule>
    <cfRule type="expression" dxfId="6662" priority="9560">
      <formula>$BJ605="X"</formula>
    </cfRule>
    <cfRule type="expression" dxfId="6661" priority="9561">
      <formula>$BJ605="OD"</formula>
    </cfRule>
    <cfRule type="expression" dxfId="6660" priority="9562">
      <formula>$BJ605="P"</formula>
    </cfRule>
    <cfRule type="expression" dxfId="6659" priority="9563">
      <formula>$BJ605="D"</formula>
    </cfRule>
    <cfRule type="expression" dxfId="6658" priority="9564">
      <formula>$BJ605="C"</formula>
    </cfRule>
    <cfRule type="expression" dxfId="6657" priority="9565">
      <formula>$BJ605="B"</formula>
    </cfRule>
    <cfRule type="expression" dxfId="6656" priority="9566">
      <formula>$BJ605="A"</formula>
    </cfRule>
  </conditionalFormatting>
  <conditionalFormatting sqref="AB606">
    <cfRule type="expression" dxfId="6655" priority="9547">
      <formula>$BJ606="IR"</formula>
    </cfRule>
    <cfRule type="expression" dxfId="6654" priority="9548">
      <formula>$BJ606="SS"</formula>
    </cfRule>
    <cfRule type="expression" dxfId="6653" priority="9549">
      <formula>$BJ606="FI"</formula>
    </cfRule>
    <cfRule type="expression" dxfId="6652" priority="9550">
      <formula>$BJ606="X"</formula>
    </cfRule>
    <cfRule type="expression" dxfId="6651" priority="9551">
      <formula>$BJ606="OD"</formula>
    </cfRule>
    <cfRule type="expression" dxfId="6650" priority="9552">
      <formula>$BJ606="P"</formula>
    </cfRule>
    <cfRule type="expression" dxfId="6649" priority="9553">
      <formula>$BJ606="D"</formula>
    </cfRule>
    <cfRule type="expression" dxfId="6648" priority="9554">
      <formula>$BJ606="C"</formula>
    </cfRule>
    <cfRule type="expression" dxfId="6647" priority="9555">
      <formula>$BJ606="B"</formula>
    </cfRule>
    <cfRule type="expression" dxfId="6646" priority="9556">
      <formula>$BJ606="A"</formula>
    </cfRule>
  </conditionalFormatting>
  <conditionalFormatting sqref="Z605">
    <cfRule type="expression" dxfId="6645" priority="9537">
      <formula>$BJ605="IR"</formula>
    </cfRule>
    <cfRule type="expression" dxfId="6644" priority="9538">
      <formula>$BJ605="SS"</formula>
    </cfRule>
    <cfRule type="expression" dxfId="6643" priority="9539">
      <formula>$BJ605="FI"</formula>
    </cfRule>
    <cfRule type="expression" dxfId="6642" priority="9540">
      <formula>$BJ605="X"</formula>
    </cfRule>
    <cfRule type="expression" dxfId="6641" priority="9541">
      <formula>$BJ605="OD"</formula>
    </cfRule>
    <cfRule type="expression" dxfId="6640" priority="9542">
      <formula>$BJ605="P"</formula>
    </cfRule>
    <cfRule type="expression" dxfId="6639" priority="9543">
      <formula>$BJ605="D"</formula>
    </cfRule>
    <cfRule type="expression" dxfId="6638" priority="9544">
      <formula>$BJ605="C"</formula>
    </cfRule>
    <cfRule type="expression" dxfId="6637" priority="9545">
      <formula>$BJ605="B"</formula>
    </cfRule>
    <cfRule type="expression" dxfId="6636" priority="9546">
      <formula>$BJ605="A"</formula>
    </cfRule>
  </conditionalFormatting>
  <conditionalFormatting sqref="Z606">
    <cfRule type="expression" dxfId="6635" priority="9527">
      <formula>$BJ606="IR"</formula>
    </cfRule>
    <cfRule type="expression" dxfId="6634" priority="9528">
      <formula>$BJ606="SS"</formula>
    </cfRule>
    <cfRule type="expression" dxfId="6633" priority="9529">
      <formula>$BJ606="FI"</formula>
    </cfRule>
    <cfRule type="expression" dxfId="6632" priority="9530">
      <formula>$BJ606="X"</formula>
    </cfRule>
    <cfRule type="expression" dxfId="6631" priority="9531">
      <formula>$BJ606="OD"</formula>
    </cfRule>
    <cfRule type="expression" dxfId="6630" priority="9532">
      <formula>$BJ606="P"</formula>
    </cfRule>
    <cfRule type="expression" dxfId="6629" priority="9533">
      <formula>$BJ606="D"</formula>
    </cfRule>
    <cfRule type="expression" dxfId="6628" priority="9534">
      <formula>$BJ606="C"</formula>
    </cfRule>
    <cfRule type="expression" dxfId="6627" priority="9535">
      <formula>$BJ606="B"</formula>
    </cfRule>
    <cfRule type="expression" dxfId="6626" priority="9536">
      <formula>$BJ606="A"</formula>
    </cfRule>
  </conditionalFormatting>
  <conditionalFormatting sqref="AA605:AA606">
    <cfRule type="expression" dxfId="6625" priority="9517">
      <formula>$BJ605="IR"</formula>
    </cfRule>
    <cfRule type="expression" dxfId="6624" priority="9518">
      <formula>$BJ605="SS"</formula>
    </cfRule>
    <cfRule type="expression" dxfId="6623" priority="9519">
      <formula>$BJ605="FI"</formula>
    </cfRule>
    <cfRule type="expression" dxfId="6622" priority="9520">
      <formula>$BJ605="X"</formula>
    </cfRule>
    <cfRule type="expression" dxfId="6621" priority="9521">
      <formula>$BJ605="OD"</formula>
    </cfRule>
    <cfRule type="expression" dxfId="6620" priority="9522">
      <formula>$BJ605="P"</formula>
    </cfRule>
    <cfRule type="expression" dxfId="6619" priority="9523">
      <formula>$BJ605="D"</formula>
    </cfRule>
    <cfRule type="expression" dxfId="6618" priority="9524">
      <formula>$BJ605="C"</formula>
    </cfRule>
    <cfRule type="expression" dxfId="6617" priority="9525">
      <formula>$BJ605="B"</formula>
    </cfRule>
    <cfRule type="expression" dxfId="6616" priority="9526">
      <formula>$BJ605="A"</formula>
    </cfRule>
  </conditionalFormatting>
  <conditionalFormatting sqref="J454:J458">
    <cfRule type="expression" dxfId="6615" priority="9507">
      <formula>$BJ454="IR"</formula>
    </cfRule>
    <cfRule type="expression" dxfId="6614" priority="9508">
      <formula>$BJ454="SS"</formula>
    </cfRule>
    <cfRule type="expression" dxfId="6613" priority="9509">
      <formula>$BJ454="FI"</formula>
    </cfRule>
    <cfRule type="expression" dxfId="6612" priority="9510">
      <formula>$BJ454="X"</formula>
    </cfRule>
    <cfRule type="expression" dxfId="6611" priority="9511">
      <formula>$BJ454="OD"</formula>
    </cfRule>
    <cfRule type="expression" dxfId="6610" priority="9512">
      <formula>$BJ454="P"</formula>
    </cfRule>
    <cfRule type="expression" dxfId="6609" priority="9513">
      <formula>$BJ454="D"</formula>
    </cfRule>
    <cfRule type="expression" dxfId="6608" priority="9514">
      <formula>$BJ454="C"</formula>
    </cfRule>
    <cfRule type="expression" dxfId="6607" priority="9515">
      <formula>$BJ454="B"</formula>
    </cfRule>
    <cfRule type="expression" dxfId="6606" priority="9516">
      <formula>$BJ454="A"</formula>
    </cfRule>
  </conditionalFormatting>
  <conditionalFormatting sqref="BJ636">
    <cfRule type="cellIs" dxfId="6605" priority="9496" operator="equal">
      <formula>0</formula>
    </cfRule>
  </conditionalFormatting>
  <conditionalFormatting sqref="BB636:BK636">
    <cfRule type="expression" dxfId="6604" priority="9497">
      <formula>$BJ636="IR"</formula>
    </cfRule>
    <cfRule type="expression" dxfId="6603" priority="9498">
      <formula>$BJ636="SS"</formula>
    </cfRule>
    <cfRule type="expression" dxfId="6602" priority="9499">
      <formula>$BJ636="FI"</formula>
    </cfRule>
    <cfRule type="expression" dxfId="6601" priority="9500">
      <formula>$BJ636="X"</formula>
    </cfRule>
    <cfRule type="expression" dxfId="6600" priority="9501">
      <formula>$BJ636="OD"</formula>
    </cfRule>
    <cfRule type="expression" dxfId="6599" priority="9502">
      <formula>$BJ636="P"</formula>
    </cfRule>
    <cfRule type="expression" dxfId="6598" priority="9503">
      <formula>$BJ636="D"</formula>
    </cfRule>
    <cfRule type="expression" dxfId="6597" priority="9504">
      <formula>$BJ636="C"</formula>
    </cfRule>
    <cfRule type="expression" dxfId="6596" priority="9505">
      <formula>$BJ636="B"</formula>
    </cfRule>
    <cfRule type="expression" dxfId="6595" priority="9506">
      <formula>$BJ636="A"</formula>
    </cfRule>
  </conditionalFormatting>
  <conditionalFormatting sqref="B636:BA636">
    <cfRule type="expression" dxfId="6594" priority="9486">
      <formula>$BJ636="IR"</formula>
    </cfRule>
    <cfRule type="expression" dxfId="6593" priority="9487">
      <formula>$BJ636="SS"</formula>
    </cfRule>
    <cfRule type="expression" dxfId="6592" priority="9488">
      <formula>$BJ636="FI"</formula>
    </cfRule>
    <cfRule type="expression" dxfId="6591" priority="9489">
      <formula>$BJ636="X"</formula>
    </cfRule>
    <cfRule type="expression" dxfId="6590" priority="9490">
      <formula>$BJ636="OD"</formula>
    </cfRule>
    <cfRule type="expression" dxfId="6589" priority="9491">
      <formula>$BJ636="P"</formula>
    </cfRule>
    <cfRule type="expression" dxfId="6588" priority="9492">
      <formula>$BJ636="D"</formula>
    </cfRule>
    <cfRule type="expression" dxfId="6587" priority="9493">
      <formula>$BJ636="C"</formula>
    </cfRule>
    <cfRule type="expression" dxfId="6586" priority="9494">
      <formula>$BJ636="B"</formula>
    </cfRule>
    <cfRule type="expression" dxfId="6585" priority="9495">
      <formula>$BJ636="A"</formula>
    </cfRule>
  </conditionalFormatting>
  <conditionalFormatting sqref="BJ635">
    <cfRule type="cellIs" dxfId="6584" priority="9475" operator="equal">
      <formula>0</formula>
    </cfRule>
  </conditionalFormatting>
  <conditionalFormatting sqref="B635:BA635">
    <cfRule type="expression" dxfId="6583" priority="9476">
      <formula>$BJ635="IR"</formula>
    </cfRule>
    <cfRule type="expression" dxfId="6582" priority="9477">
      <formula>$BJ635="SS"</formula>
    </cfRule>
    <cfRule type="expression" dxfId="6581" priority="9478">
      <formula>$BJ635="FI"</formula>
    </cfRule>
    <cfRule type="expression" dxfId="6580" priority="9479">
      <formula>$BJ635="X"</formula>
    </cfRule>
    <cfRule type="expression" dxfId="6579" priority="9480">
      <formula>$BJ635="OD"</formula>
    </cfRule>
    <cfRule type="expression" dxfId="6578" priority="9481">
      <formula>$BJ635="P"</formula>
    </cfRule>
    <cfRule type="expression" dxfId="6577" priority="9482">
      <formula>$BJ635="D"</formula>
    </cfRule>
    <cfRule type="expression" dxfId="6576" priority="9483">
      <formula>$BJ635="C"</formula>
    </cfRule>
    <cfRule type="expression" dxfId="6575" priority="9484">
      <formula>$BJ635="B"</formula>
    </cfRule>
    <cfRule type="expression" dxfId="6574" priority="9485">
      <formula>$BJ635="A"</formula>
    </cfRule>
  </conditionalFormatting>
  <conditionalFormatting sqref="BB635:BF635">
    <cfRule type="expression" dxfId="6573" priority="9465">
      <formula>$BJ635="IR"</formula>
    </cfRule>
    <cfRule type="expression" dxfId="6572" priority="9466">
      <formula>$BJ635="SS"</formula>
    </cfRule>
    <cfRule type="expression" dxfId="6571" priority="9467">
      <formula>$BJ635="FI"</formula>
    </cfRule>
    <cfRule type="expression" dxfId="6570" priority="9468">
      <formula>$BJ635="X"</formula>
    </cfRule>
    <cfRule type="expression" dxfId="6569" priority="9469">
      <formula>$BJ635="OD"</formula>
    </cfRule>
    <cfRule type="expression" dxfId="6568" priority="9470">
      <formula>$BJ635="P"</formula>
    </cfRule>
    <cfRule type="expression" dxfId="6567" priority="9471">
      <formula>$BJ635="D"</formula>
    </cfRule>
    <cfRule type="expression" dxfId="6566" priority="9472">
      <formula>$BJ635="C"</formula>
    </cfRule>
    <cfRule type="expression" dxfId="6565" priority="9473">
      <formula>$BJ635="B"</formula>
    </cfRule>
    <cfRule type="expression" dxfId="6564" priority="9474">
      <formula>$BJ635="A"</formula>
    </cfRule>
  </conditionalFormatting>
  <conditionalFormatting sqref="A635">
    <cfRule type="expression" dxfId="6563" priority="9455">
      <formula>$BJ635="IR"</formula>
    </cfRule>
    <cfRule type="expression" dxfId="6562" priority="9456">
      <formula>$BJ635="SS"</formula>
    </cfRule>
    <cfRule type="expression" dxfId="6561" priority="9457">
      <formula>$BJ635="FI"</formula>
    </cfRule>
    <cfRule type="expression" dxfId="6560" priority="9458">
      <formula>$BJ635="X"</formula>
    </cfRule>
    <cfRule type="expression" dxfId="6559" priority="9459">
      <formula>$BJ635="OD"</formula>
    </cfRule>
    <cfRule type="expression" dxfId="6558" priority="9460">
      <formula>$BJ635="P"</formula>
    </cfRule>
    <cfRule type="expression" dxfId="6557" priority="9461">
      <formula>$BJ635="D"</formula>
    </cfRule>
    <cfRule type="expression" dxfId="6556" priority="9462">
      <formula>$BJ635="C"</formula>
    </cfRule>
    <cfRule type="expression" dxfId="6555" priority="9463">
      <formula>$BJ635="B"</formula>
    </cfRule>
    <cfRule type="expression" dxfId="6554" priority="9464">
      <formula>$BJ635="A"</formula>
    </cfRule>
  </conditionalFormatting>
  <conditionalFormatting sqref="BJ637:BJ642">
    <cfRule type="cellIs" dxfId="6553" priority="9444" operator="equal">
      <formula>0</formula>
    </cfRule>
  </conditionalFormatting>
  <conditionalFormatting sqref="N637:BK642">
    <cfRule type="expression" dxfId="6552" priority="9445">
      <formula>$BJ637="IR"</formula>
    </cfRule>
    <cfRule type="expression" dxfId="6551" priority="9446">
      <formula>$BJ637="SS"</formula>
    </cfRule>
    <cfRule type="expression" dxfId="6550" priority="9447">
      <formula>$BJ637="FI"</formula>
    </cfRule>
    <cfRule type="expression" dxfId="6549" priority="9448">
      <formula>$BJ637="X"</formula>
    </cfRule>
    <cfRule type="expression" dxfId="6548" priority="9449">
      <formula>$BJ637="OD"</formula>
    </cfRule>
    <cfRule type="expression" dxfId="6547" priority="9450">
      <formula>$BJ637="P"</formula>
    </cfRule>
    <cfRule type="expression" dxfId="6546" priority="9451">
      <formula>$BJ637="D"</formula>
    </cfRule>
    <cfRule type="expression" dxfId="6545" priority="9452">
      <formula>$BJ637="C"</formula>
    </cfRule>
    <cfRule type="expression" dxfId="6544" priority="9453">
      <formula>$BJ637="B"</formula>
    </cfRule>
    <cfRule type="expression" dxfId="6543" priority="9454">
      <formula>$BJ637="A"</formula>
    </cfRule>
  </conditionalFormatting>
  <conditionalFormatting sqref="F637:F642">
    <cfRule type="expression" dxfId="6542" priority="9434">
      <formula>#REF!="IR"</formula>
    </cfRule>
    <cfRule type="expression" dxfId="6541" priority="9435">
      <formula>#REF!="SS"</formula>
    </cfRule>
    <cfRule type="expression" dxfId="6540" priority="9436">
      <formula>#REF!="FI"</formula>
    </cfRule>
    <cfRule type="expression" dxfId="6539" priority="9437">
      <formula>#REF!="X"</formula>
    </cfRule>
    <cfRule type="expression" dxfId="6538" priority="9438">
      <formula>#REF!="OD"</formula>
    </cfRule>
    <cfRule type="expression" dxfId="6537" priority="9439">
      <formula>#REF!="P"</formula>
    </cfRule>
    <cfRule type="expression" dxfId="6536" priority="9440">
      <formula>#REF!="D"</formula>
    </cfRule>
    <cfRule type="expression" dxfId="6535" priority="9441">
      <formula>#REF!="C"</formula>
    </cfRule>
    <cfRule type="expression" dxfId="6534" priority="9442">
      <formula>#REF!="B"</formula>
    </cfRule>
    <cfRule type="expression" dxfId="6533" priority="9443">
      <formula>#REF!="A"</formula>
    </cfRule>
  </conditionalFormatting>
  <conditionalFormatting sqref="E637:F642">
    <cfRule type="expression" dxfId="6532" priority="9424">
      <formula>$BJ637="IR"</formula>
    </cfRule>
    <cfRule type="expression" dxfId="6531" priority="9425">
      <formula>$BJ637="SS"</formula>
    </cfRule>
    <cfRule type="expression" dxfId="6530" priority="9426">
      <formula>$BJ637="FI"</formula>
    </cfRule>
    <cfRule type="expression" dxfId="6529" priority="9427">
      <formula>$BJ637="X"</formula>
    </cfRule>
    <cfRule type="expression" dxfId="6528" priority="9428">
      <formula>$BJ637="OD"</formula>
    </cfRule>
    <cfRule type="expression" dxfId="6527" priority="9429">
      <formula>$BJ637="P"</formula>
    </cfRule>
    <cfRule type="expression" dxfId="6526" priority="9430">
      <formula>$BJ637="D"</formula>
    </cfRule>
    <cfRule type="expression" dxfId="6525" priority="9431">
      <formula>$BJ637="C"</formula>
    </cfRule>
    <cfRule type="expression" dxfId="6524" priority="9432">
      <formula>$BJ637="B"</formula>
    </cfRule>
    <cfRule type="expression" dxfId="6523" priority="9433">
      <formula>$BJ637="A"</formula>
    </cfRule>
  </conditionalFormatting>
  <conditionalFormatting sqref="H637">
    <cfRule type="expression" dxfId="6522" priority="9414">
      <formula>$BJ637="IR"</formula>
    </cfRule>
    <cfRule type="expression" dxfId="6521" priority="9415">
      <formula>$BJ637="SS"</formula>
    </cfRule>
    <cfRule type="expression" dxfId="6520" priority="9416">
      <formula>$BJ637="FI"</formula>
    </cfRule>
    <cfRule type="expression" dxfId="6519" priority="9417">
      <formula>$BJ637="X"</formula>
    </cfRule>
    <cfRule type="expression" dxfId="6518" priority="9418">
      <formula>$BJ637="OD"</formula>
    </cfRule>
    <cfRule type="expression" dxfId="6517" priority="9419">
      <formula>$BJ637="P"</formula>
    </cfRule>
    <cfRule type="expression" dxfId="6516" priority="9420">
      <formula>$BJ637="D"</formula>
    </cfRule>
    <cfRule type="expression" dxfId="6515" priority="9421">
      <formula>$BJ637="C"</formula>
    </cfRule>
    <cfRule type="expression" dxfId="6514" priority="9422">
      <formula>$BJ637="B"</formula>
    </cfRule>
    <cfRule type="expression" dxfId="6513" priority="9423">
      <formula>$BJ637="A"</formula>
    </cfRule>
  </conditionalFormatting>
  <conditionalFormatting sqref="D637:D642">
    <cfRule type="expression" dxfId="6512" priority="9394">
      <formula>$BJ637="IR"</formula>
    </cfRule>
    <cfRule type="expression" dxfId="6511" priority="9395">
      <formula>$BJ637="SS"</formula>
    </cfRule>
    <cfRule type="expression" dxfId="6510" priority="9396">
      <formula>$BJ637="FI"</formula>
    </cfRule>
    <cfRule type="expression" dxfId="6509" priority="9397">
      <formula>$BJ637="X"</formula>
    </cfRule>
    <cfRule type="expression" dxfId="6508" priority="9398">
      <formula>$BJ637="OD"</formula>
    </cfRule>
    <cfRule type="expression" dxfId="6507" priority="9399">
      <formula>$BJ637="P"</formula>
    </cfRule>
    <cfRule type="expression" dxfId="6506" priority="9400">
      <formula>$BJ637="D"</formula>
    </cfRule>
    <cfRule type="expression" dxfId="6505" priority="9401">
      <formula>$BJ637="C"</formula>
    </cfRule>
    <cfRule type="expression" dxfId="6504" priority="9402">
      <formula>$BJ637="B"</formula>
    </cfRule>
    <cfRule type="expression" dxfId="6503" priority="9403">
      <formula>$BJ637="A"</formula>
    </cfRule>
  </conditionalFormatting>
  <conditionalFormatting sqref="C637:C642">
    <cfRule type="expression" dxfId="6502" priority="9384">
      <formula>$BJ637="IR"</formula>
    </cfRule>
    <cfRule type="expression" dxfId="6501" priority="9385">
      <formula>$BJ637="SS"</formula>
    </cfRule>
    <cfRule type="expression" dxfId="6500" priority="9386">
      <formula>$BJ637="FI"</formula>
    </cfRule>
    <cfRule type="expression" dxfId="6499" priority="9387">
      <formula>$BJ637="X"</formula>
    </cfRule>
    <cfRule type="expression" dxfId="6498" priority="9388">
      <formula>$BJ637="OD"</formula>
    </cfRule>
    <cfRule type="expression" dxfId="6497" priority="9389">
      <formula>$BJ637="P"</formula>
    </cfRule>
    <cfRule type="expression" dxfId="6496" priority="9390">
      <formula>$BJ637="D"</formula>
    </cfRule>
    <cfRule type="expression" dxfId="6495" priority="9391">
      <formula>$BJ637="C"</formula>
    </cfRule>
    <cfRule type="expression" dxfId="6494" priority="9392">
      <formula>$BJ637="B"</formula>
    </cfRule>
    <cfRule type="expression" dxfId="6493" priority="9393">
      <formula>$BJ637="A"</formula>
    </cfRule>
  </conditionalFormatting>
  <conditionalFormatting sqref="H644">
    <cfRule type="expression" dxfId="6492" priority="9242">
      <formula>$BJ644="IR"</formula>
    </cfRule>
    <cfRule type="expression" dxfId="6491" priority="9243">
      <formula>$BJ644="SS"</formula>
    </cfRule>
    <cfRule type="expression" dxfId="6490" priority="9244">
      <formula>$BJ644="FI"</formula>
    </cfRule>
    <cfRule type="expression" dxfId="6489" priority="9245">
      <formula>$BJ644="X"</formula>
    </cfRule>
    <cfRule type="expression" dxfId="6488" priority="9246">
      <formula>$BJ644="OD"</formula>
    </cfRule>
    <cfRule type="expression" dxfId="6487" priority="9247">
      <formula>$BJ644="P"</formula>
    </cfRule>
    <cfRule type="expression" dxfId="6486" priority="9248">
      <formula>$BJ644="D"</formula>
    </cfRule>
    <cfRule type="expression" dxfId="6485" priority="9249">
      <formula>$BJ644="C"</formula>
    </cfRule>
    <cfRule type="expression" dxfId="6484" priority="9250">
      <formula>$BJ644="B"</formula>
    </cfRule>
    <cfRule type="expression" dxfId="6483" priority="9251">
      <formula>$BJ644="A"</formula>
    </cfRule>
  </conditionalFormatting>
  <conditionalFormatting sqref="A637">
    <cfRule type="expression" dxfId="6482" priority="9354">
      <formula>$BJ637="IR"</formula>
    </cfRule>
    <cfRule type="expression" dxfId="6481" priority="9355">
      <formula>$BJ637="SS"</formula>
    </cfRule>
    <cfRule type="expression" dxfId="6480" priority="9356">
      <formula>$BJ637="FI"</formula>
    </cfRule>
    <cfRule type="expression" dxfId="6479" priority="9357">
      <formula>$BJ637="X"</formula>
    </cfRule>
    <cfRule type="expression" dxfId="6478" priority="9358">
      <formula>$BJ637="OD"</formula>
    </cfRule>
    <cfRule type="expression" dxfId="6477" priority="9359">
      <formula>$BJ637="P"</formula>
    </cfRule>
    <cfRule type="expression" dxfId="6476" priority="9360">
      <formula>$BJ637="D"</formula>
    </cfRule>
    <cfRule type="expression" dxfId="6475" priority="9361">
      <formula>$BJ637="C"</formula>
    </cfRule>
    <cfRule type="expression" dxfId="6474" priority="9362">
      <formula>$BJ637="B"</formula>
    </cfRule>
    <cfRule type="expression" dxfId="6473" priority="9363">
      <formula>$BJ637="A"</formula>
    </cfRule>
  </conditionalFormatting>
  <conditionalFormatting sqref="A638:A640">
    <cfRule type="expression" dxfId="6472" priority="9344">
      <formula>$BJ638="IR"</formula>
    </cfRule>
    <cfRule type="expression" dxfId="6471" priority="9345">
      <formula>$BJ638="SS"</formula>
    </cfRule>
    <cfRule type="expression" dxfId="6470" priority="9346">
      <formula>$BJ638="FI"</formula>
    </cfRule>
    <cfRule type="expression" dxfId="6469" priority="9347">
      <formula>$BJ638="X"</formula>
    </cfRule>
    <cfRule type="expression" dxfId="6468" priority="9348">
      <formula>$BJ638="OD"</formula>
    </cfRule>
    <cfRule type="expression" dxfId="6467" priority="9349">
      <formula>$BJ638="P"</formula>
    </cfRule>
    <cfRule type="expression" dxfId="6466" priority="9350">
      <formula>$BJ638="D"</formula>
    </cfRule>
    <cfRule type="expression" dxfId="6465" priority="9351">
      <formula>$BJ638="C"</formula>
    </cfRule>
    <cfRule type="expression" dxfId="6464" priority="9352">
      <formula>$BJ638="B"</formula>
    </cfRule>
    <cfRule type="expression" dxfId="6463" priority="9353">
      <formula>$BJ638="A"</formula>
    </cfRule>
  </conditionalFormatting>
  <conditionalFormatting sqref="A641:A642">
    <cfRule type="expression" dxfId="6462" priority="9334">
      <formula>$BJ641="IR"</formula>
    </cfRule>
    <cfRule type="expression" dxfId="6461" priority="9335">
      <formula>$BJ641="SS"</formula>
    </cfRule>
    <cfRule type="expression" dxfId="6460" priority="9336">
      <formula>$BJ641="FI"</formula>
    </cfRule>
    <cfRule type="expression" dxfId="6459" priority="9337">
      <formula>$BJ641="X"</formula>
    </cfRule>
    <cfRule type="expression" dxfId="6458" priority="9338">
      <formula>$BJ641="OD"</formula>
    </cfRule>
    <cfRule type="expression" dxfId="6457" priority="9339">
      <formula>$BJ641="P"</formula>
    </cfRule>
    <cfRule type="expression" dxfId="6456" priority="9340">
      <formula>$BJ641="D"</formula>
    </cfRule>
    <cfRule type="expression" dxfId="6455" priority="9341">
      <formula>$BJ641="C"</formula>
    </cfRule>
    <cfRule type="expression" dxfId="6454" priority="9342">
      <formula>$BJ641="B"</formula>
    </cfRule>
    <cfRule type="expression" dxfId="6453" priority="9343">
      <formula>$BJ641="A"</formula>
    </cfRule>
  </conditionalFormatting>
  <conditionalFormatting sqref="G637:G642">
    <cfRule type="expression" dxfId="6452" priority="9304">
      <formula>$BJ637="IR"</formula>
    </cfRule>
    <cfRule type="expression" dxfId="6451" priority="9305">
      <formula>$BJ637="SS"</formula>
    </cfRule>
    <cfRule type="expression" dxfId="6450" priority="9306">
      <formula>$BJ637="FI"</formula>
    </cfRule>
    <cfRule type="expression" dxfId="6449" priority="9307">
      <formula>$BJ637="X"</formula>
    </cfRule>
    <cfRule type="expression" dxfId="6448" priority="9308">
      <formula>$BJ637="OD"</formula>
    </cfRule>
    <cfRule type="expression" dxfId="6447" priority="9309">
      <formula>$BJ637="P"</formula>
    </cfRule>
    <cfRule type="expression" dxfId="6446" priority="9310">
      <formula>$BJ637="D"</formula>
    </cfRule>
    <cfRule type="expression" dxfId="6445" priority="9311">
      <formula>$BJ637="C"</formula>
    </cfRule>
    <cfRule type="expression" dxfId="6444" priority="9312">
      <formula>$BJ637="B"</formula>
    </cfRule>
    <cfRule type="expression" dxfId="6443" priority="9313">
      <formula>$BJ637="A"</formula>
    </cfRule>
  </conditionalFormatting>
  <conditionalFormatting sqref="BJ643">
    <cfRule type="cellIs" dxfId="6442" priority="9293" operator="equal">
      <formula>0</formula>
    </cfRule>
  </conditionalFormatting>
  <conditionalFormatting sqref="BB643:BK643">
    <cfRule type="expression" dxfId="6441" priority="9294">
      <formula>$BJ643="IR"</formula>
    </cfRule>
    <cfRule type="expression" dxfId="6440" priority="9295">
      <formula>$BJ643="SS"</formula>
    </cfRule>
    <cfRule type="expression" dxfId="6439" priority="9296">
      <formula>$BJ643="FI"</formula>
    </cfRule>
    <cfRule type="expression" dxfId="6438" priority="9297">
      <formula>$BJ643="X"</formula>
    </cfRule>
    <cfRule type="expression" dxfId="6437" priority="9298">
      <formula>$BJ643="OD"</formula>
    </cfRule>
    <cfRule type="expression" dxfId="6436" priority="9299">
      <formula>$BJ643="P"</formula>
    </cfRule>
    <cfRule type="expression" dxfId="6435" priority="9300">
      <formula>$BJ643="D"</formula>
    </cfRule>
    <cfRule type="expression" dxfId="6434" priority="9301">
      <formula>$BJ643="C"</formula>
    </cfRule>
    <cfRule type="expression" dxfId="6433" priority="9302">
      <formula>$BJ643="B"</formula>
    </cfRule>
    <cfRule type="expression" dxfId="6432" priority="9303">
      <formula>$BJ643="A"</formula>
    </cfRule>
  </conditionalFormatting>
  <conditionalFormatting sqref="B643:BA643">
    <cfRule type="expression" dxfId="6431" priority="9283">
      <formula>$BJ643="IR"</formula>
    </cfRule>
    <cfRule type="expression" dxfId="6430" priority="9284">
      <formula>$BJ643="SS"</formula>
    </cfRule>
    <cfRule type="expression" dxfId="6429" priority="9285">
      <formula>$BJ643="FI"</formula>
    </cfRule>
    <cfRule type="expression" dxfId="6428" priority="9286">
      <formula>$BJ643="X"</formula>
    </cfRule>
    <cfRule type="expression" dxfId="6427" priority="9287">
      <formula>$BJ643="OD"</formula>
    </cfRule>
    <cfRule type="expression" dxfId="6426" priority="9288">
      <formula>$BJ643="P"</formula>
    </cfRule>
    <cfRule type="expression" dxfId="6425" priority="9289">
      <formula>$BJ643="D"</formula>
    </cfRule>
    <cfRule type="expression" dxfId="6424" priority="9290">
      <formula>$BJ643="C"</formula>
    </cfRule>
    <cfRule type="expression" dxfId="6423" priority="9291">
      <formula>$BJ643="B"</formula>
    </cfRule>
    <cfRule type="expression" dxfId="6422" priority="9292">
      <formula>$BJ643="A"</formula>
    </cfRule>
  </conditionalFormatting>
  <conditionalFormatting sqref="A644">
    <cfRule type="expression" dxfId="6421" priority="9182">
      <formula>$BJ644="IR"</formula>
    </cfRule>
    <cfRule type="expression" dxfId="6420" priority="9183">
      <formula>$BJ644="SS"</formula>
    </cfRule>
    <cfRule type="expression" dxfId="6419" priority="9184">
      <formula>$BJ644="FI"</formula>
    </cfRule>
    <cfRule type="expression" dxfId="6418" priority="9185">
      <formula>$BJ644="X"</formula>
    </cfRule>
    <cfRule type="expression" dxfId="6417" priority="9186">
      <formula>$BJ644="OD"</formula>
    </cfRule>
    <cfRule type="expression" dxfId="6416" priority="9187">
      <formula>$BJ644="P"</formula>
    </cfRule>
    <cfRule type="expression" dxfId="6415" priority="9188">
      <formula>$BJ644="D"</formula>
    </cfRule>
    <cfRule type="expression" dxfId="6414" priority="9189">
      <formula>$BJ644="C"</formula>
    </cfRule>
    <cfRule type="expression" dxfId="6413" priority="9190">
      <formula>$BJ644="B"</formula>
    </cfRule>
    <cfRule type="expression" dxfId="6412" priority="9191">
      <formula>$BJ644="A"</formula>
    </cfRule>
  </conditionalFormatting>
  <conditionalFormatting sqref="BJ649">
    <cfRule type="cellIs" dxfId="6411" priority="9131" operator="equal">
      <formula>0</formula>
    </cfRule>
  </conditionalFormatting>
  <conditionalFormatting sqref="BB649:BK649">
    <cfRule type="expression" dxfId="6410" priority="9132">
      <formula>$BJ649="IR"</formula>
    </cfRule>
    <cfRule type="expression" dxfId="6409" priority="9133">
      <formula>$BJ649="SS"</formula>
    </cfRule>
    <cfRule type="expression" dxfId="6408" priority="9134">
      <formula>$BJ649="FI"</formula>
    </cfRule>
    <cfRule type="expression" dxfId="6407" priority="9135">
      <formula>$BJ649="X"</formula>
    </cfRule>
    <cfRule type="expression" dxfId="6406" priority="9136">
      <formula>$BJ649="OD"</formula>
    </cfRule>
    <cfRule type="expression" dxfId="6405" priority="9137">
      <formula>$BJ649="P"</formula>
    </cfRule>
    <cfRule type="expression" dxfId="6404" priority="9138">
      <formula>$BJ649="D"</formula>
    </cfRule>
    <cfRule type="expression" dxfId="6403" priority="9139">
      <formula>$BJ649="C"</formula>
    </cfRule>
    <cfRule type="expression" dxfId="6402" priority="9140">
      <formula>$BJ649="B"</formula>
    </cfRule>
    <cfRule type="expression" dxfId="6401" priority="9141">
      <formula>$BJ649="A"</formula>
    </cfRule>
  </conditionalFormatting>
  <conditionalFormatting sqref="B649:BA649">
    <cfRule type="expression" dxfId="6400" priority="9121">
      <formula>$BJ649="IR"</formula>
    </cfRule>
    <cfRule type="expression" dxfId="6399" priority="9122">
      <formula>$BJ649="SS"</formula>
    </cfRule>
    <cfRule type="expression" dxfId="6398" priority="9123">
      <formula>$BJ649="FI"</formula>
    </cfRule>
    <cfRule type="expression" dxfId="6397" priority="9124">
      <formula>$BJ649="X"</formula>
    </cfRule>
    <cfRule type="expression" dxfId="6396" priority="9125">
      <formula>$BJ649="OD"</formula>
    </cfRule>
    <cfRule type="expression" dxfId="6395" priority="9126">
      <formula>$BJ649="P"</formula>
    </cfRule>
    <cfRule type="expression" dxfId="6394" priority="9127">
      <formula>$BJ649="D"</formula>
    </cfRule>
    <cfRule type="expression" dxfId="6393" priority="9128">
      <formula>$BJ649="C"</formula>
    </cfRule>
    <cfRule type="expression" dxfId="6392" priority="9129">
      <formula>$BJ649="B"</formula>
    </cfRule>
    <cfRule type="expression" dxfId="6391" priority="9130">
      <formula>$BJ649="A"</formula>
    </cfRule>
  </conditionalFormatting>
  <conditionalFormatting sqref="H650">
    <cfRule type="expression" dxfId="6390" priority="9080">
      <formula>$BJ650="IR"</formula>
    </cfRule>
    <cfRule type="expression" dxfId="6389" priority="9081">
      <formula>$BJ650="SS"</formula>
    </cfRule>
    <cfRule type="expression" dxfId="6388" priority="9082">
      <formula>$BJ650="FI"</formula>
    </cfRule>
    <cfRule type="expression" dxfId="6387" priority="9083">
      <formula>$BJ650="X"</formula>
    </cfRule>
    <cfRule type="expression" dxfId="6386" priority="9084">
      <formula>$BJ650="OD"</formula>
    </cfRule>
    <cfRule type="expression" dxfId="6385" priority="9085">
      <formula>$BJ650="P"</formula>
    </cfRule>
    <cfRule type="expression" dxfId="6384" priority="9086">
      <formula>$BJ650="D"</formula>
    </cfRule>
    <cfRule type="expression" dxfId="6383" priority="9087">
      <formula>$BJ650="C"</formula>
    </cfRule>
    <cfRule type="expression" dxfId="6382" priority="9088">
      <formula>$BJ650="B"</formula>
    </cfRule>
    <cfRule type="expression" dxfId="6381" priority="9089">
      <formula>$BJ650="A"</formula>
    </cfRule>
  </conditionalFormatting>
  <conditionalFormatting sqref="A650">
    <cfRule type="expression" dxfId="6380" priority="9020">
      <formula>$BJ650="IR"</formula>
    </cfRule>
    <cfRule type="expression" dxfId="6379" priority="9021">
      <formula>$BJ650="SS"</formula>
    </cfRule>
    <cfRule type="expression" dxfId="6378" priority="9022">
      <formula>$BJ650="FI"</formula>
    </cfRule>
    <cfRule type="expression" dxfId="6377" priority="9023">
      <formula>$BJ650="X"</formula>
    </cfRule>
    <cfRule type="expression" dxfId="6376" priority="9024">
      <formula>$BJ650="OD"</formula>
    </cfRule>
    <cfRule type="expression" dxfId="6375" priority="9025">
      <formula>$BJ650="P"</formula>
    </cfRule>
    <cfRule type="expression" dxfId="6374" priority="9026">
      <formula>$BJ650="D"</formula>
    </cfRule>
    <cfRule type="expression" dxfId="6373" priority="9027">
      <formula>$BJ650="C"</formula>
    </cfRule>
    <cfRule type="expression" dxfId="6372" priority="9028">
      <formula>$BJ650="B"</formula>
    </cfRule>
    <cfRule type="expression" dxfId="6371" priority="9029">
      <formula>$BJ650="A"</formula>
    </cfRule>
  </conditionalFormatting>
  <conditionalFormatting sqref="BJ655">
    <cfRule type="cellIs" dxfId="6370" priority="8969" operator="equal">
      <formula>0</formula>
    </cfRule>
  </conditionalFormatting>
  <conditionalFormatting sqref="BB655:BK655">
    <cfRule type="expression" dxfId="6369" priority="8970">
      <formula>$BJ655="IR"</formula>
    </cfRule>
    <cfRule type="expression" dxfId="6368" priority="8971">
      <formula>$BJ655="SS"</formula>
    </cfRule>
    <cfRule type="expression" dxfId="6367" priority="8972">
      <formula>$BJ655="FI"</formula>
    </cfRule>
    <cfRule type="expression" dxfId="6366" priority="8973">
      <formula>$BJ655="X"</formula>
    </cfRule>
    <cfRule type="expression" dxfId="6365" priority="8974">
      <formula>$BJ655="OD"</formula>
    </cfRule>
    <cfRule type="expression" dxfId="6364" priority="8975">
      <formula>$BJ655="P"</formula>
    </cfRule>
    <cfRule type="expression" dxfId="6363" priority="8976">
      <formula>$BJ655="D"</formula>
    </cfRule>
    <cfRule type="expression" dxfId="6362" priority="8977">
      <formula>$BJ655="C"</formula>
    </cfRule>
    <cfRule type="expression" dxfId="6361" priority="8978">
      <formula>$BJ655="B"</formula>
    </cfRule>
    <cfRule type="expression" dxfId="6360" priority="8979">
      <formula>$BJ655="A"</formula>
    </cfRule>
  </conditionalFormatting>
  <conditionalFormatting sqref="B655:BA655">
    <cfRule type="expression" dxfId="6359" priority="8959">
      <formula>$BJ655="IR"</formula>
    </cfRule>
    <cfRule type="expression" dxfId="6358" priority="8960">
      <formula>$BJ655="SS"</formula>
    </cfRule>
    <cfRule type="expression" dxfId="6357" priority="8961">
      <formula>$BJ655="FI"</formula>
    </cfRule>
    <cfRule type="expression" dxfId="6356" priority="8962">
      <formula>$BJ655="X"</formula>
    </cfRule>
    <cfRule type="expression" dxfId="6355" priority="8963">
      <formula>$BJ655="OD"</formula>
    </cfRule>
    <cfRule type="expression" dxfId="6354" priority="8964">
      <formula>$BJ655="P"</formula>
    </cfRule>
    <cfRule type="expression" dxfId="6353" priority="8965">
      <formula>$BJ655="D"</formula>
    </cfRule>
    <cfRule type="expression" dxfId="6352" priority="8966">
      <formula>$BJ655="C"</formula>
    </cfRule>
    <cfRule type="expression" dxfId="6351" priority="8967">
      <formula>$BJ655="B"</formula>
    </cfRule>
    <cfRule type="expression" dxfId="6350" priority="8968">
      <formula>$BJ655="A"</formula>
    </cfRule>
  </conditionalFormatting>
  <conditionalFormatting sqref="H656">
    <cfRule type="expression" dxfId="6349" priority="8918">
      <formula>$BJ656="IR"</formula>
    </cfRule>
    <cfRule type="expression" dxfId="6348" priority="8919">
      <formula>$BJ656="SS"</formula>
    </cfRule>
    <cfRule type="expression" dxfId="6347" priority="8920">
      <formula>$BJ656="FI"</formula>
    </cfRule>
    <cfRule type="expression" dxfId="6346" priority="8921">
      <formula>$BJ656="X"</formula>
    </cfRule>
    <cfRule type="expression" dxfId="6345" priority="8922">
      <formula>$BJ656="OD"</formula>
    </cfRule>
    <cfRule type="expression" dxfId="6344" priority="8923">
      <formula>$BJ656="P"</formula>
    </cfRule>
    <cfRule type="expression" dxfId="6343" priority="8924">
      <formula>$BJ656="D"</formula>
    </cfRule>
    <cfRule type="expression" dxfId="6342" priority="8925">
      <formula>$BJ656="C"</formula>
    </cfRule>
    <cfRule type="expression" dxfId="6341" priority="8926">
      <formula>$BJ656="B"</formula>
    </cfRule>
    <cfRule type="expression" dxfId="6340" priority="8927">
      <formula>$BJ656="A"</formula>
    </cfRule>
  </conditionalFormatting>
  <conditionalFormatting sqref="A656">
    <cfRule type="expression" dxfId="6339" priority="8858">
      <formula>$BJ656="IR"</formula>
    </cfRule>
    <cfRule type="expression" dxfId="6338" priority="8859">
      <formula>$BJ656="SS"</formula>
    </cfRule>
    <cfRule type="expression" dxfId="6337" priority="8860">
      <formula>$BJ656="FI"</formula>
    </cfRule>
    <cfRule type="expression" dxfId="6336" priority="8861">
      <formula>$BJ656="X"</formula>
    </cfRule>
    <cfRule type="expression" dxfId="6335" priority="8862">
      <formula>$BJ656="OD"</formula>
    </cfRule>
    <cfRule type="expression" dxfId="6334" priority="8863">
      <formula>$BJ656="P"</formula>
    </cfRule>
    <cfRule type="expression" dxfId="6333" priority="8864">
      <formula>$BJ656="D"</formula>
    </cfRule>
    <cfRule type="expression" dxfId="6332" priority="8865">
      <formula>$BJ656="C"</formula>
    </cfRule>
    <cfRule type="expression" dxfId="6331" priority="8866">
      <formula>$BJ656="B"</formula>
    </cfRule>
    <cfRule type="expression" dxfId="6330" priority="8867">
      <formula>$BJ656="A"</formula>
    </cfRule>
  </conditionalFormatting>
  <conditionalFormatting sqref="BJ661">
    <cfRule type="cellIs" dxfId="6329" priority="8807" operator="equal">
      <formula>0</formula>
    </cfRule>
  </conditionalFormatting>
  <conditionalFormatting sqref="BB661:BK661">
    <cfRule type="expression" dxfId="6328" priority="8808">
      <formula>$BJ661="IR"</formula>
    </cfRule>
    <cfRule type="expression" dxfId="6327" priority="8809">
      <formula>$BJ661="SS"</formula>
    </cfRule>
    <cfRule type="expression" dxfId="6326" priority="8810">
      <formula>$BJ661="FI"</formula>
    </cfRule>
    <cfRule type="expression" dxfId="6325" priority="8811">
      <formula>$BJ661="X"</formula>
    </cfRule>
    <cfRule type="expression" dxfId="6324" priority="8812">
      <formula>$BJ661="OD"</formula>
    </cfRule>
    <cfRule type="expression" dxfId="6323" priority="8813">
      <formula>$BJ661="P"</formula>
    </cfRule>
    <cfRule type="expression" dxfId="6322" priority="8814">
      <formula>$BJ661="D"</formula>
    </cfRule>
    <cfRule type="expression" dxfId="6321" priority="8815">
      <formula>$BJ661="C"</formula>
    </cfRule>
    <cfRule type="expression" dxfId="6320" priority="8816">
      <formula>$BJ661="B"</formula>
    </cfRule>
    <cfRule type="expression" dxfId="6319" priority="8817">
      <formula>$BJ661="A"</formula>
    </cfRule>
  </conditionalFormatting>
  <conditionalFormatting sqref="B661:BA661">
    <cfRule type="expression" dxfId="6318" priority="8797">
      <formula>$BJ661="IR"</formula>
    </cfRule>
    <cfRule type="expression" dxfId="6317" priority="8798">
      <formula>$BJ661="SS"</formula>
    </cfRule>
    <cfRule type="expression" dxfId="6316" priority="8799">
      <formula>$BJ661="FI"</formula>
    </cfRule>
    <cfRule type="expression" dxfId="6315" priority="8800">
      <formula>$BJ661="X"</formula>
    </cfRule>
    <cfRule type="expression" dxfId="6314" priority="8801">
      <formula>$BJ661="OD"</formula>
    </cfRule>
    <cfRule type="expression" dxfId="6313" priority="8802">
      <formula>$BJ661="P"</formula>
    </cfRule>
    <cfRule type="expression" dxfId="6312" priority="8803">
      <formula>$BJ661="D"</formula>
    </cfRule>
    <cfRule type="expression" dxfId="6311" priority="8804">
      <formula>$BJ661="C"</formula>
    </cfRule>
    <cfRule type="expression" dxfId="6310" priority="8805">
      <formula>$BJ661="B"</formula>
    </cfRule>
    <cfRule type="expression" dxfId="6309" priority="8806">
      <formula>$BJ661="A"</formula>
    </cfRule>
  </conditionalFormatting>
  <conditionalFormatting sqref="BJ666">
    <cfRule type="cellIs" dxfId="6308" priority="8786" operator="equal">
      <formula>0</formula>
    </cfRule>
  </conditionalFormatting>
  <conditionalFormatting sqref="F666">
    <cfRule type="expression" dxfId="6307" priority="8776">
      <formula>#REF!="IR"</formula>
    </cfRule>
    <cfRule type="expression" dxfId="6306" priority="8777">
      <formula>#REF!="SS"</formula>
    </cfRule>
    <cfRule type="expression" dxfId="6305" priority="8778">
      <formula>#REF!="FI"</formula>
    </cfRule>
    <cfRule type="expression" dxfId="6304" priority="8779">
      <formula>#REF!="X"</formula>
    </cfRule>
    <cfRule type="expression" dxfId="6303" priority="8780">
      <formula>#REF!="OD"</formula>
    </cfRule>
    <cfRule type="expression" dxfId="6302" priority="8781">
      <formula>#REF!="P"</formula>
    </cfRule>
    <cfRule type="expression" dxfId="6301" priority="8782">
      <formula>#REF!="D"</formula>
    </cfRule>
    <cfRule type="expression" dxfId="6300" priority="8783">
      <formula>#REF!="C"</formula>
    </cfRule>
    <cfRule type="expression" dxfId="6299" priority="8784">
      <formula>#REF!="B"</formula>
    </cfRule>
    <cfRule type="expression" dxfId="6298" priority="8785">
      <formula>#REF!="A"</formula>
    </cfRule>
  </conditionalFormatting>
  <conditionalFormatting sqref="H662">
    <cfRule type="expression" dxfId="6297" priority="8756">
      <formula>$BJ662="IR"</formula>
    </cfRule>
    <cfRule type="expression" dxfId="6296" priority="8757">
      <formula>$BJ662="SS"</formula>
    </cfRule>
    <cfRule type="expression" dxfId="6295" priority="8758">
      <formula>$BJ662="FI"</formula>
    </cfRule>
    <cfRule type="expression" dxfId="6294" priority="8759">
      <formula>$BJ662="X"</formula>
    </cfRule>
    <cfRule type="expression" dxfId="6293" priority="8760">
      <formula>$BJ662="OD"</formula>
    </cfRule>
    <cfRule type="expression" dxfId="6292" priority="8761">
      <formula>$BJ662="P"</formula>
    </cfRule>
    <cfRule type="expression" dxfId="6291" priority="8762">
      <formula>$BJ662="D"</formula>
    </cfRule>
    <cfRule type="expression" dxfId="6290" priority="8763">
      <formula>$BJ662="C"</formula>
    </cfRule>
    <cfRule type="expression" dxfId="6289" priority="8764">
      <formula>$BJ662="B"</formula>
    </cfRule>
    <cfRule type="expression" dxfId="6288" priority="8765">
      <formula>$BJ662="A"</formula>
    </cfRule>
  </conditionalFormatting>
  <conditionalFormatting sqref="A662">
    <cfRule type="expression" dxfId="6287" priority="8696">
      <formula>$BJ662="IR"</formula>
    </cfRule>
    <cfRule type="expression" dxfId="6286" priority="8697">
      <formula>$BJ662="SS"</formula>
    </cfRule>
    <cfRule type="expression" dxfId="6285" priority="8698">
      <formula>$BJ662="FI"</formula>
    </cfRule>
    <cfRule type="expression" dxfId="6284" priority="8699">
      <formula>$BJ662="X"</formula>
    </cfRule>
    <cfRule type="expression" dxfId="6283" priority="8700">
      <formula>$BJ662="OD"</formula>
    </cfRule>
    <cfRule type="expression" dxfId="6282" priority="8701">
      <formula>$BJ662="P"</formula>
    </cfRule>
    <cfRule type="expression" dxfId="6281" priority="8702">
      <formula>$BJ662="D"</formula>
    </cfRule>
    <cfRule type="expression" dxfId="6280" priority="8703">
      <formula>$BJ662="C"</formula>
    </cfRule>
    <cfRule type="expression" dxfId="6279" priority="8704">
      <formula>$BJ662="B"</formula>
    </cfRule>
    <cfRule type="expression" dxfId="6278" priority="8705">
      <formula>$BJ662="A"</formula>
    </cfRule>
  </conditionalFormatting>
  <conditionalFormatting sqref="BJ667">
    <cfRule type="cellIs" dxfId="6277" priority="8635" operator="equal">
      <formula>0</formula>
    </cfRule>
  </conditionalFormatting>
  <conditionalFormatting sqref="BB667:BK667">
    <cfRule type="expression" dxfId="6276" priority="8636">
      <formula>$BJ667="IR"</formula>
    </cfRule>
    <cfRule type="expression" dxfId="6275" priority="8637">
      <formula>$BJ667="SS"</formula>
    </cfRule>
    <cfRule type="expression" dxfId="6274" priority="8638">
      <formula>$BJ667="FI"</formula>
    </cfRule>
    <cfRule type="expression" dxfId="6273" priority="8639">
      <formula>$BJ667="X"</formula>
    </cfRule>
    <cfRule type="expression" dxfId="6272" priority="8640">
      <formula>$BJ667="OD"</formula>
    </cfRule>
    <cfRule type="expression" dxfId="6271" priority="8641">
      <formula>$BJ667="P"</formula>
    </cfRule>
    <cfRule type="expression" dxfId="6270" priority="8642">
      <formula>$BJ667="D"</formula>
    </cfRule>
    <cfRule type="expression" dxfId="6269" priority="8643">
      <formula>$BJ667="C"</formula>
    </cfRule>
    <cfRule type="expression" dxfId="6268" priority="8644">
      <formula>$BJ667="B"</formula>
    </cfRule>
    <cfRule type="expression" dxfId="6267" priority="8645">
      <formula>$BJ667="A"</formula>
    </cfRule>
  </conditionalFormatting>
  <conditionalFormatting sqref="B667:BA667">
    <cfRule type="expression" dxfId="6266" priority="8625">
      <formula>$BJ667="IR"</formula>
    </cfRule>
    <cfRule type="expression" dxfId="6265" priority="8626">
      <formula>$BJ667="SS"</formula>
    </cfRule>
    <cfRule type="expression" dxfId="6264" priority="8627">
      <formula>$BJ667="FI"</formula>
    </cfRule>
    <cfRule type="expression" dxfId="6263" priority="8628">
      <formula>$BJ667="X"</formula>
    </cfRule>
    <cfRule type="expression" dxfId="6262" priority="8629">
      <formula>$BJ667="OD"</formula>
    </cfRule>
    <cfRule type="expression" dxfId="6261" priority="8630">
      <formula>$BJ667="P"</formula>
    </cfRule>
    <cfRule type="expression" dxfId="6260" priority="8631">
      <formula>$BJ667="D"</formula>
    </cfRule>
    <cfRule type="expression" dxfId="6259" priority="8632">
      <formula>$BJ667="C"</formula>
    </cfRule>
    <cfRule type="expression" dxfId="6258" priority="8633">
      <formula>$BJ667="B"</formula>
    </cfRule>
    <cfRule type="expression" dxfId="6257" priority="8634">
      <formula>$BJ667="A"</formula>
    </cfRule>
  </conditionalFormatting>
  <conditionalFormatting sqref="H668">
    <cfRule type="expression" dxfId="6256" priority="8604">
      <formula>$BJ668="IR"</formula>
    </cfRule>
    <cfRule type="expression" dxfId="6255" priority="8605">
      <formula>$BJ668="SS"</formula>
    </cfRule>
    <cfRule type="expression" dxfId="6254" priority="8606">
      <formula>$BJ668="FI"</formula>
    </cfRule>
    <cfRule type="expression" dxfId="6253" priority="8607">
      <formula>$BJ668="X"</formula>
    </cfRule>
    <cfRule type="expression" dxfId="6252" priority="8608">
      <formula>$BJ668="OD"</formula>
    </cfRule>
    <cfRule type="expression" dxfId="6251" priority="8609">
      <formula>$BJ668="P"</formula>
    </cfRule>
    <cfRule type="expression" dxfId="6250" priority="8610">
      <formula>$BJ668="D"</formula>
    </cfRule>
    <cfRule type="expression" dxfId="6249" priority="8611">
      <formula>$BJ668="C"</formula>
    </cfRule>
    <cfRule type="expression" dxfId="6248" priority="8612">
      <formula>$BJ668="B"</formula>
    </cfRule>
    <cfRule type="expression" dxfId="6247" priority="8613">
      <formula>$BJ668="A"</formula>
    </cfRule>
  </conditionalFormatting>
  <conditionalFormatting sqref="A668">
    <cfRule type="expression" dxfId="6246" priority="8574">
      <formula>$BJ668="IR"</formula>
    </cfRule>
    <cfRule type="expression" dxfId="6245" priority="8575">
      <formula>$BJ668="SS"</formula>
    </cfRule>
    <cfRule type="expression" dxfId="6244" priority="8576">
      <formula>$BJ668="FI"</formula>
    </cfRule>
    <cfRule type="expression" dxfId="6243" priority="8577">
      <formula>$BJ668="X"</formula>
    </cfRule>
    <cfRule type="expression" dxfId="6242" priority="8578">
      <formula>$BJ668="OD"</formula>
    </cfRule>
    <cfRule type="expression" dxfId="6241" priority="8579">
      <formula>$BJ668="P"</formula>
    </cfRule>
    <cfRule type="expression" dxfId="6240" priority="8580">
      <formula>$BJ668="D"</formula>
    </cfRule>
    <cfRule type="expression" dxfId="6239" priority="8581">
      <formula>$BJ668="C"</formula>
    </cfRule>
    <cfRule type="expression" dxfId="6238" priority="8582">
      <formula>$BJ668="B"</formula>
    </cfRule>
    <cfRule type="expression" dxfId="6237" priority="8583">
      <formula>$BJ668="A"</formula>
    </cfRule>
  </conditionalFormatting>
  <conditionalFormatting sqref="BJ674">
    <cfRule type="cellIs" dxfId="6236" priority="8553" operator="equal">
      <formula>0</formula>
    </cfRule>
  </conditionalFormatting>
  <conditionalFormatting sqref="BB674:BK674">
    <cfRule type="expression" dxfId="6235" priority="8554">
      <formula>$BJ674="IR"</formula>
    </cfRule>
    <cfRule type="expression" dxfId="6234" priority="8555">
      <formula>$BJ674="SS"</formula>
    </cfRule>
    <cfRule type="expression" dxfId="6233" priority="8556">
      <formula>$BJ674="FI"</formula>
    </cfRule>
    <cfRule type="expression" dxfId="6232" priority="8557">
      <formula>$BJ674="X"</formula>
    </cfRule>
    <cfRule type="expression" dxfId="6231" priority="8558">
      <formula>$BJ674="OD"</formula>
    </cfRule>
    <cfRule type="expression" dxfId="6230" priority="8559">
      <formula>$BJ674="P"</formula>
    </cfRule>
    <cfRule type="expression" dxfId="6229" priority="8560">
      <formula>$BJ674="D"</formula>
    </cfRule>
    <cfRule type="expression" dxfId="6228" priority="8561">
      <formula>$BJ674="C"</formula>
    </cfRule>
    <cfRule type="expression" dxfId="6227" priority="8562">
      <formula>$BJ674="B"</formula>
    </cfRule>
    <cfRule type="expression" dxfId="6226" priority="8563">
      <formula>$BJ674="A"</formula>
    </cfRule>
  </conditionalFormatting>
  <conditionalFormatting sqref="B674:BA674">
    <cfRule type="expression" dxfId="6225" priority="8543">
      <formula>$BJ674="IR"</formula>
    </cfRule>
    <cfRule type="expression" dxfId="6224" priority="8544">
      <formula>$BJ674="SS"</formula>
    </cfRule>
    <cfRule type="expression" dxfId="6223" priority="8545">
      <formula>$BJ674="FI"</formula>
    </cfRule>
    <cfRule type="expression" dxfId="6222" priority="8546">
      <formula>$BJ674="X"</formula>
    </cfRule>
    <cfRule type="expression" dxfId="6221" priority="8547">
      <formula>$BJ674="OD"</formula>
    </cfRule>
    <cfRule type="expression" dxfId="6220" priority="8548">
      <formula>$BJ674="P"</formula>
    </cfRule>
    <cfRule type="expression" dxfId="6219" priority="8549">
      <formula>$BJ674="D"</formula>
    </cfRule>
    <cfRule type="expression" dxfId="6218" priority="8550">
      <formula>$BJ674="C"</formula>
    </cfRule>
    <cfRule type="expression" dxfId="6217" priority="8551">
      <formula>$BJ674="B"</formula>
    </cfRule>
    <cfRule type="expression" dxfId="6216" priority="8552">
      <formula>$BJ674="A"</formula>
    </cfRule>
  </conditionalFormatting>
  <conditionalFormatting sqref="H675">
    <cfRule type="expression" dxfId="6215" priority="8522">
      <formula>$BJ675="IR"</formula>
    </cfRule>
    <cfRule type="expression" dxfId="6214" priority="8523">
      <formula>$BJ675="SS"</formula>
    </cfRule>
    <cfRule type="expression" dxfId="6213" priority="8524">
      <formula>$BJ675="FI"</formula>
    </cfRule>
    <cfRule type="expression" dxfId="6212" priority="8525">
      <formula>$BJ675="X"</formula>
    </cfRule>
    <cfRule type="expression" dxfId="6211" priority="8526">
      <formula>$BJ675="OD"</formula>
    </cfRule>
    <cfRule type="expression" dxfId="6210" priority="8527">
      <formula>$BJ675="P"</formula>
    </cfRule>
    <cfRule type="expression" dxfId="6209" priority="8528">
      <formula>$BJ675="D"</formula>
    </cfRule>
    <cfRule type="expression" dxfId="6208" priority="8529">
      <formula>$BJ675="C"</formula>
    </cfRule>
    <cfRule type="expression" dxfId="6207" priority="8530">
      <formula>$BJ675="B"</formula>
    </cfRule>
    <cfRule type="expression" dxfId="6206" priority="8531">
      <formula>$BJ675="A"</formula>
    </cfRule>
  </conditionalFormatting>
  <conditionalFormatting sqref="A675">
    <cfRule type="expression" dxfId="6205" priority="8492">
      <formula>$BJ675="IR"</formula>
    </cfRule>
    <cfRule type="expression" dxfId="6204" priority="8493">
      <formula>$BJ675="SS"</formula>
    </cfRule>
    <cfRule type="expression" dxfId="6203" priority="8494">
      <formula>$BJ675="FI"</formula>
    </cfRule>
    <cfRule type="expression" dxfId="6202" priority="8495">
      <formula>$BJ675="X"</formula>
    </cfRule>
    <cfRule type="expression" dxfId="6201" priority="8496">
      <formula>$BJ675="OD"</formula>
    </cfRule>
    <cfRule type="expression" dxfId="6200" priority="8497">
      <formula>$BJ675="P"</formula>
    </cfRule>
    <cfRule type="expression" dxfId="6199" priority="8498">
      <formula>$BJ675="D"</formula>
    </cfRule>
    <cfRule type="expression" dxfId="6198" priority="8499">
      <formula>$BJ675="C"</formula>
    </cfRule>
    <cfRule type="expression" dxfId="6197" priority="8500">
      <formula>$BJ675="B"</formula>
    </cfRule>
    <cfRule type="expression" dxfId="6196" priority="8501">
      <formula>$BJ675="A"</formula>
    </cfRule>
  </conditionalFormatting>
  <conditionalFormatting sqref="BJ680">
    <cfRule type="cellIs" dxfId="6195" priority="8471" operator="equal">
      <formula>0</formula>
    </cfRule>
  </conditionalFormatting>
  <conditionalFormatting sqref="BB680:BK680">
    <cfRule type="expression" dxfId="6194" priority="8472">
      <formula>$BJ680="IR"</formula>
    </cfRule>
    <cfRule type="expression" dxfId="6193" priority="8473">
      <formula>$BJ680="SS"</formula>
    </cfRule>
    <cfRule type="expression" dxfId="6192" priority="8474">
      <formula>$BJ680="FI"</formula>
    </cfRule>
    <cfRule type="expression" dxfId="6191" priority="8475">
      <formula>$BJ680="X"</formula>
    </cfRule>
    <cfRule type="expression" dxfId="6190" priority="8476">
      <formula>$BJ680="OD"</formula>
    </cfRule>
    <cfRule type="expression" dxfId="6189" priority="8477">
      <formula>$BJ680="P"</formula>
    </cfRule>
    <cfRule type="expression" dxfId="6188" priority="8478">
      <formula>$BJ680="D"</formula>
    </cfRule>
    <cfRule type="expression" dxfId="6187" priority="8479">
      <formula>$BJ680="C"</formula>
    </cfRule>
    <cfRule type="expression" dxfId="6186" priority="8480">
      <formula>$BJ680="B"</formula>
    </cfRule>
    <cfRule type="expression" dxfId="6185" priority="8481">
      <formula>$BJ680="A"</formula>
    </cfRule>
  </conditionalFormatting>
  <conditionalFormatting sqref="B680:BA680">
    <cfRule type="expression" dxfId="6184" priority="8461">
      <formula>$BJ680="IR"</formula>
    </cfRule>
    <cfRule type="expression" dxfId="6183" priority="8462">
      <formula>$BJ680="SS"</formula>
    </cfRule>
    <cfRule type="expression" dxfId="6182" priority="8463">
      <formula>$BJ680="FI"</formula>
    </cfRule>
    <cfRule type="expression" dxfId="6181" priority="8464">
      <formula>$BJ680="X"</formula>
    </cfRule>
    <cfRule type="expression" dxfId="6180" priority="8465">
      <formula>$BJ680="OD"</formula>
    </cfRule>
    <cfRule type="expression" dxfId="6179" priority="8466">
      <formula>$BJ680="P"</formula>
    </cfRule>
    <cfRule type="expression" dxfId="6178" priority="8467">
      <formula>$BJ680="D"</formula>
    </cfRule>
    <cfRule type="expression" dxfId="6177" priority="8468">
      <formula>$BJ680="C"</formula>
    </cfRule>
    <cfRule type="expression" dxfId="6176" priority="8469">
      <formula>$BJ680="B"</formula>
    </cfRule>
    <cfRule type="expression" dxfId="6175" priority="8470">
      <formula>$BJ680="A"</formula>
    </cfRule>
  </conditionalFormatting>
  <conditionalFormatting sqref="H681">
    <cfRule type="expression" dxfId="6174" priority="8440">
      <formula>$BJ681="IR"</formula>
    </cfRule>
    <cfRule type="expression" dxfId="6173" priority="8441">
      <formula>$BJ681="SS"</formula>
    </cfRule>
    <cfRule type="expression" dxfId="6172" priority="8442">
      <formula>$BJ681="FI"</formula>
    </cfRule>
    <cfRule type="expression" dxfId="6171" priority="8443">
      <formula>$BJ681="X"</formula>
    </cfRule>
    <cfRule type="expression" dxfId="6170" priority="8444">
      <formula>$BJ681="OD"</formula>
    </cfRule>
    <cfRule type="expression" dxfId="6169" priority="8445">
      <formula>$BJ681="P"</formula>
    </cfRule>
    <cfRule type="expression" dxfId="6168" priority="8446">
      <formula>$BJ681="D"</formula>
    </cfRule>
    <cfRule type="expression" dxfId="6167" priority="8447">
      <formula>$BJ681="C"</formula>
    </cfRule>
    <cfRule type="expression" dxfId="6166" priority="8448">
      <formula>$BJ681="B"</formula>
    </cfRule>
    <cfRule type="expression" dxfId="6165" priority="8449">
      <formula>$BJ681="A"</formula>
    </cfRule>
  </conditionalFormatting>
  <conditionalFormatting sqref="A681">
    <cfRule type="expression" dxfId="6164" priority="8410">
      <formula>$BJ681="IR"</formula>
    </cfRule>
    <cfRule type="expression" dxfId="6163" priority="8411">
      <formula>$BJ681="SS"</formula>
    </cfRule>
    <cfRule type="expression" dxfId="6162" priority="8412">
      <formula>$BJ681="FI"</formula>
    </cfRule>
    <cfRule type="expression" dxfId="6161" priority="8413">
      <formula>$BJ681="X"</formula>
    </cfRule>
    <cfRule type="expression" dxfId="6160" priority="8414">
      <formula>$BJ681="OD"</formula>
    </cfRule>
    <cfRule type="expression" dxfId="6159" priority="8415">
      <formula>$BJ681="P"</formula>
    </cfRule>
    <cfRule type="expression" dxfId="6158" priority="8416">
      <formula>$BJ681="D"</formula>
    </cfRule>
    <cfRule type="expression" dxfId="6157" priority="8417">
      <formula>$BJ681="C"</formula>
    </cfRule>
    <cfRule type="expression" dxfId="6156" priority="8418">
      <formula>$BJ681="B"</formula>
    </cfRule>
    <cfRule type="expression" dxfId="6155" priority="8419">
      <formula>$BJ681="A"</formula>
    </cfRule>
  </conditionalFormatting>
  <conditionalFormatting sqref="BJ687">
    <cfRule type="cellIs" dxfId="6154" priority="8389" operator="equal">
      <formula>0</formula>
    </cfRule>
  </conditionalFormatting>
  <conditionalFormatting sqref="BB687:BK687">
    <cfRule type="expression" dxfId="6153" priority="8390">
      <formula>$BJ687="IR"</formula>
    </cfRule>
    <cfRule type="expression" dxfId="6152" priority="8391">
      <formula>$BJ687="SS"</formula>
    </cfRule>
    <cfRule type="expression" dxfId="6151" priority="8392">
      <formula>$BJ687="FI"</formula>
    </cfRule>
    <cfRule type="expression" dxfId="6150" priority="8393">
      <formula>$BJ687="X"</formula>
    </cfRule>
    <cfRule type="expression" dxfId="6149" priority="8394">
      <formula>$BJ687="OD"</formula>
    </cfRule>
    <cfRule type="expression" dxfId="6148" priority="8395">
      <formula>$BJ687="P"</formula>
    </cfRule>
    <cfRule type="expression" dxfId="6147" priority="8396">
      <formula>$BJ687="D"</formula>
    </cfRule>
    <cfRule type="expression" dxfId="6146" priority="8397">
      <formula>$BJ687="C"</formula>
    </cfRule>
    <cfRule type="expression" dxfId="6145" priority="8398">
      <formula>$BJ687="B"</formula>
    </cfRule>
    <cfRule type="expression" dxfId="6144" priority="8399">
      <formula>$BJ687="A"</formula>
    </cfRule>
  </conditionalFormatting>
  <conditionalFormatting sqref="B687:BA687">
    <cfRule type="expression" dxfId="6143" priority="8379">
      <formula>$BJ687="IR"</formula>
    </cfRule>
    <cfRule type="expression" dxfId="6142" priority="8380">
      <formula>$BJ687="SS"</formula>
    </cfRule>
    <cfRule type="expression" dxfId="6141" priority="8381">
      <formula>$BJ687="FI"</formula>
    </cfRule>
    <cfRule type="expression" dxfId="6140" priority="8382">
      <formula>$BJ687="X"</formula>
    </cfRule>
    <cfRule type="expression" dxfId="6139" priority="8383">
      <formula>$BJ687="OD"</formula>
    </cfRule>
    <cfRule type="expression" dxfId="6138" priority="8384">
      <formula>$BJ687="P"</formula>
    </cfRule>
    <cfRule type="expression" dxfId="6137" priority="8385">
      <formula>$BJ687="D"</formula>
    </cfRule>
    <cfRule type="expression" dxfId="6136" priority="8386">
      <formula>$BJ687="C"</formula>
    </cfRule>
    <cfRule type="expression" dxfId="6135" priority="8387">
      <formula>$BJ687="B"</formula>
    </cfRule>
    <cfRule type="expression" dxfId="6134" priority="8388">
      <formula>$BJ687="A"</formula>
    </cfRule>
  </conditionalFormatting>
  <conditionalFormatting sqref="H688">
    <cfRule type="expression" dxfId="6133" priority="8358">
      <formula>$BJ688="IR"</formula>
    </cfRule>
    <cfRule type="expression" dxfId="6132" priority="8359">
      <formula>$BJ688="SS"</formula>
    </cfRule>
    <cfRule type="expression" dxfId="6131" priority="8360">
      <formula>$BJ688="FI"</formula>
    </cfRule>
    <cfRule type="expression" dxfId="6130" priority="8361">
      <formula>$BJ688="X"</formula>
    </cfRule>
    <cfRule type="expression" dxfId="6129" priority="8362">
      <formula>$BJ688="OD"</formula>
    </cfRule>
    <cfRule type="expression" dxfId="6128" priority="8363">
      <formula>$BJ688="P"</formula>
    </cfRule>
    <cfRule type="expression" dxfId="6127" priority="8364">
      <formula>$BJ688="D"</formula>
    </cfRule>
    <cfRule type="expression" dxfId="6126" priority="8365">
      <formula>$BJ688="C"</formula>
    </cfRule>
    <cfRule type="expression" dxfId="6125" priority="8366">
      <formula>$BJ688="B"</formula>
    </cfRule>
    <cfRule type="expression" dxfId="6124" priority="8367">
      <formula>$BJ688="A"</formula>
    </cfRule>
  </conditionalFormatting>
  <conditionalFormatting sqref="A688">
    <cfRule type="expression" dxfId="6123" priority="8328">
      <formula>$BJ688="IR"</formula>
    </cfRule>
    <cfRule type="expression" dxfId="6122" priority="8329">
      <formula>$BJ688="SS"</formula>
    </cfRule>
    <cfRule type="expression" dxfId="6121" priority="8330">
      <formula>$BJ688="FI"</formula>
    </cfRule>
    <cfRule type="expression" dxfId="6120" priority="8331">
      <formula>$BJ688="X"</formula>
    </cfRule>
    <cfRule type="expression" dxfId="6119" priority="8332">
      <formula>$BJ688="OD"</formula>
    </cfRule>
    <cfRule type="expression" dxfId="6118" priority="8333">
      <formula>$BJ688="P"</formula>
    </cfRule>
    <cfRule type="expression" dxfId="6117" priority="8334">
      <formula>$BJ688="D"</formula>
    </cfRule>
    <cfRule type="expression" dxfId="6116" priority="8335">
      <formula>$BJ688="C"</formula>
    </cfRule>
    <cfRule type="expression" dxfId="6115" priority="8336">
      <formula>$BJ688="B"</formula>
    </cfRule>
    <cfRule type="expression" dxfId="6114" priority="8337">
      <formula>$BJ688="A"</formula>
    </cfRule>
  </conditionalFormatting>
  <conditionalFormatting sqref="A697:A699 H697 D697:F697 D698:H699 N697:BK699 N701:BK702 D701:H702 A701:A702">
    <cfRule type="expression" dxfId="6113" priority="8318">
      <formula>$BJ697="IR"</formula>
    </cfRule>
    <cfRule type="expression" dxfId="6112" priority="8319">
      <formula>$BJ697="SS"</formula>
    </cfRule>
    <cfRule type="expression" dxfId="6111" priority="8320">
      <formula>$BJ697="FI"</formula>
    </cfRule>
    <cfRule type="expression" dxfId="6110" priority="8321">
      <formula>$BJ697="X"</formula>
    </cfRule>
    <cfRule type="expression" dxfId="6109" priority="8322">
      <formula>$BJ697="OD"</formula>
    </cfRule>
    <cfRule type="expression" dxfId="6108" priority="8323">
      <formula>$BJ697="P"</formula>
    </cfRule>
    <cfRule type="expression" dxfId="6107" priority="8324">
      <formula>$BJ697="D"</formula>
    </cfRule>
    <cfRule type="expression" dxfId="6106" priority="8325">
      <formula>$BJ697="C"</formula>
    </cfRule>
    <cfRule type="expression" dxfId="6105" priority="8326">
      <formula>$BJ697="B"</formula>
    </cfRule>
    <cfRule type="expression" dxfId="6104" priority="8327">
      <formula>$BJ697="A"</formula>
    </cfRule>
  </conditionalFormatting>
  <conditionalFormatting sqref="BJ693">
    <cfRule type="cellIs" dxfId="6103" priority="8297" operator="equal">
      <formula>0</formula>
    </cfRule>
  </conditionalFormatting>
  <conditionalFormatting sqref="BB693:BK693">
    <cfRule type="expression" dxfId="6102" priority="8298">
      <formula>$BJ693="IR"</formula>
    </cfRule>
    <cfRule type="expression" dxfId="6101" priority="8299">
      <formula>$BJ693="SS"</formula>
    </cfRule>
    <cfRule type="expression" dxfId="6100" priority="8300">
      <formula>$BJ693="FI"</formula>
    </cfRule>
    <cfRule type="expression" dxfId="6099" priority="8301">
      <formula>$BJ693="X"</formula>
    </cfRule>
    <cfRule type="expression" dxfId="6098" priority="8302">
      <formula>$BJ693="OD"</formula>
    </cfRule>
    <cfRule type="expression" dxfId="6097" priority="8303">
      <formula>$BJ693="P"</formula>
    </cfRule>
    <cfRule type="expression" dxfId="6096" priority="8304">
      <formula>$BJ693="D"</formula>
    </cfRule>
    <cfRule type="expression" dxfId="6095" priority="8305">
      <formula>$BJ693="C"</formula>
    </cfRule>
    <cfRule type="expression" dxfId="6094" priority="8306">
      <formula>$BJ693="B"</formula>
    </cfRule>
    <cfRule type="expression" dxfId="6093" priority="8307">
      <formula>$BJ693="A"</formula>
    </cfRule>
  </conditionalFormatting>
  <conditionalFormatting sqref="B693:BA693">
    <cfRule type="expression" dxfId="6092" priority="8287">
      <formula>$BJ693="IR"</formula>
    </cfRule>
    <cfRule type="expression" dxfId="6091" priority="8288">
      <formula>$BJ693="SS"</formula>
    </cfRule>
    <cfRule type="expression" dxfId="6090" priority="8289">
      <formula>$BJ693="FI"</formula>
    </cfRule>
    <cfRule type="expression" dxfId="6089" priority="8290">
      <formula>$BJ693="X"</formula>
    </cfRule>
    <cfRule type="expression" dxfId="6088" priority="8291">
      <formula>$BJ693="OD"</formula>
    </cfRule>
    <cfRule type="expression" dxfId="6087" priority="8292">
      <formula>$BJ693="P"</formula>
    </cfRule>
    <cfRule type="expression" dxfId="6086" priority="8293">
      <formula>$BJ693="D"</formula>
    </cfRule>
    <cfRule type="expression" dxfId="6085" priority="8294">
      <formula>$BJ693="C"</formula>
    </cfRule>
    <cfRule type="expression" dxfId="6084" priority="8295">
      <formula>$BJ693="B"</formula>
    </cfRule>
    <cfRule type="expression" dxfId="6083" priority="8296">
      <formula>$BJ693="A"</formula>
    </cfRule>
  </conditionalFormatting>
  <conditionalFormatting sqref="H694">
    <cfRule type="expression" dxfId="6082" priority="8266">
      <formula>$BJ694="IR"</formula>
    </cfRule>
    <cfRule type="expression" dxfId="6081" priority="8267">
      <formula>$BJ694="SS"</formula>
    </cfRule>
    <cfRule type="expression" dxfId="6080" priority="8268">
      <formula>$BJ694="FI"</formula>
    </cfRule>
    <cfRule type="expression" dxfId="6079" priority="8269">
      <formula>$BJ694="X"</formula>
    </cfRule>
    <cfRule type="expression" dxfId="6078" priority="8270">
      <formula>$BJ694="OD"</formula>
    </cfRule>
    <cfRule type="expression" dxfId="6077" priority="8271">
      <formula>$BJ694="P"</formula>
    </cfRule>
    <cfRule type="expression" dxfId="6076" priority="8272">
      <formula>$BJ694="D"</formula>
    </cfRule>
    <cfRule type="expression" dxfId="6075" priority="8273">
      <formula>$BJ694="C"</formula>
    </cfRule>
    <cfRule type="expression" dxfId="6074" priority="8274">
      <formula>$BJ694="B"</formula>
    </cfRule>
    <cfRule type="expression" dxfId="6073" priority="8275">
      <formula>$BJ694="A"</formula>
    </cfRule>
  </conditionalFormatting>
  <conditionalFormatting sqref="A694">
    <cfRule type="expression" dxfId="6072" priority="8236">
      <formula>$BJ694="IR"</formula>
    </cfRule>
    <cfRule type="expression" dxfId="6071" priority="8237">
      <formula>$BJ694="SS"</formula>
    </cfRule>
    <cfRule type="expression" dxfId="6070" priority="8238">
      <formula>$BJ694="FI"</formula>
    </cfRule>
    <cfRule type="expression" dxfId="6069" priority="8239">
      <formula>$BJ694="X"</formula>
    </cfRule>
    <cfRule type="expression" dxfId="6068" priority="8240">
      <formula>$BJ694="OD"</formula>
    </cfRule>
    <cfRule type="expression" dxfId="6067" priority="8241">
      <formula>$BJ694="P"</formula>
    </cfRule>
    <cfRule type="expression" dxfId="6066" priority="8242">
      <formula>$BJ694="D"</formula>
    </cfRule>
    <cfRule type="expression" dxfId="6065" priority="8243">
      <formula>$BJ694="C"</formula>
    </cfRule>
    <cfRule type="expression" dxfId="6064" priority="8244">
      <formula>$BJ694="B"</formula>
    </cfRule>
    <cfRule type="expression" dxfId="6063" priority="8245">
      <formula>$BJ694="A"</formula>
    </cfRule>
  </conditionalFormatting>
  <conditionalFormatting sqref="A735:H737 N719:BK719 A729:A734 D729:H733 D734:J734 J720:BK721 D719:H720 A719:A721 A723 E723:H723 J723:BK723 E721:H721 A728:H728 N727:BK737 N724:BK724 A724:H724 A727 D727:H727">
    <cfRule type="expression" dxfId="6062" priority="8226">
      <formula>$BJ719="IR"</formula>
    </cfRule>
    <cfRule type="expression" dxfId="6061" priority="8227">
      <formula>$BJ719="SS"</formula>
    </cfRule>
    <cfRule type="expression" dxfId="6060" priority="8228">
      <formula>$BJ719="FI"</formula>
    </cfRule>
    <cfRule type="expression" dxfId="6059" priority="8229">
      <formula>$BJ719="X"</formula>
    </cfRule>
    <cfRule type="expression" dxfId="6058" priority="8230">
      <formula>$BJ719="OD"</formula>
    </cfRule>
    <cfRule type="expression" dxfId="6057" priority="8231">
      <formula>$BJ719="P"</formula>
    </cfRule>
    <cfRule type="expression" dxfId="6056" priority="8232">
      <formula>$BJ719="D"</formula>
    </cfRule>
    <cfRule type="expression" dxfId="6055" priority="8233">
      <formula>$BJ719="C"</formula>
    </cfRule>
    <cfRule type="expression" dxfId="6054" priority="8234">
      <formula>$BJ719="B"</formula>
    </cfRule>
    <cfRule type="expression" dxfId="6053" priority="8235">
      <formula>$BJ719="A"</formula>
    </cfRule>
  </conditionalFormatting>
  <conditionalFormatting sqref="N707:BK707">
    <cfRule type="expression" dxfId="6052" priority="8216">
      <formula>$BJ707="IR"</formula>
    </cfRule>
    <cfRule type="expression" dxfId="6051" priority="8217">
      <formula>$BJ707="SS"</formula>
    </cfRule>
    <cfRule type="expression" dxfId="6050" priority="8218">
      <formula>$BJ707="FI"</formula>
    </cfRule>
    <cfRule type="expression" dxfId="6049" priority="8219">
      <formula>$BJ707="X"</formula>
    </cfRule>
    <cfRule type="expression" dxfId="6048" priority="8220">
      <formula>$BJ707="OD"</formula>
    </cfRule>
    <cfRule type="expression" dxfId="6047" priority="8221">
      <formula>$BJ707="P"</formula>
    </cfRule>
    <cfRule type="expression" dxfId="6046" priority="8222">
      <formula>$BJ707="D"</formula>
    </cfRule>
    <cfRule type="expression" dxfId="6045" priority="8223">
      <formula>$BJ707="C"</formula>
    </cfRule>
    <cfRule type="expression" dxfId="6044" priority="8224">
      <formula>$BJ707="B"</formula>
    </cfRule>
    <cfRule type="expression" dxfId="6043" priority="8225">
      <formula>$BJ707="A"</formula>
    </cfRule>
  </conditionalFormatting>
  <conditionalFormatting sqref="BJ706">
    <cfRule type="cellIs" dxfId="6042" priority="8205" operator="equal">
      <formula>0</formula>
    </cfRule>
  </conditionalFormatting>
  <conditionalFormatting sqref="BB706:BK706">
    <cfRule type="expression" dxfId="6041" priority="8206">
      <formula>$BJ706="IR"</formula>
    </cfRule>
    <cfRule type="expression" dxfId="6040" priority="8207">
      <formula>$BJ706="SS"</formula>
    </cfRule>
    <cfRule type="expression" dxfId="6039" priority="8208">
      <formula>$BJ706="FI"</formula>
    </cfRule>
    <cfRule type="expression" dxfId="6038" priority="8209">
      <formula>$BJ706="X"</formula>
    </cfRule>
    <cfRule type="expression" dxfId="6037" priority="8210">
      <formula>$BJ706="OD"</formula>
    </cfRule>
    <cfRule type="expression" dxfId="6036" priority="8211">
      <formula>$BJ706="P"</formula>
    </cfRule>
    <cfRule type="expression" dxfId="6035" priority="8212">
      <formula>$BJ706="D"</formula>
    </cfRule>
    <cfRule type="expression" dxfId="6034" priority="8213">
      <formula>$BJ706="C"</formula>
    </cfRule>
    <cfRule type="expression" dxfId="6033" priority="8214">
      <formula>$BJ706="B"</formula>
    </cfRule>
    <cfRule type="expression" dxfId="6032" priority="8215">
      <formula>$BJ706="A"</formula>
    </cfRule>
  </conditionalFormatting>
  <conditionalFormatting sqref="B706:BA706">
    <cfRule type="expression" dxfId="6031" priority="8195">
      <formula>$BJ706="IR"</formula>
    </cfRule>
    <cfRule type="expression" dxfId="6030" priority="8196">
      <formula>$BJ706="SS"</formula>
    </cfRule>
    <cfRule type="expression" dxfId="6029" priority="8197">
      <formula>$BJ706="FI"</formula>
    </cfRule>
    <cfRule type="expression" dxfId="6028" priority="8198">
      <formula>$BJ706="X"</formula>
    </cfRule>
    <cfRule type="expression" dxfId="6027" priority="8199">
      <formula>$BJ706="OD"</formula>
    </cfRule>
    <cfRule type="expression" dxfId="6026" priority="8200">
      <formula>$BJ706="P"</formula>
    </cfRule>
    <cfRule type="expression" dxfId="6025" priority="8201">
      <formula>$BJ706="D"</formula>
    </cfRule>
    <cfRule type="expression" dxfId="6024" priority="8202">
      <formula>$BJ706="C"</formula>
    </cfRule>
    <cfRule type="expression" dxfId="6023" priority="8203">
      <formula>$BJ706="B"</formula>
    </cfRule>
    <cfRule type="expression" dxfId="6022" priority="8204">
      <formula>$BJ706="A"</formula>
    </cfRule>
  </conditionalFormatting>
  <conditionalFormatting sqref="BJ707">
    <cfRule type="cellIs" dxfId="6021" priority="8194" operator="equal">
      <formula>0</formula>
    </cfRule>
  </conditionalFormatting>
  <conditionalFormatting sqref="F707">
    <cfRule type="expression" dxfId="6020" priority="8184">
      <formula>#REF!="IR"</formula>
    </cfRule>
    <cfRule type="expression" dxfId="6019" priority="8185">
      <formula>#REF!="SS"</formula>
    </cfRule>
    <cfRule type="expression" dxfId="6018" priority="8186">
      <formula>#REF!="FI"</formula>
    </cfRule>
    <cfRule type="expression" dxfId="6017" priority="8187">
      <formula>#REF!="X"</formula>
    </cfRule>
    <cfRule type="expression" dxfId="6016" priority="8188">
      <formula>#REF!="OD"</formula>
    </cfRule>
    <cfRule type="expression" dxfId="6015" priority="8189">
      <formula>#REF!="P"</formula>
    </cfRule>
    <cfRule type="expression" dxfId="6014" priority="8190">
      <formula>#REF!="D"</formula>
    </cfRule>
    <cfRule type="expression" dxfId="6013" priority="8191">
      <formula>#REF!="C"</formula>
    </cfRule>
    <cfRule type="expression" dxfId="6012" priority="8192">
      <formula>#REF!="B"</formula>
    </cfRule>
    <cfRule type="expression" dxfId="6011" priority="8193">
      <formula>#REF!="A"</formula>
    </cfRule>
  </conditionalFormatting>
  <conditionalFormatting sqref="H707">
    <cfRule type="expression" dxfId="6010" priority="8174">
      <formula>$BJ707="IR"</formula>
    </cfRule>
    <cfRule type="expression" dxfId="6009" priority="8175">
      <formula>$BJ707="SS"</formula>
    </cfRule>
    <cfRule type="expression" dxfId="6008" priority="8176">
      <formula>$BJ707="FI"</formula>
    </cfRule>
    <cfRule type="expression" dxfId="6007" priority="8177">
      <formula>$BJ707="X"</formula>
    </cfRule>
    <cfRule type="expression" dxfId="6006" priority="8178">
      <formula>$BJ707="OD"</formula>
    </cfRule>
    <cfRule type="expression" dxfId="6005" priority="8179">
      <formula>$BJ707="P"</formula>
    </cfRule>
    <cfRule type="expression" dxfId="6004" priority="8180">
      <formula>$BJ707="D"</formula>
    </cfRule>
    <cfRule type="expression" dxfId="6003" priority="8181">
      <formula>$BJ707="C"</formula>
    </cfRule>
    <cfRule type="expression" dxfId="6002" priority="8182">
      <formula>$BJ707="B"</formula>
    </cfRule>
    <cfRule type="expression" dxfId="6001" priority="8183">
      <formula>$BJ707="A"</formula>
    </cfRule>
  </conditionalFormatting>
  <conditionalFormatting sqref="A707">
    <cfRule type="expression" dxfId="6000" priority="8144">
      <formula>$BJ707="IR"</formula>
    </cfRule>
    <cfRule type="expression" dxfId="5999" priority="8145">
      <formula>$BJ707="SS"</formula>
    </cfRule>
    <cfRule type="expression" dxfId="5998" priority="8146">
      <formula>$BJ707="FI"</formula>
    </cfRule>
    <cfRule type="expression" dxfId="5997" priority="8147">
      <formula>$BJ707="X"</formula>
    </cfRule>
    <cfRule type="expression" dxfId="5996" priority="8148">
      <formula>$BJ707="OD"</formula>
    </cfRule>
    <cfRule type="expression" dxfId="5995" priority="8149">
      <formula>$BJ707="P"</formula>
    </cfRule>
    <cfRule type="expression" dxfId="5994" priority="8150">
      <formula>$BJ707="D"</formula>
    </cfRule>
    <cfRule type="expression" dxfId="5993" priority="8151">
      <formula>$BJ707="C"</formula>
    </cfRule>
    <cfRule type="expression" dxfId="5992" priority="8152">
      <formula>$BJ707="B"</formula>
    </cfRule>
    <cfRule type="expression" dxfId="5991" priority="8153">
      <formula>$BJ707="A"</formula>
    </cfRule>
  </conditionalFormatting>
  <conditionalFormatting sqref="A739:A741 D739:H741 N739:BK741">
    <cfRule type="expression" dxfId="5990" priority="8134">
      <formula>$BJ739="IR"</formula>
    </cfRule>
    <cfRule type="expression" dxfId="5989" priority="8135">
      <formula>$BJ739="SS"</formula>
    </cfRule>
    <cfRule type="expression" dxfId="5988" priority="8136">
      <formula>$BJ739="FI"</formula>
    </cfRule>
    <cfRule type="expression" dxfId="5987" priority="8137">
      <formula>$BJ739="X"</formula>
    </cfRule>
    <cfRule type="expression" dxfId="5986" priority="8138">
      <formula>$BJ739="OD"</formula>
    </cfRule>
    <cfRule type="expression" dxfId="5985" priority="8139">
      <formula>$BJ739="P"</formula>
    </cfRule>
    <cfRule type="expression" dxfId="5984" priority="8140">
      <formula>$BJ739="D"</formula>
    </cfRule>
    <cfRule type="expression" dxfId="5983" priority="8141">
      <formula>$BJ739="C"</formula>
    </cfRule>
    <cfRule type="expression" dxfId="5982" priority="8142">
      <formula>$BJ739="B"</formula>
    </cfRule>
    <cfRule type="expression" dxfId="5981" priority="8143">
      <formula>$BJ739="A"</formula>
    </cfRule>
  </conditionalFormatting>
  <conditionalFormatting sqref="BJ738">
    <cfRule type="cellIs" dxfId="5980" priority="8113" operator="equal">
      <formula>0</formula>
    </cfRule>
  </conditionalFormatting>
  <conditionalFormatting sqref="BB738:BK738">
    <cfRule type="expression" dxfId="5979" priority="8114">
      <formula>$BJ738="IR"</formula>
    </cfRule>
    <cfRule type="expression" dxfId="5978" priority="8115">
      <formula>$BJ738="SS"</formula>
    </cfRule>
    <cfRule type="expression" dxfId="5977" priority="8116">
      <formula>$BJ738="FI"</formula>
    </cfRule>
    <cfRule type="expression" dxfId="5976" priority="8117">
      <formula>$BJ738="X"</formula>
    </cfRule>
    <cfRule type="expression" dxfId="5975" priority="8118">
      <formula>$BJ738="OD"</formula>
    </cfRule>
    <cfRule type="expression" dxfId="5974" priority="8119">
      <formula>$BJ738="P"</formula>
    </cfRule>
    <cfRule type="expression" dxfId="5973" priority="8120">
      <formula>$BJ738="D"</formula>
    </cfRule>
    <cfRule type="expression" dxfId="5972" priority="8121">
      <formula>$BJ738="C"</formula>
    </cfRule>
    <cfRule type="expression" dxfId="5971" priority="8122">
      <formula>$BJ738="B"</formula>
    </cfRule>
    <cfRule type="expression" dxfId="5970" priority="8123">
      <formula>$BJ738="A"</formula>
    </cfRule>
  </conditionalFormatting>
  <conditionalFormatting sqref="B738:BA738">
    <cfRule type="expression" dxfId="5969" priority="8103">
      <formula>$BJ738="IR"</formula>
    </cfRule>
    <cfRule type="expression" dxfId="5968" priority="8104">
      <formula>$BJ738="SS"</formula>
    </cfRule>
    <cfRule type="expression" dxfId="5967" priority="8105">
      <formula>$BJ738="FI"</formula>
    </cfRule>
    <cfRule type="expression" dxfId="5966" priority="8106">
      <formula>$BJ738="X"</formula>
    </cfRule>
    <cfRule type="expression" dxfId="5965" priority="8107">
      <formula>$BJ738="OD"</formula>
    </cfRule>
    <cfRule type="expression" dxfId="5964" priority="8108">
      <formula>$BJ738="P"</formula>
    </cfRule>
    <cfRule type="expression" dxfId="5963" priority="8109">
      <formula>$BJ738="D"</formula>
    </cfRule>
    <cfRule type="expression" dxfId="5962" priority="8110">
      <formula>$BJ738="C"</formula>
    </cfRule>
    <cfRule type="expression" dxfId="5961" priority="8111">
      <formula>$BJ738="B"</formula>
    </cfRule>
    <cfRule type="expression" dxfId="5960" priority="8112">
      <formula>$BJ738="A"</formula>
    </cfRule>
  </conditionalFormatting>
  <conditionalFormatting sqref="A749:A750 D749:F750">
    <cfRule type="expression" dxfId="5959" priority="8042">
      <formula>$BJ749="IR"</formula>
    </cfRule>
    <cfRule type="expression" dxfId="5958" priority="8043">
      <formula>$BJ749="SS"</formula>
    </cfRule>
    <cfRule type="expression" dxfId="5957" priority="8044">
      <formula>$BJ749="FI"</formula>
    </cfRule>
    <cfRule type="expression" dxfId="5956" priority="8045">
      <formula>$BJ749="X"</formula>
    </cfRule>
    <cfRule type="expression" dxfId="5955" priority="8046">
      <formula>$BJ749="OD"</formula>
    </cfRule>
    <cfRule type="expression" dxfId="5954" priority="8047">
      <formula>$BJ749="P"</formula>
    </cfRule>
    <cfRule type="expression" dxfId="5953" priority="8048">
      <formula>$BJ749="D"</formula>
    </cfRule>
    <cfRule type="expression" dxfId="5952" priority="8049">
      <formula>$BJ749="C"</formula>
    </cfRule>
    <cfRule type="expression" dxfId="5951" priority="8050">
      <formula>$BJ749="B"</formula>
    </cfRule>
    <cfRule type="expression" dxfId="5950" priority="8051">
      <formula>$BJ749="A"</formula>
    </cfRule>
  </conditionalFormatting>
  <conditionalFormatting sqref="N743:BK748">
    <cfRule type="expression" dxfId="5949" priority="8032">
      <formula>$BJ743="IR"</formula>
    </cfRule>
    <cfRule type="expression" dxfId="5948" priority="8033">
      <formula>$BJ743="SS"</formula>
    </cfRule>
    <cfRule type="expression" dxfId="5947" priority="8034">
      <formula>$BJ743="FI"</formula>
    </cfRule>
    <cfRule type="expression" dxfId="5946" priority="8035">
      <formula>$BJ743="X"</formula>
    </cfRule>
    <cfRule type="expression" dxfId="5945" priority="8036">
      <formula>$BJ743="OD"</formula>
    </cfRule>
    <cfRule type="expression" dxfId="5944" priority="8037">
      <formula>$BJ743="P"</formula>
    </cfRule>
    <cfRule type="expression" dxfId="5943" priority="8038">
      <formula>$BJ743="D"</formula>
    </cfRule>
    <cfRule type="expression" dxfId="5942" priority="8039">
      <formula>$BJ743="C"</formula>
    </cfRule>
    <cfRule type="expression" dxfId="5941" priority="8040">
      <formula>$BJ743="B"</formula>
    </cfRule>
    <cfRule type="expression" dxfId="5940" priority="8041">
      <formula>$BJ743="A"</formula>
    </cfRule>
  </conditionalFormatting>
  <conditionalFormatting sqref="BJ742">
    <cfRule type="cellIs" dxfId="5939" priority="8021" operator="equal">
      <formula>0</formula>
    </cfRule>
  </conditionalFormatting>
  <conditionalFormatting sqref="BB742:BK742">
    <cfRule type="expression" dxfId="5938" priority="8022">
      <formula>$BJ742="IR"</formula>
    </cfRule>
    <cfRule type="expression" dxfId="5937" priority="8023">
      <formula>$BJ742="SS"</formula>
    </cfRule>
    <cfRule type="expression" dxfId="5936" priority="8024">
      <formula>$BJ742="FI"</formula>
    </cfRule>
    <cfRule type="expression" dxfId="5935" priority="8025">
      <formula>$BJ742="X"</formula>
    </cfRule>
    <cfRule type="expression" dxfId="5934" priority="8026">
      <formula>$BJ742="OD"</formula>
    </cfRule>
    <cfRule type="expression" dxfId="5933" priority="8027">
      <formula>$BJ742="P"</formula>
    </cfRule>
    <cfRule type="expression" dxfId="5932" priority="8028">
      <formula>$BJ742="D"</formula>
    </cfRule>
    <cfRule type="expression" dxfId="5931" priority="8029">
      <formula>$BJ742="C"</formula>
    </cfRule>
    <cfRule type="expression" dxfId="5930" priority="8030">
      <formula>$BJ742="B"</formula>
    </cfRule>
    <cfRule type="expression" dxfId="5929" priority="8031">
      <formula>$BJ742="A"</formula>
    </cfRule>
  </conditionalFormatting>
  <conditionalFormatting sqref="B742:BA742">
    <cfRule type="expression" dxfId="5928" priority="8011">
      <formula>$BJ742="IR"</formula>
    </cfRule>
    <cfRule type="expression" dxfId="5927" priority="8012">
      <formula>$BJ742="SS"</formula>
    </cfRule>
    <cfRule type="expression" dxfId="5926" priority="8013">
      <formula>$BJ742="FI"</formula>
    </cfRule>
    <cfRule type="expression" dxfId="5925" priority="8014">
      <formula>$BJ742="X"</formula>
    </cfRule>
    <cfRule type="expression" dxfId="5924" priority="8015">
      <formula>$BJ742="OD"</formula>
    </cfRule>
    <cfRule type="expression" dxfId="5923" priority="8016">
      <formula>$BJ742="P"</formula>
    </cfRule>
    <cfRule type="expression" dxfId="5922" priority="8017">
      <formula>$BJ742="D"</formula>
    </cfRule>
    <cfRule type="expression" dxfId="5921" priority="8018">
      <formula>$BJ742="C"</formula>
    </cfRule>
    <cfRule type="expression" dxfId="5920" priority="8019">
      <formula>$BJ742="B"</formula>
    </cfRule>
    <cfRule type="expression" dxfId="5919" priority="8020">
      <formula>$BJ742="A"</formula>
    </cfRule>
  </conditionalFormatting>
  <conditionalFormatting sqref="BJ743:BJ750">
    <cfRule type="cellIs" dxfId="5918" priority="8010" operator="equal">
      <formula>0</formula>
    </cfRule>
  </conditionalFormatting>
  <conditionalFormatting sqref="F743:F750">
    <cfRule type="expression" dxfId="5917" priority="8000">
      <formula>#REF!="IR"</formula>
    </cfRule>
    <cfRule type="expression" dxfId="5916" priority="8001">
      <formula>#REF!="SS"</formula>
    </cfRule>
    <cfRule type="expression" dxfId="5915" priority="8002">
      <formula>#REF!="FI"</formula>
    </cfRule>
    <cfRule type="expression" dxfId="5914" priority="8003">
      <formula>#REF!="X"</formula>
    </cfRule>
    <cfRule type="expression" dxfId="5913" priority="8004">
      <formula>#REF!="OD"</formula>
    </cfRule>
    <cfRule type="expression" dxfId="5912" priority="8005">
      <formula>#REF!="P"</formula>
    </cfRule>
    <cfRule type="expression" dxfId="5911" priority="8006">
      <formula>#REF!="D"</formula>
    </cfRule>
    <cfRule type="expression" dxfId="5910" priority="8007">
      <formula>#REF!="C"</formula>
    </cfRule>
    <cfRule type="expression" dxfId="5909" priority="8008">
      <formula>#REF!="B"</formula>
    </cfRule>
    <cfRule type="expression" dxfId="5908" priority="8009">
      <formula>#REF!="A"</formula>
    </cfRule>
  </conditionalFormatting>
  <conditionalFormatting sqref="H743">
    <cfRule type="expression" dxfId="5907" priority="7990">
      <formula>$BJ743="IR"</formula>
    </cfRule>
    <cfRule type="expression" dxfId="5906" priority="7991">
      <formula>$BJ743="SS"</formula>
    </cfRule>
    <cfRule type="expression" dxfId="5905" priority="7992">
      <formula>$BJ743="FI"</formula>
    </cfRule>
    <cfRule type="expression" dxfId="5904" priority="7993">
      <formula>$BJ743="X"</formula>
    </cfRule>
    <cfRule type="expression" dxfId="5903" priority="7994">
      <formula>$BJ743="OD"</formula>
    </cfRule>
    <cfRule type="expression" dxfId="5902" priority="7995">
      <formula>$BJ743="P"</formula>
    </cfRule>
    <cfRule type="expression" dxfId="5901" priority="7996">
      <formula>$BJ743="D"</formula>
    </cfRule>
    <cfRule type="expression" dxfId="5900" priority="7997">
      <formula>$BJ743="C"</formula>
    </cfRule>
    <cfRule type="expression" dxfId="5899" priority="7998">
      <formula>$BJ743="B"</formula>
    </cfRule>
    <cfRule type="expression" dxfId="5898" priority="7999">
      <formula>$BJ743="A"</formula>
    </cfRule>
  </conditionalFormatting>
  <conditionalFormatting sqref="A743">
    <cfRule type="expression" dxfId="5897" priority="7960">
      <formula>$BJ743="IR"</formula>
    </cfRule>
    <cfRule type="expression" dxfId="5896" priority="7961">
      <formula>$BJ743="SS"</formula>
    </cfRule>
    <cfRule type="expression" dxfId="5895" priority="7962">
      <formula>$BJ743="FI"</formula>
    </cfRule>
    <cfRule type="expression" dxfId="5894" priority="7963">
      <formula>$BJ743="X"</formula>
    </cfRule>
    <cfRule type="expression" dxfId="5893" priority="7964">
      <formula>$BJ743="OD"</formula>
    </cfRule>
    <cfRule type="expression" dxfId="5892" priority="7965">
      <formula>$BJ743="P"</formula>
    </cfRule>
    <cfRule type="expression" dxfId="5891" priority="7966">
      <formula>$BJ743="D"</formula>
    </cfRule>
    <cfRule type="expression" dxfId="5890" priority="7967">
      <formula>$BJ743="C"</formula>
    </cfRule>
    <cfRule type="expression" dxfId="5889" priority="7968">
      <formula>$BJ743="B"</formula>
    </cfRule>
    <cfRule type="expression" dxfId="5888" priority="7969">
      <formula>$BJ743="A"</formula>
    </cfRule>
  </conditionalFormatting>
  <conditionalFormatting sqref="N756:BK757">
    <cfRule type="expression" dxfId="5887" priority="7950">
      <formula>$BJ756="IR"</formula>
    </cfRule>
    <cfRule type="expression" dxfId="5886" priority="7951">
      <formula>$BJ756="SS"</formula>
    </cfRule>
    <cfRule type="expression" dxfId="5885" priority="7952">
      <formula>$BJ756="FI"</formula>
    </cfRule>
    <cfRule type="expression" dxfId="5884" priority="7953">
      <formula>$BJ756="X"</formula>
    </cfRule>
    <cfRule type="expression" dxfId="5883" priority="7954">
      <formula>$BJ756="OD"</formula>
    </cfRule>
    <cfRule type="expression" dxfId="5882" priority="7955">
      <formula>$BJ756="P"</formula>
    </cfRule>
    <cfRule type="expression" dxfId="5881" priority="7956">
      <formula>$BJ756="D"</formula>
    </cfRule>
    <cfRule type="expression" dxfId="5880" priority="7957">
      <formula>$BJ756="C"</formula>
    </cfRule>
    <cfRule type="expression" dxfId="5879" priority="7958">
      <formula>$BJ756="B"</formula>
    </cfRule>
    <cfRule type="expression" dxfId="5878" priority="7959">
      <formula>$BJ756="A"</formula>
    </cfRule>
  </conditionalFormatting>
  <conditionalFormatting sqref="BJ755">
    <cfRule type="cellIs" dxfId="5877" priority="7939" operator="equal">
      <formula>0</formula>
    </cfRule>
  </conditionalFormatting>
  <conditionalFormatting sqref="BB755:BK755">
    <cfRule type="expression" dxfId="5876" priority="7940">
      <formula>$BJ755="IR"</formula>
    </cfRule>
    <cfRule type="expression" dxfId="5875" priority="7941">
      <formula>$BJ755="SS"</formula>
    </cfRule>
    <cfRule type="expression" dxfId="5874" priority="7942">
      <formula>$BJ755="FI"</formula>
    </cfRule>
    <cfRule type="expression" dxfId="5873" priority="7943">
      <formula>$BJ755="X"</formula>
    </cfRule>
    <cfRule type="expression" dxfId="5872" priority="7944">
      <formula>$BJ755="OD"</formula>
    </cfRule>
    <cfRule type="expression" dxfId="5871" priority="7945">
      <formula>$BJ755="P"</formula>
    </cfRule>
    <cfRule type="expression" dxfId="5870" priority="7946">
      <formula>$BJ755="D"</formula>
    </cfRule>
    <cfRule type="expression" dxfId="5869" priority="7947">
      <formula>$BJ755="C"</formula>
    </cfRule>
    <cfRule type="expression" dxfId="5868" priority="7948">
      <formula>$BJ755="B"</formula>
    </cfRule>
    <cfRule type="expression" dxfId="5867" priority="7949">
      <formula>$BJ755="A"</formula>
    </cfRule>
  </conditionalFormatting>
  <conditionalFormatting sqref="B755:BA755">
    <cfRule type="expression" dxfId="5866" priority="7929">
      <formula>$BJ755="IR"</formula>
    </cfRule>
    <cfRule type="expression" dxfId="5865" priority="7930">
      <formula>$BJ755="SS"</formula>
    </cfRule>
    <cfRule type="expression" dxfId="5864" priority="7931">
      <formula>$BJ755="FI"</formula>
    </cfRule>
    <cfRule type="expression" dxfId="5863" priority="7932">
      <formula>$BJ755="X"</formula>
    </cfRule>
    <cfRule type="expression" dxfId="5862" priority="7933">
      <formula>$BJ755="OD"</formula>
    </cfRule>
    <cfRule type="expression" dxfId="5861" priority="7934">
      <formula>$BJ755="P"</formula>
    </cfRule>
    <cfRule type="expression" dxfId="5860" priority="7935">
      <formula>$BJ755="D"</formula>
    </cfRule>
    <cfRule type="expression" dxfId="5859" priority="7936">
      <formula>$BJ755="C"</formula>
    </cfRule>
    <cfRule type="expression" dxfId="5858" priority="7937">
      <formula>$BJ755="B"</formula>
    </cfRule>
    <cfRule type="expression" dxfId="5857" priority="7938">
      <formula>$BJ755="A"</formula>
    </cfRule>
  </conditionalFormatting>
  <conditionalFormatting sqref="BJ756:BJ757">
    <cfRule type="cellIs" dxfId="5856" priority="7928" operator="equal">
      <formula>0</formula>
    </cfRule>
  </conditionalFormatting>
  <conditionalFormatting sqref="F756:F757">
    <cfRule type="expression" dxfId="5855" priority="7918">
      <formula>#REF!="IR"</formula>
    </cfRule>
    <cfRule type="expression" dxfId="5854" priority="7919">
      <formula>#REF!="SS"</formula>
    </cfRule>
    <cfRule type="expression" dxfId="5853" priority="7920">
      <formula>#REF!="FI"</formula>
    </cfRule>
    <cfRule type="expression" dxfId="5852" priority="7921">
      <formula>#REF!="X"</formula>
    </cfRule>
    <cfRule type="expression" dxfId="5851" priority="7922">
      <formula>#REF!="OD"</formula>
    </cfRule>
    <cfRule type="expression" dxfId="5850" priority="7923">
      <formula>#REF!="P"</formula>
    </cfRule>
    <cfRule type="expression" dxfId="5849" priority="7924">
      <formula>#REF!="D"</formula>
    </cfRule>
    <cfRule type="expression" dxfId="5848" priority="7925">
      <formula>#REF!="C"</formula>
    </cfRule>
    <cfRule type="expression" dxfId="5847" priority="7926">
      <formula>#REF!="B"</formula>
    </cfRule>
    <cfRule type="expression" dxfId="5846" priority="7927">
      <formula>#REF!="A"</formula>
    </cfRule>
  </conditionalFormatting>
  <conditionalFormatting sqref="H756">
    <cfRule type="expression" dxfId="5845" priority="7908">
      <formula>$BJ756="IR"</formula>
    </cfRule>
    <cfRule type="expression" dxfId="5844" priority="7909">
      <formula>$BJ756="SS"</formula>
    </cfRule>
    <cfRule type="expression" dxfId="5843" priority="7910">
      <formula>$BJ756="FI"</formula>
    </cfRule>
    <cfRule type="expression" dxfId="5842" priority="7911">
      <formula>$BJ756="X"</formula>
    </cfRule>
    <cfRule type="expression" dxfId="5841" priority="7912">
      <formula>$BJ756="OD"</formula>
    </cfRule>
    <cfRule type="expression" dxfId="5840" priority="7913">
      <formula>$BJ756="P"</formula>
    </cfRule>
    <cfRule type="expression" dxfId="5839" priority="7914">
      <formula>$BJ756="D"</formula>
    </cfRule>
    <cfRule type="expression" dxfId="5838" priority="7915">
      <formula>$BJ756="C"</formula>
    </cfRule>
    <cfRule type="expression" dxfId="5837" priority="7916">
      <formula>$BJ756="B"</formula>
    </cfRule>
    <cfRule type="expression" dxfId="5836" priority="7917">
      <formula>$BJ756="A"</formula>
    </cfRule>
  </conditionalFormatting>
  <conditionalFormatting sqref="A756">
    <cfRule type="expression" dxfId="5835" priority="7878">
      <formula>$BJ756="IR"</formula>
    </cfRule>
    <cfRule type="expression" dxfId="5834" priority="7879">
      <formula>$BJ756="SS"</formula>
    </cfRule>
    <cfRule type="expression" dxfId="5833" priority="7880">
      <formula>$BJ756="FI"</formula>
    </cfRule>
    <cfRule type="expression" dxfId="5832" priority="7881">
      <formula>$BJ756="X"</formula>
    </cfRule>
    <cfRule type="expression" dxfId="5831" priority="7882">
      <formula>$BJ756="OD"</formula>
    </cfRule>
    <cfRule type="expression" dxfId="5830" priority="7883">
      <formula>$BJ756="P"</formula>
    </cfRule>
    <cfRule type="expression" dxfId="5829" priority="7884">
      <formula>$BJ756="D"</formula>
    </cfRule>
    <cfRule type="expression" dxfId="5828" priority="7885">
      <formula>$BJ756="C"</formula>
    </cfRule>
    <cfRule type="expression" dxfId="5827" priority="7886">
      <formula>$BJ756="B"</formula>
    </cfRule>
    <cfRule type="expression" dxfId="5826" priority="7887">
      <formula>$BJ756="A"</formula>
    </cfRule>
  </conditionalFormatting>
  <conditionalFormatting sqref="BJ394:BJ400">
    <cfRule type="cellIs" dxfId="5825" priority="7867" operator="equal">
      <formula>0</formula>
    </cfRule>
  </conditionalFormatting>
  <conditionalFormatting sqref="S394:BA400">
    <cfRule type="expression" dxfId="5824" priority="7868">
      <formula>$BJ394="IR"</formula>
    </cfRule>
    <cfRule type="expression" dxfId="5823" priority="7869">
      <formula>$BJ394="SS"</formula>
    </cfRule>
    <cfRule type="expression" dxfId="5822" priority="7870">
      <formula>$BJ394="FI"</formula>
    </cfRule>
    <cfRule type="expression" dxfId="5821" priority="7871">
      <formula>$BJ394="X"</formula>
    </cfRule>
    <cfRule type="expression" dxfId="5820" priority="7872">
      <formula>$BJ394="OD"</formula>
    </cfRule>
    <cfRule type="expression" dxfId="5819" priority="7873">
      <formula>$BJ394="P"</formula>
    </cfRule>
    <cfRule type="expression" dxfId="5818" priority="7874">
      <formula>$BJ394="D"</formula>
    </cfRule>
    <cfRule type="expression" dxfId="5817" priority="7875">
      <formula>$BJ394="C"</formula>
    </cfRule>
    <cfRule type="expression" dxfId="5816" priority="7876">
      <formula>$BJ394="B"</formula>
    </cfRule>
    <cfRule type="expression" dxfId="5815" priority="7877">
      <formula>$BJ394="A"</formula>
    </cfRule>
  </conditionalFormatting>
  <conditionalFormatting sqref="BB394:BF400">
    <cfRule type="expression" dxfId="5814" priority="7857">
      <formula>$BJ394="IR"</formula>
    </cfRule>
    <cfRule type="expression" dxfId="5813" priority="7858">
      <formula>$BJ394="SS"</formula>
    </cfRule>
    <cfRule type="expression" dxfId="5812" priority="7859">
      <formula>$BJ394="FI"</formula>
    </cfRule>
    <cfRule type="expression" dxfId="5811" priority="7860">
      <formula>$BJ394="X"</formula>
    </cfRule>
    <cfRule type="expression" dxfId="5810" priority="7861">
      <formula>$BJ394="OD"</formula>
    </cfRule>
    <cfRule type="expression" dxfId="5809" priority="7862">
      <formula>$BJ394="P"</formula>
    </cfRule>
    <cfRule type="expression" dxfId="5808" priority="7863">
      <formula>$BJ394="D"</formula>
    </cfRule>
    <cfRule type="expression" dxfId="5807" priority="7864">
      <formula>$BJ394="C"</formula>
    </cfRule>
    <cfRule type="expression" dxfId="5806" priority="7865">
      <formula>$BJ394="B"</formula>
    </cfRule>
    <cfRule type="expression" dxfId="5805" priority="7866">
      <formula>$BJ394="A"</formula>
    </cfRule>
  </conditionalFormatting>
  <conditionalFormatting sqref="G394:G400">
    <cfRule type="expression" dxfId="5804" priority="7847">
      <formula>$BJ394="IR"</formula>
    </cfRule>
    <cfRule type="expression" dxfId="5803" priority="7848">
      <formula>$BJ394="SS"</formula>
    </cfRule>
    <cfRule type="expression" dxfId="5802" priority="7849">
      <formula>$BJ394="FI"</formula>
    </cfRule>
    <cfRule type="expression" dxfId="5801" priority="7850">
      <formula>$BJ394="X"</formula>
    </cfRule>
    <cfRule type="expression" dxfId="5800" priority="7851">
      <formula>$BJ394="OD"</formula>
    </cfRule>
    <cfRule type="expression" dxfId="5799" priority="7852">
      <formula>$BJ394="P"</formula>
    </cfRule>
    <cfRule type="expression" dxfId="5798" priority="7853">
      <formula>$BJ394="D"</formula>
    </cfRule>
    <cfRule type="expression" dxfId="5797" priority="7854">
      <formula>$BJ394="C"</formula>
    </cfRule>
    <cfRule type="expression" dxfId="5796" priority="7855">
      <formula>$BJ394="B"</formula>
    </cfRule>
    <cfRule type="expression" dxfId="5795" priority="7856">
      <formula>$BJ394="A"</formula>
    </cfRule>
  </conditionalFormatting>
  <conditionalFormatting sqref="A394:A400">
    <cfRule type="expression" dxfId="5794" priority="7827">
      <formula>$BJ394="IR"</formula>
    </cfRule>
    <cfRule type="expression" dxfId="5793" priority="7828">
      <formula>$BJ394="SS"</formula>
    </cfRule>
    <cfRule type="expression" dxfId="5792" priority="7829">
      <formula>$BJ394="FI"</formula>
    </cfRule>
    <cfRule type="expression" dxfId="5791" priority="7830">
      <formula>$BJ394="X"</formula>
    </cfRule>
    <cfRule type="expression" dxfId="5790" priority="7831">
      <formula>$BJ394="OD"</formula>
    </cfRule>
    <cfRule type="expression" dxfId="5789" priority="7832">
      <formula>$BJ394="P"</formula>
    </cfRule>
    <cfRule type="expression" dxfId="5788" priority="7833">
      <formula>$BJ394="D"</formula>
    </cfRule>
    <cfRule type="expression" dxfId="5787" priority="7834">
      <formula>$BJ394="C"</formula>
    </cfRule>
    <cfRule type="expression" dxfId="5786" priority="7835">
      <formula>$BJ394="B"</formula>
    </cfRule>
    <cfRule type="expression" dxfId="5785" priority="7836">
      <formula>$BJ394="A"</formula>
    </cfRule>
  </conditionalFormatting>
  <conditionalFormatting sqref="A394:A400">
    <cfRule type="expression" dxfId="5784" priority="7817">
      <formula>$BJ394="IR"</formula>
    </cfRule>
    <cfRule type="expression" dxfId="5783" priority="7818">
      <formula>$BJ394="SS"</formula>
    </cfRule>
    <cfRule type="expression" dxfId="5782" priority="7819">
      <formula>$BJ394="FI"</formula>
    </cfRule>
    <cfRule type="expression" dxfId="5781" priority="7820">
      <formula>$BJ394="X"</formula>
    </cfRule>
    <cfRule type="expression" dxfId="5780" priority="7821">
      <formula>$BJ394="OD"</formula>
    </cfRule>
    <cfRule type="expression" dxfId="5779" priority="7822">
      <formula>$BJ394="P"</formula>
    </cfRule>
    <cfRule type="expression" dxfId="5778" priority="7823">
      <formula>$BJ394="D"</formula>
    </cfRule>
    <cfRule type="expression" dxfId="5777" priority="7824">
      <formula>$BJ394="C"</formula>
    </cfRule>
    <cfRule type="expression" dxfId="5776" priority="7825">
      <formula>$BJ394="B"</formula>
    </cfRule>
    <cfRule type="expression" dxfId="5775" priority="7826">
      <formula>$BJ394="A"</formula>
    </cfRule>
  </conditionalFormatting>
  <conditionalFormatting sqref="D394:D400">
    <cfRule type="expression" dxfId="5774" priority="7807">
      <formula>$BJ394="IR"</formula>
    </cfRule>
    <cfRule type="expression" dxfId="5773" priority="7808">
      <formula>$BJ394="SS"</formula>
    </cfRule>
    <cfRule type="expression" dxfId="5772" priority="7809">
      <formula>$BJ394="FI"</formula>
    </cfRule>
    <cfRule type="expression" dxfId="5771" priority="7810">
      <formula>$BJ394="X"</formula>
    </cfRule>
    <cfRule type="expression" dxfId="5770" priority="7811">
      <formula>$BJ394="OD"</formula>
    </cfRule>
    <cfRule type="expression" dxfId="5769" priority="7812">
      <formula>$BJ394="P"</formula>
    </cfRule>
    <cfRule type="expression" dxfId="5768" priority="7813">
      <formula>$BJ394="D"</formula>
    </cfRule>
    <cfRule type="expression" dxfId="5767" priority="7814">
      <formula>$BJ394="C"</formula>
    </cfRule>
    <cfRule type="expression" dxfId="5766" priority="7815">
      <formula>$BJ394="B"</formula>
    </cfRule>
    <cfRule type="expression" dxfId="5765" priority="7816">
      <formula>$BJ394="A"</formula>
    </cfRule>
  </conditionalFormatting>
  <conditionalFormatting sqref="Q395:Q400">
    <cfRule type="expression" dxfId="5764" priority="7747">
      <formula>$BJ395="IR"</formula>
    </cfRule>
    <cfRule type="expression" dxfId="5763" priority="7748">
      <formula>$BJ395="SS"</formula>
    </cfRule>
    <cfRule type="expression" dxfId="5762" priority="7749">
      <formula>$BJ395="FI"</formula>
    </cfRule>
    <cfRule type="expression" dxfId="5761" priority="7750">
      <formula>$BJ395="X"</formula>
    </cfRule>
    <cfRule type="expression" dxfId="5760" priority="7751">
      <formula>$BJ395="OD"</formula>
    </cfRule>
    <cfRule type="expression" dxfId="5759" priority="7752">
      <formula>$BJ395="P"</formula>
    </cfRule>
    <cfRule type="expression" dxfId="5758" priority="7753">
      <formula>$BJ395="D"</formula>
    </cfRule>
    <cfRule type="expression" dxfId="5757" priority="7754">
      <formula>$BJ395="C"</formula>
    </cfRule>
    <cfRule type="expression" dxfId="5756" priority="7755">
      <formula>$BJ395="B"</formula>
    </cfRule>
    <cfRule type="expression" dxfId="5755" priority="7756">
      <formula>$BJ395="A"</formula>
    </cfRule>
  </conditionalFormatting>
  <conditionalFormatting sqref="R395:R400">
    <cfRule type="expression" dxfId="5754" priority="7737">
      <formula>$BJ395="IR"</formula>
    </cfRule>
    <cfRule type="expression" dxfId="5753" priority="7738">
      <formula>$BJ395="SS"</formula>
    </cfRule>
    <cfRule type="expression" dxfId="5752" priority="7739">
      <formula>$BJ395="FI"</formula>
    </cfRule>
    <cfRule type="expression" dxfId="5751" priority="7740">
      <formula>$BJ395="X"</formula>
    </cfRule>
    <cfRule type="expression" dxfId="5750" priority="7741">
      <formula>$BJ395="OD"</formula>
    </cfRule>
    <cfRule type="expression" dxfId="5749" priority="7742">
      <formula>$BJ395="P"</formula>
    </cfRule>
    <cfRule type="expression" dxfId="5748" priority="7743">
      <formula>$BJ395="D"</formula>
    </cfRule>
    <cfRule type="expression" dxfId="5747" priority="7744">
      <formula>$BJ395="C"</formula>
    </cfRule>
    <cfRule type="expression" dxfId="5746" priority="7745">
      <formula>$BJ395="B"</formula>
    </cfRule>
    <cfRule type="expression" dxfId="5745" priority="7746">
      <formula>$BJ395="A"</formula>
    </cfRule>
  </conditionalFormatting>
  <conditionalFormatting sqref="P395:P400">
    <cfRule type="expression" dxfId="5744" priority="7727">
      <formula>$BJ395="IR"</formula>
    </cfRule>
    <cfRule type="expression" dxfId="5743" priority="7728">
      <formula>$BJ395="SS"</formula>
    </cfRule>
    <cfRule type="expression" dxfId="5742" priority="7729">
      <formula>$BJ395="FI"</formula>
    </cfRule>
    <cfRule type="expression" dxfId="5741" priority="7730">
      <formula>$BJ395="X"</formula>
    </cfRule>
    <cfRule type="expression" dxfId="5740" priority="7731">
      <formula>$BJ395="OD"</formula>
    </cfRule>
    <cfRule type="expression" dxfId="5739" priority="7732">
      <formula>$BJ395="P"</formula>
    </cfRule>
    <cfRule type="expression" dxfId="5738" priority="7733">
      <formula>$BJ395="D"</formula>
    </cfRule>
    <cfRule type="expression" dxfId="5737" priority="7734">
      <formula>$BJ395="C"</formula>
    </cfRule>
    <cfRule type="expression" dxfId="5736" priority="7735">
      <formula>$BJ395="B"</formula>
    </cfRule>
    <cfRule type="expression" dxfId="5735" priority="7736">
      <formula>$BJ395="A"</formula>
    </cfRule>
  </conditionalFormatting>
  <conditionalFormatting sqref="W201">
    <cfRule type="expression" dxfId="5734" priority="7717">
      <formula>$BJ201="IR"</formula>
    </cfRule>
    <cfRule type="expression" dxfId="5733" priority="7718">
      <formula>$BJ201="SS"</formula>
    </cfRule>
    <cfRule type="expression" dxfId="5732" priority="7719">
      <formula>$BJ201="FI"</formula>
    </cfRule>
    <cfRule type="expression" dxfId="5731" priority="7720">
      <formula>$BJ201="X"</formula>
    </cfRule>
    <cfRule type="expression" dxfId="5730" priority="7721">
      <formula>$BJ201="OD"</formula>
    </cfRule>
    <cfRule type="expression" dxfId="5729" priority="7722">
      <formula>$BJ201="P"</formula>
    </cfRule>
    <cfRule type="expression" dxfId="5728" priority="7723">
      <formula>$BJ201="D"</formula>
    </cfRule>
    <cfRule type="expression" dxfId="5727" priority="7724">
      <formula>$BJ201="C"</formula>
    </cfRule>
    <cfRule type="expression" dxfId="5726" priority="7725">
      <formula>$BJ201="B"</formula>
    </cfRule>
    <cfRule type="expression" dxfId="5725" priority="7726">
      <formula>$BJ201="A"</formula>
    </cfRule>
  </conditionalFormatting>
  <conditionalFormatting sqref="U201">
    <cfRule type="expression" dxfId="5724" priority="7707">
      <formula>$BJ201="IR"</formula>
    </cfRule>
    <cfRule type="expression" dxfId="5723" priority="7708">
      <formula>$BJ201="SS"</formula>
    </cfRule>
    <cfRule type="expression" dxfId="5722" priority="7709">
      <formula>$BJ201="FI"</formula>
    </cfRule>
    <cfRule type="expression" dxfId="5721" priority="7710">
      <formula>$BJ201="X"</formula>
    </cfRule>
    <cfRule type="expression" dxfId="5720" priority="7711">
      <formula>$BJ201="OD"</formula>
    </cfRule>
    <cfRule type="expression" dxfId="5719" priority="7712">
      <formula>$BJ201="P"</formula>
    </cfRule>
    <cfRule type="expression" dxfId="5718" priority="7713">
      <formula>$BJ201="D"</formula>
    </cfRule>
    <cfRule type="expression" dxfId="5717" priority="7714">
      <formula>$BJ201="C"</formula>
    </cfRule>
    <cfRule type="expression" dxfId="5716" priority="7715">
      <formula>$BJ201="B"</formula>
    </cfRule>
    <cfRule type="expression" dxfId="5715" priority="7716">
      <formula>$BJ201="A"</formula>
    </cfRule>
  </conditionalFormatting>
  <conditionalFormatting sqref="V201">
    <cfRule type="expression" dxfId="5714" priority="7697">
      <formula>$BJ201="IR"</formula>
    </cfRule>
    <cfRule type="expression" dxfId="5713" priority="7698">
      <formula>$BJ201="SS"</formula>
    </cfRule>
    <cfRule type="expression" dxfId="5712" priority="7699">
      <formula>$BJ201="FI"</formula>
    </cfRule>
    <cfRule type="expression" dxfId="5711" priority="7700">
      <formula>$BJ201="X"</formula>
    </cfRule>
    <cfRule type="expression" dxfId="5710" priority="7701">
      <formula>$BJ201="OD"</formula>
    </cfRule>
    <cfRule type="expression" dxfId="5709" priority="7702">
      <formula>$BJ201="P"</formula>
    </cfRule>
    <cfRule type="expression" dxfId="5708" priority="7703">
      <formula>$BJ201="D"</formula>
    </cfRule>
    <cfRule type="expression" dxfId="5707" priority="7704">
      <formula>$BJ201="C"</formula>
    </cfRule>
    <cfRule type="expression" dxfId="5706" priority="7705">
      <formula>$BJ201="B"</formula>
    </cfRule>
    <cfRule type="expression" dxfId="5705" priority="7706">
      <formula>$BJ201="A"</formula>
    </cfRule>
  </conditionalFormatting>
  <conditionalFormatting sqref="P194">
    <cfRule type="expression" dxfId="5704" priority="7687">
      <formula>$BJ194="IR"</formula>
    </cfRule>
    <cfRule type="expression" dxfId="5703" priority="7688">
      <formula>$BJ194="SS"</formula>
    </cfRule>
    <cfRule type="expression" dxfId="5702" priority="7689">
      <formula>$BJ194="FI"</formula>
    </cfRule>
    <cfRule type="expression" dxfId="5701" priority="7690">
      <formula>$BJ194="X"</formula>
    </cfRule>
    <cfRule type="expression" dxfId="5700" priority="7691">
      <formula>$BJ194="OD"</formula>
    </cfRule>
    <cfRule type="expression" dxfId="5699" priority="7692">
      <formula>$BJ194="P"</formula>
    </cfRule>
    <cfRule type="expression" dxfId="5698" priority="7693">
      <formula>$BJ194="D"</formula>
    </cfRule>
    <cfRule type="expression" dxfId="5697" priority="7694">
      <formula>$BJ194="C"</formula>
    </cfRule>
    <cfRule type="expression" dxfId="5696" priority="7695">
      <formula>$BJ194="B"</formula>
    </cfRule>
    <cfRule type="expression" dxfId="5695" priority="7696">
      <formula>$BJ194="A"</formula>
    </cfRule>
  </conditionalFormatting>
  <conditionalFormatting sqref="Q194">
    <cfRule type="expression" dxfId="5694" priority="7667">
      <formula>$BJ194="IR"</formula>
    </cfRule>
    <cfRule type="expression" dxfId="5693" priority="7668">
      <formula>$BJ194="SS"</formula>
    </cfRule>
    <cfRule type="expression" dxfId="5692" priority="7669">
      <formula>$BJ194="FI"</formula>
    </cfRule>
    <cfRule type="expression" dxfId="5691" priority="7670">
      <formula>$BJ194="X"</formula>
    </cfRule>
    <cfRule type="expression" dxfId="5690" priority="7671">
      <formula>$BJ194="OD"</formula>
    </cfRule>
    <cfRule type="expression" dxfId="5689" priority="7672">
      <formula>$BJ194="P"</formula>
    </cfRule>
    <cfRule type="expression" dxfId="5688" priority="7673">
      <formula>$BJ194="D"</formula>
    </cfRule>
    <cfRule type="expression" dxfId="5687" priority="7674">
      <formula>$BJ194="C"</formula>
    </cfRule>
    <cfRule type="expression" dxfId="5686" priority="7675">
      <formula>$BJ194="B"</formula>
    </cfRule>
    <cfRule type="expression" dxfId="5685" priority="7676">
      <formula>$BJ194="A"</formula>
    </cfRule>
  </conditionalFormatting>
  <conditionalFormatting sqref="M392:M394">
    <cfRule type="expression" dxfId="5684" priority="7657">
      <formula>$BJ392="IR"</formula>
    </cfRule>
    <cfRule type="expression" dxfId="5683" priority="7658">
      <formula>$BJ392="SS"</formula>
    </cfRule>
    <cfRule type="expression" dxfId="5682" priority="7659">
      <formula>$BJ392="FI"</formula>
    </cfRule>
    <cfRule type="expression" dxfId="5681" priority="7660">
      <formula>$BJ392="X"</formula>
    </cfRule>
    <cfRule type="expression" dxfId="5680" priority="7661">
      <formula>$BJ392="OD"</formula>
    </cfRule>
    <cfRule type="expression" dxfId="5679" priority="7662">
      <formula>$BJ392="P"</formula>
    </cfRule>
    <cfRule type="expression" dxfId="5678" priority="7663">
      <formula>$BJ392="D"</formula>
    </cfRule>
    <cfRule type="expression" dxfId="5677" priority="7664">
      <formula>$BJ392="C"</formula>
    </cfRule>
    <cfRule type="expression" dxfId="5676" priority="7665">
      <formula>$BJ392="B"</formula>
    </cfRule>
    <cfRule type="expression" dxfId="5675" priority="7666">
      <formula>$BJ392="A"</formula>
    </cfRule>
  </conditionalFormatting>
  <conditionalFormatting sqref="K392:K394">
    <cfRule type="expression" dxfId="5674" priority="7647">
      <formula>$BJ392="IR"</formula>
    </cfRule>
    <cfRule type="expression" dxfId="5673" priority="7648">
      <formula>$BJ392="SS"</formula>
    </cfRule>
    <cfRule type="expression" dxfId="5672" priority="7649">
      <formula>$BJ392="FI"</formula>
    </cfRule>
    <cfRule type="expression" dxfId="5671" priority="7650">
      <formula>$BJ392="X"</formula>
    </cfRule>
    <cfRule type="expression" dxfId="5670" priority="7651">
      <formula>$BJ392="OD"</formula>
    </cfRule>
    <cfRule type="expression" dxfId="5669" priority="7652">
      <formula>$BJ392="P"</formula>
    </cfRule>
    <cfRule type="expression" dxfId="5668" priority="7653">
      <formula>$BJ392="D"</formula>
    </cfRule>
    <cfRule type="expression" dxfId="5667" priority="7654">
      <formula>$BJ392="C"</formula>
    </cfRule>
    <cfRule type="expression" dxfId="5666" priority="7655">
      <formula>$BJ392="B"</formula>
    </cfRule>
    <cfRule type="expression" dxfId="5665" priority="7656">
      <formula>$BJ392="A"</formula>
    </cfRule>
  </conditionalFormatting>
  <conditionalFormatting sqref="L392">
    <cfRule type="expression" dxfId="5664" priority="7637">
      <formula>$BJ392="IR"</formula>
    </cfRule>
    <cfRule type="expression" dxfId="5663" priority="7638">
      <formula>$BJ392="SS"</formula>
    </cfRule>
    <cfRule type="expression" dxfId="5662" priority="7639">
      <formula>$BJ392="FI"</formula>
    </cfRule>
    <cfRule type="expression" dxfId="5661" priority="7640">
      <formula>$BJ392="X"</formula>
    </cfRule>
    <cfRule type="expression" dxfId="5660" priority="7641">
      <formula>$BJ392="OD"</formula>
    </cfRule>
    <cfRule type="expression" dxfId="5659" priority="7642">
      <formula>$BJ392="P"</formula>
    </cfRule>
    <cfRule type="expression" dxfId="5658" priority="7643">
      <formula>$BJ392="D"</formula>
    </cfRule>
    <cfRule type="expression" dxfId="5657" priority="7644">
      <formula>$BJ392="C"</formula>
    </cfRule>
    <cfRule type="expression" dxfId="5656" priority="7645">
      <formula>$BJ392="B"</formula>
    </cfRule>
    <cfRule type="expression" dxfId="5655" priority="7646">
      <formula>$BJ392="A"</formula>
    </cfRule>
  </conditionalFormatting>
  <conditionalFormatting sqref="L393:L394">
    <cfRule type="expression" dxfId="5654" priority="7627">
      <formula>$BJ393="IR"</formula>
    </cfRule>
    <cfRule type="expression" dxfId="5653" priority="7628">
      <formula>$BJ393="SS"</formula>
    </cfRule>
    <cfRule type="expression" dxfId="5652" priority="7629">
      <formula>$BJ393="FI"</formula>
    </cfRule>
    <cfRule type="expression" dxfId="5651" priority="7630">
      <formula>$BJ393="X"</formula>
    </cfRule>
    <cfRule type="expression" dxfId="5650" priority="7631">
      <formula>$BJ393="OD"</formula>
    </cfRule>
    <cfRule type="expression" dxfId="5649" priority="7632">
      <formula>$BJ393="P"</formula>
    </cfRule>
    <cfRule type="expression" dxfId="5648" priority="7633">
      <formula>$BJ393="D"</formula>
    </cfRule>
    <cfRule type="expression" dxfId="5647" priority="7634">
      <formula>$BJ393="C"</formula>
    </cfRule>
    <cfRule type="expression" dxfId="5646" priority="7635">
      <formula>$BJ393="B"</formula>
    </cfRule>
    <cfRule type="expression" dxfId="5645" priority="7636">
      <formula>$BJ393="A"</formula>
    </cfRule>
  </conditionalFormatting>
  <conditionalFormatting sqref="C650">
    <cfRule type="expression" dxfId="5644" priority="7617">
      <formula>$BJ650="IR"</formula>
    </cfRule>
    <cfRule type="expression" dxfId="5643" priority="7618">
      <formula>$BJ650="SS"</formula>
    </cfRule>
    <cfRule type="expression" dxfId="5642" priority="7619">
      <formula>$BJ650="FI"</formula>
    </cfRule>
    <cfRule type="expression" dxfId="5641" priority="7620">
      <formula>$BJ650="X"</formula>
    </cfRule>
    <cfRule type="expression" dxfId="5640" priority="7621">
      <formula>$BJ650="OD"</formula>
    </cfRule>
    <cfRule type="expression" dxfId="5639" priority="7622">
      <formula>$BJ650="P"</formula>
    </cfRule>
    <cfRule type="expression" dxfId="5638" priority="7623">
      <formula>$BJ650="D"</formula>
    </cfRule>
    <cfRule type="expression" dxfId="5637" priority="7624">
      <formula>$BJ650="C"</formula>
    </cfRule>
    <cfRule type="expression" dxfId="5636" priority="7625">
      <formula>$BJ650="B"</formula>
    </cfRule>
    <cfRule type="expression" dxfId="5635" priority="7626">
      <formula>$BJ650="A"</formula>
    </cfRule>
  </conditionalFormatting>
  <conditionalFormatting sqref="B756">
    <cfRule type="expression" dxfId="5634" priority="7567">
      <formula>$BJ756="IR"</formula>
    </cfRule>
    <cfRule type="expression" dxfId="5633" priority="7568">
      <formula>$BJ756="SS"</formula>
    </cfRule>
    <cfRule type="expression" dxfId="5632" priority="7569">
      <formula>$BJ756="FI"</formula>
    </cfRule>
    <cfRule type="expression" dxfId="5631" priority="7570">
      <formula>$BJ756="X"</formula>
    </cfRule>
    <cfRule type="expression" dxfId="5630" priority="7571">
      <formula>$BJ756="OD"</formula>
    </cfRule>
    <cfRule type="expression" dxfId="5629" priority="7572">
      <formula>$BJ756="P"</formula>
    </cfRule>
    <cfRule type="expression" dxfId="5628" priority="7573">
      <formula>$BJ756="D"</formula>
    </cfRule>
    <cfRule type="expression" dxfId="5627" priority="7574">
      <formula>$BJ756="C"</formula>
    </cfRule>
    <cfRule type="expression" dxfId="5626" priority="7575">
      <formula>$BJ756="B"</formula>
    </cfRule>
    <cfRule type="expression" dxfId="5625" priority="7576">
      <formula>$BJ756="A"</formula>
    </cfRule>
  </conditionalFormatting>
  <conditionalFormatting sqref="C656">
    <cfRule type="expression" dxfId="5624" priority="7557">
      <formula>$BJ656="IR"</formula>
    </cfRule>
    <cfRule type="expression" dxfId="5623" priority="7558">
      <formula>$BJ656="SS"</formula>
    </cfRule>
    <cfRule type="expression" dxfId="5622" priority="7559">
      <formula>$BJ656="FI"</formula>
    </cfRule>
    <cfRule type="expression" dxfId="5621" priority="7560">
      <formula>$BJ656="X"</formula>
    </cfRule>
    <cfRule type="expression" dxfId="5620" priority="7561">
      <formula>$BJ656="OD"</formula>
    </cfRule>
    <cfRule type="expression" dxfId="5619" priority="7562">
      <formula>$BJ656="P"</formula>
    </cfRule>
    <cfRule type="expression" dxfId="5618" priority="7563">
      <formula>$BJ656="D"</formula>
    </cfRule>
    <cfRule type="expression" dxfId="5617" priority="7564">
      <formula>$BJ656="C"</formula>
    </cfRule>
    <cfRule type="expression" dxfId="5616" priority="7565">
      <formula>$BJ656="B"</formula>
    </cfRule>
    <cfRule type="expression" dxfId="5615" priority="7566">
      <formula>$BJ656="A"</formula>
    </cfRule>
  </conditionalFormatting>
  <conditionalFormatting sqref="H710">
    <cfRule type="expression" dxfId="5614" priority="7426">
      <formula>$BJ710="IR"</formula>
    </cfRule>
    <cfRule type="expression" dxfId="5613" priority="7427">
      <formula>$BJ710="SS"</formula>
    </cfRule>
    <cfRule type="expression" dxfId="5612" priority="7428">
      <formula>$BJ710="FI"</formula>
    </cfRule>
    <cfRule type="expression" dxfId="5611" priority="7429">
      <formula>$BJ710="X"</formula>
    </cfRule>
    <cfRule type="expression" dxfId="5610" priority="7430">
      <formula>$BJ710="OD"</formula>
    </cfRule>
    <cfRule type="expression" dxfId="5609" priority="7431">
      <formula>$BJ710="P"</formula>
    </cfRule>
    <cfRule type="expression" dxfId="5608" priority="7432">
      <formula>$BJ710="D"</formula>
    </cfRule>
    <cfRule type="expression" dxfId="5607" priority="7433">
      <formula>$BJ710="C"</formula>
    </cfRule>
    <cfRule type="expression" dxfId="5606" priority="7434">
      <formula>$BJ710="B"</formula>
    </cfRule>
    <cfRule type="expression" dxfId="5605" priority="7435">
      <formula>$BJ710="A"</formula>
    </cfRule>
  </conditionalFormatting>
  <conditionalFormatting sqref="I637:I642">
    <cfRule type="expression" dxfId="5604" priority="7457">
      <formula>$BJ637="IR"</formula>
    </cfRule>
    <cfRule type="expression" dxfId="5603" priority="7458">
      <formula>$BJ637="SS"</formula>
    </cfRule>
    <cfRule type="expression" dxfId="5602" priority="7459">
      <formula>$BJ637="FI"</formula>
    </cfRule>
    <cfRule type="expression" dxfId="5601" priority="7460">
      <formula>$BJ637="X"</formula>
    </cfRule>
    <cfRule type="expression" dxfId="5600" priority="7461">
      <formula>$BJ637="OD"</formula>
    </cfRule>
    <cfRule type="expression" dxfId="5599" priority="7462">
      <formula>$BJ637="P"</formula>
    </cfRule>
    <cfRule type="expression" dxfId="5598" priority="7463">
      <formula>$BJ637="D"</formula>
    </cfRule>
    <cfRule type="expression" dxfId="5597" priority="7464">
      <formula>$BJ637="C"</formula>
    </cfRule>
    <cfRule type="expression" dxfId="5596" priority="7465">
      <formula>$BJ637="B"</formula>
    </cfRule>
    <cfRule type="expression" dxfId="5595" priority="7466">
      <formula>$BJ637="A"</formula>
    </cfRule>
  </conditionalFormatting>
  <conditionalFormatting sqref="N710:BK710">
    <cfRule type="expression" dxfId="5594" priority="7447">
      <formula>$BJ710="IR"</formula>
    </cfRule>
    <cfRule type="expression" dxfId="5593" priority="7448">
      <formula>$BJ710="SS"</formula>
    </cfRule>
    <cfRule type="expression" dxfId="5592" priority="7449">
      <formula>$BJ710="FI"</formula>
    </cfRule>
    <cfRule type="expression" dxfId="5591" priority="7450">
      <formula>$BJ710="X"</formula>
    </cfRule>
    <cfRule type="expression" dxfId="5590" priority="7451">
      <formula>$BJ710="OD"</formula>
    </cfRule>
    <cfRule type="expression" dxfId="5589" priority="7452">
      <formula>$BJ710="P"</formula>
    </cfRule>
    <cfRule type="expression" dxfId="5588" priority="7453">
      <formula>$BJ710="D"</formula>
    </cfRule>
    <cfRule type="expression" dxfId="5587" priority="7454">
      <formula>$BJ710="C"</formula>
    </cfRule>
    <cfRule type="expression" dxfId="5586" priority="7455">
      <formula>$BJ710="B"</formula>
    </cfRule>
    <cfRule type="expression" dxfId="5585" priority="7456">
      <formula>$BJ710="A"</formula>
    </cfRule>
  </conditionalFormatting>
  <conditionalFormatting sqref="BJ710">
    <cfRule type="cellIs" dxfId="5584" priority="7446" operator="equal">
      <formula>0</formula>
    </cfRule>
  </conditionalFormatting>
  <conditionalFormatting sqref="F710">
    <cfRule type="expression" dxfId="5583" priority="7436">
      <formula>#REF!="IR"</formula>
    </cfRule>
    <cfRule type="expression" dxfId="5582" priority="7437">
      <formula>#REF!="SS"</formula>
    </cfRule>
    <cfRule type="expression" dxfId="5581" priority="7438">
      <formula>#REF!="FI"</formula>
    </cfRule>
    <cfRule type="expression" dxfId="5580" priority="7439">
      <formula>#REF!="X"</formula>
    </cfRule>
    <cfRule type="expression" dxfId="5579" priority="7440">
      <formula>#REF!="OD"</formula>
    </cfRule>
    <cfRule type="expression" dxfId="5578" priority="7441">
      <formula>#REF!="P"</formula>
    </cfRule>
    <cfRule type="expression" dxfId="5577" priority="7442">
      <formula>#REF!="D"</formula>
    </cfRule>
    <cfRule type="expression" dxfId="5576" priority="7443">
      <formula>#REF!="C"</formula>
    </cfRule>
    <cfRule type="expression" dxfId="5575" priority="7444">
      <formula>#REF!="B"</formula>
    </cfRule>
    <cfRule type="expression" dxfId="5574" priority="7445">
      <formula>#REF!="A"</formula>
    </cfRule>
  </conditionalFormatting>
  <conditionalFormatting sqref="H708">
    <cfRule type="expression" dxfId="5573" priority="7365">
      <formula>$BJ708="IR"</formula>
    </cfRule>
    <cfRule type="expression" dxfId="5572" priority="7366">
      <formula>$BJ708="SS"</formula>
    </cfRule>
    <cfRule type="expression" dxfId="5571" priority="7367">
      <formula>$BJ708="FI"</formula>
    </cfRule>
    <cfRule type="expression" dxfId="5570" priority="7368">
      <formula>$BJ708="X"</formula>
    </cfRule>
    <cfRule type="expression" dxfId="5569" priority="7369">
      <formula>$BJ708="OD"</formula>
    </cfRule>
    <cfRule type="expression" dxfId="5568" priority="7370">
      <formula>$BJ708="P"</formula>
    </cfRule>
    <cfRule type="expression" dxfId="5567" priority="7371">
      <formula>$BJ708="D"</formula>
    </cfRule>
    <cfRule type="expression" dxfId="5566" priority="7372">
      <formula>$BJ708="C"</formula>
    </cfRule>
    <cfRule type="expression" dxfId="5565" priority="7373">
      <formula>$BJ708="B"</formula>
    </cfRule>
    <cfRule type="expression" dxfId="5564" priority="7374">
      <formula>$BJ708="A"</formula>
    </cfRule>
  </conditionalFormatting>
  <conditionalFormatting sqref="A710">
    <cfRule type="expression" dxfId="5563" priority="7396">
      <formula>$BJ710="IR"</formula>
    </cfRule>
    <cfRule type="expression" dxfId="5562" priority="7397">
      <formula>$BJ710="SS"</formula>
    </cfRule>
    <cfRule type="expression" dxfId="5561" priority="7398">
      <formula>$BJ710="FI"</formula>
    </cfRule>
    <cfRule type="expression" dxfId="5560" priority="7399">
      <formula>$BJ710="X"</formula>
    </cfRule>
    <cfRule type="expression" dxfId="5559" priority="7400">
      <formula>$BJ710="OD"</formula>
    </cfRule>
    <cfRule type="expression" dxfId="5558" priority="7401">
      <formula>$BJ710="P"</formula>
    </cfRule>
    <cfRule type="expression" dxfId="5557" priority="7402">
      <formula>$BJ710="D"</formula>
    </cfRule>
    <cfRule type="expression" dxfId="5556" priority="7403">
      <formula>$BJ710="C"</formula>
    </cfRule>
    <cfRule type="expression" dxfId="5555" priority="7404">
      <formula>$BJ710="B"</formula>
    </cfRule>
    <cfRule type="expression" dxfId="5554" priority="7405">
      <formula>$BJ710="A"</formula>
    </cfRule>
  </conditionalFormatting>
  <conditionalFormatting sqref="N708:BK708">
    <cfRule type="expression" dxfId="5553" priority="7386">
      <formula>$BJ708="IR"</formula>
    </cfRule>
    <cfRule type="expression" dxfId="5552" priority="7387">
      <formula>$BJ708="SS"</formula>
    </cfRule>
    <cfRule type="expression" dxfId="5551" priority="7388">
      <formula>$BJ708="FI"</formula>
    </cfRule>
    <cfRule type="expression" dxfId="5550" priority="7389">
      <formula>$BJ708="X"</formula>
    </cfRule>
    <cfRule type="expression" dxfId="5549" priority="7390">
      <formula>$BJ708="OD"</formula>
    </cfRule>
    <cfRule type="expression" dxfId="5548" priority="7391">
      <formula>$BJ708="P"</formula>
    </cfRule>
    <cfRule type="expression" dxfId="5547" priority="7392">
      <formula>$BJ708="D"</formula>
    </cfRule>
    <cfRule type="expression" dxfId="5546" priority="7393">
      <formula>$BJ708="C"</formula>
    </cfRule>
    <cfRule type="expression" dxfId="5545" priority="7394">
      <formula>$BJ708="B"</formula>
    </cfRule>
    <cfRule type="expression" dxfId="5544" priority="7395">
      <formula>$BJ708="A"</formula>
    </cfRule>
  </conditionalFormatting>
  <conditionalFormatting sqref="BJ708">
    <cfRule type="cellIs" dxfId="5543" priority="7385" operator="equal">
      <formula>0</formula>
    </cfRule>
  </conditionalFormatting>
  <conditionalFormatting sqref="F708">
    <cfRule type="expression" dxfId="5542" priority="7375">
      <formula>#REF!="IR"</formula>
    </cfRule>
    <cfRule type="expression" dxfId="5541" priority="7376">
      <formula>#REF!="SS"</formula>
    </cfRule>
    <cfRule type="expression" dxfId="5540" priority="7377">
      <formula>#REF!="FI"</formula>
    </cfRule>
    <cfRule type="expression" dxfId="5539" priority="7378">
      <formula>#REF!="X"</formula>
    </cfRule>
    <cfRule type="expression" dxfId="5538" priority="7379">
      <formula>#REF!="OD"</formula>
    </cfRule>
    <cfRule type="expression" dxfId="5537" priority="7380">
      <formula>#REF!="P"</formula>
    </cfRule>
    <cfRule type="expression" dxfId="5536" priority="7381">
      <formula>#REF!="D"</formula>
    </cfRule>
    <cfRule type="expression" dxfId="5535" priority="7382">
      <formula>#REF!="C"</formula>
    </cfRule>
    <cfRule type="expression" dxfId="5534" priority="7383">
      <formula>#REF!="B"</formula>
    </cfRule>
    <cfRule type="expression" dxfId="5533" priority="7384">
      <formula>#REF!="A"</formula>
    </cfRule>
  </conditionalFormatting>
  <conditionalFormatting sqref="A708">
    <cfRule type="expression" dxfId="5532" priority="7335">
      <formula>$BJ708="IR"</formula>
    </cfRule>
    <cfRule type="expression" dxfId="5531" priority="7336">
      <formula>$BJ708="SS"</formula>
    </cfRule>
    <cfRule type="expression" dxfId="5530" priority="7337">
      <formula>$BJ708="FI"</formula>
    </cfRule>
    <cfRule type="expression" dxfId="5529" priority="7338">
      <formula>$BJ708="X"</formula>
    </cfRule>
    <cfRule type="expression" dxfId="5528" priority="7339">
      <formula>$BJ708="OD"</formula>
    </cfRule>
    <cfRule type="expression" dxfId="5527" priority="7340">
      <formula>$BJ708="P"</formula>
    </cfRule>
    <cfRule type="expression" dxfId="5526" priority="7341">
      <formula>$BJ708="D"</formula>
    </cfRule>
    <cfRule type="expression" dxfId="5525" priority="7342">
      <formula>$BJ708="C"</formula>
    </cfRule>
    <cfRule type="expression" dxfId="5524" priority="7343">
      <formula>$BJ708="B"</formula>
    </cfRule>
    <cfRule type="expression" dxfId="5523" priority="7344">
      <formula>$BJ708="A"</formula>
    </cfRule>
  </conditionalFormatting>
  <conditionalFormatting sqref="H709">
    <cfRule type="expression" dxfId="5522" priority="7304">
      <formula>$BJ709="IR"</formula>
    </cfRule>
    <cfRule type="expression" dxfId="5521" priority="7305">
      <formula>$BJ709="SS"</formula>
    </cfRule>
    <cfRule type="expression" dxfId="5520" priority="7306">
      <formula>$BJ709="FI"</formula>
    </cfRule>
    <cfRule type="expression" dxfId="5519" priority="7307">
      <formula>$BJ709="X"</formula>
    </cfRule>
    <cfRule type="expression" dxfId="5518" priority="7308">
      <formula>$BJ709="OD"</formula>
    </cfRule>
    <cfRule type="expression" dxfId="5517" priority="7309">
      <formula>$BJ709="P"</formula>
    </cfRule>
    <cfRule type="expression" dxfId="5516" priority="7310">
      <formula>$BJ709="D"</formula>
    </cfRule>
    <cfRule type="expression" dxfId="5515" priority="7311">
      <formula>$BJ709="C"</formula>
    </cfRule>
    <cfRule type="expression" dxfId="5514" priority="7312">
      <formula>$BJ709="B"</formula>
    </cfRule>
    <cfRule type="expression" dxfId="5513" priority="7313">
      <formula>$BJ709="A"</formula>
    </cfRule>
  </conditionalFormatting>
  <conditionalFormatting sqref="N709:BK709">
    <cfRule type="expression" dxfId="5512" priority="7325">
      <formula>$BJ709="IR"</formula>
    </cfRule>
    <cfRule type="expression" dxfId="5511" priority="7326">
      <formula>$BJ709="SS"</formula>
    </cfRule>
    <cfRule type="expression" dxfId="5510" priority="7327">
      <formula>$BJ709="FI"</formula>
    </cfRule>
    <cfRule type="expression" dxfId="5509" priority="7328">
      <formula>$BJ709="X"</formula>
    </cfRule>
    <cfRule type="expression" dxfId="5508" priority="7329">
      <formula>$BJ709="OD"</formula>
    </cfRule>
    <cfRule type="expression" dxfId="5507" priority="7330">
      <formula>$BJ709="P"</formula>
    </cfRule>
    <cfRule type="expression" dxfId="5506" priority="7331">
      <formula>$BJ709="D"</formula>
    </cfRule>
    <cfRule type="expression" dxfId="5505" priority="7332">
      <formula>$BJ709="C"</formula>
    </cfRule>
    <cfRule type="expression" dxfId="5504" priority="7333">
      <formula>$BJ709="B"</formula>
    </cfRule>
    <cfRule type="expression" dxfId="5503" priority="7334">
      <formula>$BJ709="A"</formula>
    </cfRule>
  </conditionalFormatting>
  <conditionalFormatting sqref="BJ709">
    <cfRule type="cellIs" dxfId="5502" priority="7324" operator="equal">
      <formula>0</formula>
    </cfRule>
  </conditionalFormatting>
  <conditionalFormatting sqref="F709">
    <cfRule type="expression" dxfId="5501" priority="7314">
      <formula>#REF!="IR"</formula>
    </cfRule>
    <cfRule type="expression" dxfId="5500" priority="7315">
      <formula>#REF!="SS"</formula>
    </cfRule>
    <cfRule type="expression" dxfId="5499" priority="7316">
      <formula>#REF!="FI"</formula>
    </cfRule>
    <cfRule type="expression" dxfId="5498" priority="7317">
      <formula>#REF!="X"</formula>
    </cfRule>
    <cfRule type="expression" dxfId="5497" priority="7318">
      <formula>#REF!="OD"</formula>
    </cfRule>
    <cfRule type="expression" dxfId="5496" priority="7319">
      <formula>#REF!="P"</formula>
    </cfRule>
    <cfRule type="expression" dxfId="5495" priority="7320">
      <formula>#REF!="D"</formula>
    </cfRule>
    <cfRule type="expression" dxfId="5494" priority="7321">
      <formula>#REF!="C"</formula>
    </cfRule>
    <cfRule type="expression" dxfId="5493" priority="7322">
      <formula>#REF!="B"</formula>
    </cfRule>
    <cfRule type="expression" dxfId="5492" priority="7323">
      <formula>#REF!="A"</formula>
    </cfRule>
  </conditionalFormatting>
  <conditionalFormatting sqref="A709">
    <cfRule type="expression" dxfId="5491" priority="7274">
      <formula>$BJ709="IR"</formula>
    </cfRule>
    <cfRule type="expression" dxfId="5490" priority="7275">
      <formula>$BJ709="SS"</formula>
    </cfRule>
    <cfRule type="expression" dxfId="5489" priority="7276">
      <formula>$BJ709="FI"</formula>
    </cfRule>
    <cfRule type="expression" dxfId="5488" priority="7277">
      <formula>$BJ709="X"</formula>
    </cfRule>
    <cfRule type="expression" dxfId="5487" priority="7278">
      <formula>$BJ709="OD"</formula>
    </cfRule>
    <cfRule type="expression" dxfId="5486" priority="7279">
      <formula>$BJ709="P"</formula>
    </cfRule>
    <cfRule type="expression" dxfId="5485" priority="7280">
      <formula>$BJ709="D"</formula>
    </cfRule>
    <cfRule type="expression" dxfId="5484" priority="7281">
      <formula>$BJ709="C"</formula>
    </cfRule>
    <cfRule type="expression" dxfId="5483" priority="7282">
      <formula>$BJ709="B"</formula>
    </cfRule>
    <cfRule type="expression" dxfId="5482" priority="7283">
      <formula>$BJ709="A"</formula>
    </cfRule>
  </conditionalFormatting>
  <conditionalFormatting sqref="A711:H711 N711:BK711">
    <cfRule type="expression" dxfId="5481" priority="7254">
      <formula>$BJ711="IR"</formula>
    </cfRule>
    <cfRule type="expression" dxfId="5480" priority="7255">
      <formula>$BJ711="SS"</formula>
    </cfRule>
    <cfRule type="expression" dxfId="5479" priority="7256">
      <formula>$BJ711="FI"</formula>
    </cfRule>
    <cfRule type="expression" dxfId="5478" priority="7257">
      <formula>$BJ711="X"</formula>
    </cfRule>
    <cfRule type="expression" dxfId="5477" priority="7258">
      <formula>$BJ711="OD"</formula>
    </cfRule>
    <cfRule type="expression" dxfId="5476" priority="7259">
      <formula>$BJ711="P"</formula>
    </cfRule>
    <cfRule type="expression" dxfId="5475" priority="7260">
      <formula>$BJ711="D"</formula>
    </cfRule>
    <cfRule type="expression" dxfId="5474" priority="7261">
      <formula>$BJ711="C"</formula>
    </cfRule>
    <cfRule type="expression" dxfId="5473" priority="7262">
      <formula>$BJ711="B"</formula>
    </cfRule>
    <cfRule type="expression" dxfId="5472" priority="7263">
      <formula>$BJ711="A"</formula>
    </cfRule>
  </conditionalFormatting>
  <conditionalFormatting sqref="BJ711">
    <cfRule type="cellIs" dxfId="5471" priority="7253" operator="equal">
      <formula>0</formula>
    </cfRule>
  </conditionalFormatting>
  <conditionalFormatting sqref="F711">
    <cfRule type="expression" dxfId="5470" priority="7243">
      <formula>#REF!="IR"</formula>
    </cfRule>
    <cfRule type="expression" dxfId="5469" priority="7244">
      <formula>#REF!="SS"</formula>
    </cfRule>
    <cfRule type="expression" dxfId="5468" priority="7245">
      <formula>#REF!="FI"</formula>
    </cfRule>
    <cfRule type="expression" dxfId="5467" priority="7246">
      <formula>#REF!="X"</formula>
    </cfRule>
    <cfRule type="expression" dxfId="5466" priority="7247">
      <formula>#REF!="OD"</formula>
    </cfRule>
    <cfRule type="expression" dxfId="5465" priority="7248">
      <formula>#REF!="P"</formula>
    </cfRule>
    <cfRule type="expression" dxfId="5464" priority="7249">
      <formula>#REF!="D"</formula>
    </cfRule>
    <cfRule type="expression" dxfId="5463" priority="7250">
      <formula>#REF!="C"</formula>
    </cfRule>
    <cfRule type="expression" dxfId="5462" priority="7251">
      <formula>#REF!="B"</formula>
    </cfRule>
    <cfRule type="expression" dxfId="5461" priority="7252">
      <formula>#REF!="A"</formula>
    </cfRule>
  </conditionalFormatting>
  <conditionalFormatting sqref="C145">
    <cfRule type="expression" dxfId="5460" priority="7163">
      <formula>$BJ145="IR"</formula>
    </cfRule>
    <cfRule type="expression" dxfId="5459" priority="7164">
      <formula>$BJ145="SS"</formula>
    </cfRule>
    <cfRule type="expression" dxfId="5458" priority="7165">
      <formula>$BJ145="FI"</formula>
    </cfRule>
    <cfRule type="expression" dxfId="5457" priority="7166">
      <formula>$BJ145="X"</formula>
    </cfRule>
    <cfRule type="expression" dxfId="5456" priority="7167">
      <formula>$BJ145="OD"</formula>
    </cfRule>
    <cfRule type="expression" dxfId="5455" priority="7168">
      <formula>$BJ145="P"</formula>
    </cfRule>
    <cfRule type="expression" dxfId="5454" priority="7169">
      <formula>$BJ145="D"</formula>
    </cfRule>
    <cfRule type="expression" dxfId="5453" priority="7170">
      <formula>$BJ145="C"</formula>
    </cfRule>
    <cfRule type="expression" dxfId="5452" priority="7171">
      <formula>$BJ145="B"</formula>
    </cfRule>
    <cfRule type="expression" dxfId="5451" priority="7172">
      <formula>$BJ145="A"</formula>
    </cfRule>
  </conditionalFormatting>
  <conditionalFormatting sqref="C146">
    <cfRule type="expression" dxfId="5450" priority="7153">
      <formula>$BJ146="IR"</formula>
    </cfRule>
    <cfRule type="expression" dxfId="5449" priority="7154">
      <formula>$BJ146="SS"</formula>
    </cfRule>
    <cfRule type="expression" dxfId="5448" priority="7155">
      <formula>$BJ146="FI"</formula>
    </cfRule>
    <cfRule type="expression" dxfId="5447" priority="7156">
      <formula>$BJ146="X"</formula>
    </cfRule>
    <cfRule type="expression" dxfId="5446" priority="7157">
      <formula>$BJ146="OD"</formula>
    </cfRule>
    <cfRule type="expression" dxfId="5445" priority="7158">
      <formula>$BJ146="P"</formula>
    </cfRule>
    <cfRule type="expression" dxfId="5444" priority="7159">
      <formula>$BJ146="D"</formula>
    </cfRule>
    <cfRule type="expression" dxfId="5443" priority="7160">
      <formula>$BJ146="C"</formula>
    </cfRule>
    <cfRule type="expression" dxfId="5442" priority="7161">
      <formula>$BJ146="B"</formula>
    </cfRule>
    <cfRule type="expression" dxfId="5441" priority="7162">
      <formula>$BJ146="A"</formula>
    </cfRule>
  </conditionalFormatting>
  <conditionalFormatting sqref="C149:C151">
    <cfRule type="expression" dxfId="5440" priority="7143">
      <formula>$BJ149="IR"</formula>
    </cfRule>
    <cfRule type="expression" dxfId="5439" priority="7144">
      <formula>$BJ149="SS"</formula>
    </cfRule>
    <cfRule type="expression" dxfId="5438" priority="7145">
      <formula>$BJ149="FI"</formula>
    </cfRule>
    <cfRule type="expression" dxfId="5437" priority="7146">
      <formula>$BJ149="X"</formula>
    </cfRule>
    <cfRule type="expression" dxfId="5436" priority="7147">
      <formula>$BJ149="OD"</formula>
    </cfRule>
    <cfRule type="expression" dxfId="5435" priority="7148">
      <formula>$BJ149="P"</formula>
    </cfRule>
    <cfRule type="expression" dxfId="5434" priority="7149">
      <formula>$BJ149="D"</formula>
    </cfRule>
    <cfRule type="expression" dxfId="5433" priority="7150">
      <formula>$BJ149="C"</formula>
    </cfRule>
    <cfRule type="expression" dxfId="5432" priority="7151">
      <formula>$BJ149="B"</formula>
    </cfRule>
    <cfRule type="expression" dxfId="5431" priority="7152">
      <formula>$BJ149="A"</formula>
    </cfRule>
  </conditionalFormatting>
  <conditionalFormatting sqref="B637">
    <cfRule type="expression" dxfId="5430" priority="7133">
      <formula>$BJ637="IR"</formula>
    </cfRule>
    <cfRule type="expression" dxfId="5429" priority="7134">
      <formula>$BJ637="SS"</formula>
    </cfRule>
    <cfRule type="expression" dxfId="5428" priority="7135">
      <formula>$BJ637="FI"</formula>
    </cfRule>
    <cfRule type="expression" dxfId="5427" priority="7136">
      <formula>$BJ637="X"</formula>
    </cfRule>
    <cfRule type="expression" dxfId="5426" priority="7137">
      <formula>$BJ637="OD"</formula>
    </cfRule>
    <cfRule type="expression" dxfId="5425" priority="7138">
      <formula>$BJ637="P"</formula>
    </cfRule>
    <cfRule type="expression" dxfId="5424" priority="7139">
      <formula>$BJ637="D"</formula>
    </cfRule>
    <cfRule type="expression" dxfId="5423" priority="7140">
      <formula>$BJ637="C"</formula>
    </cfRule>
    <cfRule type="expression" dxfId="5422" priority="7141">
      <formula>$BJ637="B"</formula>
    </cfRule>
    <cfRule type="expression" dxfId="5421" priority="7142">
      <formula>$BJ637="A"</formula>
    </cfRule>
  </conditionalFormatting>
  <conditionalFormatting sqref="B638:B641">
    <cfRule type="expression" dxfId="5420" priority="7123">
      <formula>$BJ638="IR"</formula>
    </cfRule>
    <cfRule type="expression" dxfId="5419" priority="7124">
      <formula>$BJ638="SS"</formula>
    </cfRule>
    <cfRule type="expression" dxfId="5418" priority="7125">
      <formula>$BJ638="FI"</formula>
    </cfRule>
    <cfRule type="expression" dxfId="5417" priority="7126">
      <formula>$BJ638="X"</formula>
    </cfRule>
    <cfRule type="expression" dxfId="5416" priority="7127">
      <formula>$BJ638="OD"</formula>
    </cfRule>
    <cfRule type="expression" dxfId="5415" priority="7128">
      <formula>$BJ638="P"</formula>
    </cfRule>
    <cfRule type="expression" dxfId="5414" priority="7129">
      <formula>$BJ638="D"</formula>
    </cfRule>
    <cfRule type="expression" dxfId="5413" priority="7130">
      <formula>$BJ638="C"</formula>
    </cfRule>
    <cfRule type="expression" dxfId="5412" priority="7131">
      <formula>$BJ638="B"</formula>
    </cfRule>
    <cfRule type="expression" dxfId="5411" priority="7132">
      <formula>$BJ638="A"</formula>
    </cfRule>
  </conditionalFormatting>
  <conditionalFormatting sqref="B642">
    <cfRule type="expression" dxfId="5410" priority="7113">
      <formula>$BJ642="IR"</formula>
    </cfRule>
    <cfRule type="expression" dxfId="5409" priority="7114">
      <formula>$BJ642="SS"</formula>
    </cfRule>
    <cfRule type="expression" dxfId="5408" priority="7115">
      <formula>$BJ642="FI"</formula>
    </cfRule>
    <cfRule type="expression" dxfId="5407" priority="7116">
      <formula>$BJ642="X"</formula>
    </cfRule>
    <cfRule type="expression" dxfId="5406" priority="7117">
      <formula>$BJ642="OD"</formula>
    </cfRule>
    <cfRule type="expression" dxfId="5405" priority="7118">
      <formula>$BJ642="P"</formula>
    </cfRule>
    <cfRule type="expression" dxfId="5404" priority="7119">
      <formula>$BJ642="D"</formula>
    </cfRule>
    <cfRule type="expression" dxfId="5403" priority="7120">
      <formula>$BJ642="C"</formula>
    </cfRule>
    <cfRule type="expression" dxfId="5402" priority="7121">
      <formula>$BJ642="B"</formula>
    </cfRule>
    <cfRule type="expression" dxfId="5401" priority="7122">
      <formula>$BJ642="A"</formula>
    </cfRule>
  </conditionalFormatting>
  <conditionalFormatting sqref="B650">
    <cfRule type="expression" dxfId="5400" priority="7073">
      <formula>$BJ650="IR"</formula>
    </cfRule>
    <cfRule type="expression" dxfId="5399" priority="7074">
      <formula>$BJ650="SS"</formula>
    </cfRule>
    <cfRule type="expression" dxfId="5398" priority="7075">
      <formula>$BJ650="FI"</formula>
    </cfRule>
    <cfRule type="expression" dxfId="5397" priority="7076">
      <formula>$BJ650="X"</formula>
    </cfRule>
    <cfRule type="expression" dxfId="5396" priority="7077">
      <formula>$BJ650="OD"</formula>
    </cfRule>
    <cfRule type="expression" dxfId="5395" priority="7078">
      <formula>$BJ650="P"</formula>
    </cfRule>
    <cfRule type="expression" dxfId="5394" priority="7079">
      <formula>$BJ650="D"</formula>
    </cfRule>
    <cfRule type="expression" dxfId="5393" priority="7080">
      <formula>$BJ650="C"</formula>
    </cfRule>
    <cfRule type="expression" dxfId="5392" priority="7081">
      <formula>$BJ650="B"</formula>
    </cfRule>
    <cfRule type="expression" dxfId="5391" priority="7082">
      <formula>$BJ650="A"</formula>
    </cfRule>
  </conditionalFormatting>
  <conditionalFormatting sqref="B653:B654">
    <cfRule type="expression" dxfId="5390" priority="7063">
      <formula>$BJ653="IR"</formula>
    </cfRule>
    <cfRule type="expression" dxfId="5389" priority="7064">
      <formula>$BJ653="SS"</formula>
    </cfRule>
    <cfRule type="expression" dxfId="5388" priority="7065">
      <formula>$BJ653="FI"</formula>
    </cfRule>
    <cfRule type="expression" dxfId="5387" priority="7066">
      <formula>$BJ653="X"</formula>
    </cfRule>
    <cfRule type="expression" dxfId="5386" priority="7067">
      <formula>$BJ653="OD"</formula>
    </cfRule>
    <cfRule type="expression" dxfId="5385" priority="7068">
      <formula>$BJ653="P"</formula>
    </cfRule>
    <cfRule type="expression" dxfId="5384" priority="7069">
      <formula>$BJ653="D"</formula>
    </cfRule>
    <cfRule type="expression" dxfId="5383" priority="7070">
      <formula>$BJ653="C"</formula>
    </cfRule>
    <cfRule type="expression" dxfId="5382" priority="7071">
      <formula>$BJ653="B"</formula>
    </cfRule>
    <cfRule type="expression" dxfId="5381" priority="7072">
      <formula>$BJ653="A"</formula>
    </cfRule>
  </conditionalFormatting>
  <conditionalFormatting sqref="C653:C654">
    <cfRule type="expression" dxfId="5380" priority="7053">
      <formula>$BJ653="IR"</formula>
    </cfRule>
    <cfRule type="expression" dxfId="5379" priority="7054">
      <formula>$BJ653="SS"</formula>
    </cfRule>
    <cfRule type="expression" dxfId="5378" priority="7055">
      <formula>$BJ653="FI"</formula>
    </cfRule>
    <cfRule type="expression" dxfId="5377" priority="7056">
      <formula>$BJ653="X"</formula>
    </cfRule>
    <cfRule type="expression" dxfId="5376" priority="7057">
      <formula>$BJ653="OD"</formula>
    </cfRule>
    <cfRule type="expression" dxfId="5375" priority="7058">
      <formula>$BJ653="P"</formula>
    </cfRule>
    <cfRule type="expression" dxfId="5374" priority="7059">
      <formula>$BJ653="D"</formula>
    </cfRule>
    <cfRule type="expression" dxfId="5373" priority="7060">
      <formula>$BJ653="C"</formula>
    </cfRule>
    <cfRule type="expression" dxfId="5372" priority="7061">
      <formula>$BJ653="B"</formula>
    </cfRule>
    <cfRule type="expression" dxfId="5371" priority="7062">
      <formula>$BJ653="A"</formula>
    </cfRule>
  </conditionalFormatting>
  <conditionalFormatting sqref="I650">
    <cfRule type="expression" dxfId="5370" priority="7033">
      <formula>$BJ650="IR"</formula>
    </cfRule>
    <cfRule type="expression" dxfId="5369" priority="7034">
      <formula>$BJ650="SS"</formula>
    </cfRule>
    <cfRule type="expression" dxfId="5368" priority="7035">
      <formula>$BJ650="FI"</formula>
    </cfRule>
    <cfRule type="expression" dxfId="5367" priority="7036">
      <formula>$BJ650="X"</formula>
    </cfRule>
    <cfRule type="expression" dxfId="5366" priority="7037">
      <formula>$BJ650="OD"</formula>
    </cfRule>
    <cfRule type="expression" dxfId="5365" priority="7038">
      <formula>$BJ650="P"</formula>
    </cfRule>
    <cfRule type="expression" dxfId="5364" priority="7039">
      <formula>$BJ650="D"</formula>
    </cfRule>
    <cfRule type="expression" dxfId="5363" priority="7040">
      <formula>$BJ650="C"</formula>
    </cfRule>
    <cfRule type="expression" dxfId="5362" priority="7041">
      <formula>$BJ650="B"</formula>
    </cfRule>
    <cfRule type="expression" dxfId="5361" priority="7042">
      <formula>$BJ650="A"</formula>
    </cfRule>
  </conditionalFormatting>
  <conditionalFormatting sqref="I653:I654">
    <cfRule type="expression" dxfId="5360" priority="6983">
      <formula>$BJ653="IR"</formula>
    </cfRule>
    <cfRule type="expression" dxfId="5359" priority="6984">
      <formula>$BJ653="SS"</formula>
    </cfRule>
    <cfRule type="expression" dxfId="5358" priority="6985">
      <formula>$BJ653="FI"</formula>
    </cfRule>
    <cfRule type="expression" dxfId="5357" priority="6986">
      <formula>$BJ653="X"</formula>
    </cfRule>
    <cfRule type="expression" dxfId="5356" priority="6987">
      <formula>$BJ653="OD"</formula>
    </cfRule>
    <cfRule type="expression" dxfId="5355" priority="6988">
      <formula>$BJ653="P"</formula>
    </cfRule>
    <cfRule type="expression" dxfId="5354" priority="6989">
      <formula>$BJ653="D"</formula>
    </cfRule>
    <cfRule type="expression" dxfId="5353" priority="6990">
      <formula>$BJ653="C"</formula>
    </cfRule>
    <cfRule type="expression" dxfId="5352" priority="6991">
      <formula>$BJ653="B"</formula>
    </cfRule>
    <cfRule type="expression" dxfId="5351" priority="6992">
      <formula>$BJ653="A"</formula>
    </cfRule>
  </conditionalFormatting>
  <conditionalFormatting sqref="C756">
    <cfRule type="expression" dxfId="5350" priority="6943">
      <formula>$BJ756="IR"</formula>
    </cfRule>
    <cfRule type="expression" dxfId="5349" priority="6944">
      <formula>$BJ756="SS"</formula>
    </cfRule>
    <cfRule type="expression" dxfId="5348" priority="6945">
      <formula>$BJ756="FI"</formula>
    </cfRule>
    <cfRule type="expression" dxfId="5347" priority="6946">
      <formula>$BJ756="X"</formula>
    </cfRule>
    <cfRule type="expression" dxfId="5346" priority="6947">
      <formula>$BJ756="OD"</formula>
    </cfRule>
    <cfRule type="expression" dxfId="5345" priority="6948">
      <formula>$BJ756="P"</formula>
    </cfRule>
    <cfRule type="expression" dxfId="5344" priority="6949">
      <formula>$BJ756="D"</formula>
    </cfRule>
    <cfRule type="expression" dxfId="5343" priority="6950">
      <formula>$BJ756="C"</formula>
    </cfRule>
    <cfRule type="expression" dxfId="5342" priority="6951">
      <formula>$BJ756="B"</formula>
    </cfRule>
    <cfRule type="expression" dxfId="5341" priority="6952">
      <formula>$BJ756="A"</formula>
    </cfRule>
  </conditionalFormatting>
  <conditionalFormatting sqref="B656">
    <cfRule type="expression" dxfId="5340" priority="6923">
      <formula>$BJ656="IR"</formula>
    </cfRule>
    <cfRule type="expression" dxfId="5339" priority="6924">
      <formula>$BJ656="SS"</formula>
    </cfRule>
    <cfRule type="expression" dxfId="5338" priority="6925">
      <formula>$BJ656="FI"</formula>
    </cfRule>
    <cfRule type="expression" dxfId="5337" priority="6926">
      <formula>$BJ656="X"</formula>
    </cfRule>
    <cfRule type="expression" dxfId="5336" priority="6927">
      <formula>$BJ656="OD"</formula>
    </cfRule>
    <cfRule type="expression" dxfId="5335" priority="6928">
      <formula>$BJ656="P"</formula>
    </cfRule>
    <cfRule type="expression" dxfId="5334" priority="6929">
      <formula>$BJ656="D"</formula>
    </cfRule>
    <cfRule type="expression" dxfId="5333" priority="6930">
      <formula>$BJ656="C"</formula>
    </cfRule>
    <cfRule type="expression" dxfId="5332" priority="6931">
      <formula>$BJ656="B"</formula>
    </cfRule>
    <cfRule type="expression" dxfId="5331" priority="6932">
      <formula>$BJ656="A"</formula>
    </cfRule>
  </conditionalFormatting>
  <conditionalFormatting sqref="J656">
    <cfRule type="expression" dxfId="5330" priority="6913">
      <formula>$BJ656="IR"</formula>
    </cfRule>
    <cfRule type="expression" dxfId="5329" priority="6914">
      <formula>$BJ656="SS"</formula>
    </cfRule>
    <cfRule type="expression" dxfId="5328" priority="6915">
      <formula>$BJ656="FI"</formula>
    </cfRule>
    <cfRule type="expression" dxfId="5327" priority="6916">
      <formula>$BJ656="X"</formula>
    </cfRule>
    <cfRule type="expression" dxfId="5326" priority="6917">
      <formula>$BJ656="OD"</formula>
    </cfRule>
    <cfRule type="expression" dxfId="5325" priority="6918">
      <formula>$BJ656="P"</formula>
    </cfRule>
    <cfRule type="expression" dxfId="5324" priority="6919">
      <formula>$BJ656="D"</formula>
    </cfRule>
    <cfRule type="expression" dxfId="5323" priority="6920">
      <formula>$BJ656="C"</formula>
    </cfRule>
    <cfRule type="expression" dxfId="5322" priority="6921">
      <formula>$BJ656="B"</formula>
    </cfRule>
    <cfRule type="expression" dxfId="5321" priority="6922">
      <formula>$BJ656="A"</formula>
    </cfRule>
  </conditionalFormatting>
  <conditionalFormatting sqref="I656">
    <cfRule type="expression" dxfId="5320" priority="6903">
      <formula>$BJ656="IR"</formula>
    </cfRule>
    <cfRule type="expression" dxfId="5319" priority="6904">
      <formula>$BJ656="SS"</formula>
    </cfRule>
    <cfRule type="expression" dxfId="5318" priority="6905">
      <formula>$BJ656="FI"</formula>
    </cfRule>
    <cfRule type="expression" dxfId="5317" priority="6906">
      <formula>$BJ656="X"</formula>
    </cfRule>
    <cfRule type="expression" dxfId="5316" priority="6907">
      <formula>$BJ656="OD"</formula>
    </cfRule>
    <cfRule type="expression" dxfId="5315" priority="6908">
      <formula>$BJ656="P"</formula>
    </cfRule>
    <cfRule type="expression" dxfId="5314" priority="6909">
      <formula>$BJ656="D"</formula>
    </cfRule>
    <cfRule type="expression" dxfId="5313" priority="6910">
      <formula>$BJ656="C"</formula>
    </cfRule>
    <cfRule type="expression" dxfId="5312" priority="6911">
      <formula>$BJ656="B"</formula>
    </cfRule>
    <cfRule type="expression" dxfId="5311" priority="6912">
      <formula>$BJ656="A"</formula>
    </cfRule>
  </conditionalFormatting>
  <conditionalFormatting sqref="M656">
    <cfRule type="expression" dxfId="5310" priority="6893">
      <formula>$BJ656="IR"</formula>
    </cfRule>
    <cfRule type="expression" dxfId="5309" priority="6894">
      <formula>$BJ656="SS"</formula>
    </cfRule>
    <cfRule type="expression" dxfId="5308" priority="6895">
      <formula>$BJ656="FI"</formula>
    </cfRule>
    <cfRule type="expression" dxfId="5307" priority="6896">
      <formula>$BJ656="X"</formula>
    </cfRule>
    <cfRule type="expression" dxfId="5306" priority="6897">
      <formula>$BJ656="OD"</formula>
    </cfRule>
    <cfRule type="expression" dxfId="5305" priority="6898">
      <formula>$BJ656="P"</formula>
    </cfRule>
    <cfRule type="expression" dxfId="5304" priority="6899">
      <formula>$BJ656="D"</formula>
    </cfRule>
    <cfRule type="expression" dxfId="5303" priority="6900">
      <formula>$BJ656="C"</formula>
    </cfRule>
    <cfRule type="expression" dxfId="5302" priority="6901">
      <formula>$BJ656="B"</formula>
    </cfRule>
    <cfRule type="expression" dxfId="5301" priority="6902">
      <formula>$BJ656="A"</formula>
    </cfRule>
  </conditionalFormatting>
  <conditionalFormatting sqref="K656">
    <cfRule type="expression" dxfId="5300" priority="6883">
      <formula>$BJ656="IR"</formula>
    </cfRule>
    <cfRule type="expression" dxfId="5299" priority="6884">
      <formula>$BJ656="SS"</formula>
    </cfRule>
    <cfRule type="expression" dxfId="5298" priority="6885">
      <formula>$BJ656="FI"</formula>
    </cfRule>
    <cfRule type="expression" dxfId="5297" priority="6886">
      <formula>$BJ656="X"</formula>
    </cfRule>
    <cfRule type="expression" dxfId="5296" priority="6887">
      <formula>$BJ656="OD"</formula>
    </cfRule>
    <cfRule type="expression" dxfId="5295" priority="6888">
      <formula>$BJ656="P"</formula>
    </cfRule>
    <cfRule type="expression" dxfId="5294" priority="6889">
      <formula>$BJ656="D"</formula>
    </cfRule>
    <cfRule type="expression" dxfId="5293" priority="6890">
      <formula>$BJ656="C"</formula>
    </cfRule>
    <cfRule type="expression" dxfId="5292" priority="6891">
      <formula>$BJ656="B"</formula>
    </cfRule>
    <cfRule type="expression" dxfId="5291" priority="6892">
      <formula>$BJ656="A"</formula>
    </cfRule>
  </conditionalFormatting>
  <conditionalFormatting sqref="L656">
    <cfRule type="expression" dxfId="5290" priority="6873">
      <formula>$BJ656="IR"</formula>
    </cfRule>
    <cfRule type="expression" dxfId="5289" priority="6874">
      <formula>$BJ656="SS"</formula>
    </cfRule>
    <cfRule type="expression" dxfId="5288" priority="6875">
      <formula>$BJ656="FI"</formula>
    </cfRule>
    <cfRule type="expression" dxfId="5287" priority="6876">
      <formula>$BJ656="X"</formula>
    </cfRule>
    <cfRule type="expression" dxfId="5286" priority="6877">
      <formula>$BJ656="OD"</formula>
    </cfRule>
    <cfRule type="expression" dxfId="5285" priority="6878">
      <formula>$BJ656="P"</formula>
    </cfRule>
    <cfRule type="expression" dxfId="5284" priority="6879">
      <formula>$BJ656="D"</formula>
    </cfRule>
    <cfRule type="expression" dxfId="5283" priority="6880">
      <formula>$BJ656="C"</formula>
    </cfRule>
    <cfRule type="expression" dxfId="5282" priority="6881">
      <formula>$BJ656="B"</formula>
    </cfRule>
    <cfRule type="expression" dxfId="5281" priority="6882">
      <formula>$BJ656="A"</formula>
    </cfRule>
  </conditionalFormatting>
  <conditionalFormatting sqref="C659:C660">
    <cfRule type="expression" dxfId="5280" priority="6863">
      <formula>$BJ659="IR"</formula>
    </cfRule>
    <cfRule type="expression" dxfId="5279" priority="6864">
      <formula>$BJ659="SS"</formula>
    </cfRule>
    <cfRule type="expression" dxfId="5278" priority="6865">
      <formula>$BJ659="FI"</formula>
    </cfRule>
    <cfRule type="expression" dxfId="5277" priority="6866">
      <formula>$BJ659="X"</formula>
    </cfRule>
    <cfRule type="expression" dxfId="5276" priority="6867">
      <formula>$BJ659="OD"</formula>
    </cfRule>
    <cfRule type="expression" dxfId="5275" priority="6868">
      <formula>$BJ659="P"</formula>
    </cfRule>
    <cfRule type="expression" dxfId="5274" priority="6869">
      <formula>$BJ659="D"</formula>
    </cfRule>
    <cfRule type="expression" dxfId="5273" priority="6870">
      <formula>$BJ659="C"</formula>
    </cfRule>
    <cfRule type="expression" dxfId="5272" priority="6871">
      <formula>$BJ659="B"</formula>
    </cfRule>
    <cfRule type="expression" dxfId="5271" priority="6872">
      <formula>$BJ659="A"</formula>
    </cfRule>
  </conditionalFormatting>
  <conditionalFormatting sqref="B659:B660">
    <cfRule type="expression" dxfId="5270" priority="6853">
      <formula>$BJ659="IR"</formula>
    </cfRule>
    <cfRule type="expression" dxfId="5269" priority="6854">
      <formula>$BJ659="SS"</formula>
    </cfRule>
    <cfRule type="expression" dxfId="5268" priority="6855">
      <formula>$BJ659="FI"</formula>
    </cfRule>
    <cfRule type="expression" dxfId="5267" priority="6856">
      <formula>$BJ659="X"</formula>
    </cfRule>
    <cfRule type="expression" dxfId="5266" priority="6857">
      <formula>$BJ659="OD"</formula>
    </cfRule>
    <cfRule type="expression" dxfId="5265" priority="6858">
      <formula>$BJ659="P"</formula>
    </cfRule>
    <cfRule type="expression" dxfId="5264" priority="6859">
      <formula>$BJ659="D"</formula>
    </cfRule>
    <cfRule type="expression" dxfId="5263" priority="6860">
      <formula>$BJ659="C"</formula>
    </cfRule>
    <cfRule type="expression" dxfId="5262" priority="6861">
      <formula>$BJ659="B"</formula>
    </cfRule>
    <cfRule type="expression" dxfId="5261" priority="6862">
      <formula>$BJ659="A"</formula>
    </cfRule>
  </conditionalFormatting>
  <conditionalFormatting sqref="I659:I660">
    <cfRule type="expression" dxfId="5260" priority="6833">
      <formula>$BJ659="IR"</formula>
    </cfRule>
    <cfRule type="expression" dxfId="5259" priority="6834">
      <formula>$BJ659="SS"</formula>
    </cfRule>
    <cfRule type="expression" dxfId="5258" priority="6835">
      <formula>$BJ659="FI"</formula>
    </cfRule>
    <cfRule type="expression" dxfId="5257" priority="6836">
      <formula>$BJ659="X"</formula>
    </cfRule>
    <cfRule type="expression" dxfId="5256" priority="6837">
      <formula>$BJ659="OD"</formula>
    </cfRule>
    <cfRule type="expression" dxfId="5255" priority="6838">
      <formula>$BJ659="P"</formula>
    </cfRule>
    <cfRule type="expression" dxfId="5254" priority="6839">
      <formula>$BJ659="D"</formula>
    </cfRule>
    <cfRule type="expression" dxfId="5253" priority="6840">
      <formula>$BJ659="C"</formula>
    </cfRule>
    <cfRule type="expression" dxfId="5252" priority="6841">
      <formula>$BJ659="B"</formula>
    </cfRule>
    <cfRule type="expression" dxfId="5251" priority="6842">
      <formula>$BJ659="A"</formula>
    </cfRule>
  </conditionalFormatting>
  <conditionalFormatting sqref="I707:I712">
    <cfRule type="expression" dxfId="5250" priority="6793">
      <formula>$BJ707="IR"</formula>
    </cfRule>
    <cfRule type="expression" dxfId="5249" priority="6794">
      <formula>$BJ707="SS"</formula>
    </cfRule>
    <cfRule type="expression" dxfId="5248" priority="6795">
      <formula>$BJ707="FI"</formula>
    </cfRule>
    <cfRule type="expression" dxfId="5247" priority="6796">
      <formula>$BJ707="X"</formula>
    </cfRule>
    <cfRule type="expression" dxfId="5246" priority="6797">
      <formula>$BJ707="OD"</formula>
    </cfRule>
    <cfRule type="expression" dxfId="5245" priority="6798">
      <formula>$BJ707="P"</formula>
    </cfRule>
    <cfRule type="expression" dxfId="5244" priority="6799">
      <formula>$BJ707="D"</formula>
    </cfRule>
    <cfRule type="expression" dxfId="5243" priority="6800">
      <formula>$BJ707="C"</formula>
    </cfRule>
    <cfRule type="expression" dxfId="5242" priority="6801">
      <formula>$BJ707="B"</formula>
    </cfRule>
    <cfRule type="expression" dxfId="5241" priority="6802">
      <formula>$BJ707="A"</formula>
    </cfRule>
  </conditionalFormatting>
  <conditionalFormatting sqref="I735">
    <cfRule type="expression" dxfId="5240" priority="6763">
      <formula>$BJ735="IR"</formula>
    </cfRule>
    <cfRule type="expression" dxfId="5239" priority="6764">
      <formula>$BJ735="SS"</formula>
    </cfRule>
    <cfRule type="expression" dxfId="5238" priority="6765">
      <formula>$BJ735="FI"</formula>
    </cfRule>
    <cfRule type="expression" dxfId="5237" priority="6766">
      <formula>$BJ735="X"</formula>
    </cfRule>
    <cfRule type="expression" dxfId="5236" priority="6767">
      <formula>$BJ735="OD"</formula>
    </cfRule>
    <cfRule type="expression" dxfId="5235" priority="6768">
      <formula>$BJ735="P"</formula>
    </cfRule>
    <cfRule type="expression" dxfId="5234" priority="6769">
      <formula>$BJ735="D"</formula>
    </cfRule>
    <cfRule type="expression" dxfId="5233" priority="6770">
      <formula>$BJ735="C"</formula>
    </cfRule>
    <cfRule type="expression" dxfId="5232" priority="6771">
      <formula>$BJ735="B"</formula>
    </cfRule>
    <cfRule type="expression" dxfId="5231" priority="6772">
      <formula>$BJ735="A"</formula>
    </cfRule>
  </conditionalFormatting>
  <conditionalFormatting sqref="I752 D752:G752">
    <cfRule type="expression" dxfId="5230" priority="6723">
      <formula>$BJ752="IR"</formula>
    </cfRule>
    <cfRule type="expression" dxfId="5229" priority="6724">
      <formula>$BJ752="SS"</formula>
    </cfRule>
    <cfRule type="expression" dxfId="5228" priority="6725">
      <formula>$BJ752="FI"</formula>
    </cfRule>
    <cfRule type="expression" dxfId="5227" priority="6726">
      <formula>$BJ752="X"</formula>
    </cfRule>
    <cfRule type="expression" dxfId="5226" priority="6727">
      <formula>$BJ752="OD"</formula>
    </cfRule>
    <cfRule type="expression" dxfId="5225" priority="6728">
      <formula>$BJ752="P"</formula>
    </cfRule>
    <cfRule type="expression" dxfId="5224" priority="6729">
      <formula>$BJ752="D"</formula>
    </cfRule>
    <cfRule type="expression" dxfId="5223" priority="6730">
      <formula>$BJ752="C"</formula>
    </cfRule>
    <cfRule type="expression" dxfId="5222" priority="6731">
      <formula>$BJ752="B"</formula>
    </cfRule>
    <cfRule type="expression" dxfId="5221" priority="6732">
      <formula>$BJ752="A"</formula>
    </cfRule>
  </conditionalFormatting>
  <conditionalFormatting sqref="N752:BK752">
    <cfRule type="expression" dxfId="5220" priority="6713">
      <formula>$BJ752="IR"</formula>
    </cfRule>
    <cfRule type="expression" dxfId="5219" priority="6714">
      <formula>$BJ752="SS"</formula>
    </cfRule>
    <cfRule type="expression" dxfId="5218" priority="6715">
      <formula>$BJ752="FI"</formula>
    </cfRule>
    <cfRule type="expression" dxfId="5217" priority="6716">
      <formula>$BJ752="X"</formula>
    </cfRule>
    <cfRule type="expression" dxfId="5216" priority="6717">
      <formula>$BJ752="OD"</formula>
    </cfRule>
    <cfRule type="expression" dxfId="5215" priority="6718">
      <formula>$BJ752="P"</formula>
    </cfRule>
    <cfRule type="expression" dxfId="5214" priority="6719">
      <formula>$BJ752="D"</formula>
    </cfRule>
    <cfRule type="expression" dxfId="5213" priority="6720">
      <formula>$BJ752="C"</formula>
    </cfRule>
    <cfRule type="expression" dxfId="5212" priority="6721">
      <formula>$BJ752="B"</formula>
    </cfRule>
    <cfRule type="expression" dxfId="5211" priority="6722">
      <formula>$BJ752="A"</formula>
    </cfRule>
  </conditionalFormatting>
  <conditionalFormatting sqref="BJ751">
    <cfRule type="cellIs" dxfId="5210" priority="6702" operator="equal">
      <formula>0</formula>
    </cfRule>
  </conditionalFormatting>
  <conditionalFormatting sqref="BB751:BK751">
    <cfRule type="expression" dxfId="5209" priority="6703">
      <formula>$BJ751="IR"</formula>
    </cfRule>
    <cfRule type="expression" dxfId="5208" priority="6704">
      <formula>$BJ751="SS"</formula>
    </cfRule>
    <cfRule type="expression" dxfId="5207" priority="6705">
      <formula>$BJ751="FI"</formula>
    </cfRule>
    <cfRule type="expression" dxfId="5206" priority="6706">
      <formula>$BJ751="X"</formula>
    </cfRule>
    <cfRule type="expression" dxfId="5205" priority="6707">
      <formula>$BJ751="OD"</formula>
    </cfRule>
    <cfRule type="expression" dxfId="5204" priority="6708">
      <formula>$BJ751="P"</formula>
    </cfRule>
    <cfRule type="expression" dxfId="5203" priority="6709">
      <formula>$BJ751="D"</formula>
    </cfRule>
    <cfRule type="expression" dxfId="5202" priority="6710">
      <formula>$BJ751="C"</formula>
    </cfRule>
    <cfRule type="expression" dxfId="5201" priority="6711">
      <formula>$BJ751="B"</formula>
    </cfRule>
    <cfRule type="expression" dxfId="5200" priority="6712">
      <formula>$BJ751="A"</formula>
    </cfRule>
  </conditionalFormatting>
  <conditionalFormatting sqref="B751:BA751">
    <cfRule type="expression" dxfId="5199" priority="6692">
      <formula>$BJ751="IR"</formula>
    </cfRule>
    <cfRule type="expression" dxfId="5198" priority="6693">
      <formula>$BJ751="SS"</formula>
    </cfRule>
    <cfRule type="expression" dxfId="5197" priority="6694">
      <formula>$BJ751="FI"</formula>
    </cfRule>
    <cfRule type="expression" dxfId="5196" priority="6695">
      <formula>$BJ751="X"</formula>
    </cfRule>
    <cfRule type="expression" dxfId="5195" priority="6696">
      <formula>$BJ751="OD"</formula>
    </cfRule>
    <cfRule type="expression" dxfId="5194" priority="6697">
      <formula>$BJ751="P"</formula>
    </cfRule>
    <cfRule type="expression" dxfId="5193" priority="6698">
      <formula>$BJ751="D"</formula>
    </cfRule>
    <cfRule type="expression" dxfId="5192" priority="6699">
      <formula>$BJ751="C"</formula>
    </cfRule>
    <cfRule type="expression" dxfId="5191" priority="6700">
      <formula>$BJ751="B"</formula>
    </cfRule>
    <cfRule type="expression" dxfId="5190" priority="6701">
      <formula>$BJ751="A"</formula>
    </cfRule>
  </conditionalFormatting>
  <conditionalFormatting sqref="BJ752">
    <cfRule type="cellIs" dxfId="5189" priority="6691" operator="equal">
      <formula>0</formula>
    </cfRule>
  </conditionalFormatting>
  <conditionalFormatting sqref="F752">
    <cfRule type="expression" dxfId="5188" priority="6681">
      <formula>#REF!="IR"</formula>
    </cfRule>
    <cfRule type="expression" dxfId="5187" priority="6682">
      <formula>#REF!="SS"</formula>
    </cfRule>
    <cfRule type="expression" dxfId="5186" priority="6683">
      <formula>#REF!="FI"</formula>
    </cfRule>
    <cfRule type="expression" dxfId="5185" priority="6684">
      <formula>#REF!="X"</formula>
    </cfRule>
    <cfRule type="expression" dxfId="5184" priority="6685">
      <formula>#REF!="OD"</formula>
    </cfRule>
    <cfRule type="expression" dxfId="5183" priority="6686">
      <formula>#REF!="P"</formula>
    </cfRule>
    <cfRule type="expression" dxfId="5182" priority="6687">
      <formula>#REF!="D"</formula>
    </cfRule>
    <cfRule type="expression" dxfId="5181" priority="6688">
      <formula>#REF!="C"</formula>
    </cfRule>
    <cfRule type="expression" dxfId="5180" priority="6689">
      <formula>#REF!="B"</formula>
    </cfRule>
    <cfRule type="expression" dxfId="5179" priority="6690">
      <formula>#REF!="A"</formula>
    </cfRule>
  </conditionalFormatting>
  <conditionalFormatting sqref="H752">
    <cfRule type="expression" dxfId="5178" priority="6671">
      <formula>$BJ752="IR"</formula>
    </cfRule>
    <cfRule type="expression" dxfId="5177" priority="6672">
      <formula>$BJ752="SS"</formula>
    </cfRule>
    <cfRule type="expression" dxfId="5176" priority="6673">
      <formula>$BJ752="FI"</formula>
    </cfRule>
    <cfRule type="expression" dxfId="5175" priority="6674">
      <formula>$BJ752="X"</formula>
    </cfRule>
    <cfRule type="expression" dxfId="5174" priority="6675">
      <formula>$BJ752="OD"</formula>
    </cfRule>
    <cfRule type="expression" dxfId="5173" priority="6676">
      <formula>$BJ752="P"</formula>
    </cfRule>
    <cfRule type="expression" dxfId="5172" priority="6677">
      <formula>$BJ752="D"</formula>
    </cfRule>
    <cfRule type="expression" dxfId="5171" priority="6678">
      <formula>$BJ752="C"</formula>
    </cfRule>
    <cfRule type="expression" dxfId="5170" priority="6679">
      <formula>$BJ752="B"</formula>
    </cfRule>
    <cfRule type="expression" dxfId="5169" priority="6680">
      <formula>$BJ752="A"</formula>
    </cfRule>
  </conditionalFormatting>
  <conditionalFormatting sqref="A752">
    <cfRule type="expression" dxfId="5168" priority="6651">
      <formula>$BJ752="IR"</formula>
    </cfRule>
    <cfRule type="expression" dxfId="5167" priority="6652">
      <formula>$BJ752="SS"</formula>
    </cfRule>
    <cfRule type="expression" dxfId="5166" priority="6653">
      <formula>$BJ752="FI"</formula>
    </cfRule>
    <cfRule type="expression" dxfId="5165" priority="6654">
      <formula>$BJ752="X"</formula>
    </cfRule>
    <cfRule type="expression" dxfId="5164" priority="6655">
      <formula>$BJ752="OD"</formula>
    </cfRule>
    <cfRule type="expression" dxfId="5163" priority="6656">
      <formula>$BJ752="P"</formula>
    </cfRule>
    <cfRule type="expression" dxfId="5162" priority="6657">
      <formula>$BJ752="D"</formula>
    </cfRule>
    <cfRule type="expression" dxfId="5161" priority="6658">
      <formula>$BJ752="C"</formula>
    </cfRule>
    <cfRule type="expression" dxfId="5160" priority="6659">
      <formula>$BJ752="B"</formula>
    </cfRule>
    <cfRule type="expression" dxfId="5159" priority="6660">
      <formula>$BJ752="A"</formula>
    </cfRule>
  </conditionalFormatting>
  <conditionalFormatting sqref="B752">
    <cfRule type="expression" dxfId="5158" priority="6641">
      <formula>$BJ752="IR"</formula>
    </cfRule>
    <cfRule type="expression" dxfId="5157" priority="6642">
      <formula>$BJ752="SS"</formula>
    </cfRule>
    <cfRule type="expression" dxfId="5156" priority="6643">
      <formula>$BJ752="FI"</formula>
    </cfRule>
    <cfRule type="expression" dxfId="5155" priority="6644">
      <formula>$BJ752="X"</formula>
    </cfRule>
    <cfRule type="expression" dxfId="5154" priority="6645">
      <formula>$BJ752="OD"</formula>
    </cfRule>
    <cfRule type="expression" dxfId="5153" priority="6646">
      <formula>$BJ752="P"</formula>
    </cfRule>
    <cfRule type="expression" dxfId="5152" priority="6647">
      <formula>$BJ752="D"</formula>
    </cfRule>
    <cfRule type="expression" dxfId="5151" priority="6648">
      <formula>$BJ752="C"</formula>
    </cfRule>
    <cfRule type="expression" dxfId="5150" priority="6649">
      <formula>$BJ752="B"</formula>
    </cfRule>
    <cfRule type="expression" dxfId="5149" priority="6650">
      <formula>$BJ752="A"</formula>
    </cfRule>
  </conditionalFormatting>
  <conditionalFormatting sqref="C752">
    <cfRule type="expression" dxfId="5148" priority="6631">
      <formula>$BJ752="IR"</formula>
    </cfRule>
    <cfRule type="expression" dxfId="5147" priority="6632">
      <formula>$BJ752="SS"</formula>
    </cfRule>
    <cfRule type="expression" dxfId="5146" priority="6633">
      <formula>$BJ752="FI"</formula>
    </cfRule>
    <cfRule type="expression" dxfId="5145" priority="6634">
      <formula>$BJ752="X"</formula>
    </cfRule>
    <cfRule type="expression" dxfId="5144" priority="6635">
      <formula>$BJ752="OD"</formula>
    </cfRule>
    <cfRule type="expression" dxfId="5143" priority="6636">
      <formula>$BJ752="P"</formula>
    </cfRule>
    <cfRule type="expression" dxfId="5142" priority="6637">
      <formula>$BJ752="D"</formula>
    </cfRule>
    <cfRule type="expression" dxfId="5141" priority="6638">
      <formula>$BJ752="C"</formula>
    </cfRule>
    <cfRule type="expression" dxfId="5140" priority="6639">
      <formula>$BJ752="B"</formula>
    </cfRule>
    <cfRule type="expression" dxfId="5139" priority="6640">
      <formula>$BJ752="A"</formula>
    </cfRule>
  </conditionalFormatting>
  <conditionalFormatting sqref="A753:A754 D753:H754 N753:BK754">
    <cfRule type="expression" dxfId="5138" priority="6611">
      <formula>$BJ753="IR"</formula>
    </cfRule>
    <cfRule type="expression" dxfId="5137" priority="6612">
      <formula>$BJ753="SS"</formula>
    </cfRule>
    <cfRule type="expression" dxfId="5136" priority="6613">
      <formula>$BJ753="FI"</formula>
    </cfRule>
    <cfRule type="expression" dxfId="5135" priority="6614">
      <formula>$BJ753="X"</formula>
    </cfRule>
    <cfRule type="expression" dxfId="5134" priority="6615">
      <formula>$BJ753="OD"</formula>
    </cfRule>
    <cfRule type="expression" dxfId="5133" priority="6616">
      <formula>$BJ753="P"</formula>
    </cfRule>
    <cfRule type="expression" dxfId="5132" priority="6617">
      <formula>$BJ753="D"</formula>
    </cfRule>
    <cfRule type="expression" dxfId="5131" priority="6618">
      <formula>$BJ753="C"</formula>
    </cfRule>
    <cfRule type="expression" dxfId="5130" priority="6619">
      <formula>$BJ753="B"</formula>
    </cfRule>
    <cfRule type="expression" dxfId="5129" priority="6620">
      <formula>$BJ753="A"</formula>
    </cfRule>
  </conditionalFormatting>
  <conditionalFormatting sqref="B757">
    <cfRule type="expression" dxfId="5128" priority="6570">
      <formula>$BJ757="IR"</formula>
    </cfRule>
    <cfRule type="expression" dxfId="5127" priority="6571">
      <formula>$BJ757="SS"</formula>
    </cfRule>
    <cfRule type="expression" dxfId="5126" priority="6572">
      <formula>$BJ757="FI"</formula>
    </cfRule>
    <cfRule type="expression" dxfId="5125" priority="6573">
      <formula>$BJ757="X"</formula>
    </cfRule>
    <cfRule type="expression" dxfId="5124" priority="6574">
      <formula>$BJ757="OD"</formula>
    </cfRule>
    <cfRule type="expression" dxfId="5123" priority="6575">
      <formula>$BJ757="P"</formula>
    </cfRule>
    <cfRule type="expression" dxfId="5122" priority="6576">
      <formula>$BJ757="D"</formula>
    </cfRule>
    <cfRule type="expression" dxfId="5121" priority="6577">
      <formula>$BJ757="C"</formula>
    </cfRule>
    <cfRule type="expression" dxfId="5120" priority="6578">
      <formula>$BJ757="B"</formula>
    </cfRule>
    <cfRule type="expression" dxfId="5119" priority="6579">
      <formula>$BJ757="A"</formula>
    </cfRule>
  </conditionalFormatting>
  <conditionalFormatting sqref="C757">
    <cfRule type="expression" dxfId="5118" priority="6560">
      <formula>$BJ757="IR"</formula>
    </cfRule>
    <cfRule type="expression" dxfId="5117" priority="6561">
      <formula>$BJ757="SS"</formula>
    </cfRule>
    <cfRule type="expression" dxfId="5116" priority="6562">
      <formula>$BJ757="FI"</formula>
    </cfRule>
    <cfRule type="expression" dxfId="5115" priority="6563">
      <formula>$BJ757="X"</formula>
    </cfRule>
    <cfRule type="expression" dxfId="5114" priority="6564">
      <formula>$BJ757="OD"</formula>
    </cfRule>
    <cfRule type="expression" dxfId="5113" priority="6565">
      <formula>$BJ757="P"</formula>
    </cfRule>
    <cfRule type="expression" dxfId="5112" priority="6566">
      <formula>$BJ757="D"</formula>
    </cfRule>
    <cfRule type="expression" dxfId="5111" priority="6567">
      <formula>$BJ757="C"</formula>
    </cfRule>
    <cfRule type="expression" dxfId="5110" priority="6568">
      <formula>$BJ757="B"</formula>
    </cfRule>
    <cfRule type="expression" dxfId="5109" priority="6569">
      <formula>$BJ757="A"</formula>
    </cfRule>
  </conditionalFormatting>
  <conditionalFormatting sqref="C668">
    <cfRule type="expression" dxfId="5108" priority="6550">
      <formula>$BJ668="IR"</formula>
    </cfRule>
    <cfRule type="expression" dxfId="5107" priority="6551">
      <formula>$BJ668="SS"</formula>
    </cfRule>
    <cfRule type="expression" dxfId="5106" priority="6552">
      <formula>$BJ668="FI"</formula>
    </cfRule>
    <cfRule type="expression" dxfId="5105" priority="6553">
      <formula>$BJ668="X"</formula>
    </cfRule>
    <cfRule type="expression" dxfId="5104" priority="6554">
      <formula>$BJ668="OD"</formula>
    </cfRule>
    <cfRule type="expression" dxfId="5103" priority="6555">
      <formula>$BJ668="P"</formula>
    </cfRule>
    <cfRule type="expression" dxfId="5102" priority="6556">
      <formula>$BJ668="D"</formula>
    </cfRule>
    <cfRule type="expression" dxfId="5101" priority="6557">
      <formula>$BJ668="C"</formula>
    </cfRule>
    <cfRule type="expression" dxfId="5100" priority="6558">
      <formula>$BJ668="B"</formula>
    </cfRule>
    <cfRule type="expression" dxfId="5099" priority="6559">
      <formula>$BJ668="A"</formula>
    </cfRule>
  </conditionalFormatting>
  <conditionalFormatting sqref="B668">
    <cfRule type="expression" dxfId="5098" priority="6540">
      <formula>$BJ668="IR"</formula>
    </cfRule>
    <cfRule type="expression" dxfId="5097" priority="6541">
      <formula>$BJ668="SS"</formula>
    </cfRule>
    <cfRule type="expression" dxfId="5096" priority="6542">
      <formula>$BJ668="FI"</formula>
    </cfRule>
    <cfRule type="expression" dxfId="5095" priority="6543">
      <formula>$BJ668="X"</formula>
    </cfRule>
    <cfRule type="expression" dxfId="5094" priority="6544">
      <formula>$BJ668="OD"</formula>
    </cfRule>
    <cfRule type="expression" dxfId="5093" priority="6545">
      <formula>$BJ668="P"</formula>
    </cfRule>
    <cfRule type="expression" dxfId="5092" priority="6546">
      <formula>$BJ668="D"</formula>
    </cfRule>
    <cfRule type="expression" dxfId="5091" priority="6547">
      <formula>$BJ668="C"</formula>
    </cfRule>
    <cfRule type="expression" dxfId="5090" priority="6548">
      <formula>$BJ668="B"</formula>
    </cfRule>
    <cfRule type="expression" dxfId="5089" priority="6549">
      <formula>$BJ668="A"</formula>
    </cfRule>
  </conditionalFormatting>
  <conditionalFormatting sqref="C671:C673">
    <cfRule type="expression" dxfId="5088" priority="6520">
      <formula>$BJ671="IR"</formula>
    </cfRule>
    <cfRule type="expression" dxfId="5087" priority="6521">
      <formula>$BJ671="SS"</formula>
    </cfRule>
    <cfRule type="expression" dxfId="5086" priority="6522">
      <formula>$BJ671="FI"</formula>
    </cfRule>
    <cfRule type="expression" dxfId="5085" priority="6523">
      <formula>$BJ671="X"</formula>
    </cfRule>
    <cfRule type="expression" dxfId="5084" priority="6524">
      <formula>$BJ671="OD"</formula>
    </cfRule>
    <cfRule type="expression" dxfId="5083" priority="6525">
      <formula>$BJ671="P"</formula>
    </cfRule>
    <cfRule type="expression" dxfId="5082" priority="6526">
      <formula>$BJ671="D"</formula>
    </cfRule>
    <cfRule type="expression" dxfId="5081" priority="6527">
      <formula>$BJ671="C"</formula>
    </cfRule>
    <cfRule type="expression" dxfId="5080" priority="6528">
      <formula>$BJ671="B"</formula>
    </cfRule>
    <cfRule type="expression" dxfId="5079" priority="6529">
      <formula>$BJ671="A"</formula>
    </cfRule>
  </conditionalFormatting>
  <conditionalFormatting sqref="B671:B673">
    <cfRule type="expression" dxfId="5078" priority="6510">
      <formula>$BJ671="IR"</formula>
    </cfRule>
    <cfRule type="expression" dxfId="5077" priority="6511">
      <formula>$BJ671="SS"</formula>
    </cfRule>
    <cfRule type="expression" dxfId="5076" priority="6512">
      <formula>$BJ671="FI"</formula>
    </cfRule>
    <cfRule type="expression" dxfId="5075" priority="6513">
      <formula>$BJ671="X"</formula>
    </cfRule>
    <cfRule type="expression" dxfId="5074" priority="6514">
      <formula>$BJ671="OD"</formula>
    </cfRule>
    <cfRule type="expression" dxfId="5073" priority="6515">
      <formula>$BJ671="P"</formula>
    </cfRule>
    <cfRule type="expression" dxfId="5072" priority="6516">
      <formula>$BJ671="D"</formula>
    </cfRule>
    <cfRule type="expression" dxfId="5071" priority="6517">
      <formula>$BJ671="C"</formula>
    </cfRule>
    <cfRule type="expression" dxfId="5070" priority="6518">
      <formula>$BJ671="B"</formula>
    </cfRule>
    <cfRule type="expression" dxfId="5069" priority="6519">
      <formula>$BJ671="A"</formula>
    </cfRule>
  </conditionalFormatting>
  <conditionalFormatting sqref="B651:B652">
    <cfRule type="expression" dxfId="5068" priority="6500">
      <formula>$BJ651="IR"</formula>
    </cfRule>
    <cfRule type="expression" dxfId="5067" priority="6501">
      <formula>$BJ651="SS"</formula>
    </cfRule>
    <cfRule type="expression" dxfId="5066" priority="6502">
      <formula>$BJ651="FI"</formula>
    </cfRule>
    <cfRule type="expression" dxfId="5065" priority="6503">
      <formula>$BJ651="X"</formula>
    </cfRule>
    <cfRule type="expression" dxfId="5064" priority="6504">
      <formula>$BJ651="OD"</formula>
    </cfRule>
    <cfRule type="expression" dxfId="5063" priority="6505">
      <formula>$BJ651="P"</formula>
    </cfRule>
    <cfRule type="expression" dxfId="5062" priority="6506">
      <formula>$BJ651="D"</formula>
    </cfRule>
    <cfRule type="expression" dxfId="5061" priority="6507">
      <formula>$BJ651="C"</formula>
    </cfRule>
    <cfRule type="expression" dxfId="5060" priority="6508">
      <formula>$BJ651="B"</formula>
    </cfRule>
    <cfRule type="expression" dxfId="5059" priority="6509">
      <formula>$BJ651="A"</formula>
    </cfRule>
  </conditionalFormatting>
  <conditionalFormatting sqref="C651:C652">
    <cfRule type="expression" dxfId="5058" priority="6490">
      <formula>$BJ651="IR"</formula>
    </cfRule>
    <cfRule type="expression" dxfId="5057" priority="6491">
      <formula>$BJ651="SS"</formula>
    </cfRule>
    <cfRule type="expression" dxfId="5056" priority="6492">
      <formula>$BJ651="FI"</formula>
    </cfRule>
    <cfRule type="expression" dxfId="5055" priority="6493">
      <formula>$BJ651="X"</formula>
    </cfRule>
    <cfRule type="expression" dxfId="5054" priority="6494">
      <formula>$BJ651="OD"</formula>
    </cfRule>
    <cfRule type="expression" dxfId="5053" priority="6495">
      <formula>$BJ651="P"</formula>
    </cfRule>
    <cfRule type="expression" dxfId="5052" priority="6496">
      <formula>$BJ651="D"</formula>
    </cfRule>
    <cfRule type="expression" dxfId="5051" priority="6497">
      <formula>$BJ651="C"</formula>
    </cfRule>
    <cfRule type="expression" dxfId="5050" priority="6498">
      <formula>$BJ651="B"</formula>
    </cfRule>
    <cfRule type="expression" dxfId="5049" priority="6499">
      <formula>$BJ651="A"</formula>
    </cfRule>
  </conditionalFormatting>
  <conditionalFormatting sqref="B644">
    <cfRule type="expression" dxfId="5048" priority="6480">
      <formula>$BJ644="IR"</formula>
    </cfRule>
    <cfRule type="expression" dxfId="5047" priority="6481">
      <formula>$BJ644="SS"</formula>
    </cfRule>
    <cfRule type="expression" dxfId="5046" priority="6482">
      <formula>$BJ644="FI"</formula>
    </cfRule>
    <cfRule type="expression" dxfId="5045" priority="6483">
      <formula>$BJ644="X"</formula>
    </cfRule>
    <cfRule type="expression" dxfId="5044" priority="6484">
      <formula>$BJ644="OD"</formula>
    </cfRule>
    <cfRule type="expression" dxfId="5043" priority="6485">
      <formula>$BJ644="P"</formula>
    </cfRule>
    <cfRule type="expression" dxfId="5042" priority="6486">
      <formula>$BJ644="D"</formula>
    </cfRule>
    <cfRule type="expression" dxfId="5041" priority="6487">
      <formula>$BJ644="C"</formula>
    </cfRule>
    <cfRule type="expression" dxfId="5040" priority="6488">
      <formula>$BJ644="B"</formula>
    </cfRule>
    <cfRule type="expression" dxfId="5039" priority="6489">
      <formula>$BJ644="A"</formula>
    </cfRule>
  </conditionalFormatting>
  <conditionalFormatting sqref="C644">
    <cfRule type="expression" dxfId="5038" priority="6470">
      <formula>$BJ644="IR"</formula>
    </cfRule>
    <cfRule type="expression" dxfId="5037" priority="6471">
      <formula>$BJ644="SS"</formula>
    </cfRule>
    <cfRule type="expression" dxfId="5036" priority="6472">
      <formula>$BJ644="FI"</formula>
    </cfRule>
    <cfRule type="expression" dxfId="5035" priority="6473">
      <formula>$BJ644="X"</formula>
    </cfRule>
    <cfRule type="expression" dxfId="5034" priority="6474">
      <formula>$BJ644="OD"</formula>
    </cfRule>
    <cfRule type="expression" dxfId="5033" priority="6475">
      <formula>$BJ644="P"</formula>
    </cfRule>
    <cfRule type="expression" dxfId="5032" priority="6476">
      <formula>$BJ644="D"</formula>
    </cfRule>
    <cfRule type="expression" dxfId="5031" priority="6477">
      <formula>$BJ644="C"</formula>
    </cfRule>
    <cfRule type="expression" dxfId="5030" priority="6478">
      <formula>$BJ644="B"</formula>
    </cfRule>
    <cfRule type="expression" dxfId="5029" priority="6479">
      <formula>$BJ644="A"</formula>
    </cfRule>
  </conditionalFormatting>
  <conditionalFormatting sqref="B647:B648">
    <cfRule type="expression" dxfId="5028" priority="6460">
      <formula>$BJ647="IR"</formula>
    </cfRule>
    <cfRule type="expression" dxfId="5027" priority="6461">
      <formula>$BJ647="SS"</formula>
    </cfRule>
    <cfRule type="expression" dxfId="5026" priority="6462">
      <formula>$BJ647="FI"</formula>
    </cfRule>
    <cfRule type="expression" dxfId="5025" priority="6463">
      <formula>$BJ647="X"</formula>
    </cfRule>
    <cfRule type="expression" dxfId="5024" priority="6464">
      <formula>$BJ647="OD"</formula>
    </cfRule>
    <cfRule type="expression" dxfId="5023" priority="6465">
      <formula>$BJ647="P"</formula>
    </cfRule>
    <cfRule type="expression" dxfId="5022" priority="6466">
      <formula>$BJ647="D"</formula>
    </cfRule>
    <cfRule type="expression" dxfId="5021" priority="6467">
      <formula>$BJ647="C"</formula>
    </cfRule>
    <cfRule type="expression" dxfId="5020" priority="6468">
      <formula>$BJ647="B"</formula>
    </cfRule>
    <cfRule type="expression" dxfId="5019" priority="6469">
      <formula>$BJ647="A"</formula>
    </cfRule>
  </conditionalFormatting>
  <conditionalFormatting sqref="C647:C648">
    <cfRule type="expression" dxfId="5018" priority="6450">
      <formula>$BJ647="IR"</formula>
    </cfRule>
    <cfRule type="expression" dxfId="5017" priority="6451">
      <formula>$BJ647="SS"</formula>
    </cfRule>
    <cfRule type="expression" dxfId="5016" priority="6452">
      <formula>$BJ647="FI"</formula>
    </cfRule>
    <cfRule type="expression" dxfId="5015" priority="6453">
      <formula>$BJ647="X"</formula>
    </cfRule>
    <cfRule type="expression" dxfId="5014" priority="6454">
      <formula>$BJ647="OD"</formula>
    </cfRule>
    <cfRule type="expression" dxfId="5013" priority="6455">
      <formula>$BJ647="P"</formula>
    </cfRule>
    <cfRule type="expression" dxfId="5012" priority="6456">
      <formula>$BJ647="D"</formula>
    </cfRule>
    <cfRule type="expression" dxfId="5011" priority="6457">
      <formula>$BJ647="C"</formula>
    </cfRule>
    <cfRule type="expression" dxfId="5010" priority="6458">
      <formula>$BJ647="B"</formula>
    </cfRule>
    <cfRule type="expression" dxfId="5009" priority="6459">
      <formula>$BJ647="A"</formula>
    </cfRule>
  </conditionalFormatting>
  <conditionalFormatting sqref="C662">
    <cfRule type="expression" dxfId="5008" priority="6440">
      <formula>$BJ662="IR"</formula>
    </cfRule>
    <cfRule type="expression" dxfId="5007" priority="6441">
      <formula>$BJ662="SS"</formula>
    </cfRule>
    <cfRule type="expression" dxfId="5006" priority="6442">
      <formula>$BJ662="FI"</formula>
    </cfRule>
    <cfRule type="expression" dxfId="5005" priority="6443">
      <formula>$BJ662="X"</formula>
    </cfRule>
    <cfRule type="expression" dxfId="5004" priority="6444">
      <formula>$BJ662="OD"</formula>
    </cfRule>
    <cfRule type="expression" dxfId="5003" priority="6445">
      <formula>$BJ662="P"</formula>
    </cfRule>
    <cfRule type="expression" dxfId="5002" priority="6446">
      <formula>$BJ662="D"</formula>
    </cfRule>
    <cfRule type="expression" dxfId="5001" priority="6447">
      <formula>$BJ662="C"</formula>
    </cfRule>
    <cfRule type="expression" dxfId="5000" priority="6448">
      <formula>$BJ662="B"</formula>
    </cfRule>
    <cfRule type="expression" dxfId="4999" priority="6449">
      <formula>$BJ662="A"</formula>
    </cfRule>
  </conditionalFormatting>
  <conditionalFormatting sqref="B662">
    <cfRule type="expression" dxfId="4998" priority="6430">
      <formula>$BJ662="IR"</formula>
    </cfRule>
    <cfRule type="expression" dxfId="4997" priority="6431">
      <formula>$BJ662="SS"</formula>
    </cfRule>
    <cfRule type="expression" dxfId="4996" priority="6432">
      <formula>$BJ662="FI"</formula>
    </cfRule>
    <cfRule type="expression" dxfId="4995" priority="6433">
      <formula>$BJ662="X"</formula>
    </cfRule>
    <cfRule type="expression" dxfId="4994" priority="6434">
      <formula>$BJ662="OD"</formula>
    </cfRule>
    <cfRule type="expression" dxfId="4993" priority="6435">
      <formula>$BJ662="P"</formula>
    </cfRule>
    <cfRule type="expression" dxfId="4992" priority="6436">
      <formula>$BJ662="D"</formula>
    </cfRule>
    <cfRule type="expression" dxfId="4991" priority="6437">
      <formula>$BJ662="C"</formula>
    </cfRule>
    <cfRule type="expression" dxfId="4990" priority="6438">
      <formula>$BJ662="B"</formula>
    </cfRule>
    <cfRule type="expression" dxfId="4989" priority="6439">
      <formula>$BJ662="A"</formula>
    </cfRule>
  </conditionalFormatting>
  <conditionalFormatting sqref="B666">
    <cfRule type="expression" dxfId="4988" priority="6420">
      <formula>$BJ666="IR"</formula>
    </cfRule>
    <cfRule type="expression" dxfId="4987" priority="6421">
      <formula>$BJ666="SS"</formula>
    </cfRule>
    <cfRule type="expression" dxfId="4986" priority="6422">
      <formula>$BJ666="FI"</formula>
    </cfRule>
    <cfRule type="expression" dxfId="4985" priority="6423">
      <formula>$BJ666="X"</formula>
    </cfRule>
    <cfRule type="expression" dxfId="4984" priority="6424">
      <formula>$BJ666="OD"</formula>
    </cfRule>
    <cfRule type="expression" dxfId="4983" priority="6425">
      <formula>$BJ666="P"</formula>
    </cfRule>
    <cfRule type="expression" dxfId="4982" priority="6426">
      <formula>$BJ666="D"</formula>
    </cfRule>
    <cfRule type="expression" dxfId="4981" priority="6427">
      <formula>$BJ666="C"</formula>
    </cfRule>
    <cfRule type="expression" dxfId="4980" priority="6428">
      <formula>$BJ666="B"</formula>
    </cfRule>
    <cfRule type="expression" dxfId="4979" priority="6429">
      <formula>$BJ666="A"</formula>
    </cfRule>
  </conditionalFormatting>
  <conditionalFormatting sqref="A665 D665:H665 N665:BK665">
    <cfRule type="expression" dxfId="4978" priority="6410">
      <formula>$BJ665="IR"</formula>
    </cfRule>
    <cfRule type="expression" dxfId="4977" priority="6411">
      <formula>$BJ665="SS"</formula>
    </cfRule>
    <cfRule type="expression" dxfId="4976" priority="6412">
      <formula>$BJ665="FI"</formula>
    </cfRule>
    <cfRule type="expression" dxfId="4975" priority="6413">
      <formula>$BJ665="X"</formula>
    </cfRule>
    <cfRule type="expression" dxfId="4974" priority="6414">
      <formula>$BJ665="OD"</formula>
    </cfRule>
    <cfRule type="expression" dxfId="4973" priority="6415">
      <formula>$BJ665="P"</formula>
    </cfRule>
    <cfRule type="expression" dxfId="4972" priority="6416">
      <formula>$BJ665="D"</formula>
    </cfRule>
    <cfRule type="expression" dxfId="4971" priority="6417">
      <formula>$BJ665="C"</formula>
    </cfRule>
    <cfRule type="expression" dxfId="4970" priority="6418">
      <formula>$BJ665="B"</formula>
    </cfRule>
    <cfRule type="expression" dxfId="4969" priority="6419">
      <formula>$BJ665="A"</formula>
    </cfRule>
  </conditionalFormatting>
  <conditionalFormatting sqref="BJ665">
    <cfRule type="cellIs" dxfId="4968" priority="6409" operator="equal">
      <formula>0</formula>
    </cfRule>
  </conditionalFormatting>
  <conditionalFormatting sqref="F665">
    <cfRule type="expression" dxfId="4967" priority="6399">
      <formula>#REF!="IR"</formula>
    </cfRule>
    <cfRule type="expression" dxfId="4966" priority="6400">
      <formula>#REF!="SS"</formula>
    </cfRule>
    <cfRule type="expression" dxfId="4965" priority="6401">
      <formula>#REF!="FI"</formula>
    </cfRule>
    <cfRule type="expression" dxfId="4964" priority="6402">
      <formula>#REF!="X"</formula>
    </cfRule>
    <cfRule type="expression" dxfId="4963" priority="6403">
      <formula>#REF!="OD"</formula>
    </cfRule>
    <cfRule type="expression" dxfId="4962" priority="6404">
      <formula>#REF!="P"</formula>
    </cfRule>
    <cfRule type="expression" dxfId="4961" priority="6405">
      <formula>#REF!="D"</formula>
    </cfRule>
    <cfRule type="expression" dxfId="4960" priority="6406">
      <formula>#REF!="C"</formula>
    </cfRule>
    <cfRule type="expression" dxfId="4959" priority="6407">
      <formula>#REF!="B"</formula>
    </cfRule>
    <cfRule type="expression" dxfId="4958" priority="6408">
      <formula>#REF!="A"</formula>
    </cfRule>
  </conditionalFormatting>
  <conditionalFormatting sqref="B665">
    <cfRule type="expression" dxfId="4957" priority="6389">
      <formula>$BJ665="IR"</formula>
    </cfRule>
    <cfRule type="expression" dxfId="4956" priority="6390">
      <formula>$BJ665="SS"</formula>
    </cfRule>
    <cfRule type="expression" dxfId="4955" priority="6391">
      <formula>$BJ665="FI"</formula>
    </cfRule>
    <cfRule type="expression" dxfId="4954" priority="6392">
      <formula>$BJ665="X"</formula>
    </cfRule>
    <cfRule type="expression" dxfId="4953" priority="6393">
      <formula>$BJ665="OD"</formula>
    </cfRule>
    <cfRule type="expression" dxfId="4952" priority="6394">
      <formula>$BJ665="P"</formula>
    </cfRule>
    <cfRule type="expression" dxfId="4951" priority="6395">
      <formula>$BJ665="D"</formula>
    </cfRule>
    <cfRule type="expression" dxfId="4950" priority="6396">
      <formula>$BJ665="C"</formula>
    </cfRule>
    <cfRule type="expression" dxfId="4949" priority="6397">
      <formula>$BJ665="B"</formula>
    </cfRule>
    <cfRule type="expression" dxfId="4948" priority="6398">
      <formula>$BJ665="A"</formula>
    </cfRule>
  </conditionalFormatting>
  <conditionalFormatting sqref="E666">
    <cfRule type="expression" dxfId="4947" priority="6379">
      <formula>$BJ666="IR"</formula>
    </cfRule>
    <cfRule type="expression" dxfId="4946" priority="6380">
      <formula>$BJ666="SS"</formula>
    </cfRule>
    <cfRule type="expression" dxfId="4945" priority="6381">
      <formula>$BJ666="FI"</formula>
    </cfRule>
    <cfRule type="expression" dxfId="4944" priority="6382">
      <formula>$BJ666="X"</formula>
    </cfRule>
    <cfRule type="expression" dxfId="4943" priority="6383">
      <formula>$BJ666="OD"</formula>
    </cfRule>
    <cfRule type="expression" dxfId="4942" priority="6384">
      <formula>$BJ666="P"</formula>
    </cfRule>
    <cfRule type="expression" dxfId="4941" priority="6385">
      <formula>$BJ666="D"</formula>
    </cfRule>
    <cfRule type="expression" dxfId="4940" priority="6386">
      <formula>$BJ666="C"</formula>
    </cfRule>
    <cfRule type="expression" dxfId="4939" priority="6387">
      <formula>$BJ666="B"</formula>
    </cfRule>
    <cfRule type="expression" dxfId="4938" priority="6388">
      <formula>$BJ666="A"</formula>
    </cfRule>
  </conditionalFormatting>
  <conditionalFormatting sqref="C665:C666">
    <cfRule type="expression" dxfId="4937" priority="6369">
      <formula>$BJ665="IR"</formula>
    </cfRule>
    <cfRule type="expression" dxfId="4936" priority="6370">
      <formula>$BJ665="SS"</formula>
    </cfRule>
    <cfRule type="expression" dxfId="4935" priority="6371">
      <formula>$BJ665="FI"</formula>
    </cfRule>
    <cfRule type="expression" dxfId="4934" priority="6372">
      <formula>$BJ665="X"</formula>
    </cfRule>
    <cfRule type="expression" dxfId="4933" priority="6373">
      <formula>$BJ665="OD"</formula>
    </cfRule>
    <cfRule type="expression" dxfId="4932" priority="6374">
      <formula>$BJ665="P"</formula>
    </cfRule>
    <cfRule type="expression" dxfId="4931" priority="6375">
      <formula>$BJ665="D"</formula>
    </cfRule>
    <cfRule type="expression" dxfId="4930" priority="6376">
      <formula>$BJ665="C"</formula>
    </cfRule>
    <cfRule type="expression" dxfId="4929" priority="6377">
      <formula>$BJ665="B"</formula>
    </cfRule>
    <cfRule type="expression" dxfId="4928" priority="6378">
      <formula>$BJ665="A"</formula>
    </cfRule>
  </conditionalFormatting>
  <conditionalFormatting sqref="B657:B658">
    <cfRule type="expression" dxfId="4927" priority="6359">
      <formula>$BJ657="IR"</formula>
    </cfRule>
    <cfRule type="expression" dxfId="4926" priority="6360">
      <formula>$BJ657="SS"</formula>
    </cfRule>
    <cfRule type="expression" dxfId="4925" priority="6361">
      <formula>$BJ657="FI"</formula>
    </cfRule>
    <cfRule type="expression" dxfId="4924" priority="6362">
      <formula>$BJ657="X"</formula>
    </cfRule>
    <cfRule type="expression" dxfId="4923" priority="6363">
      <formula>$BJ657="OD"</formula>
    </cfRule>
    <cfRule type="expression" dxfId="4922" priority="6364">
      <formula>$BJ657="P"</formula>
    </cfRule>
    <cfRule type="expression" dxfId="4921" priority="6365">
      <formula>$BJ657="D"</formula>
    </cfRule>
    <cfRule type="expression" dxfId="4920" priority="6366">
      <formula>$BJ657="C"</formula>
    </cfRule>
    <cfRule type="expression" dxfId="4919" priority="6367">
      <formula>$BJ657="B"</formula>
    </cfRule>
    <cfRule type="expression" dxfId="4918" priority="6368">
      <formula>$BJ657="A"</formula>
    </cfRule>
  </conditionalFormatting>
  <conditionalFormatting sqref="C657:C658">
    <cfRule type="expression" dxfId="4917" priority="6349">
      <formula>$BJ657="IR"</formula>
    </cfRule>
    <cfRule type="expression" dxfId="4916" priority="6350">
      <formula>$BJ657="SS"</formula>
    </cfRule>
    <cfRule type="expression" dxfId="4915" priority="6351">
      <formula>$BJ657="FI"</formula>
    </cfRule>
    <cfRule type="expression" dxfId="4914" priority="6352">
      <formula>$BJ657="X"</formula>
    </cfRule>
    <cfRule type="expression" dxfId="4913" priority="6353">
      <formula>$BJ657="OD"</formula>
    </cfRule>
    <cfRule type="expression" dxfId="4912" priority="6354">
      <formula>$BJ657="P"</formula>
    </cfRule>
    <cfRule type="expression" dxfId="4911" priority="6355">
      <formula>$BJ657="D"</formula>
    </cfRule>
    <cfRule type="expression" dxfId="4910" priority="6356">
      <formula>$BJ657="C"</formula>
    </cfRule>
    <cfRule type="expression" dxfId="4909" priority="6357">
      <formula>$BJ657="B"</formula>
    </cfRule>
    <cfRule type="expression" dxfId="4908" priority="6358">
      <formula>$BJ657="A"</formula>
    </cfRule>
  </conditionalFormatting>
  <conditionalFormatting sqref="AC144">
    <cfRule type="expression" dxfId="4907" priority="6129">
      <formula>$BJ144="IR"</formula>
    </cfRule>
    <cfRule type="expression" dxfId="4906" priority="6130">
      <formula>$BJ144="SS"</formula>
    </cfRule>
    <cfRule type="expression" dxfId="4905" priority="6131">
      <formula>$BJ144="FI"</formula>
    </cfRule>
    <cfRule type="expression" dxfId="4904" priority="6132">
      <formula>$BJ144="X"</formula>
    </cfRule>
    <cfRule type="expression" dxfId="4903" priority="6133">
      <formula>$BJ144="OD"</formula>
    </cfRule>
    <cfRule type="expression" dxfId="4902" priority="6134">
      <formula>$BJ144="P"</formula>
    </cfRule>
    <cfRule type="expression" dxfId="4901" priority="6135">
      <formula>$BJ144="D"</formula>
    </cfRule>
    <cfRule type="expression" dxfId="4900" priority="6136">
      <formula>$BJ144="C"</formula>
    </cfRule>
    <cfRule type="expression" dxfId="4899" priority="6137">
      <formula>$BJ144="B"</formula>
    </cfRule>
    <cfRule type="expression" dxfId="4898" priority="6138">
      <formula>$BJ144="A"</formula>
    </cfRule>
  </conditionalFormatting>
  <conditionalFormatting sqref="S145">
    <cfRule type="expression" dxfId="4897" priority="6119">
      <formula>$BJ145="IR"</formula>
    </cfRule>
    <cfRule type="expression" dxfId="4896" priority="6120">
      <formula>$BJ145="SS"</formula>
    </cfRule>
    <cfRule type="expression" dxfId="4895" priority="6121">
      <formula>$BJ145="FI"</formula>
    </cfRule>
    <cfRule type="expression" dxfId="4894" priority="6122">
      <formula>$BJ145="X"</formula>
    </cfRule>
    <cfRule type="expression" dxfId="4893" priority="6123">
      <formula>$BJ145="OD"</formula>
    </cfRule>
    <cfRule type="expression" dxfId="4892" priority="6124">
      <formula>$BJ145="P"</formula>
    </cfRule>
    <cfRule type="expression" dxfId="4891" priority="6125">
      <formula>$BJ145="D"</formula>
    </cfRule>
    <cfRule type="expression" dxfId="4890" priority="6126">
      <formula>$BJ145="C"</formula>
    </cfRule>
    <cfRule type="expression" dxfId="4889" priority="6127">
      <formula>$BJ145="B"</formula>
    </cfRule>
    <cfRule type="expression" dxfId="4888" priority="6128">
      <formula>$BJ145="A"</formula>
    </cfRule>
  </conditionalFormatting>
  <conditionalFormatting sqref="X146">
    <cfRule type="expression" dxfId="4887" priority="6109">
      <formula>$BJ146="IR"</formula>
    </cfRule>
    <cfRule type="expression" dxfId="4886" priority="6110">
      <formula>$BJ146="SS"</formula>
    </cfRule>
    <cfRule type="expression" dxfId="4885" priority="6111">
      <formula>$BJ146="FI"</formula>
    </cfRule>
    <cfRule type="expression" dxfId="4884" priority="6112">
      <formula>$BJ146="X"</formula>
    </cfRule>
    <cfRule type="expression" dxfId="4883" priority="6113">
      <formula>$BJ146="OD"</formula>
    </cfRule>
    <cfRule type="expression" dxfId="4882" priority="6114">
      <formula>$BJ146="P"</formula>
    </cfRule>
    <cfRule type="expression" dxfId="4881" priority="6115">
      <formula>$BJ146="D"</formula>
    </cfRule>
    <cfRule type="expression" dxfId="4880" priority="6116">
      <formula>$BJ146="C"</formula>
    </cfRule>
    <cfRule type="expression" dxfId="4879" priority="6117">
      <formula>$BJ146="B"</formula>
    </cfRule>
    <cfRule type="expression" dxfId="4878" priority="6118">
      <formula>$BJ146="A"</formula>
    </cfRule>
  </conditionalFormatting>
  <conditionalFormatting sqref="S149">
    <cfRule type="expression" dxfId="4877" priority="6059">
      <formula>$BJ149="IR"</formula>
    </cfRule>
    <cfRule type="expression" dxfId="4876" priority="6060">
      <formula>$BJ149="SS"</formula>
    </cfRule>
    <cfRule type="expression" dxfId="4875" priority="6061">
      <formula>$BJ149="FI"</formula>
    </cfRule>
    <cfRule type="expression" dxfId="4874" priority="6062">
      <formula>$BJ149="X"</formula>
    </cfRule>
    <cfRule type="expression" dxfId="4873" priority="6063">
      <formula>$BJ149="OD"</formula>
    </cfRule>
    <cfRule type="expression" dxfId="4872" priority="6064">
      <formula>$BJ149="P"</formula>
    </cfRule>
    <cfRule type="expression" dxfId="4871" priority="6065">
      <formula>$BJ149="D"</formula>
    </cfRule>
    <cfRule type="expression" dxfId="4870" priority="6066">
      <formula>$BJ149="C"</formula>
    </cfRule>
    <cfRule type="expression" dxfId="4869" priority="6067">
      <formula>$BJ149="B"</formula>
    </cfRule>
    <cfRule type="expression" dxfId="4868" priority="6068">
      <formula>$BJ149="A"</formula>
    </cfRule>
  </conditionalFormatting>
  <conditionalFormatting sqref="N150:N151">
    <cfRule type="expression" dxfId="4867" priority="6009">
      <formula>$BJ150="IR"</formula>
    </cfRule>
    <cfRule type="expression" dxfId="4866" priority="6010">
      <formula>$BJ150="SS"</formula>
    </cfRule>
    <cfRule type="expression" dxfId="4865" priority="6011">
      <formula>$BJ150="FI"</formula>
    </cfRule>
    <cfRule type="expression" dxfId="4864" priority="6012">
      <formula>$BJ150="X"</formula>
    </cfRule>
    <cfRule type="expression" dxfId="4863" priority="6013">
      <formula>$BJ150="OD"</formula>
    </cfRule>
    <cfRule type="expression" dxfId="4862" priority="6014">
      <formula>$BJ150="P"</formula>
    </cfRule>
    <cfRule type="expression" dxfId="4861" priority="6015">
      <formula>$BJ150="D"</formula>
    </cfRule>
    <cfRule type="expression" dxfId="4860" priority="6016">
      <formula>$BJ150="C"</formula>
    </cfRule>
    <cfRule type="expression" dxfId="4859" priority="6017">
      <formula>$BJ150="B"</formula>
    </cfRule>
    <cfRule type="expression" dxfId="4858" priority="6018">
      <formula>$BJ150="A"</formula>
    </cfRule>
  </conditionalFormatting>
  <conditionalFormatting sqref="I736">
    <cfRule type="expression" dxfId="4857" priority="5999">
      <formula>$BJ736="IR"</formula>
    </cfRule>
    <cfRule type="expression" dxfId="4856" priority="6000">
      <formula>$BJ736="SS"</formula>
    </cfRule>
    <cfRule type="expression" dxfId="4855" priority="6001">
      <formula>$BJ736="FI"</formula>
    </cfRule>
    <cfRule type="expression" dxfId="4854" priority="6002">
      <formula>$BJ736="X"</formula>
    </cfRule>
    <cfRule type="expression" dxfId="4853" priority="6003">
      <formula>$BJ736="OD"</formula>
    </cfRule>
    <cfRule type="expression" dxfId="4852" priority="6004">
      <formula>$BJ736="P"</formula>
    </cfRule>
    <cfRule type="expression" dxfId="4851" priority="6005">
      <formula>$BJ736="D"</formula>
    </cfRule>
    <cfRule type="expression" dxfId="4850" priority="6006">
      <formula>$BJ736="C"</formula>
    </cfRule>
    <cfRule type="expression" dxfId="4849" priority="6007">
      <formula>$BJ736="B"</formula>
    </cfRule>
    <cfRule type="expression" dxfId="4848" priority="6008">
      <formula>$BJ736="A"</formula>
    </cfRule>
  </conditionalFormatting>
  <conditionalFormatting sqref="I715">
    <cfRule type="expression" dxfId="4847" priority="5969">
      <formula>$BJ715="IR"</formula>
    </cfRule>
    <cfRule type="expression" dxfId="4846" priority="5970">
      <formula>$BJ715="SS"</formula>
    </cfRule>
    <cfRule type="expression" dxfId="4845" priority="5971">
      <formula>$BJ715="FI"</formula>
    </cfRule>
    <cfRule type="expression" dxfId="4844" priority="5972">
      <formula>$BJ715="X"</formula>
    </cfRule>
    <cfRule type="expression" dxfId="4843" priority="5973">
      <formula>$BJ715="OD"</formula>
    </cfRule>
    <cfRule type="expression" dxfId="4842" priority="5974">
      <formula>$BJ715="P"</formula>
    </cfRule>
    <cfRule type="expression" dxfId="4841" priority="5975">
      <formula>$BJ715="D"</formula>
    </cfRule>
    <cfRule type="expression" dxfId="4840" priority="5976">
      <formula>$BJ715="C"</formula>
    </cfRule>
    <cfRule type="expression" dxfId="4839" priority="5977">
      <formula>$BJ715="B"</formula>
    </cfRule>
    <cfRule type="expression" dxfId="4838" priority="5978">
      <formula>$BJ715="A"</formula>
    </cfRule>
  </conditionalFormatting>
  <conditionalFormatting sqref="I716">
    <cfRule type="expression" dxfId="4837" priority="5939">
      <formula>$BJ716="IR"</formula>
    </cfRule>
    <cfRule type="expression" dxfId="4836" priority="5940">
      <formula>$BJ716="SS"</formula>
    </cfRule>
    <cfRule type="expression" dxfId="4835" priority="5941">
      <formula>$BJ716="FI"</formula>
    </cfRule>
    <cfRule type="expression" dxfId="4834" priority="5942">
      <formula>$BJ716="X"</formula>
    </cfRule>
    <cfRule type="expression" dxfId="4833" priority="5943">
      <formula>$BJ716="OD"</formula>
    </cfRule>
    <cfRule type="expression" dxfId="4832" priority="5944">
      <formula>$BJ716="P"</formula>
    </cfRule>
    <cfRule type="expression" dxfId="4831" priority="5945">
      <formula>$BJ716="D"</formula>
    </cfRule>
    <cfRule type="expression" dxfId="4830" priority="5946">
      <formula>$BJ716="C"</formula>
    </cfRule>
    <cfRule type="expression" dxfId="4829" priority="5947">
      <formula>$BJ716="B"</formula>
    </cfRule>
    <cfRule type="expression" dxfId="4828" priority="5948">
      <formula>$BJ716="A"</formula>
    </cfRule>
  </conditionalFormatting>
  <conditionalFormatting sqref="I657">
    <cfRule type="expression" dxfId="4827" priority="5899">
      <formula>$BJ657="IR"</formula>
    </cfRule>
    <cfRule type="expression" dxfId="4826" priority="5900">
      <formula>$BJ657="SS"</formula>
    </cfRule>
    <cfRule type="expression" dxfId="4825" priority="5901">
      <formula>$BJ657="FI"</formula>
    </cfRule>
    <cfRule type="expression" dxfId="4824" priority="5902">
      <formula>$BJ657="X"</formula>
    </cfRule>
    <cfRule type="expression" dxfId="4823" priority="5903">
      <formula>$BJ657="OD"</formula>
    </cfRule>
    <cfRule type="expression" dxfId="4822" priority="5904">
      <formula>$BJ657="P"</formula>
    </cfRule>
    <cfRule type="expression" dxfId="4821" priority="5905">
      <formula>$BJ657="D"</formula>
    </cfRule>
    <cfRule type="expression" dxfId="4820" priority="5906">
      <formula>$BJ657="C"</formula>
    </cfRule>
    <cfRule type="expression" dxfId="4819" priority="5907">
      <formula>$BJ657="B"</formula>
    </cfRule>
    <cfRule type="expression" dxfId="4818" priority="5908">
      <formula>$BJ657="A"</formula>
    </cfRule>
  </conditionalFormatting>
  <conditionalFormatting sqref="J662">
    <cfRule type="expression" dxfId="4817" priority="5859">
      <formula>$BJ662="IR"</formula>
    </cfRule>
    <cfRule type="expression" dxfId="4816" priority="5860">
      <formula>$BJ662="SS"</formula>
    </cfRule>
    <cfRule type="expression" dxfId="4815" priority="5861">
      <formula>$BJ662="FI"</formula>
    </cfRule>
    <cfRule type="expression" dxfId="4814" priority="5862">
      <formula>$BJ662="X"</formula>
    </cfRule>
    <cfRule type="expression" dxfId="4813" priority="5863">
      <formula>$BJ662="OD"</formula>
    </cfRule>
    <cfRule type="expression" dxfId="4812" priority="5864">
      <formula>$BJ662="P"</formula>
    </cfRule>
    <cfRule type="expression" dxfId="4811" priority="5865">
      <formula>$BJ662="D"</formula>
    </cfRule>
    <cfRule type="expression" dxfId="4810" priority="5866">
      <formula>$BJ662="C"</formula>
    </cfRule>
    <cfRule type="expression" dxfId="4809" priority="5867">
      <formula>$BJ662="B"</formula>
    </cfRule>
    <cfRule type="expression" dxfId="4808" priority="5868">
      <formula>$BJ662="A"</formula>
    </cfRule>
  </conditionalFormatting>
  <conditionalFormatting sqref="I662">
    <cfRule type="expression" dxfId="4807" priority="5849">
      <formula>$BJ662="IR"</formula>
    </cfRule>
    <cfRule type="expression" dxfId="4806" priority="5850">
      <formula>$BJ662="SS"</formula>
    </cfRule>
    <cfRule type="expression" dxfId="4805" priority="5851">
      <formula>$BJ662="FI"</formula>
    </cfRule>
    <cfRule type="expression" dxfId="4804" priority="5852">
      <formula>$BJ662="X"</formula>
    </cfRule>
    <cfRule type="expression" dxfId="4803" priority="5853">
      <formula>$BJ662="OD"</formula>
    </cfRule>
    <cfRule type="expression" dxfId="4802" priority="5854">
      <formula>$BJ662="P"</formula>
    </cfRule>
    <cfRule type="expression" dxfId="4801" priority="5855">
      <formula>$BJ662="D"</formula>
    </cfRule>
    <cfRule type="expression" dxfId="4800" priority="5856">
      <formula>$BJ662="C"</formula>
    </cfRule>
    <cfRule type="expression" dxfId="4799" priority="5857">
      <formula>$BJ662="B"</formula>
    </cfRule>
    <cfRule type="expression" dxfId="4798" priority="5858">
      <formula>$BJ662="A"</formula>
    </cfRule>
  </conditionalFormatting>
  <conditionalFormatting sqref="M662">
    <cfRule type="expression" dxfId="4797" priority="5839">
      <formula>$BJ662="IR"</formula>
    </cfRule>
    <cfRule type="expression" dxfId="4796" priority="5840">
      <formula>$BJ662="SS"</formula>
    </cfRule>
    <cfRule type="expression" dxfId="4795" priority="5841">
      <formula>$BJ662="FI"</formula>
    </cfRule>
    <cfRule type="expression" dxfId="4794" priority="5842">
      <formula>$BJ662="X"</formula>
    </cfRule>
    <cfRule type="expression" dxfId="4793" priority="5843">
      <formula>$BJ662="OD"</formula>
    </cfRule>
    <cfRule type="expression" dxfId="4792" priority="5844">
      <formula>$BJ662="P"</formula>
    </cfRule>
    <cfRule type="expression" dxfId="4791" priority="5845">
      <formula>$BJ662="D"</formula>
    </cfRule>
    <cfRule type="expression" dxfId="4790" priority="5846">
      <formula>$BJ662="C"</formula>
    </cfRule>
    <cfRule type="expression" dxfId="4789" priority="5847">
      <formula>$BJ662="B"</formula>
    </cfRule>
    <cfRule type="expression" dxfId="4788" priority="5848">
      <formula>$BJ662="A"</formula>
    </cfRule>
  </conditionalFormatting>
  <conditionalFormatting sqref="K662">
    <cfRule type="expression" dxfId="4787" priority="5829">
      <formula>$BJ662="IR"</formula>
    </cfRule>
    <cfRule type="expression" dxfId="4786" priority="5830">
      <formula>$BJ662="SS"</formula>
    </cfRule>
    <cfRule type="expression" dxfId="4785" priority="5831">
      <formula>$BJ662="FI"</formula>
    </cfRule>
    <cfRule type="expression" dxfId="4784" priority="5832">
      <formula>$BJ662="X"</formula>
    </cfRule>
    <cfRule type="expression" dxfId="4783" priority="5833">
      <formula>$BJ662="OD"</formula>
    </cfRule>
    <cfRule type="expression" dxfId="4782" priority="5834">
      <formula>$BJ662="P"</formula>
    </cfRule>
    <cfRule type="expression" dxfId="4781" priority="5835">
      <formula>$BJ662="D"</formula>
    </cfRule>
    <cfRule type="expression" dxfId="4780" priority="5836">
      <formula>$BJ662="C"</formula>
    </cfRule>
    <cfRule type="expression" dxfId="4779" priority="5837">
      <formula>$BJ662="B"</formula>
    </cfRule>
    <cfRule type="expression" dxfId="4778" priority="5838">
      <formula>$BJ662="A"</formula>
    </cfRule>
  </conditionalFormatting>
  <conditionalFormatting sqref="L662">
    <cfRule type="expression" dxfId="4777" priority="5819">
      <formula>$BJ662="IR"</formula>
    </cfRule>
    <cfRule type="expression" dxfId="4776" priority="5820">
      <formula>$BJ662="SS"</formula>
    </cfRule>
    <cfRule type="expression" dxfId="4775" priority="5821">
      <formula>$BJ662="FI"</formula>
    </cfRule>
    <cfRule type="expression" dxfId="4774" priority="5822">
      <formula>$BJ662="X"</formula>
    </cfRule>
    <cfRule type="expression" dxfId="4773" priority="5823">
      <formula>$BJ662="OD"</formula>
    </cfRule>
    <cfRule type="expression" dxfId="4772" priority="5824">
      <formula>$BJ662="P"</formula>
    </cfRule>
    <cfRule type="expression" dxfId="4771" priority="5825">
      <formula>$BJ662="D"</formula>
    </cfRule>
    <cfRule type="expression" dxfId="4770" priority="5826">
      <formula>$BJ662="C"</formula>
    </cfRule>
    <cfRule type="expression" dxfId="4769" priority="5827">
      <formula>$BJ662="B"</formula>
    </cfRule>
    <cfRule type="expression" dxfId="4768" priority="5828">
      <formula>$BJ662="A"</formula>
    </cfRule>
  </conditionalFormatting>
  <conditionalFormatting sqref="I665:I666">
    <cfRule type="expression" dxfId="4767" priority="5799">
      <formula>$BJ665="IR"</formula>
    </cfRule>
    <cfRule type="expression" dxfId="4766" priority="5800">
      <formula>$BJ665="SS"</formula>
    </cfRule>
    <cfRule type="expression" dxfId="4765" priority="5801">
      <formula>$BJ665="FI"</formula>
    </cfRule>
    <cfRule type="expression" dxfId="4764" priority="5802">
      <formula>$BJ665="X"</formula>
    </cfRule>
    <cfRule type="expression" dxfId="4763" priority="5803">
      <formula>$BJ665="OD"</formula>
    </cfRule>
    <cfRule type="expression" dxfId="4762" priority="5804">
      <formula>$BJ665="P"</formula>
    </cfRule>
    <cfRule type="expression" dxfId="4761" priority="5805">
      <formula>$BJ665="D"</formula>
    </cfRule>
    <cfRule type="expression" dxfId="4760" priority="5806">
      <formula>$BJ665="C"</formula>
    </cfRule>
    <cfRule type="expression" dxfId="4759" priority="5807">
      <formula>$BJ665="B"</formula>
    </cfRule>
    <cfRule type="expression" dxfId="4758" priority="5808">
      <formula>$BJ665="A"</formula>
    </cfRule>
  </conditionalFormatting>
  <conditionalFormatting sqref="I644">
    <cfRule type="expression" dxfId="4757" priority="5749">
      <formula>$BJ644="IR"</formula>
    </cfRule>
    <cfRule type="expression" dxfId="4756" priority="5750">
      <formula>$BJ644="SS"</formula>
    </cfRule>
    <cfRule type="expression" dxfId="4755" priority="5751">
      <formula>$BJ644="FI"</formula>
    </cfRule>
    <cfRule type="expression" dxfId="4754" priority="5752">
      <formula>$BJ644="X"</formula>
    </cfRule>
    <cfRule type="expression" dxfId="4753" priority="5753">
      <formula>$BJ644="OD"</formula>
    </cfRule>
    <cfRule type="expression" dxfId="4752" priority="5754">
      <formula>$BJ644="P"</formula>
    </cfRule>
    <cfRule type="expression" dxfId="4751" priority="5755">
      <formula>$BJ644="D"</formula>
    </cfRule>
    <cfRule type="expression" dxfId="4750" priority="5756">
      <formula>$BJ644="C"</formula>
    </cfRule>
    <cfRule type="expression" dxfId="4749" priority="5757">
      <formula>$BJ644="B"</formula>
    </cfRule>
    <cfRule type="expression" dxfId="4748" priority="5758">
      <formula>$BJ644="A"</formula>
    </cfRule>
  </conditionalFormatting>
  <conditionalFormatting sqref="I647">
    <cfRule type="expression" dxfId="4747" priority="5699">
      <formula>$BJ647="IR"</formula>
    </cfRule>
    <cfRule type="expression" dxfId="4746" priority="5700">
      <formula>$BJ647="SS"</formula>
    </cfRule>
    <cfRule type="expression" dxfId="4745" priority="5701">
      <formula>$BJ647="FI"</formula>
    </cfRule>
    <cfRule type="expression" dxfId="4744" priority="5702">
      <formula>$BJ647="X"</formula>
    </cfRule>
    <cfRule type="expression" dxfId="4743" priority="5703">
      <formula>$BJ647="OD"</formula>
    </cfRule>
    <cfRule type="expression" dxfId="4742" priority="5704">
      <formula>$BJ647="P"</formula>
    </cfRule>
    <cfRule type="expression" dxfId="4741" priority="5705">
      <formula>$BJ647="D"</formula>
    </cfRule>
    <cfRule type="expression" dxfId="4740" priority="5706">
      <formula>$BJ647="C"</formula>
    </cfRule>
    <cfRule type="expression" dxfId="4739" priority="5707">
      <formula>$BJ647="B"</formula>
    </cfRule>
    <cfRule type="expression" dxfId="4738" priority="5708">
      <formula>$BJ647="A"</formula>
    </cfRule>
  </conditionalFormatting>
  <conditionalFormatting sqref="I648">
    <cfRule type="expression" dxfId="4737" priority="5649">
      <formula>$BJ648="IR"</formula>
    </cfRule>
    <cfRule type="expression" dxfId="4736" priority="5650">
      <formula>$BJ648="SS"</formula>
    </cfRule>
    <cfRule type="expression" dxfId="4735" priority="5651">
      <formula>$BJ648="FI"</formula>
    </cfRule>
    <cfRule type="expression" dxfId="4734" priority="5652">
      <formula>$BJ648="X"</formula>
    </cfRule>
    <cfRule type="expression" dxfId="4733" priority="5653">
      <formula>$BJ648="OD"</formula>
    </cfRule>
    <cfRule type="expression" dxfId="4732" priority="5654">
      <formula>$BJ648="P"</formula>
    </cfRule>
    <cfRule type="expression" dxfId="4731" priority="5655">
      <formula>$BJ648="D"</formula>
    </cfRule>
    <cfRule type="expression" dxfId="4730" priority="5656">
      <formula>$BJ648="C"</formula>
    </cfRule>
    <cfRule type="expression" dxfId="4729" priority="5657">
      <formula>$BJ648="B"</formula>
    </cfRule>
    <cfRule type="expression" dxfId="4728" priority="5658">
      <formula>$BJ648="A"</formula>
    </cfRule>
  </conditionalFormatting>
  <conditionalFormatting sqref="I651">
    <cfRule type="expression" dxfId="4727" priority="5599">
      <formula>$BJ651="IR"</formula>
    </cfRule>
    <cfRule type="expression" dxfId="4726" priority="5600">
      <formula>$BJ651="SS"</formula>
    </cfRule>
    <cfRule type="expression" dxfId="4725" priority="5601">
      <formula>$BJ651="FI"</formula>
    </cfRule>
    <cfRule type="expression" dxfId="4724" priority="5602">
      <formula>$BJ651="X"</formula>
    </cfRule>
    <cfRule type="expression" dxfId="4723" priority="5603">
      <formula>$BJ651="OD"</formula>
    </cfRule>
    <cfRule type="expression" dxfId="4722" priority="5604">
      <formula>$BJ651="P"</formula>
    </cfRule>
    <cfRule type="expression" dxfId="4721" priority="5605">
      <formula>$BJ651="D"</formula>
    </cfRule>
    <cfRule type="expression" dxfId="4720" priority="5606">
      <formula>$BJ651="C"</formula>
    </cfRule>
    <cfRule type="expression" dxfId="4719" priority="5607">
      <formula>$BJ651="B"</formula>
    </cfRule>
    <cfRule type="expression" dxfId="4718" priority="5608">
      <formula>$BJ651="A"</formula>
    </cfRule>
  </conditionalFormatting>
  <conditionalFormatting sqref="I668">
    <cfRule type="expression" dxfId="4717" priority="5549">
      <formula>$BJ668="IR"</formula>
    </cfRule>
    <cfRule type="expression" dxfId="4716" priority="5550">
      <formula>$BJ668="SS"</formula>
    </cfRule>
    <cfRule type="expression" dxfId="4715" priority="5551">
      <formula>$BJ668="FI"</formula>
    </cfRule>
    <cfRule type="expression" dxfId="4714" priority="5552">
      <formula>$BJ668="X"</formula>
    </cfRule>
    <cfRule type="expression" dxfId="4713" priority="5553">
      <formula>$BJ668="OD"</formula>
    </cfRule>
    <cfRule type="expression" dxfId="4712" priority="5554">
      <formula>$BJ668="P"</formula>
    </cfRule>
    <cfRule type="expression" dxfId="4711" priority="5555">
      <formula>$BJ668="D"</formula>
    </cfRule>
    <cfRule type="expression" dxfId="4710" priority="5556">
      <formula>$BJ668="C"</formula>
    </cfRule>
    <cfRule type="expression" dxfId="4709" priority="5557">
      <formula>$BJ668="B"</formula>
    </cfRule>
    <cfRule type="expression" dxfId="4708" priority="5558">
      <formula>$BJ668="A"</formula>
    </cfRule>
  </conditionalFormatting>
  <conditionalFormatting sqref="I671:I673">
    <cfRule type="expression" dxfId="4707" priority="5499">
      <formula>$BJ671="IR"</formula>
    </cfRule>
    <cfRule type="expression" dxfId="4706" priority="5500">
      <formula>$BJ671="SS"</formula>
    </cfRule>
    <cfRule type="expression" dxfId="4705" priority="5501">
      <formula>$BJ671="FI"</formula>
    </cfRule>
    <cfRule type="expression" dxfId="4704" priority="5502">
      <formula>$BJ671="X"</formula>
    </cfRule>
    <cfRule type="expression" dxfId="4703" priority="5503">
      <formula>$BJ671="OD"</formula>
    </cfRule>
    <cfRule type="expression" dxfId="4702" priority="5504">
      <formula>$BJ671="P"</formula>
    </cfRule>
    <cfRule type="expression" dxfId="4701" priority="5505">
      <formula>$BJ671="D"</formula>
    </cfRule>
    <cfRule type="expression" dxfId="4700" priority="5506">
      <formula>$BJ671="C"</formula>
    </cfRule>
    <cfRule type="expression" dxfId="4699" priority="5507">
      <formula>$BJ671="B"</formula>
    </cfRule>
    <cfRule type="expression" dxfId="4698" priority="5508">
      <formula>$BJ671="A"</formula>
    </cfRule>
  </conditionalFormatting>
  <conditionalFormatting sqref="I756">
    <cfRule type="expression" dxfId="4697" priority="5459">
      <formula>$BJ756="IR"</formula>
    </cfRule>
    <cfRule type="expression" dxfId="4696" priority="5460">
      <formula>$BJ756="SS"</formula>
    </cfRule>
    <cfRule type="expression" dxfId="4695" priority="5461">
      <formula>$BJ756="FI"</formula>
    </cfRule>
    <cfRule type="expression" dxfId="4694" priority="5462">
      <formula>$BJ756="X"</formula>
    </cfRule>
    <cfRule type="expression" dxfId="4693" priority="5463">
      <formula>$BJ756="OD"</formula>
    </cfRule>
    <cfRule type="expression" dxfId="4692" priority="5464">
      <formula>$BJ756="P"</formula>
    </cfRule>
    <cfRule type="expression" dxfId="4691" priority="5465">
      <formula>$BJ756="D"</formula>
    </cfRule>
    <cfRule type="expression" dxfId="4690" priority="5466">
      <formula>$BJ756="C"</formula>
    </cfRule>
    <cfRule type="expression" dxfId="4689" priority="5467">
      <formula>$BJ756="B"</formula>
    </cfRule>
    <cfRule type="expression" dxfId="4688" priority="5468">
      <formula>$BJ756="A"</formula>
    </cfRule>
  </conditionalFormatting>
  <conditionalFormatting sqref="I757">
    <cfRule type="expression" dxfId="4687" priority="5429">
      <formula>$BJ757="IR"</formula>
    </cfRule>
    <cfRule type="expression" dxfId="4686" priority="5430">
      <formula>$BJ757="SS"</formula>
    </cfRule>
    <cfRule type="expression" dxfId="4685" priority="5431">
      <formula>$BJ757="FI"</formula>
    </cfRule>
    <cfRule type="expression" dxfId="4684" priority="5432">
      <formula>$BJ757="X"</formula>
    </cfRule>
    <cfRule type="expression" dxfId="4683" priority="5433">
      <formula>$BJ757="OD"</formula>
    </cfRule>
    <cfRule type="expression" dxfId="4682" priority="5434">
      <formula>$BJ757="P"</formula>
    </cfRule>
    <cfRule type="expression" dxfId="4681" priority="5435">
      <formula>$BJ757="D"</formula>
    </cfRule>
    <cfRule type="expression" dxfId="4680" priority="5436">
      <formula>$BJ757="C"</formula>
    </cfRule>
    <cfRule type="expression" dxfId="4679" priority="5437">
      <formula>$BJ757="B"</formula>
    </cfRule>
    <cfRule type="expression" dxfId="4678" priority="5438">
      <formula>$BJ757="A"</formula>
    </cfRule>
  </conditionalFormatting>
  <conditionalFormatting sqref="I737">
    <cfRule type="expression" dxfId="4677" priority="5399">
      <formula>$BJ737="IR"</formula>
    </cfRule>
    <cfRule type="expression" dxfId="4676" priority="5400">
      <formula>$BJ737="SS"</formula>
    </cfRule>
    <cfRule type="expression" dxfId="4675" priority="5401">
      <formula>$BJ737="FI"</formula>
    </cfRule>
    <cfRule type="expression" dxfId="4674" priority="5402">
      <formula>$BJ737="X"</formula>
    </cfRule>
    <cfRule type="expression" dxfId="4673" priority="5403">
      <formula>$BJ737="OD"</formula>
    </cfRule>
    <cfRule type="expression" dxfId="4672" priority="5404">
      <formula>$BJ737="P"</formula>
    </cfRule>
    <cfRule type="expression" dxfId="4671" priority="5405">
      <formula>$BJ737="D"</formula>
    </cfRule>
    <cfRule type="expression" dxfId="4670" priority="5406">
      <formula>$BJ737="C"</formula>
    </cfRule>
    <cfRule type="expression" dxfId="4669" priority="5407">
      <formula>$BJ737="B"</formula>
    </cfRule>
    <cfRule type="expression" dxfId="4668" priority="5408">
      <formula>$BJ737="A"</formula>
    </cfRule>
  </conditionalFormatting>
  <conditionalFormatting sqref="J737">
    <cfRule type="expression" dxfId="4667" priority="5389">
      <formula>$BJ737="IR"</formula>
    </cfRule>
    <cfRule type="expression" dxfId="4666" priority="5390">
      <formula>$BJ737="SS"</formula>
    </cfRule>
    <cfRule type="expression" dxfId="4665" priority="5391">
      <formula>$BJ737="FI"</formula>
    </cfRule>
    <cfRule type="expression" dxfId="4664" priority="5392">
      <formula>$BJ737="X"</formula>
    </cfRule>
    <cfRule type="expression" dxfId="4663" priority="5393">
      <formula>$BJ737="OD"</formula>
    </cfRule>
    <cfRule type="expression" dxfId="4662" priority="5394">
      <formula>$BJ737="P"</formula>
    </cfRule>
    <cfRule type="expression" dxfId="4661" priority="5395">
      <formula>$BJ737="D"</formula>
    </cfRule>
    <cfRule type="expression" dxfId="4660" priority="5396">
      <formula>$BJ737="C"</formula>
    </cfRule>
    <cfRule type="expression" dxfId="4659" priority="5397">
      <formula>$BJ737="B"</formula>
    </cfRule>
    <cfRule type="expression" dxfId="4658" priority="5398">
      <formula>$BJ737="A"</formula>
    </cfRule>
  </conditionalFormatting>
  <conditionalFormatting sqref="K737:M737">
    <cfRule type="expression" dxfId="4657" priority="5379">
      <formula>$BJ737="IR"</formula>
    </cfRule>
    <cfRule type="expression" dxfId="4656" priority="5380">
      <formula>$BJ737="SS"</formula>
    </cfRule>
    <cfRule type="expression" dxfId="4655" priority="5381">
      <formula>$BJ737="FI"</formula>
    </cfRule>
    <cfRule type="expression" dxfId="4654" priority="5382">
      <formula>$BJ737="X"</formula>
    </cfRule>
    <cfRule type="expression" dxfId="4653" priority="5383">
      <formula>$BJ737="OD"</formula>
    </cfRule>
    <cfRule type="expression" dxfId="4652" priority="5384">
      <formula>$BJ737="P"</formula>
    </cfRule>
    <cfRule type="expression" dxfId="4651" priority="5385">
      <formula>$BJ737="D"</formula>
    </cfRule>
    <cfRule type="expression" dxfId="4650" priority="5386">
      <formula>$BJ737="C"</formula>
    </cfRule>
    <cfRule type="expression" dxfId="4649" priority="5387">
      <formula>$BJ737="B"</formula>
    </cfRule>
    <cfRule type="expression" dxfId="4648" priority="5388">
      <formula>$BJ737="A"</formula>
    </cfRule>
  </conditionalFormatting>
  <conditionalFormatting sqref="N378">
    <cfRule type="expression" dxfId="4647" priority="5349">
      <formula>$BJ378="IR"</formula>
    </cfRule>
    <cfRule type="expression" dxfId="4646" priority="5350">
      <formula>$BJ378="SS"</formula>
    </cfRule>
    <cfRule type="expression" dxfId="4645" priority="5351">
      <formula>$BJ378="FI"</formula>
    </cfRule>
    <cfRule type="expression" dxfId="4644" priority="5352">
      <formula>$BJ378="X"</formula>
    </cfRule>
    <cfRule type="expression" dxfId="4643" priority="5353">
      <formula>$BJ378="OD"</formula>
    </cfRule>
    <cfRule type="expression" dxfId="4642" priority="5354">
      <formula>$BJ378="P"</formula>
    </cfRule>
    <cfRule type="expression" dxfId="4641" priority="5355">
      <formula>$BJ378="D"</formula>
    </cfRule>
    <cfRule type="expression" dxfId="4640" priority="5356">
      <formula>$BJ378="C"</formula>
    </cfRule>
    <cfRule type="expression" dxfId="4639" priority="5357">
      <formula>$BJ378="B"</formula>
    </cfRule>
    <cfRule type="expression" dxfId="4638" priority="5358">
      <formula>$BJ378="A"</formula>
    </cfRule>
  </conditionalFormatting>
  <conditionalFormatting sqref="S377:T377 W377">
    <cfRule type="expression" dxfId="4637" priority="5319">
      <formula>$BJ377="IR"</formula>
    </cfRule>
    <cfRule type="expression" dxfId="4636" priority="5320">
      <formula>$BJ377="SS"</formula>
    </cfRule>
    <cfRule type="expression" dxfId="4635" priority="5321">
      <formula>$BJ377="FI"</formula>
    </cfRule>
    <cfRule type="expression" dxfId="4634" priority="5322">
      <formula>$BJ377="X"</formula>
    </cfRule>
    <cfRule type="expression" dxfId="4633" priority="5323">
      <formula>$BJ377="OD"</formula>
    </cfRule>
    <cfRule type="expression" dxfId="4632" priority="5324">
      <formula>$BJ377="P"</formula>
    </cfRule>
    <cfRule type="expression" dxfId="4631" priority="5325">
      <formula>$BJ377="D"</formula>
    </cfRule>
    <cfRule type="expression" dxfId="4630" priority="5326">
      <formula>$BJ377="C"</formula>
    </cfRule>
    <cfRule type="expression" dxfId="4629" priority="5327">
      <formula>$BJ377="B"</formula>
    </cfRule>
    <cfRule type="expression" dxfId="4628" priority="5328">
      <formula>$BJ377="A"</formula>
    </cfRule>
  </conditionalFormatting>
  <conditionalFormatting sqref="U377">
    <cfRule type="expression" dxfId="4627" priority="5309">
      <formula>$BJ377="IR"</formula>
    </cfRule>
    <cfRule type="expression" dxfId="4626" priority="5310">
      <formula>$BJ377="SS"</formula>
    </cfRule>
    <cfRule type="expression" dxfId="4625" priority="5311">
      <formula>$BJ377="FI"</formula>
    </cfRule>
    <cfRule type="expression" dxfId="4624" priority="5312">
      <formula>$BJ377="X"</formula>
    </cfRule>
    <cfRule type="expression" dxfId="4623" priority="5313">
      <formula>$BJ377="OD"</formula>
    </cfRule>
    <cfRule type="expression" dxfId="4622" priority="5314">
      <formula>$BJ377="P"</formula>
    </cfRule>
    <cfRule type="expression" dxfId="4621" priority="5315">
      <formula>$BJ377="D"</formula>
    </cfRule>
    <cfRule type="expression" dxfId="4620" priority="5316">
      <formula>$BJ377="C"</formula>
    </cfRule>
    <cfRule type="expression" dxfId="4619" priority="5317">
      <formula>$BJ377="B"</formula>
    </cfRule>
    <cfRule type="expression" dxfId="4618" priority="5318">
      <formula>$BJ377="A"</formula>
    </cfRule>
  </conditionalFormatting>
  <conditionalFormatting sqref="V377">
    <cfRule type="expression" dxfId="4617" priority="5299">
      <formula>$BJ377="IR"</formula>
    </cfRule>
    <cfRule type="expression" dxfId="4616" priority="5300">
      <formula>$BJ377="SS"</formula>
    </cfRule>
    <cfRule type="expression" dxfId="4615" priority="5301">
      <formula>$BJ377="FI"</formula>
    </cfRule>
    <cfRule type="expression" dxfId="4614" priority="5302">
      <formula>$BJ377="X"</formula>
    </cfRule>
    <cfRule type="expression" dxfId="4613" priority="5303">
      <formula>$BJ377="OD"</formula>
    </cfRule>
    <cfRule type="expression" dxfId="4612" priority="5304">
      <formula>$BJ377="P"</formula>
    </cfRule>
    <cfRule type="expression" dxfId="4611" priority="5305">
      <formula>$BJ377="D"</formula>
    </cfRule>
    <cfRule type="expression" dxfId="4610" priority="5306">
      <formula>$BJ377="C"</formula>
    </cfRule>
    <cfRule type="expression" dxfId="4609" priority="5307">
      <formula>$BJ377="B"</formula>
    </cfRule>
    <cfRule type="expression" dxfId="4608" priority="5308">
      <formula>$BJ377="A"</formula>
    </cfRule>
  </conditionalFormatting>
  <conditionalFormatting sqref="C468">
    <cfRule type="expression" dxfId="4607" priority="5289">
      <formula>$BJ468="IR"</formula>
    </cfRule>
    <cfRule type="expression" dxfId="4606" priority="5290">
      <formula>$BJ468="SS"</formula>
    </cfRule>
    <cfRule type="expression" dxfId="4605" priority="5291">
      <formula>$BJ468="FI"</formula>
    </cfRule>
    <cfRule type="expression" dxfId="4604" priority="5292">
      <formula>$BJ468="X"</formula>
    </cfRule>
    <cfRule type="expression" dxfId="4603" priority="5293">
      <formula>$BJ468="OD"</formula>
    </cfRule>
    <cfRule type="expression" dxfId="4602" priority="5294">
      <formula>$BJ468="P"</formula>
    </cfRule>
    <cfRule type="expression" dxfId="4601" priority="5295">
      <formula>$BJ468="D"</formula>
    </cfRule>
    <cfRule type="expression" dxfId="4600" priority="5296">
      <formula>$BJ468="C"</formula>
    </cfRule>
    <cfRule type="expression" dxfId="4599" priority="5297">
      <formula>$BJ468="B"</formula>
    </cfRule>
    <cfRule type="expression" dxfId="4598" priority="5298">
      <formula>$BJ468="A"</formula>
    </cfRule>
  </conditionalFormatting>
  <conditionalFormatting sqref="B645:B646">
    <cfRule type="expression" dxfId="4597" priority="5279">
      <formula>$BJ645="IR"</formula>
    </cfRule>
    <cfRule type="expression" dxfId="4596" priority="5280">
      <formula>$BJ645="SS"</formula>
    </cfRule>
    <cfRule type="expression" dxfId="4595" priority="5281">
      <formula>$BJ645="FI"</formula>
    </cfRule>
    <cfRule type="expression" dxfId="4594" priority="5282">
      <formula>$BJ645="X"</formula>
    </cfRule>
    <cfRule type="expression" dxfId="4593" priority="5283">
      <formula>$BJ645="OD"</formula>
    </cfRule>
    <cfRule type="expression" dxfId="4592" priority="5284">
      <formula>$BJ645="P"</formula>
    </cfRule>
    <cfRule type="expression" dxfId="4591" priority="5285">
      <formula>$BJ645="D"</formula>
    </cfRule>
    <cfRule type="expression" dxfId="4590" priority="5286">
      <formula>$BJ645="C"</formula>
    </cfRule>
    <cfRule type="expression" dxfId="4589" priority="5287">
      <formula>$BJ645="B"</formula>
    </cfRule>
    <cfRule type="expression" dxfId="4588" priority="5288">
      <formula>$BJ645="A"</formula>
    </cfRule>
  </conditionalFormatting>
  <conditionalFormatting sqref="C645:C646">
    <cfRule type="expression" dxfId="4587" priority="5269">
      <formula>$BJ645="IR"</formula>
    </cfRule>
    <cfRule type="expression" dxfId="4586" priority="5270">
      <formula>$BJ645="SS"</formula>
    </cfRule>
    <cfRule type="expression" dxfId="4585" priority="5271">
      <formula>$BJ645="FI"</formula>
    </cfRule>
    <cfRule type="expression" dxfId="4584" priority="5272">
      <formula>$BJ645="X"</formula>
    </cfRule>
    <cfRule type="expression" dxfId="4583" priority="5273">
      <formula>$BJ645="OD"</formula>
    </cfRule>
    <cfRule type="expression" dxfId="4582" priority="5274">
      <formula>$BJ645="P"</formula>
    </cfRule>
    <cfRule type="expression" dxfId="4581" priority="5275">
      <formula>$BJ645="D"</formula>
    </cfRule>
    <cfRule type="expression" dxfId="4580" priority="5276">
      <formula>$BJ645="C"</formula>
    </cfRule>
    <cfRule type="expression" dxfId="4579" priority="5277">
      <formula>$BJ645="B"</formula>
    </cfRule>
    <cfRule type="expression" dxfId="4578" priority="5278">
      <formula>$BJ645="A"</formula>
    </cfRule>
  </conditionalFormatting>
  <conditionalFormatting sqref="B669:B670">
    <cfRule type="expression" dxfId="4577" priority="5259">
      <formula>$BJ669="IR"</formula>
    </cfRule>
    <cfRule type="expression" dxfId="4576" priority="5260">
      <formula>$BJ669="SS"</formula>
    </cfRule>
    <cfRule type="expression" dxfId="4575" priority="5261">
      <formula>$BJ669="FI"</formula>
    </cfRule>
    <cfRule type="expression" dxfId="4574" priority="5262">
      <formula>$BJ669="X"</formula>
    </cfRule>
    <cfRule type="expression" dxfId="4573" priority="5263">
      <formula>$BJ669="OD"</formula>
    </cfRule>
    <cfRule type="expression" dxfId="4572" priority="5264">
      <formula>$BJ669="P"</formula>
    </cfRule>
    <cfRule type="expression" dxfId="4571" priority="5265">
      <formula>$BJ669="D"</formula>
    </cfRule>
    <cfRule type="expression" dxfId="4570" priority="5266">
      <formula>$BJ669="C"</formula>
    </cfRule>
    <cfRule type="expression" dxfId="4569" priority="5267">
      <formula>$BJ669="B"</formula>
    </cfRule>
    <cfRule type="expression" dxfId="4568" priority="5268">
      <formula>$BJ669="A"</formula>
    </cfRule>
  </conditionalFormatting>
  <conditionalFormatting sqref="C669:C670">
    <cfRule type="expression" dxfId="4567" priority="5249">
      <formula>$BJ669="IR"</formula>
    </cfRule>
    <cfRule type="expression" dxfId="4566" priority="5250">
      <formula>$BJ669="SS"</formula>
    </cfRule>
    <cfRule type="expression" dxfId="4565" priority="5251">
      <formula>$BJ669="FI"</formula>
    </cfRule>
    <cfRule type="expression" dxfId="4564" priority="5252">
      <formula>$BJ669="X"</formula>
    </cfRule>
    <cfRule type="expression" dxfId="4563" priority="5253">
      <formula>$BJ669="OD"</formula>
    </cfRule>
    <cfRule type="expression" dxfId="4562" priority="5254">
      <formula>$BJ669="P"</formula>
    </cfRule>
    <cfRule type="expression" dxfId="4561" priority="5255">
      <formula>$BJ669="D"</formula>
    </cfRule>
    <cfRule type="expression" dxfId="4560" priority="5256">
      <formula>$BJ669="C"</formula>
    </cfRule>
    <cfRule type="expression" dxfId="4559" priority="5257">
      <formula>$BJ669="B"</formula>
    </cfRule>
    <cfRule type="expression" dxfId="4558" priority="5258">
      <formula>$BJ669="A"</formula>
    </cfRule>
  </conditionalFormatting>
  <conditionalFormatting sqref="B753:B754">
    <cfRule type="expression" dxfId="4557" priority="5239">
      <formula>$BJ753="IR"</formula>
    </cfRule>
    <cfRule type="expression" dxfId="4556" priority="5240">
      <formula>$BJ753="SS"</formula>
    </cfRule>
    <cfRule type="expression" dxfId="4555" priority="5241">
      <formula>$BJ753="FI"</formula>
    </cfRule>
    <cfRule type="expression" dxfId="4554" priority="5242">
      <formula>$BJ753="X"</formula>
    </cfRule>
    <cfRule type="expression" dxfId="4553" priority="5243">
      <formula>$BJ753="OD"</formula>
    </cfRule>
    <cfRule type="expression" dxfId="4552" priority="5244">
      <formula>$BJ753="P"</formula>
    </cfRule>
    <cfRule type="expression" dxfId="4551" priority="5245">
      <formula>$BJ753="D"</formula>
    </cfRule>
    <cfRule type="expression" dxfId="4550" priority="5246">
      <formula>$BJ753="C"</formula>
    </cfRule>
    <cfRule type="expression" dxfId="4549" priority="5247">
      <formula>$BJ753="B"</formula>
    </cfRule>
    <cfRule type="expression" dxfId="4548" priority="5248">
      <formula>$BJ753="A"</formula>
    </cfRule>
  </conditionalFormatting>
  <conditionalFormatting sqref="C753:C754">
    <cfRule type="expression" dxfId="4547" priority="5229">
      <formula>$BJ753="IR"</formula>
    </cfRule>
    <cfRule type="expression" dxfId="4546" priority="5230">
      <formula>$BJ753="SS"</formula>
    </cfRule>
    <cfRule type="expression" dxfId="4545" priority="5231">
      <formula>$BJ753="FI"</formula>
    </cfRule>
    <cfRule type="expression" dxfId="4544" priority="5232">
      <formula>$BJ753="X"</formula>
    </cfRule>
    <cfRule type="expression" dxfId="4543" priority="5233">
      <formula>$BJ753="OD"</formula>
    </cfRule>
    <cfRule type="expression" dxfId="4542" priority="5234">
      <formula>$BJ753="P"</formula>
    </cfRule>
    <cfRule type="expression" dxfId="4541" priority="5235">
      <formula>$BJ753="D"</formula>
    </cfRule>
    <cfRule type="expression" dxfId="4540" priority="5236">
      <formula>$BJ753="C"</formula>
    </cfRule>
    <cfRule type="expression" dxfId="4539" priority="5237">
      <formula>$BJ753="B"</formula>
    </cfRule>
    <cfRule type="expression" dxfId="4538" priority="5238">
      <formula>$BJ753="A"</formula>
    </cfRule>
  </conditionalFormatting>
  <conditionalFormatting sqref="B663:B664">
    <cfRule type="expression" dxfId="4537" priority="5219">
      <formula>$BJ663="IR"</formula>
    </cfRule>
    <cfRule type="expression" dxfId="4536" priority="5220">
      <formula>$BJ663="SS"</formula>
    </cfRule>
    <cfRule type="expression" dxfId="4535" priority="5221">
      <formula>$BJ663="FI"</formula>
    </cfRule>
    <cfRule type="expression" dxfId="4534" priority="5222">
      <formula>$BJ663="X"</formula>
    </cfRule>
    <cfRule type="expression" dxfId="4533" priority="5223">
      <formula>$BJ663="OD"</formula>
    </cfRule>
    <cfRule type="expression" dxfId="4532" priority="5224">
      <formula>$BJ663="P"</formula>
    </cfRule>
    <cfRule type="expression" dxfId="4531" priority="5225">
      <formula>$BJ663="D"</formula>
    </cfRule>
    <cfRule type="expression" dxfId="4530" priority="5226">
      <formula>$BJ663="C"</formula>
    </cfRule>
    <cfRule type="expression" dxfId="4529" priority="5227">
      <formula>$BJ663="B"</formula>
    </cfRule>
    <cfRule type="expression" dxfId="4528" priority="5228">
      <formula>$BJ663="A"</formula>
    </cfRule>
  </conditionalFormatting>
  <conditionalFormatting sqref="C663:C664">
    <cfRule type="expression" dxfId="4527" priority="5209">
      <formula>$BJ663="IR"</formula>
    </cfRule>
    <cfRule type="expression" dxfId="4526" priority="5210">
      <formula>$BJ663="SS"</formula>
    </cfRule>
    <cfRule type="expression" dxfId="4525" priority="5211">
      <formula>$BJ663="FI"</formula>
    </cfRule>
    <cfRule type="expression" dxfId="4524" priority="5212">
      <formula>$BJ663="X"</formula>
    </cfRule>
    <cfRule type="expression" dxfId="4523" priority="5213">
      <formula>$BJ663="OD"</formula>
    </cfRule>
    <cfRule type="expression" dxfId="4522" priority="5214">
      <formula>$BJ663="P"</formula>
    </cfRule>
    <cfRule type="expression" dxfId="4521" priority="5215">
      <formula>$BJ663="D"</formula>
    </cfRule>
    <cfRule type="expression" dxfId="4520" priority="5216">
      <formula>$BJ663="C"</formula>
    </cfRule>
    <cfRule type="expression" dxfId="4519" priority="5217">
      <formula>$BJ663="B"</formula>
    </cfRule>
    <cfRule type="expression" dxfId="4518" priority="5218">
      <formula>$BJ663="A"</formula>
    </cfRule>
  </conditionalFormatting>
  <conditionalFormatting sqref="AS468">
    <cfRule type="expression" dxfId="4517" priority="5199">
      <formula>$BJ468="IR"</formula>
    </cfRule>
    <cfRule type="expression" dxfId="4516" priority="5200">
      <formula>$BJ468="SS"</formula>
    </cfRule>
    <cfRule type="expression" dxfId="4515" priority="5201">
      <formula>$BJ468="FI"</formula>
    </cfRule>
    <cfRule type="expression" dxfId="4514" priority="5202">
      <formula>$BJ468="X"</formula>
    </cfRule>
    <cfRule type="expression" dxfId="4513" priority="5203">
      <formula>$BJ468="OD"</formula>
    </cfRule>
    <cfRule type="expression" dxfId="4512" priority="5204">
      <formula>$BJ468="P"</formula>
    </cfRule>
    <cfRule type="expression" dxfId="4511" priority="5205">
      <formula>$BJ468="D"</formula>
    </cfRule>
    <cfRule type="expression" dxfId="4510" priority="5206">
      <formula>$BJ468="C"</formula>
    </cfRule>
    <cfRule type="expression" dxfId="4509" priority="5207">
      <formula>$BJ468="B"</formula>
    </cfRule>
    <cfRule type="expression" dxfId="4508" priority="5208">
      <formula>$BJ468="A"</formula>
    </cfRule>
  </conditionalFormatting>
  <conditionalFormatting sqref="AV468">
    <cfRule type="expression" dxfId="4507" priority="5189">
      <formula>$BJ468="IR"</formula>
    </cfRule>
    <cfRule type="expression" dxfId="4506" priority="5190">
      <formula>$BJ468="SS"</formula>
    </cfRule>
    <cfRule type="expression" dxfId="4505" priority="5191">
      <formula>$BJ468="FI"</formula>
    </cfRule>
    <cfRule type="expression" dxfId="4504" priority="5192">
      <formula>$BJ468="X"</formula>
    </cfRule>
    <cfRule type="expression" dxfId="4503" priority="5193">
      <formula>$BJ468="OD"</formula>
    </cfRule>
    <cfRule type="expression" dxfId="4502" priority="5194">
      <formula>$BJ468="P"</formula>
    </cfRule>
    <cfRule type="expression" dxfId="4501" priority="5195">
      <formula>$BJ468="D"</formula>
    </cfRule>
    <cfRule type="expression" dxfId="4500" priority="5196">
      <formula>$BJ468="C"</formula>
    </cfRule>
    <cfRule type="expression" dxfId="4499" priority="5197">
      <formula>$BJ468="B"</formula>
    </cfRule>
    <cfRule type="expression" dxfId="4498" priority="5198">
      <formula>$BJ468="A"</formula>
    </cfRule>
  </conditionalFormatting>
  <conditionalFormatting sqref="AT468">
    <cfRule type="expression" dxfId="4497" priority="5179">
      <formula>$BJ468="IR"</formula>
    </cfRule>
    <cfRule type="expression" dxfId="4496" priority="5180">
      <formula>$BJ468="SS"</formula>
    </cfRule>
    <cfRule type="expression" dxfId="4495" priority="5181">
      <formula>$BJ468="FI"</formula>
    </cfRule>
    <cfRule type="expression" dxfId="4494" priority="5182">
      <formula>$BJ468="X"</formula>
    </cfRule>
    <cfRule type="expression" dxfId="4493" priority="5183">
      <formula>$BJ468="OD"</formula>
    </cfRule>
    <cfRule type="expression" dxfId="4492" priority="5184">
      <formula>$BJ468="P"</formula>
    </cfRule>
    <cfRule type="expression" dxfId="4491" priority="5185">
      <formula>$BJ468="D"</formula>
    </cfRule>
    <cfRule type="expression" dxfId="4490" priority="5186">
      <formula>$BJ468="C"</formula>
    </cfRule>
    <cfRule type="expression" dxfId="4489" priority="5187">
      <formula>$BJ468="B"</formula>
    </cfRule>
    <cfRule type="expression" dxfId="4488" priority="5188">
      <formula>$BJ468="A"</formula>
    </cfRule>
  </conditionalFormatting>
  <conditionalFormatting sqref="AU468">
    <cfRule type="expression" dxfId="4487" priority="5169">
      <formula>$BJ468="IR"</formula>
    </cfRule>
    <cfRule type="expression" dxfId="4486" priority="5170">
      <formula>$BJ468="SS"</formula>
    </cfRule>
    <cfRule type="expression" dxfId="4485" priority="5171">
      <formula>$BJ468="FI"</formula>
    </cfRule>
    <cfRule type="expression" dxfId="4484" priority="5172">
      <formula>$BJ468="X"</formula>
    </cfRule>
    <cfRule type="expression" dxfId="4483" priority="5173">
      <formula>$BJ468="OD"</formula>
    </cfRule>
    <cfRule type="expression" dxfId="4482" priority="5174">
      <formula>$BJ468="P"</formula>
    </cfRule>
    <cfRule type="expression" dxfId="4481" priority="5175">
      <formula>$BJ468="D"</formula>
    </cfRule>
    <cfRule type="expression" dxfId="4480" priority="5176">
      <formula>$BJ468="C"</formula>
    </cfRule>
    <cfRule type="expression" dxfId="4479" priority="5177">
      <formula>$BJ468="B"</formula>
    </cfRule>
    <cfRule type="expression" dxfId="4478" priority="5178">
      <formula>$BJ468="A"</formula>
    </cfRule>
  </conditionalFormatting>
  <conditionalFormatting sqref="B681">
    <cfRule type="expression" dxfId="4477" priority="5159">
      <formula>$BJ681="IR"</formula>
    </cfRule>
    <cfRule type="expression" dxfId="4476" priority="5160">
      <formula>$BJ681="SS"</formula>
    </cfRule>
    <cfRule type="expression" dxfId="4475" priority="5161">
      <formula>$BJ681="FI"</formula>
    </cfRule>
    <cfRule type="expression" dxfId="4474" priority="5162">
      <formula>$BJ681="X"</formula>
    </cfRule>
    <cfRule type="expression" dxfId="4473" priority="5163">
      <formula>$BJ681="OD"</formula>
    </cfRule>
    <cfRule type="expression" dxfId="4472" priority="5164">
      <formula>$BJ681="P"</formula>
    </cfRule>
    <cfRule type="expression" dxfId="4471" priority="5165">
      <formula>$BJ681="D"</formula>
    </cfRule>
    <cfRule type="expression" dxfId="4470" priority="5166">
      <formula>$BJ681="C"</formula>
    </cfRule>
    <cfRule type="expression" dxfId="4469" priority="5167">
      <formula>$BJ681="B"</formula>
    </cfRule>
    <cfRule type="expression" dxfId="4468" priority="5168">
      <formula>$BJ681="A"</formula>
    </cfRule>
  </conditionalFormatting>
  <conditionalFormatting sqref="C681">
    <cfRule type="expression" dxfId="4467" priority="5149">
      <formula>$BJ681="IR"</formula>
    </cfRule>
    <cfRule type="expression" dxfId="4466" priority="5150">
      <formula>$BJ681="SS"</formula>
    </cfRule>
    <cfRule type="expression" dxfId="4465" priority="5151">
      <formula>$BJ681="FI"</formula>
    </cfRule>
    <cfRule type="expression" dxfId="4464" priority="5152">
      <formula>$BJ681="X"</formula>
    </cfRule>
    <cfRule type="expression" dxfId="4463" priority="5153">
      <formula>$BJ681="OD"</formula>
    </cfRule>
    <cfRule type="expression" dxfId="4462" priority="5154">
      <formula>$BJ681="P"</formula>
    </cfRule>
    <cfRule type="expression" dxfId="4461" priority="5155">
      <formula>$BJ681="D"</formula>
    </cfRule>
    <cfRule type="expression" dxfId="4460" priority="5156">
      <formula>$BJ681="C"</formula>
    </cfRule>
    <cfRule type="expression" dxfId="4459" priority="5157">
      <formula>$BJ681="B"</formula>
    </cfRule>
    <cfRule type="expression" dxfId="4458" priority="5158">
      <formula>$BJ681="A"</formula>
    </cfRule>
  </conditionalFormatting>
  <conditionalFormatting sqref="B682:B683">
    <cfRule type="expression" dxfId="4457" priority="5139">
      <formula>$BJ682="IR"</formula>
    </cfRule>
    <cfRule type="expression" dxfId="4456" priority="5140">
      <formula>$BJ682="SS"</formula>
    </cfRule>
    <cfRule type="expression" dxfId="4455" priority="5141">
      <formula>$BJ682="FI"</formula>
    </cfRule>
    <cfRule type="expression" dxfId="4454" priority="5142">
      <formula>$BJ682="X"</formula>
    </cfRule>
    <cfRule type="expression" dxfId="4453" priority="5143">
      <formula>$BJ682="OD"</formula>
    </cfRule>
    <cfRule type="expression" dxfId="4452" priority="5144">
      <formula>$BJ682="P"</formula>
    </cfRule>
    <cfRule type="expression" dxfId="4451" priority="5145">
      <formula>$BJ682="D"</formula>
    </cfRule>
    <cfRule type="expression" dxfId="4450" priority="5146">
      <formula>$BJ682="C"</formula>
    </cfRule>
    <cfRule type="expression" dxfId="4449" priority="5147">
      <formula>$BJ682="B"</formula>
    </cfRule>
    <cfRule type="expression" dxfId="4448" priority="5148">
      <formula>$BJ682="A"</formula>
    </cfRule>
  </conditionalFormatting>
  <conditionalFormatting sqref="C682:C683">
    <cfRule type="expression" dxfId="4447" priority="5129">
      <formula>$BJ682="IR"</formula>
    </cfRule>
    <cfRule type="expression" dxfId="4446" priority="5130">
      <formula>$BJ682="SS"</formula>
    </cfRule>
    <cfRule type="expression" dxfId="4445" priority="5131">
      <formula>$BJ682="FI"</formula>
    </cfRule>
    <cfRule type="expression" dxfId="4444" priority="5132">
      <formula>$BJ682="X"</formula>
    </cfRule>
    <cfRule type="expression" dxfId="4443" priority="5133">
      <formula>$BJ682="OD"</formula>
    </cfRule>
    <cfRule type="expression" dxfId="4442" priority="5134">
      <formula>$BJ682="P"</formula>
    </cfRule>
    <cfRule type="expression" dxfId="4441" priority="5135">
      <formula>$BJ682="D"</formula>
    </cfRule>
    <cfRule type="expression" dxfId="4440" priority="5136">
      <formula>$BJ682="C"</formula>
    </cfRule>
    <cfRule type="expression" dxfId="4439" priority="5137">
      <formula>$BJ682="B"</formula>
    </cfRule>
    <cfRule type="expression" dxfId="4438" priority="5138">
      <formula>$BJ682="A"</formula>
    </cfRule>
  </conditionalFormatting>
  <conditionalFormatting sqref="B684:B686">
    <cfRule type="expression" dxfId="4437" priority="5119">
      <formula>$BJ684="IR"</formula>
    </cfRule>
    <cfRule type="expression" dxfId="4436" priority="5120">
      <formula>$BJ684="SS"</formula>
    </cfRule>
    <cfRule type="expression" dxfId="4435" priority="5121">
      <formula>$BJ684="FI"</formula>
    </cfRule>
    <cfRule type="expression" dxfId="4434" priority="5122">
      <formula>$BJ684="X"</formula>
    </cfRule>
    <cfRule type="expression" dxfId="4433" priority="5123">
      <formula>$BJ684="OD"</formula>
    </cfRule>
    <cfRule type="expression" dxfId="4432" priority="5124">
      <formula>$BJ684="P"</formula>
    </cfRule>
    <cfRule type="expression" dxfId="4431" priority="5125">
      <formula>$BJ684="D"</formula>
    </cfRule>
    <cfRule type="expression" dxfId="4430" priority="5126">
      <formula>$BJ684="C"</formula>
    </cfRule>
    <cfRule type="expression" dxfId="4429" priority="5127">
      <formula>$BJ684="B"</formula>
    </cfRule>
    <cfRule type="expression" dxfId="4428" priority="5128">
      <formula>$BJ684="A"</formula>
    </cfRule>
  </conditionalFormatting>
  <conditionalFormatting sqref="C684:C686">
    <cfRule type="expression" dxfId="4427" priority="5109">
      <formula>$BJ684="IR"</formula>
    </cfRule>
    <cfRule type="expression" dxfId="4426" priority="5110">
      <formula>$BJ684="SS"</formula>
    </cfRule>
    <cfRule type="expression" dxfId="4425" priority="5111">
      <formula>$BJ684="FI"</formula>
    </cfRule>
    <cfRule type="expression" dxfId="4424" priority="5112">
      <formula>$BJ684="X"</formula>
    </cfRule>
    <cfRule type="expression" dxfId="4423" priority="5113">
      <formula>$BJ684="OD"</formula>
    </cfRule>
    <cfRule type="expression" dxfId="4422" priority="5114">
      <formula>$BJ684="P"</formula>
    </cfRule>
    <cfRule type="expression" dxfId="4421" priority="5115">
      <formula>$BJ684="D"</formula>
    </cfRule>
    <cfRule type="expression" dxfId="4420" priority="5116">
      <formula>$BJ684="C"</formula>
    </cfRule>
    <cfRule type="expression" dxfId="4419" priority="5117">
      <formula>$BJ684="B"</formula>
    </cfRule>
    <cfRule type="expression" dxfId="4418" priority="5118">
      <formula>$BJ684="A"</formula>
    </cfRule>
  </conditionalFormatting>
  <conditionalFormatting sqref="B688">
    <cfRule type="expression" dxfId="4417" priority="5089">
      <formula>$BJ688="IR"</formula>
    </cfRule>
    <cfRule type="expression" dxfId="4416" priority="5090">
      <formula>$BJ688="SS"</formula>
    </cfRule>
    <cfRule type="expression" dxfId="4415" priority="5091">
      <formula>$BJ688="FI"</formula>
    </cfRule>
    <cfRule type="expression" dxfId="4414" priority="5092">
      <formula>$BJ688="X"</formula>
    </cfRule>
    <cfRule type="expression" dxfId="4413" priority="5093">
      <formula>$BJ688="OD"</formula>
    </cfRule>
    <cfRule type="expression" dxfId="4412" priority="5094">
      <formula>$BJ688="P"</formula>
    </cfRule>
    <cfRule type="expression" dxfId="4411" priority="5095">
      <formula>$BJ688="D"</formula>
    </cfRule>
    <cfRule type="expression" dxfId="4410" priority="5096">
      <formula>$BJ688="C"</formula>
    </cfRule>
    <cfRule type="expression" dxfId="4409" priority="5097">
      <formula>$BJ688="B"</formula>
    </cfRule>
    <cfRule type="expression" dxfId="4408" priority="5098">
      <formula>$BJ688="A"</formula>
    </cfRule>
  </conditionalFormatting>
  <conditionalFormatting sqref="C688">
    <cfRule type="expression" dxfId="4407" priority="5079">
      <formula>$BJ688="IR"</formula>
    </cfRule>
    <cfRule type="expression" dxfId="4406" priority="5080">
      <formula>$BJ688="SS"</formula>
    </cfRule>
    <cfRule type="expression" dxfId="4405" priority="5081">
      <formula>$BJ688="FI"</formula>
    </cfRule>
    <cfRule type="expression" dxfId="4404" priority="5082">
      <formula>$BJ688="X"</formula>
    </cfRule>
    <cfRule type="expression" dxfId="4403" priority="5083">
      <formula>$BJ688="OD"</formula>
    </cfRule>
    <cfRule type="expression" dxfId="4402" priority="5084">
      <formula>$BJ688="P"</formula>
    </cfRule>
    <cfRule type="expression" dxfId="4401" priority="5085">
      <formula>$BJ688="D"</formula>
    </cfRule>
    <cfRule type="expression" dxfId="4400" priority="5086">
      <formula>$BJ688="C"</formula>
    </cfRule>
    <cfRule type="expression" dxfId="4399" priority="5087">
      <formula>$BJ688="B"</formula>
    </cfRule>
    <cfRule type="expression" dxfId="4398" priority="5088">
      <formula>$BJ688="A"</formula>
    </cfRule>
  </conditionalFormatting>
  <conditionalFormatting sqref="B689:B690">
    <cfRule type="expression" dxfId="4397" priority="5059">
      <formula>$BJ689="IR"</formula>
    </cfRule>
    <cfRule type="expression" dxfId="4396" priority="5060">
      <formula>$BJ689="SS"</formula>
    </cfRule>
    <cfRule type="expression" dxfId="4395" priority="5061">
      <formula>$BJ689="FI"</formula>
    </cfRule>
    <cfRule type="expression" dxfId="4394" priority="5062">
      <formula>$BJ689="X"</formula>
    </cfRule>
    <cfRule type="expression" dxfId="4393" priority="5063">
      <formula>$BJ689="OD"</formula>
    </cfRule>
    <cfRule type="expression" dxfId="4392" priority="5064">
      <formula>$BJ689="P"</formula>
    </cfRule>
    <cfRule type="expression" dxfId="4391" priority="5065">
      <formula>$BJ689="D"</formula>
    </cfRule>
    <cfRule type="expression" dxfId="4390" priority="5066">
      <formula>$BJ689="C"</formula>
    </cfRule>
    <cfRule type="expression" dxfId="4389" priority="5067">
      <formula>$BJ689="B"</formula>
    </cfRule>
    <cfRule type="expression" dxfId="4388" priority="5068">
      <formula>$BJ689="A"</formula>
    </cfRule>
  </conditionalFormatting>
  <conditionalFormatting sqref="C689:C690">
    <cfRule type="expression" dxfId="4387" priority="5049">
      <formula>$BJ689="IR"</formula>
    </cfRule>
    <cfRule type="expression" dxfId="4386" priority="5050">
      <formula>$BJ689="SS"</formula>
    </cfRule>
    <cfRule type="expression" dxfId="4385" priority="5051">
      <formula>$BJ689="FI"</formula>
    </cfRule>
    <cfRule type="expression" dxfId="4384" priority="5052">
      <formula>$BJ689="X"</formula>
    </cfRule>
    <cfRule type="expression" dxfId="4383" priority="5053">
      <formula>$BJ689="OD"</formula>
    </cfRule>
    <cfRule type="expression" dxfId="4382" priority="5054">
      <formula>$BJ689="P"</formula>
    </cfRule>
    <cfRule type="expression" dxfId="4381" priority="5055">
      <formula>$BJ689="D"</formula>
    </cfRule>
    <cfRule type="expression" dxfId="4380" priority="5056">
      <formula>$BJ689="C"</formula>
    </cfRule>
    <cfRule type="expression" dxfId="4379" priority="5057">
      <formula>$BJ689="B"</formula>
    </cfRule>
    <cfRule type="expression" dxfId="4378" priority="5058">
      <formula>$BJ689="A"</formula>
    </cfRule>
  </conditionalFormatting>
  <conditionalFormatting sqref="B691:B692">
    <cfRule type="expression" dxfId="4377" priority="5039">
      <formula>$BJ691="IR"</formula>
    </cfRule>
    <cfRule type="expression" dxfId="4376" priority="5040">
      <formula>$BJ691="SS"</formula>
    </cfRule>
    <cfRule type="expression" dxfId="4375" priority="5041">
      <formula>$BJ691="FI"</formula>
    </cfRule>
    <cfRule type="expression" dxfId="4374" priority="5042">
      <formula>$BJ691="X"</formula>
    </cfRule>
    <cfRule type="expression" dxfId="4373" priority="5043">
      <formula>$BJ691="OD"</formula>
    </cfRule>
    <cfRule type="expression" dxfId="4372" priority="5044">
      <formula>$BJ691="P"</formula>
    </cfRule>
    <cfRule type="expression" dxfId="4371" priority="5045">
      <formula>$BJ691="D"</formula>
    </cfRule>
    <cfRule type="expression" dxfId="4370" priority="5046">
      <formula>$BJ691="C"</formula>
    </cfRule>
    <cfRule type="expression" dxfId="4369" priority="5047">
      <formula>$BJ691="B"</formula>
    </cfRule>
    <cfRule type="expression" dxfId="4368" priority="5048">
      <formula>$BJ691="A"</formula>
    </cfRule>
  </conditionalFormatting>
  <conditionalFormatting sqref="C691:C692">
    <cfRule type="expression" dxfId="4367" priority="5029">
      <formula>$BJ691="IR"</formula>
    </cfRule>
    <cfRule type="expression" dxfId="4366" priority="5030">
      <formula>$BJ691="SS"</formula>
    </cfRule>
    <cfRule type="expression" dxfId="4365" priority="5031">
      <formula>$BJ691="FI"</formula>
    </cfRule>
    <cfRule type="expression" dxfId="4364" priority="5032">
      <formula>$BJ691="X"</formula>
    </cfRule>
    <cfRule type="expression" dxfId="4363" priority="5033">
      <formula>$BJ691="OD"</formula>
    </cfRule>
    <cfRule type="expression" dxfId="4362" priority="5034">
      <formula>$BJ691="P"</formula>
    </cfRule>
    <cfRule type="expression" dxfId="4361" priority="5035">
      <formula>$BJ691="D"</formula>
    </cfRule>
    <cfRule type="expression" dxfId="4360" priority="5036">
      <formula>$BJ691="C"</formula>
    </cfRule>
    <cfRule type="expression" dxfId="4359" priority="5037">
      <formula>$BJ691="B"</formula>
    </cfRule>
    <cfRule type="expression" dxfId="4358" priority="5038">
      <formula>$BJ691="A"</formula>
    </cfRule>
  </conditionalFormatting>
  <conditionalFormatting sqref="B675">
    <cfRule type="expression" dxfId="4357" priority="4989">
      <formula>$BJ675="IR"</formula>
    </cfRule>
    <cfRule type="expression" dxfId="4356" priority="4990">
      <formula>$BJ675="SS"</formula>
    </cfRule>
    <cfRule type="expression" dxfId="4355" priority="4991">
      <formula>$BJ675="FI"</formula>
    </cfRule>
    <cfRule type="expression" dxfId="4354" priority="4992">
      <formula>$BJ675="X"</formula>
    </cfRule>
    <cfRule type="expression" dxfId="4353" priority="4993">
      <formula>$BJ675="OD"</formula>
    </cfRule>
    <cfRule type="expression" dxfId="4352" priority="4994">
      <formula>$BJ675="P"</formula>
    </cfRule>
    <cfRule type="expression" dxfId="4351" priority="4995">
      <formula>$BJ675="D"</formula>
    </cfRule>
    <cfRule type="expression" dxfId="4350" priority="4996">
      <formula>$BJ675="C"</formula>
    </cfRule>
    <cfRule type="expression" dxfId="4349" priority="4997">
      <formula>$BJ675="B"</formula>
    </cfRule>
    <cfRule type="expression" dxfId="4348" priority="4998">
      <formula>$BJ675="A"</formula>
    </cfRule>
  </conditionalFormatting>
  <conditionalFormatting sqref="C675">
    <cfRule type="expression" dxfId="4347" priority="4979">
      <formula>$BJ675="IR"</formula>
    </cfRule>
    <cfRule type="expression" dxfId="4346" priority="4980">
      <formula>$BJ675="SS"</formula>
    </cfRule>
    <cfRule type="expression" dxfId="4345" priority="4981">
      <formula>$BJ675="FI"</formula>
    </cfRule>
    <cfRule type="expression" dxfId="4344" priority="4982">
      <formula>$BJ675="X"</formula>
    </cfRule>
    <cfRule type="expression" dxfId="4343" priority="4983">
      <formula>$BJ675="OD"</formula>
    </cfRule>
    <cfRule type="expression" dxfId="4342" priority="4984">
      <formula>$BJ675="P"</formula>
    </cfRule>
    <cfRule type="expression" dxfId="4341" priority="4985">
      <formula>$BJ675="D"</formula>
    </cfRule>
    <cfRule type="expression" dxfId="4340" priority="4986">
      <formula>$BJ675="C"</formula>
    </cfRule>
    <cfRule type="expression" dxfId="4339" priority="4987">
      <formula>$BJ675="B"</formula>
    </cfRule>
    <cfRule type="expression" dxfId="4338" priority="4988">
      <formula>$BJ675="A"</formula>
    </cfRule>
  </conditionalFormatting>
  <conditionalFormatting sqref="B676:B677">
    <cfRule type="expression" dxfId="4337" priority="4969">
      <formula>$BJ676="IR"</formula>
    </cfRule>
    <cfRule type="expression" dxfId="4336" priority="4970">
      <formula>$BJ676="SS"</formula>
    </cfRule>
    <cfRule type="expression" dxfId="4335" priority="4971">
      <formula>$BJ676="FI"</formula>
    </cfRule>
    <cfRule type="expression" dxfId="4334" priority="4972">
      <formula>$BJ676="X"</formula>
    </cfRule>
    <cfRule type="expression" dxfId="4333" priority="4973">
      <formula>$BJ676="OD"</formula>
    </cfRule>
    <cfRule type="expression" dxfId="4332" priority="4974">
      <formula>$BJ676="P"</formula>
    </cfRule>
    <cfRule type="expression" dxfId="4331" priority="4975">
      <formula>$BJ676="D"</formula>
    </cfRule>
    <cfRule type="expression" dxfId="4330" priority="4976">
      <formula>$BJ676="C"</formula>
    </cfRule>
    <cfRule type="expression" dxfId="4329" priority="4977">
      <formula>$BJ676="B"</formula>
    </cfRule>
    <cfRule type="expression" dxfId="4328" priority="4978">
      <formula>$BJ676="A"</formula>
    </cfRule>
  </conditionalFormatting>
  <conditionalFormatting sqref="C676:C677">
    <cfRule type="expression" dxfId="4327" priority="4959">
      <formula>$BJ676="IR"</formula>
    </cfRule>
    <cfRule type="expression" dxfId="4326" priority="4960">
      <formula>$BJ676="SS"</formula>
    </cfRule>
    <cfRule type="expression" dxfId="4325" priority="4961">
      <formula>$BJ676="FI"</formula>
    </cfRule>
    <cfRule type="expression" dxfId="4324" priority="4962">
      <formula>$BJ676="X"</formula>
    </cfRule>
    <cfRule type="expression" dxfId="4323" priority="4963">
      <formula>$BJ676="OD"</formula>
    </cfRule>
    <cfRule type="expression" dxfId="4322" priority="4964">
      <formula>$BJ676="P"</formula>
    </cfRule>
    <cfRule type="expression" dxfId="4321" priority="4965">
      <formula>$BJ676="D"</formula>
    </cfRule>
    <cfRule type="expression" dxfId="4320" priority="4966">
      <formula>$BJ676="C"</formula>
    </cfRule>
    <cfRule type="expression" dxfId="4319" priority="4967">
      <formula>$BJ676="B"</formula>
    </cfRule>
    <cfRule type="expression" dxfId="4318" priority="4968">
      <formula>$BJ676="A"</formula>
    </cfRule>
  </conditionalFormatting>
  <conditionalFormatting sqref="B678:B679">
    <cfRule type="expression" dxfId="4317" priority="4949">
      <formula>$BJ678="IR"</formula>
    </cfRule>
    <cfRule type="expression" dxfId="4316" priority="4950">
      <formula>$BJ678="SS"</formula>
    </cfRule>
    <cfRule type="expression" dxfId="4315" priority="4951">
      <formula>$BJ678="FI"</formula>
    </cfRule>
    <cfRule type="expression" dxfId="4314" priority="4952">
      <formula>$BJ678="X"</formula>
    </cfRule>
    <cfRule type="expression" dxfId="4313" priority="4953">
      <formula>$BJ678="OD"</formula>
    </cfRule>
    <cfRule type="expression" dxfId="4312" priority="4954">
      <formula>$BJ678="P"</formula>
    </cfRule>
    <cfRule type="expression" dxfId="4311" priority="4955">
      <formula>$BJ678="D"</formula>
    </cfRule>
    <cfRule type="expression" dxfId="4310" priority="4956">
      <formula>$BJ678="C"</formula>
    </cfRule>
    <cfRule type="expression" dxfId="4309" priority="4957">
      <formula>$BJ678="B"</formula>
    </cfRule>
    <cfRule type="expression" dxfId="4308" priority="4958">
      <formula>$BJ678="A"</formula>
    </cfRule>
  </conditionalFormatting>
  <conditionalFormatting sqref="C678:C679">
    <cfRule type="expression" dxfId="4307" priority="4939">
      <formula>$BJ678="IR"</formula>
    </cfRule>
    <cfRule type="expression" dxfId="4306" priority="4940">
      <formula>$BJ678="SS"</formula>
    </cfRule>
    <cfRule type="expression" dxfId="4305" priority="4941">
      <formula>$BJ678="FI"</formula>
    </cfRule>
    <cfRule type="expression" dxfId="4304" priority="4942">
      <formula>$BJ678="X"</formula>
    </cfRule>
    <cfRule type="expression" dxfId="4303" priority="4943">
      <formula>$BJ678="OD"</formula>
    </cfRule>
    <cfRule type="expression" dxfId="4302" priority="4944">
      <formula>$BJ678="P"</formula>
    </cfRule>
    <cfRule type="expression" dxfId="4301" priority="4945">
      <formula>$BJ678="D"</formula>
    </cfRule>
    <cfRule type="expression" dxfId="4300" priority="4946">
      <formula>$BJ678="C"</formula>
    </cfRule>
    <cfRule type="expression" dxfId="4299" priority="4947">
      <formula>$BJ678="B"</formula>
    </cfRule>
    <cfRule type="expression" dxfId="4298" priority="4948">
      <formula>$BJ678="A"</formula>
    </cfRule>
  </conditionalFormatting>
  <conditionalFormatting sqref="G694:G697">
    <cfRule type="expression" dxfId="4297" priority="4919">
      <formula>$BJ694="IR"</formula>
    </cfRule>
    <cfRule type="expression" dxfId="4296" priority="4920">
      <formula>$BJ694="SS"</formula>
    </cfRule>
    <cfRule type="expression" dxfId="4295" priority="4921">
      <formula>$BJ694="FI"</formula>
    </cfRule>
    <cfRule type="expression" dxfId="4294" priority="4922">
      <formula>$BJ694="X"</formula>
    </cfRule>
    <cfRule type="expression" dxfId="4293" priority="4923">
      <formula>$BJ694="OD"</formula>
    </cfRule>
    <cfRule type="expression" dxfId="4292" priority="4924">
      <formula>$BJ694="P"</formula>
    </cfRule>
    <cfRule type="expression" dxfId="4291" priority="4925">
      <formula>$BJ694="D"</formula>
    </cfRule>
    <cfRule type="expression" dxfId="4290" priority="4926">
      <formula>$BJ694="C"</formula>
    </cfRule>
    <cfRule type="expression" dxfId="4289" priority="4927">
      <formula>$BJ694="B"</formula>
    </cfRule>
    <cfRule type="expression" dxfId="4288" priority="4928">
      <formula>$BJ694="A"</formula>
    </cfRule>
  </conditionalFormatting>
  <conditionalFormatting sqref="BJ703:BJ705">
    <cfRule type="cellIs" dxfId="4287" priority="4918" operator="equal">
      <formula>0</formula>
    </cfRule>
  </conditionalFormatting>
  <conditionalFormatting sqref="F703:F705">
    <cfRule type="expression" dxfId="4286" priority="4908">
      <formula>#REF!="IR"</formula>
    </cfRule>
    <cfRule type="expression" dxfId="4285" priority="4909">
      <formula>#REF!="SS"</formula>
    </cfRule>
    <cfRule type="expression" dxfId="4284" priority="4910">
      <formula>#REF!="FI"</formula>
    </cfRule>
    <cfRule type="expression" dxfId="4283" priority="4911">
      <formula>#REF!="X"</formula>
    </cfRule>
    <cfRule type="expression" dxfId="4282" priority="4912">
      <formula>#REF!="OD"</formula>
    </cfRule>
    <cfRule type="expression" dxfId="4281" priority="4913">
      <formula>#REF!="P"</formula>
    </cfRule>
    <cfRule type="expression" dxfId="4280" priority="4914">
      <formula>#REF!="D"</formula>
    </cfRule>
    <cfRule type="expression" dxfId="4279" priority="4915">
      <formula>#REF!="C"</formula>
    </cfRule>
    <cfRule type="expression" dxfId="4278" priority="4916">
      <formula>#REF!="B"</formula>
    </cfRule>
    <cfRule type="expression" dxfId="4277" priority="4917">
      <formula>#REF!="A"</formula>
    </cfRule>
  </conditionalFormatting>
  <conditionalFormatting sqref="A703:A705 D703:H705 N703:BK705">
    <cfRule type="expression" dxfId="4276" priority="4898">
      <formula>$BJ703="IR"</formula>
    </cfRule>
    <cfRule type="expression" dxfId="4275" priority="4899">
      <formula>$BJ703="SS"</formula>
    </cfRule>
    <cfRule type="expression" dxfId="4274" priority="4900">
      <formula>$BJ703="FI"</formula>
    </cfRule>
    <cfRule type="expression" dxfId="4273" priority="4901">
      <formula>$BJ703="X"</formula>
    </cfRule>
    <cfRule type="expression" dxfId="4272" priority="4902">
      <formula>$BJ703="OD"</formula>
    </cfRule>
    <cfRule type="expression" dxfId="4271" priority="4903">
      <formula>$BJ703="P"</formula>
    </cfRule>
    <cfRule type="expression" dxfId="4270" priority="4904">
      <formula>$BJ703="D"</formula>
    </cfRule>
    <cfRule type="expression" dxfId="4269" priority="4905">
      <formula>$BJ703="C"</formula>
    </cfRule>
    <cfRule type="expression" dxfId="4268" priority="4906">
      <formula>$BJ703="B"</formula>
    </cfRule>
    <cfRule type="expression" dxfId="4267" priority="4907">
      <formula>$BJ703="A"</formula>
    </cfRule>
  </conditionalFormatting>
  <conditionalFormatting sqref="B694:B699 B702:B705">
    <cfRule type="expression" dxfId="4266" priority="4888">
      <formula>$BJ694="IR"</formula>
    </cfRule>
    <cfRule type="expression" dxfId="4265" priority="4889">
      <formula>$BJ694="SS"</formula>
    </cfRule>
    <cfRule type="expression" dxfId="4264" priority="4890">
      <formula>$BJ694="FI"</formula>
    </cfRule>
    <cfRule type="expression" dxfId="4263" priority="4891">
      <formula>$BJ694="X"</formula>
    </cfRule>
    <cfRule type="expression" dxfId="4262" priority="4892">
      <formula>$BJ694="OD"</formula>
    </cfRule>
    <cfRule type="expression" dxfId="4261" priority="4893">
      <formula>$BJ694="P"</formula>
    </cfRule>
    <cfRule type="expression" dxfId="4260" priority="4894">
      <formula>$BJ694="D"</formula>
    </cfRule>
    <cfRule type="expression" dxfId="4259" priority="4895">
      <formula>$BJ694="C"</formula>
    </cfRule>
    <cfRule type="expression" dxfId="4258" priority="4896">
      <formula>$BJ694="B"</formula>
    </cfRule>
    <cfRule type="expression" dxfId="4257" priority="4897">
      <formula>$BJ694="A"</formula>
    </cfRule>
  </conditionalFormatting>
  <conditionalFormatting sqref="C694:C699 C702:C705">
    <cfRule type="expression" dxfId="4256" priority="4878">
      <formula>$BJ694="IR"</formula>
    </cfRule>
    <cfRule type="expression" dxfId="4255" priority="4879">
      <formula>$BJ694="SS"</formula>
    </cfRule>
    <cfRule type="expression" dxfId="4254" priority="4880">
      <formula>$BJ694="FI"</formula>
    </cfRule>
    <cfRule type="expression" dxfId="4253" priority="4881">
      <formula>$BJ694="X"</formula>
    </cfRule>
    <cfRule type="expression" dxfId="4252" priority="4882">
      <formula>$BJ694="OD"</formula>
    </cfRule>
    <cfRule type="expression" dxfId="4251" priority="4883">
      <formula>$BJ694="P"</formula>
    </cfRule>
    <cfRule type="expression" dxfId="4250" priority="4884">
      <formula>$BJ694="D"</formula>
    </cfRule>
    <cfRule type="expression" dxfId="4249" priority="4885">
      <formula>$BJ694="C"</formula>
    </cfRule>
    <cfRule type="expression" dxfId="4248" priority="4886">
      <formula>$BJ694="B"</formula>
    </cfRule>
    <cfRule type="expression" dxfId="4247" priority="4887">
      <formula>$BJ694="A"</formula>
    </cfRule>
  </conditionalFormatting>
  <conditionalFormatting sqref="J659:J660">
    <cfRule type="expression" dxfId="4246" priority="4868">
      <formula>$BJ659="IR"</formula>
    </cfRule>
    <cfRule type="expression" dxfId="4245" priority="4869">
      <formula>$BJ659="SS"</formula>
    </cfRule>
    <cfRule type="expression" dxfId="4244" priority="4870">
      <formula>$BJ659="FI"</formula>
    </cfRule>
    <cfRule type="expression" dxfId="4243" priority="4871">
      <formula>$BJ659="X"</formula>
    </cfRule>
    <cfRule type="expression" dxfId="4242" priority="4872">
      <formula>$BJ659="OD"</formula>
    </cfRule>
    <cfRule type="expression" dxfId="4241" priority="4873">
      <formula>$BJ659="P"</formula>
    </cfRule>
    <cfRule type="expression" dxfId="4240" priority="4874">
      <formula>$BJ659="D"</formula>
    </cfRule>
    <cfRule type="expression" dxfId="4239" priority="4875">
      <formula>$BJ659="C"</formula>
    </cfRule>
    <cfRule type="expression" dxfId="4238" priority="4876">
      <formula>$BJ659="B"</formula>
    </cfRule>
    <cfRule type="expression" dxfId="4237" priority="4877">
      <formula>$BJ659="A"</formula>
    </cfRule>
  </conditionalFormatting>
  <conditionalFormatting sqref="M659:M660">
    <cfRule type="expression" dxfId="4236" priority="4858">
      <formula>$BJ659="IR"</formula>
    </cfRule>
    <cfRule type="expression" dxfId="4235" priority="4859">
      <formula>$BJ659="SS"</formula>
    </cfRule>
    <cfRule type="expression" dxfId="4234" priority="4860">
      <formula>$BJ659="FI"</formula>
    </cfRule>
    <cfRule type="expression" dxfId="4233" priority="4861">
      <formula>$BJ659="X"</formula>
    </cfRule>
    <cfRule type="expression" dxfId="4232" priority="4862">
      <formula>$BJ659="OD"</formula>
    </cfRule>
    <cfRule type="expression" dxfId="4231" priority="4863">
      <formula>$BJ659="P"</formula>
    </cfRule>
    <cfRule type="expression" dxfId="4230" priority="4864">
      <formula>$BJ659="D"</formula>
    </cfRule>
    <cfRule type="expression" dxfId="4229" priority="4865">
      <formula>$BJ659="C"</formula>
    </cfRule>
    <cfRule type="expression" dxfId="4228" priority="4866">
      <formula>$BJ659="B"</formula>
    </cfRule>
    <cfRule type="expression" dxfId="4227" priority="4867">
      <formula>$BJ659="A"</formula>
    </cfRule>
  </conditionalFormatting>
  <conditionalFormatting sqref="K659:K660">
    <cfRule type="expression" dxfId="4226" priority="4848">
      <formula>$BJ659="IR"</formula>
    </cfRule>
    <cfRule type="expression" dxfId="4225" priority="4849">
      <formula>$BJ659="SS"</formula>
    </cfRule>
    <cfRule type="expression" dxfId="4224" priority="4850">
      <formula>$BJ659="FI"</formula>
    </cfRule>
    <cfRule type="expression" dxfId="4223" priority="4851">
      <formula>$BJ659="X"</formula>
    </cfRule>
    <cfRule type="expression" dxfId="4222" priority="4852">
      <formula>$BJ659="OD"</formula>
    </cfRule>
    <cfRule type="expression" dxfId="4221" priority="4853">
      <formula>$BJ659="P"</formula>
    </cfRule>
    <cfRule type="expression" dxfId="4220" priority="4854">
      <formula>$BJ659="D"</formula>
    </cfRule>
    <cfRule type="expression" dxfId="4219" priority="4855">
      <formula>$BJ659="C"</formula>
    </cfRule>
    <cfRule type="expression" dxfId="4218" priority="4856">
      <formula>$BJ659="B"</formula>
    </cfRule>
    <cfRule type="expression" dxfId="4217" priority="4857">
      <formula>$BJ659="A"</formula>
    </cfRule>
  </conditionalFormatting>
  <conditionalFormatting sqref="L659:L660">
    <cfRule type="expression" dxfId="4216" priority="4838">
      <formula>$BJ659="IR"</formula>
    </cfRule>
    <cfRule type="expression" dxfId="4215" priority="4839">
      <formula>$BJ659="SS"</formula>
    </cfRule>
    <cfRule type="expression" dxfId="4214" priority="4840">
      <formula>$BJ659="FI"</formula>
    </cfRule>
    <cfRule type="expression" dxfId="4213" priority="4841">
      <formula>$BJ659="X"</formula>
    </cfRule>
    <cfRule type="expression" dxfId="4212" priority="4842">
      <formula>$BJ659="OD"</formula>
    </cfRule>
    <cfRule type="expression" dxfId="4211" priority="4843">
      <formula>$BJ659="P"</formula>
    </cfRule>
    <cfRule type="expression" dxfId="4210" priority="4844">
      <formula>$BJ659="D"</formula>
    </cfRule>
    <cfRule type="expression" dxfId="4209" priority="4845">
      <formula>$BJ659="C"</formula>
    </cfRule>
    <cfRule type="expression" dxfId="4208" priority="4846">
      <formula>$BJ659="B"</formula>
    </cfRule>
    <cfRule type="expression" dxfId="4207" priority="4847">
      <formula>$BJ659="A"</formula>
    </cfRule>
  </conditionalFormatting>
  <conditionalFormatting sqref="J668">
    <cfRule type="expression" dxfId="4206" priority="4828">
      <formula>$BJ668="IR"</formula>
    </cfRule>
    <cfRule type="expression" dxfId="4205" priority="4829">
      <formula>$BJ668="SS"</formula>
    </cfRule>
    <cfRule type="expression" dxfId="4204" priority="4830">
      <formula>$BJ668="FI"</formula>
    </cfRule>
    <cfRule type="expression" dxfId="4203" priority="4831">
      <formula>$BJ668="X"</formula>
    </cfRule>
    <cfRule type="expression" dxfId="4202" priority="4832">
      <formula>$BJ668="OD"</formula>
    </cfRule>
    <cfRule type="expression" dxfId="4201" priority="4833">
      <formula>$BJ668="P"</formula>
    </cfRule>
    <cfRule type="expression" dxfId="4200" priority="4834">
      <formula>$BJ668="D"</formula>
    </cfRule>
    <cfRule type="expression" dxfId="4199" priority="4835">
      <formula>$BJ668="C"</formula>
    </cfRule>
    <cfRule type="expression" dxfId="4198" priority="4836">
      <formula>$BJ668="B"</formula>
    </cfRule>
    <cfRule type="expression" dxfId="4197" priority="4837">
      <formula>$BJ668="A"</formula>
    </cfRule>
  </conditionalFormatting>
  <conditionalFormatting sqref="M668">
    <cfRule type="expression" dxfId="4196" priority="4818">
      <formula>$BJ668="IR"</formula>
    </cfRule>
    <cfRule type="expression" dxfId="4195" priority="4819">
      <formula>$BJ668="SS"</formula>
    </cfRule>
    <cfRule type="expression" dxfId="4194" priority="4820">
      <formula>$BJ668="FI"</formula>
    </cfRule>
    <cfRule type="expression" dxfId="4193" priority="4821">
      <formula>$BJ668="X"</formula>
    </cfRule>
    <cfRule type="expression" dxfId="4192" priority="4822">
      <formula>$BJ668="OD"</formula>
    </cfRule>
    <cfRule type="expression" dxfId="4191" priority="4823">
      <formula>$BJ668="P"</formula>
    </cfRule>
    <cfRule type="expression" dxfId="4190" priority="4824">
      <formula>$BJ668="D"</formula>
    </cfRule>
    <cfRule type="expression" dxfId="4189" priority="4825">
      <formula>$BJ668="C"</formula>
    </cfRule>
    <cfRule type="expression" dxfId="4188" priority="4826">
      <formula>$BJ668="B"</formula>
    </cfRule>
    <cfRule type="expression" dxfId="4187" priority="4827">
      <formula>$BJ668="A"</formula>
    </cfRule>
  </conditionalFormatting>
  <conditionalFormatting sqref="K668">
    <cfRule type="expression" dxfId="4186" priority="4808">
      <formula>$BJ668="IR"</formula>
    </cfRule>
    <cfRule type="expression" dxfId="4185" priority="4809">
      <formula>$BJ668="SS"</formula>
    </cfRule>
    <cfRule type="expression" dxfId="4184" priority="4810">
      <formula>$BJ668="FI"</formula>
    </cfRule>
    <cfRule type="expression" dxfId="4183" priority="4811">
      <formula>$BJ668="X"</formula>
    </cfRule>
    <cfRule type="expression" dxfId="4182" priority="4812">
      <formula>$BJ668="OD"</formula>
    </cfRule>
    <cfRule type="expression" dxfId="4181" priority="4813">
      <formula>$BJ668="P"</formula>
    </cfRule>
    <cfRule type="expression" dxfId="4180" priority="4814">
      <formula>$BJ668="D"</formula>
    </cfRule>
    <cfRule type="expression" dxfId="4179" priority="4815">
      <formula>$BJ668="C"</formula>
    </cfRule>
    <cfRule type="expression" dxfId="4178" priority="4816">
      <formula>$BJ668="B"</formula>
    </cfRule>
    <cfRule type="expression" dxfId="4177" priority="4817">
      <formula>$BJ668="A"</formula>
    </cfRule>
  </conditionalFormatting>
  <conditionalFormatting sqref="L668">
    <cfRule type="expression" dxfId="4176" priority="4798">
      <formula>$BJ668="IR"</formula>
    </cfRule>
    <cfRule type="expression" dxfId="4175" priority="4799">
      <formula>$BJ668="SS"</formula>
    </cfRule>
    <cfRule type="expression" dxfId="4174" priority="4800">
      <formula>$BJ668="FI"</formula>
    </cfRule>
    <cfRule type="expression" dxfId="4173" priority="4801">
      <formula>$BJ668="X"</formula>
    </cfRule>
    <cfRule type="expression" dxfId="4172" priority="4802">
      <formula>$BJ668="OD"</formula>
    </cfRule>
    <cfRule type="expression" dxfId="4171" priority="4803">
      <formula>$BJ668="P"</formula>
    </cfRule>
    <cfRule type="expression" dxfId="4170" priority="4804">
      <formula>$BJ668="D"</formula>
    </cfRule>
    <cfRule type="expression" dxfId="4169" priority="4805">
      <formula>$BJ668="C"</formula>
    </cfRule>
    <cfRule type="expression" dxfId="4168" priority="4806">
      <formula>$BJ668="B"</formula>
    </cfRule>
    <cfRule type="expression" dxfId="4167" priority="4807">
      <formula>$BJ668="A"</formula>
    </cfRule>
  </conditionalFormatting>
  <conditionalFormatting sqref="J671:J673">
    <cfRule type="expression" dxfId="4166" priority="4788">
      <formula>$BJ671="IR"</formula>
    </cfRule>
    <cfRule type="expression" dxfId="4165" priority="4789">
      <formula>$BJ671="SS"</formula>
    </cfRule>
    <cfRule type="expression" dxfId="4164" priority="4790">
      <formula>$BJ671="FI"</formula>
    </cfRule>
    <cfRule type="expression" dxfId="4163" priority="4791">
      <formula>$BJ671="X"</formula>
    </cfRule>
    <cfRule type="expression" dxfId="4162" priority="4792">
      <formula>$BJ671="OD"</formula>
    </cfRule>
    <cfRule type="expression" dxfId="4161" priority="4793">
      <formula>$BJ671="P"</formula>
    </cfRule>
    <cfRule type="expression" dxfId="4160" priority="4794">
      <formula>$BJ671="D"</formula>
    </cfRule>
    <cfRule type="expression" dxfId="4159" priority="4795">
      <formula>$BJ671="C"</formula>
    </cfRule>
    <cfRule type="expression" dxfId="4158" priority="4796">
      <formula>$BJ671="B"</formula>
    </cfRule>
    <cfRule type="expression" dxfId="4157" priority="4797">
      <formula>$BJ671="A"</formula>
    </cfRule>
  </conditionalFormatting>
  <conditionalFormatting sqref="M671:M673">
    <cfRule type="expression" dxfId="4156" priority="4778">
      <formula>$BJ671="IR"</formula>
    </cfRule>
    <cfRule type="expression" dxfId="4155" priority="4779">
      <formula>$BJ671="SS"</formula>
    </cfRule>
    <cfRule type="expression" dxfId="4154" priority="4780">
      <formula>$BJ671="FI"</formula>
    </cfRule>
    <cfRule type="expression" dxfId="4153" priority="4781">
      <formula>$BJ671="X"</formula>
    </cfRule>
    <cfRule type="expression" dxfId="4152" priority="4782">
      <formula>$BJ671="OD"</formula>
    </cfRule>
    <cfRule type="expression" dxfId="4151" priority="4783">
      <formula>$BJ671="P"</formula>
    </cfRule>
    <cfRule type="expression" dxfId="4150" priority="4784">
      <formula>$BJ671="D"</formula>
    </cfRule>
    <cfRule type="expression" dxfId="4149" priority="4785">
      <formula>$BJ671="C"</formula>
    </cfRule>
    <cfRule type="expression" dxfId="4148" priority="4786">
      <formula>$BJ671="B"</formula>
    </cfRule>
    <cfRule type="expression" dxfId="4147" priority="4787">
      <formula>$BJ671="A"</formula>
    </cfRule>
  </conditionalFormatting>
  <conditionalFormatting sqref="K671:K673">
    <cfRule type="expression" dxfId="4146" priority="4768">
      <formula>$BJ671="IR"</formula>
    </cfRule>
    <cfRule type="expression" dxfId="4145" priority="4769">
      <formula>$BJ671="SS"</formula>
    </cfRule>
    <cfRule type="expression" dxfId="4144" priority="4770">
      <formula>$BJ671="FI"</formula>
    </cfRule>
    <cfRule type="expression" dxfId="4143" priority="4771">
      <formula>$BJ671="X"</formula>
    </cfRule>
    <cfRule type="expression" dxfId="4142" priority="4772">
      <formula>$BJ671="OD"</formula>
    </cfRule>
    <cfRule type="expression" dxfId="4141" priority="4773">
      <formula>$BJ671="P"</formula>
    </cfRule>
    <cfRule type="expression" dxfId="4140" priority="4774">
      <formula>$BJ671="D"</formula>
    </cfRule>
    <cfRule type="expression" dxfId="4139" priority="4775">
      <formula>$BJ671="C"</formula>
    </cfRule>
    <cfRule type="expression" dxfId="4138" priority="4776">
      <formula>$BJ671="B"</formula>
    </cfRule>
    <cfRule type="expression" dxfId="4137" priority="4777">
      <formula>$BJ671="A"</formula>
    </cfRule>
  </conditionalFormatting>
  <conditionalFormatting sqref="L671:L673">
    <cfRule type="expression" dxfId="4136" priority="4758">
      <formula>$BJ671="IR"</formula>
    </cfRule>
    <cfRule type="expression" dxfId="4135" priority="4759">
      <formula>$BJ671="SS"</formula>
    </cfRule>
    <cfRule type="expression" dxfId="4134" priority="4760">
      <formula>$BJ671="FI"</formula>
    </cfRule>
    <cfRule type="expression" dxfId="4133" priority="4761">
      <formula>$BJ671="X"</formula>
    </cfRule>
    <cfRule type="expression" dxfId="4132" priority="4762">
      <formula>$BJ671="OD"</formula>
    </cfRule>
    <cfRule type="expression" dxfId="4131" priority="4763">
      <formula>$BJ671="P"</formula>
    </cfRule>
    <cfRule type="expression" dxfId="4130" priority="4764">
      <formula>$BJ671="D"</formula>
    </cfRule>
    <cfRule type="expression" dxfId="4129" priority="4765">
      <formula>$BJ671="C"</formula>
    </cfRule>
    <cfRule type="expression" dxfId="4128" priority="4766">
      <formula>$BJ671="B"</formula>
    </cfRule>
    <cfRule type="expression" dxfId="4127" priority="4767">
      <formula>$BJ671="A"</formula>
    </cfRule>
  </conditionalFormatting>
  <conditionalFormatting sqref="J651">
    <cfRule type="expression" dxfId="4126" priority="4748">
      <formula>$BJ651="IR"</formula>
    </cfRule>
    <cfRule type="expression" dxfId="4125" priority="4749">
      <formula>$BJ651="SS"</formula>
    </cfRule>
    <cfRule type="expression" dxfId="4124" priority="4750">
      <formula>$BJ651="FI"</formula>
    </cfRule>
    <cfRule type="expression" dxfId="4123" priority="4751">
      <formula>$BJ651="X"</formula>
    </cfRule>
    <cfRule type="expression" dxfId="4122" priority="4752">
      <formula>$BJ651="OD"</formula>
    </cfRule>
    <cfRule type="expression" dxfId="4121" priority="4753">
      <formula>$BJ651="P"</formula>
    </cfRule>
    <cfRule type="expression" dxfId="4120" priority="4754">
      <formula>$BJ651="D"</formula>
    </cfRule>
    <cfRule type="expression" dxfId="4119" priority="4755">
      <formula>$BJ651="C"</formula>
    </cfRule>
    <cfRule type="expression" dxfId="4118" priority="4756">
      <formula>$BJ651="B"</formula>
    </cfRule>
    <cfRule type="expression" dxfId="4117" priority="4757">
      <formula>$BJ651="A"</formula>
    </cfRule>
  </conditionalFormatting>
  <conditionalFormatting sqref="M651">
    <cfRule type="expression" dxfId="4116" priority="4738">
      <formula>$BJ651="IR"</formula>
    </cfRule>
    <cfRule type="expression" dxfId="4115" priority="4739">
      <formula>$BJ651="SS"</formula>
    </cfRule>
    <cfRule type="expression" dxfId="4114" priority="4740">
      <formula>$BJ651="FI"</formula>
    </cfRule>
    <cfRule type="expression" dxfId="4113" priority="4741">
      <formula>$BJ651="X"</formula>
    </cfRule>
    <cfRule type="expression" dxfId="4112" priority="4742">
      <formula>$BJ651="OD"</formula>
    </cfRule>
    <cfRule type="expression" dxfId="4111" priority="4743">
      <formula>$BJ651="P"</formula>
    </cfRule>
    <cfRule type="expression" dxfId="4110" priority="4744">
      <formula>$BJ651="D"</formula>
    </cfRule>
    <cfRule type="expression" dxfId="4109" priority="4745">
      <formula>$BJ651="C"</formula>
    </cfRule>
    <cfRule type="expression" dxfId="4108" priority="4746">
      <formula>$BJ651="B"</formula>
    </cfRule>
    <cfRule type="expression" dxfId="4107" priority="4747">
      <formula>$BJ651="A"</formula>
    </cfRule>
  </conditionalFormatting>
  <conditionalFormatting sqref="K651">
    <cfRule type="expression" dxfId="4106" priority="4728">
      <formula>$BJ651="IR"</formula>
    </cfRule>
    <cfRule type="expression" dxfId="4105" priority="4729">
      <formula>$BJ651="SS"</formula>
    </cfRule>
    <cfRule type="expression" dxfId="4104" priority="4730">
      <formula>$BJ651="FI"</formula>
    </cfRule>
    <cfRule type="expression" dxfId="4103" priority="4731">
      <formula>$BJ651="X"</formula>
    </cfRule>
    <cfRule type="expression" dxfId="4102" priority="4732">
      <formula>$BJ651="OD"</formula>
    </cfRule>
    <cfRule type="expression" dxfId="4101" priority="4733">
      <formula>$BJ651="P"</formula>
    </cfRule>
    <cfRule type="expression" dxfId="4100" priority="4734">
      <formula>$BJ651="D"</formula>
    </cfRule>
    <cfRule type="expression" dxfId="4099" priority="4735">
      <formula>$BJ651="C"</formula>
    </cfRule>
    <cfRule type="expression" dxfId="4098" priority="4736">
      <formula>$BJ651="B"</formula>
    </cfRule>
    <cfRule type="expression" dxfId="4097" priority="4737">
      <formula>$BJ651="A"</formula>
    </cfRule>
  </conditionalFormatting>
  <conditionalFormatting sqref="L651">
    <cfRule type="expression" dxfId="4096" priority="4718">
      <formula>$BJ651="IR"</formula>
    </cfRule>
    <cfRule type="expression" dxfId="4095" priority="4719">
      <formula>$BJ651="SS"</formula>
    </cfRule>
    <cfRule type="expression" dxfId="4094" priority="4720">
      <formula>$BJ651="FI"</formula>
    </cfRule>
    <cfRule type="expression" dxfId="4093" priority="4721">
      <formula>$BJ651="X"</formula>
    </cfRule>
    <cfRule type="expression" dxfId="4092" priority="4722">
      <formula>$BJ651="OD"</formula>
    </cfRule>
    <cfRule type="expression" dxfId="4091" priority="4723">
      <formula>$BJ651="P"</formula>
    </cfRule>
    <cfRule type="expression" dxfId="4090" priority="4724">
      <formula>$BJ651="D"</formula>
    </cfRule>
    <cfRule type="expression" dxfId="4089" priority="4725">
      <formula>$BJ651="C"</formula>
    </cfRule>
    <cfRule type="expression" dxfId="4088" priority="4726">
      <formula>$BJ651="B"</formula>
    </cfRule>
    <cfRule type="expression" dxfId="4087" priority="4727">
      <formula>$BJ651="A"</formula>
    </cfRule>
  </conditionalFormatting>
  <conditionalFormatting sqref="J644">
    <cfRule type="expression" dxfId="4086" priority="4708">
      <formula>$BJ644="IR"</formula>
    </cfRule>
    <cfRule type="expression" dxfId="4085" priority="4709">
      <formula>$BJ644="SS"</formula>
    </cfRule>
    <cfRule type="expression" dxfId="4084" priority="4710">
      <formula>$BJ644="FI"</formula>
    </cfRule>
    <cfRule type="expression" dxfId="4083" priority="4711">
      <formula>$BJ644="X"</formula>
    </cfRule>
    <cfRule type="expression" dxfId="4082" priority="4712">
      <formula>$BJ644="OD"</formula>
    </cfRule>
    <cfRule type="expression" dxfId="4081" priority="4713">
      <formula>$BJ644="P"</formula>
    </cfRule>
    <cfRule type="expression" dxfId="4080" priority="4714">
      <formula>$BJ644="D"</formula>
    </cfRule>
    <cfRule type="expression" dxfId="4079" priority="4715">
      <formula>$BJ644="C"</formula>
    </cfRule>
    <cfRule type="expression" dxfId="4078" priority="4716">
      <formula>$BJ644="B"</formula>
    </cfRule>
    <cfRule type="expression" dxfId="4077" priority="4717">
      <formula>$BJ644="A"</formula>
    </cfRule>
  </conditionalFormatting>
  <conditionalFormatting sqref="M644">
    <cfRule type="expression" dxfId="4076" priority="4698">
      <formula>$BJ644="IR"</formula>
    </cfRule>
    <cfRule type="expression" dxfId="4075" priority="4699">
      <formula>$BJ644="SS"</formula>
    </cfRule>
    <cfRule type="expression" dxfId="4074" priority="4700">
      <formula>$BJ644="FI"</formula>
    </cfRule>
    <cfRule type="expression" dxfId="4073" priority="4701">
      <formula>$BJ644="X"</formula>
    </cfRule>
    <cfRule type="expression" dxfId="4072" priority="4702">
      <formula>$BJ644="OD"</formula>
    </cfRule>
    <cfRule type="expression" dxfId="4071" priority="4703">
      <formula>$BJ644="P"</formula>
    </cfRule>
    <cfRule type="expression" dxfId="4070" priority="4704">
      <formula>$BJ644="D"</formula>
    </cfRule>
    <cfRule type="expression" dxfId="4069" priority="4705">
      <formula>$BJ644="C"</formula>
    </cfRule>
    <cfRule type="expression" dxfId="4068" priority="4706">
      <formula>$BJ644="B"</formula>
    </cfRule>
    <cfRule type="expression" dxfId="4067" priority="4707">
      <formula>$BJ644="A"</formula>
    </cfRule>
  </conditionalFormatting>
  <conditionalFormatting sqref="K644">
    <cfRule type="expression" dxfId="4066" priority="4688">
      <formula>$BJ644="IR"</formula>
    </cfRule>
    <cfRule type="expression" dxfId="4065" priority="4689">
      <formula>$BJ644="SS"</formula>
    </cfRule>
    <cfRule type="expression" dxfId="4064" priority="4690">
      <formula>$BJ644="FI"</formula>
    </cfRule>
    <cfRule type="expression" dxfId="4063" priority="4691">
      <formula>$BJ644="X"</formula>
    </cfRule>
    <cfRule type="expression" dxfId="4062" priority="4692">
      <formula>$BJ644="OD"</formula>
    </cfRule>
    <cfRule type="expression" dxfId="4061" priority="4693">
      <formula>$BJ644="P"</formula>
    </cfRule>
    <cfRule type="expression" dxfId="4060" priority="4694">
      <formula>$BJ644="D"</formula>
    </cfRule>
    <cfRule type="expression" dxfId="4059" priority="4695">
      <formula>$BJ644="C"</formula>
    </cfRule>
    <cfRule type="expression" dxfId="4058" priority="4696">
      <formula>$BJ644="B"</formula>
    </cfRule>
    <cfRule type="expression" dxfId="4057" priority="4697">
      <formula>$BJ644="A"</formula>
    </cfRule>
  </conditionalFormatting>
  <conditionalFormatting sqref="L644">
    <cfRule type="expression" dxfId="4056" priority="4678">
      <formula>$BJ644="IR"</formula>
    </cfRule>
    <cfRule type="expression" dxfId="4055" priority="4679">
      <formula>$BJ644="SS"</formula>
    </cfRule>
    <cfRule type="expression" dxfId="4054" priority="4680">
      <formula>$BJ644="FI"</formula>
    </cfRule>
    <cfRule type="expression" dxfId="4053" priority="4681">
      <formula>$BJ644="X"</formula>
    </cfRule>
    <cfRule type="expression" dxfId="4052" priority="4682">
      <formula>$BJ644="OD"</formula>
    </cfRule>
    <cfRule type="expression" dxfId="4051" priority="4683">
      <formula>$BJ644="P"</formula>
    </cfRule>
    <cfRule type="expression" dxfId="4050" priority="4684">
      <formula>$BJ644="D"</formula>
    </cfRule>
    <cfRule type="expression" dxfId="4049" priority="4685">
      <formula>$BJ644="C"</formula>
    </cfRule>
    <cfRule type="expression" dxfId="4048" priority="4686">
      <formula>$BJ644="B"</formula>
    </cfRule>
    <cfRule type="expression" dxfId="4047" priority="4687">
      <formula>$BJ644="A"</formula>
    </cfRule>
  </conditionalFormatting>
  <conditionalFormatting sqref="J647:J648">
    <cfRule type="expression" dxfId="4046" priority="4668">
      <formula>$BJ647="IR"</formula>
    </cfRule>
    <cfRule type="expression" dxfId="4045" priority="4669">
      <formula>$BJ647="SS"</formula>
    </cfRule>
    <cfRule type="expression" dxfId="4044" priority="4670">
      <formula>$BJ647="FI"</formula>
    </cfRule>
    <cfRule type="expression" dxfId="4043" priority="4671">
      <formula>$BJ647="X"</formula>
    </cfRule>
    <cfRule type="expression" dxfId="4042" priority="4672">
      <formula>$BJ647="OD"</formula>
    </cfRule>
    <cfRule type="expression" dxfId="4041" priority="4673">
      <formula>$BJ647="P"</formula>
    </cfRule>
    <cfRule type="expression" dxfId="4040" priority="4674">
      <formula>$BJ647="D"</formula>
    </cfRule>
    <cfRule type="expression" dxfId="4039" priority="4675">
      <formula>$BJ647="C"</formula>
    </cfRule>
    <cfRule type="expression" dxfId="4038" priority="4676">
      <formula>$BJ647="B"</formula>
    </cfRule>
    <cfRule type="expression" dxfId="4037" priority="4677">
      <formula>$BJ647="A"</formula>
    </cfRule>
  </conditionalFormatting>
  <conditionalFormatting sqref="M647:M648">
    <cfRule type="expression" dxfId="4036" priority="4658">
      <formula>$BJ647="IR"</formula>
    </cfRule>
    <cfRule type="expression" dxfId="4035" priority="4659">
      <formula>$BJ647="SS"</formula>
    </cfRule>
    <cfRule type="expression" dxfId="4034" priority="4660">
      <formula>$BJ647="FI"</formula>
    </cfRule>
    <cfRule type="expression" dxfId="4033" priority="4661">
      <formula>$BJ647="X"</formula>
    </cfRule>
    <cfRule type="expression" dxfId="4032" priority="4662">
      <formula>$BJ647="OD"</formula>
    </cfRule>
    <cfRule type="expression" dxfId="4031" priority="4663">
      <formula>$BJ647="P"</formula>
    </cfRule>
    <cfRule type="expression" dxfId="4030" priority="4664">
      <formula>$BJ647="D"</formula>
    </cfRule>
    <cfRule type="expression" dxfId="4029" priority="4665">
      <formula>$BJ647="C"</formula>
    </cfRule>
    <cfRule type="expression" dxfId="4028" priority="4666">
      <formula>$BJ647="B"</formula>
    </cfRule>
    <cfRule type="expression" dxfId="4027" priority="4667">
      <formula>$BJ647="A"</formula>
    </cfRule>
  </conditionalFormatting>
  <conditionalFormatting sqref="K647:K648">
    <cfRule type="expression" dxfId="4026" priority="4648">
      <formula>$BJ647="IR"</formula>
    </cfRule>
    <cfRule type="expression" dxfId="4025" priority="4649">
      <formula>$BJ647="SS"</formula>
    </cfRule>
    <cfRule type="expression" dxfId="4024" priority="4650">
      <formula>$BJ647="FI"</formula>
    </cfRule>
    <cfRule type="expression" dxfId="4023" priority="4651">
      <formula>$BJ647="X"</formula>
    </cfRule>
    <cfRule type="expression" dxfId="4022" priority="4652">
      <formula>$BJ647="OD"</formula>
    </cfRule>
    <cfRule type="expression" dxfId="4021" priority="4653">
      <formula>$BJ647="P"</formula>
    </cfRule>
    <cfRule type="expression" dxfId="4020" priority="4654">
      <formula>$BJ647="D"</formula>
    </cfRule>
    <cfRule type="expression" dxfId="4019" priority="4655">
      <formula>$BJ647="C"</formula>
    </cfRule>
    <cfRule type="expression" dxfId="4018" priority="4656">
      <formula>$BJ647="B"</formula>
    </cfRule>
    <cfRule type="expression" dxfId="4017" priority="4657">
      <formula>$BJ647="A"</formula>
    </cfRule>
  </conditionalFormatting>
  <conditionalFormatting sqref="L647:L648">
    <cfRule type="expression" dxfId="4016" priority="4638">
      <formula>$BJ647="IR"</formula>
    </cfRule>
    <cfRule type="expression" dxfId="4015" priority="4639">
      <formula>$BJ647="SS"</formula>
    </cfRule>
    <cfRule type="expression" dxfId="4014" priority="4640">
      <formula>$BJ647="FI"</formula>
    </cfRule>
    <cfRule type="expression" dxfId="4013" priority="4641">
      <formula>$BJ647="X"</formula>
    </cfRule>
    <cfRule type="expression" dxfId="4012" priority="4642">
      <formula>$BJ647="OD"</formula>
    </cfRule>
    <cfRule type="expression" dxfId="4011" priority="4643">
      <formula>$BJ647="P"</formula>
    </cfRule>
    <cfRule type="expression" dxfId="4010" priority="4644">
      <formula>$BJ647="D"</formula>
    </cfRule>
    <cfRule type="expression" dxfId="4009" priority="4645">
      <formula>$BJ647="C"</formula>
    </cfRule>
    <cfRule type="expression" dxfId="4008" priority="4646">
      <formula>$BJ647="B"</formula>
    </cfRule>
    <cfRule type="expression" dxfId="4007" priority="4647">
      <formula>$BJ647="A"</formula>
    </cfRule>
  </conditionalFormatting>
  <conditionalFormatting sqref="J756:J757">
    <cfRule type="expression" dxfId="4006" priority="4628">
      <formula>$BJ756="IR"</formula>
    </cfRule>
    <cfRule type="expression" dxfId="4005" priority="4629">
      <formula>$BJ756="SS"</formula>
    </cfRule>
    <cfRule type="expression" dxfId="4004" priority="4630">
      <formula>$BJ756="FI"</formula>
    </cfRule>
    <cfRule type="expression" dxfId="4003" priority="4631">
      <formula>$BJ756="X"</formula>
    </cfRule>
    <cfRule type="expression" dxfId="4002" priority="4632">
      <formula>$BJ756="OD"</formula>
    </cfRule>
    <cfRule type="expression" dxfId="4001" priority="4633">
      <formula>$BJ756="P"</formula>
    </cfRule>
    <cfRule type="expression" dxfId="4000" priority="4634">
      <formula>$BJ756="D"</formula>
    </cfRule>
    <cfRule type="expression" dxfId="3999" priority="4635">
      <formula>$BJ756="C"</formula>
    </cfRule>
    <cfRule type="expression" dxfId="3998" priority="4636">
      <formula>$BJ756="B"</formula>
    </cfRule>
    <cfRule type="expression" dxfId="3997" priority="4637">
      <formula>$BJ756="A"</formula>
    </cfRule>
  </conditionalFormatting>
  <conditionalFormatting sqref="M756:M757">
    <cfRule type="expression" dxfId="3996" priority="4618">
      <formula>$BJ756="IR"</formula>
    </cfRule>
    <cfRule type="expression" dxfId="3995" priority="4619">
      <formula>$BJ756="SS"</formula>
    </cfRule>
    <cfRule type="expression" dxfId="3994" priority="4620">
      <formula>$BJ756="FI"</formula>
    </cfRule>
    <cfRule type="expression" dxfId="3993" priority="4621">
      <formula>$BJ756="X"</formula>
    </cfRule>
    <cfRule type="expression" dxfId="3992" priority="4622">
      <formula>$BJ756="OD"</formula>
    </cfRule>
    <cfRule type="expression" dxfId="3991" priority="4623">
      <formula>$BJ756="P"</formula>
    </cfRule>
    <cfRule type="expression" dxfId="3990" priority="4624">
      <formula>$BJ756="D"</formula>
    </cfRule>
    <cfRule type="expression" dxfId="3989" priority="4625">
      <formula>$BJ756="C"</formula>
    </cfRule>
    <cfRule type="expression" dxfId="3988" priority="4626">
      <formula>$BJ756="B"</formula>
    </cfRule>
    <cfRule type="expression" dxfId="3987" priority="4627">
      <formula>$BJ756="A"</formula>
    </cfRule>
  </conditionalFormatting>
  <conditionalFormatting sqref="K756:K757">
    <cfRule type="expression" dxfId="3986" priority="4608">
      <formula>$BJ756="IR"</formula>
    </cfRule>
    <cfRule type="expression" dxfId="3985" priority="4609">
      <formula>$BJ756="SS"</formula>
    </cfRule>
    <cfRule type="expression" dxfId="3984" priority="4610">
      <formula>$BJ756="FI"</formula>
    </cfRule>
    <cfRule type="expression" dxfId="3983" priority="4611">
      <formula>$BJ756="X"</formula>
    </cfRule>
    <cfRule type="expression" dxfId="3982" priority="4612">
      <formula>$BJ756="OD"</formula>
    </cfRule>
    <cfRule type="expression" dxfId="3981" priority="4613">
      <formula>$BJ756="P"</formula>
    </cfRule>
    <cfRule type="expression" dxfId="3980" priority="4614">
      <formula>$BJ756="D"</formula>
    </cfRule>
    <cfRule type="expression" dxfId="3979" priority="4615">
      <formula>$BJ756="C"</formula>
    </cfRule>
    <cfRule type="expression" dxfId="3978" priority="4616">
      <formula>$BJ756="B"</formula>
    </cfRule>
    <cfRule type="expression" dxfId="3977" priority="4617">
      <formula>$BJ756="A"</formula>
    </cfRule>
  </conditionalFormatting>
  <conditionalFormatting sqref="L756:L757">
    <cfRule type="expression" dxfId="3976" priority="4598">
      <formula>$BJ756="IR"</formula>
    </cfRule>
    <cfRule type="expression" dxfId="3975" priority="4599">
      <formula>$BJ756="SS"</formula>
    </cfRule>
    <cfRule type="expression" dxfId="3974" priority="4600">
      <formula>$BJ756="FI"</formula>
    </cfRule>
    <cfRule type="expression" dxfId="3973" priority="4601">
      <formula>$BJ756="X"</formula>
    </cfRule>
    <cfRule type="expression" dxfId="3972" priority="4602">
      <formula>$BJ756="OD"</formula>
    </cfRule>
    <cfRule type="expression" dxfId="3971" priority="4603">
      <formula>$BJ756="P"</formula>
    </cfRule>
    <cfRule type="expression" dxfId="3970" priority="4604">
      <formula>$BJ756="D"</formula>
    </cfRule>
    <cfRule type="expression" dxfId="3969" priority="4605">
      <formula>$BJ756="C"</formula>
    </cfRule>
    <cfRule type="expression" dxfId="3968" priority="4606">
      <formula>$BJ756="B"</formula>
    </cfRule>
    <cfRule type="expression" dxfId="3967" priority="4607">
      <formula>$BJ756="A"</formula>
    </cfRule>
  </conditionalFormatting>
  <conditionalFormatting sqref="J637:J642">
    <cfRule type="expression" dxfId="3966" priority="4588">
      <formula>$BJ637="IR"</formula>
    </cfRule>
    <cfRule type="expression" dxfId="3965" priority="4589">
      <formula>$BJ637="SS"</formula>
    </cfRule>
    <cfRule type="expression" dxfId="3964" priority="4590">
      <formula>$BJ637="FI"</formula>
    </cfRule>
    <cfRule type="expression" dxfId="3963" priority="4591">
      <formula>$BJ637="X"</formula>
    </cfRule>
    <cfRule type="expression" dxfId="3962" priority="4592">
      <formula>$BJ637="OD"</formula>
    </cfRule>
    <cfRule type="expression" dxfId="3961" priority="4593">
      <formula>$BJ637="P"</formula>
    </cfRule>
    <cfRule type="expression" dxfId="3960" priority="4594">
      <formula>$BJ637="D"</formula>
    </cfRule>
    <cfRule type="expression" dxfId="3959" priority="4595">
      <formula>$BJ637="C"</formula>
    </cfRule>
    <cfRule type="expression" dxfId="3958" priority="4596">
      <formula>$BJ637="B"</formula>
    </cfRule>
    <cfRule type="expression" dxfId="3957" priority="4597">
      <formula>$BJ637="A"</formula>
    </cfRule>
  </conditionalFormatting>
  <conditionalFormatting sqref="M637:M642">
    <cfRule type="expression" dxfId="3956" priority="4578">
      <formula>$BJ637="IR"</formula>
    </cfRule>
    <cfRule type="expression" dxfId="3955" priority="4579">
      <formula>$BJ637="SS"</formula>
    </cfRule>
    <cfRule type="expression" dxfId="3954" priority="4580">
      <formula>$BJ637="FI"</formula>
    </cfRule>
    <cfRule type="expression" dxfId="3953" priority="4581">
      <formula>$BJ637="X"</formula>
    </cfRule>
    <cfRule type="expression" dxfId="3952" priority="4582">
      <formula>$BJ637="OD"</formula>
    </cfRule>
    <cfRule type="expression" dxfId="3951" priority="4583">
      <formula>$BJ637="P"</formula>
    </cfRule>
    <cfRule type="expression" dxfId="3950" priority="4584">
      <formula>$BJ637="D"</formula>
    </cfRule>
    <cfRule type="expression" dxfId="3949" priority="4585">
      <formula>$BJ637="C"</formula>
    </cfRule>
    <cfRule type="expression" dxfId="3948" priority="4586">
      <formula>$BJ637="B"</formula>
    </cfRule>
    <cfRule type="expression" dxfId="3947" priority="4587">
      <formula>$BJ637="A"</formula>
    </cfRule>
  </conditionalFormatting>
  <conditionalFormatting sqref="K637:K642">
    <cfRule type="expression" dxfId="3946" priority="4568">
      <formula>$BJ637="IR"</formula>
    </cfRule>
    <cfRule type="expression" dxfId="3945" priority="4569">
      <formula>$BJ637="SS"</formula>
    </cfRule>
    <cfRule type="expression" dxfId="3944" priority="4570">
      <formula>$BJ637="FI"</formula>
    </cfRule>
    <cfRule type="expression" dxfId="3943" priority="4571">
      <formula>$BJ637="X"</formula>
    </cfRule>
    <cfRule type="expression" dxfId="3942" priority="4572">
      <formula>$BJ637="OD"</formula>
    </cfRule>
    <cfRule type="expression" dxfId="3941" priority="4573">
      <formula>$BJ637="P"</formula>
    </cfRule>
    <cfRule type="expression" dxfId="3940" priority="4574">
      <formula>$BJ637="D"</formula>
    </cfRule>
    <cfRule type="expression" dxfId="3939" priority="4575">
      <formula>$BJ637="C"</formula>
    </cfRule>
    <cfRule type="expression" dxfId="3938" priority="4576">
      <formula>$BJ637="B"</formula>
    </cfRule>
    <cfRule type="expression" dxfId="3937" priority="4577">
      <formula>$BJ637="A"</formula>
    </cfRule>
  </conditionalFormatting>
  <conditionalFormatting sqref="L637:L642">
    <cfRule type="expression" dxfId="3936" priority="4558">
      <formula>$BJ637="IR"</formula>
    </cfRule>
    <cfRule type="expression" dxfId="3935" priority="4559">
      <formula>$BJ637="SS"</formula>
    </cfRule>
    <cfRule type="expression" dxfId="3934" priority="4560">
      <formula>$BJ637="FI"</formula>
    </cfRule>
    <cfRule type="expression" dxfId="3933" priority="4561">
      <formula>$BJ637="X"</formula>
    </cfRule>
    <cfRule type="expression" dxfId="3932" priority="4562">
      <formula>$BJ637="OD"</formula>
    </cfRule>
    <cfRule type="expression" dxfId="3931" priority="4563">
      <formula>$BJ637="P"</formula>
    </cfRule>
    <cfRule type="expression" dxfId="3930" priority="4564">
      <formula>$BJ637="D"</formula>
    </cfRule>
    <cfRule type="expression" dxfId="3929" priority="4565">
      <formula>$BJ637="C"</formula>
    </cfRule>
    <cfRule type="expression" dxfId="3928" priority="4566">
      <formula>$BJ637="B"</formula>
    </cfRule>
    <cfRule type="expression" dxfId="3927" priority="4567">
      <formula>$BJ637="A"</formula>
    </cfRule>
  </conditionalFormatting>
  <conditionalFormatting sqref="J707:J710">
    <cfRule type="expression" dxfId="3926" priority="4548">
      <formula>$BJ707="IR"</formula>
    </cfRule>
    <cfRule type="expression" dxfId="3925" priority="4549">
      <formula>$BJ707="SS"</formula>
    </cfRule>
    <cfRule type="expression" dxfId="3924" priority="4550">
      <formula>$BJ707="FI"</formula>
    </cfRule>
    <cfRule type="expression" dxfId="3923" priority="4551">
      <formula>$BJ707="X"</formula>
    </cfRule>
    <cfRule type="expression" dxfId="3922" priority="4552">
      <formula>$BJ707="OD"</formula>
    </cfRule>
    <cfRule type="expression" dxfId="3921" priority="4553">
      <formula>$BJ707="P"</formula>
    </cfRule>
    <cfRule type="expression" dxfId="3920" priority="4554">
      <formula>$BJ707="D"</formula>
    </cfRule>
    <cfRule type="expression" dxfId="3919" priority="4555">
      <formula>$BJ707="C"</formula>
    </cfRule>
    <cfRule type="expression" dxfId="3918" priority="4556">
      <formula>$BJ707="B"</formula>
    </cfRule>
    <cfRule type="expression" dxfId="3917" priority="4557">
      <formula>$BJ707="A"</formula>
    </cfRule>
  </conditionalFormatting>
  <conditionalFormatting sqref="M707:M710">
    <cfRule type="expression" dxfId="3916" priority="4538">
      <formula>$BJ707="IR"</formula>
    </cfRule>
    <cfRule type="expression" dxfId="3915" priority="4539">
      <formula>$BJ707="SS"</formula>
    </cfRule>
    <cfRule type="expression" dxfId="3914" priority="4540">
      <formula>$BJ707="FI"</formula>
    </cfRule>
    <cfRule type="expression" dxfId="3913" priority="4541">
      <formula>$BJ707="X"</formula>
    </cfRule>
    <cfRule type="expression" dxfId="3912" priority="4542">
      <formula>$BJ707="OD"</formula>
    </cfRule>
    <cfRule type="expression" dxfId="3911" priority="4543">
      <formula>$BJ707="P"</formula>
    </cfRule>
    <cfRule type="expression" dxfId="3910" priority="4544">
      <formula>$BJ707="D"</formula>
    </cfRule>
    <cfRule type="expression" dxfId="3909" priority="4545">
      <formula>$BJ707="C"</formula>
    </cfRule>
    <cfRule type="expression" dxfId="3908" priority="4546">
      <formula>$BJ707="B"</formula>
    </cfRule>
    <cfRule type="expression" dxfId="3907" priority="4547">
      <formula>$BJ707="A"</formula>
    </cfRule>
  </conditionalFormatting>
  <conditionalFormatting sqref="K707:K710">
    <cfRule type="expression" dxfId="3906" priority="4528">
      <formula>$BJ707="IR"</formula>
    </cfRule>
    <cfRule type="expression" dxfId="3905" priority="4529">
      <formula>$BJ707="SS"</formula>
    </cfRule>
    <cfRule type="expression" dxfId="3904" priority="4530">
      <formula>$BJ707="FI"</formula>
    </cfRule>
    <cfRule type="expression" dxfId="3903" priority="4531">
      <formula>$BJ707="X"</formula>
    </cfRule>
    <cfRule type="expression" dxfId="3902" priority="4532">
      <formula>$BJ707="OD"</formula>
    </cfRule>
    <cfRule type="expression" dxfId="3901" priority="4533">
      <formula>$BJ707="P"</formula>
    </cfRule>
    <cfRule type="expression" dxfId="3900" priority="4534">
      <formula>$BJ707="D"</formula>
    </cfRule>
    <cfRule type="expression" dxfId="3899" priority="4535">
      <formula>$BJ707="C"</formula>
    </cfRule>
    <cfRule type="expression" dxfId="3898" priority="4536">
      <formula>$BJ707="B"</formula>
    </cfRule>
    <cfRule type="expression" dxfId="3897" priority="4537">
      <formula>$BJ707="A"</formula>
    </cfRule>
  </conditionalFormatting>
  <conditionalFormatting sqref="L707:L712">
    <cfRule type="expression" dxfId="3896" priority="4518">
      <formula>$BJ707="IR"</formula>
    </cfRule>
    <cfRule type="expression" dxfId="3895" priority="4519">
      <formula>$BJ707="SS"</formula>
    </cfRule>
    <cfRule type="expression" dxfId="3894" priority="4520">
      <formula>$BJ707="FI"</formula>
    </cfRule>
    <cfRule type="expression" dxfId="3893" priority="4521">
      <formula>$BJ707="X"</formula>
    </cfRule>
    <cfRule type="expression" dxfId="3892" priority="4522">
      <formula>$BJ707="OD"</formula>
    </cfRule>
    <cfRule type="expression" dxfId="3891" priority="4523">
      <formula>$BJ707="P"</formula>
    </cfRule>
    <cfRule type="expression" dxfId="3890" priority="4524">
      <formula>$BJ707="D"</formula>
    </cfRule>
    <cfRule type="expression" dxfId="3889" priority="4525">
      <formula>$BJ707="C"</formula>
    </cfRule>
    <cfRule type="expression" dxfId="3888" priority="4526">
      <formula>$BJ707="B"</formula>
    </cfRule>
    <cfRule type="expression" dxfId="3887" priority="4527">
      <formula>$BJ707="A"</formula>
    </cfRule>
  </conditionalFormatting>
  <conditionalFormatting sqref="J736">
    <cfRule type="expression" dxfId="3886" priority="4508">
      <formula>$BJ736="IR"</formula>
    </cfRule>
    <cfRule type="expression" dxfId="3885" priority="4509">
      <formula>$BJ736="SS"</formula>
    </cfRule>
    <cfRule type="expression" dxfId="3884" priority="4510">
      <formula>$BJ736="FI"</formula>
    </cfRule>
    <cfRule type="expression" dxfId="3883" priority="4511">
      <formula>$BJ736="X"</formula>
    </cfRule>
    <cfRule type="expression" dxfId="3882" priority="4512">
      <formula>$BJ736="OD"</formula>
    </cfRule>
    <cfRule type="expression" dxfId="3881" priority="4513">
      <formula>$BJ736="P"</formula>
    </cfRule>
    <cfRule type="expression" dxfId="3880" priority="4514">
      <formula>$BJ736="D"</formula>
    </cfRule>
    <cfRule type="expression" dxfId="3879" priority="4515">
      <formula>$BJ736="C"</formula>
    </cfRule>
    <cfRule type="expression" dxfId="3878" priority="4516">
      <formula>$BJ736="B"</formula>
    </cfRule>
    <cfRule type="expression" dxfId="3877" priority="4517">
      <formula>$BJ736="A"</formula>
    </cfRule>
  </conditionalFormatting>
  <conditionalFormatting sqref="M736">
    <cfRule type="expression" dxfId="3876" priority="4498">
      <formula>$BJ736="IR"</formula>
    </cfRule>
    <cfRule type="expression" dxfId="3875" priority="4499">
      <formula>$BJ736="SS"</formula>
    </cfRule>
    <cfRule type="expression" dxfId="3874" priority="4500">
      <formula>$BJ736="FI"</formula>
    </cfRule>
    <cfRule type="expression" dxfId="3873" priority="4501">
      <formula>$BJ736="X"</formula>
    </cfRule>
    <cfRule type="expression" dxfId="3872" priority="4502">
      <formula>$BJ736="OD"</formula>
    </cfRule>
    <cfRule type="expression" dxfId="3871" priority="4503">
      <formula>$BJ736="P"</formula>
    </cfRule>
    <cfRule type="expression" dxfId="3870" priority="4504">
      <formula>$BJ736="D"</formula>
    </cfRule>
    <cfRule type="expression" dxfId="3869" priority="4505">
      <formula>$BJ736="C"</formula>
    </cfRule>
    <cfRule type="expression" dxfId="3868" priority="4506">
      <formula>$BJ736="B"</formula>
    </cfRule>
    <cfRule type="expression" dxfId="3867" priority="4507">
      <formula>$BJ736="A"</formula>
    </cfRule>
  </conditionalFormatting>
  <conditionalFormatting sqref="K736">
    <cfRule type="expression" dxfId="3866" priority="4488">
      <formula>$BJ736="IR"</formula>
    </cfRule>
    <cfRule type="expression" dxfId="3865" priority="4489">
      <formula>$BJ736="SS"</formula>
    </cfRule>
    <cfRule type="expression" dxfId="3864" priority="4490">
      <formula>$BJ736="FI"</formula>
    </cfRule>
    <cfRule type="expression" dxfId="3863" priority="4491">
      <formula>$BJ736="X"</formula>
    </cfRule>
    <cfRule type="expression" dxfId="3862" priority="4492">
      <formula>$BJ736="OD"</formula>
    </cfRule>
    <cfRule type="expression" dxfId="3861" priority="4493">
      <formula>$BJ736="P"</formula>
    </cfRule>
    <cfRule type="expression" dxfId="3860" priority="4494">
      <formula>$BJ736="D"</formula>
    </cfRule>
    <cfRule type="expression" dxfId="3859" priority="4495">
      <formula>$BJ736="C"</formula>
    </cfRule>
    <cfRule type="expression" dxfId="3858" priority="4496">
      <formula>$BJ736="B"</formula>
    </cfRule>
    <cfRule type="expression" dxfId="3857" priority="4497">
      <formula>$BJ736="A"</formula>
    </cfRule>
  </conditionalFormatting>
  <conditionalFormatting sqref="L736">
    <cfRule type="expression" dxfId="3856" priority="4478">
      <formula>$BJ736="IR"</formula>
    </cfRule>
    <cfRule type="expression" dxfId="3855" priority="4479">
      <formula>$BJ736="SS"</formula>
    </cfRule>
    <cfRule type="expression" dxfId="3854" priority="4480">
      <formula>$BJ736="FI"</formula>
    </cfRule>
    <cfRule type="expression" dxfId="3853" priority="4481">
      <formula>$BJ736="X"</formula>
    </cfRule>
    <cfRule type="expression" dxfId="3852" priority="4482">
      <formula>$BJ736="OD"</formula>
    </cfRule>
    <cfRule type="expression" dxfId="3851" priority="4483">
      <formula>$BJ736="P"</formula>
    </cfRule>
    <cfRule type="expression" dxfId="3850" priority="4484">
      <formula>$BJ736="D"</formula>
    </cfRule>
    <cfRule type="expression" dxfId="3849" priority="4485">
      <formula>$BJ736="C"</formula>
    </cfRule>
    <cfRule type="expression" dxfId="3848" priority="4486">
      <formula>$BJ736="B"</formula>
    </cfRule>
    <cfRule type="expression" dxfId="3847" priority="4487">
      <formula>$BJ736="A"</formula>
    </cfRule>
  </conditionalFormatting>
  <conditionalFormatting sqref="J650">
    <cfRule type="expression" dxfId="3846" priority="4468">
      <formula>$BJ650="IR"</formula>
    </cfRule>
    <cfRule type="expression" dxfId="3845" priority="4469">
      <formula>$BJ650="SS"</formula>
    </cfRule>
    <cfRule type="expression" dxfId="3844" priority="4470">
      <formula>$BJ650="FI"</formula>
    </cfRule>
    <cfRule type="expression" dxfId="3843" priority="4471">
      <formula>$BJ650="X"</formula>
    </cfRule>
    <cfRule type="expression" dxfId="3842" priority="4472">
      <formula>$BJ650="OD"</formula>
    </cfRule>
    <cfRule type="expression" dxfId="3841" priority="4473">
      <formula>$BJ650="P"</formula>
    </cfRule>
    <cfRule type="expression" dxfId="3840" priority="4474">
      <formula>$BJ650="D"</formula>
    </cfRule>
    <cfRule type="expression" dxfId="3839" priority="4475">
      <formula>$BJ650="C"</formula>
    </cfRule>
    <cfRule type="expression" dxfId="3838" priority="4476">
      <formula>$BJ650="B"</formula>
    </cfRule>
    <cfRule type="expression" dxfId="3837" priority="4477">
      <formula>$BJ650="A"</formula>
    </cfRule>
  </conditionalFormatting>
  <conditionalFormatting sqref="M650">
    <cfRule type="expression" dxfId="3836" priority="4458">
      <formula>$BJ650="IR"</formula>
    </cfRule>
    <cfRule type="expression" dxfId="3835" priority="4459">
      <formula>$BJ650="SS"</formula>
    </cfRule>
    <cfRule type="expression" dxfId="3834" priority="4460">
      <formula>$BJ650="FI"</formula>
    </cfRule>
    <cfRule type="expression" dxfId="3833" priority="4461">
      <formula>$BJ650="X"</formula>
    </cfRule>
    <cfRule type="expression" dxfId="3832" priority="4462">
      <formula>$BJ650="OD"</formula>
    </cfRule>
    <cfRule type="expression" dxfId="3831" priority="4463">
      <formula>$BJ650="P"</formula>
    </cfRule>
    <cfRule type="expression" dxfId="3830" priority="4464">
      <formula>$BJ650="D"</formula>
    </cfRule>
    <cfRule type="expression" dxfId="3829" priority="4465">
      <formula>$BJ650="C"</formula>
    </cfRule>
    <cfRule type="expression" dxfId="3828" priority="4466">
      <formula>$BJ650="B"</formula>
    </cfRule>
    <cfRule type="expression" dxfId="3827" priority="4467">
      <formula>$BJ650="A"</formula>
    </cfRule>
  </conditionalFormatting>
  <conditionalFormatting sqref="K650">
    <cfRule type="expression" dxfId="3826" priority="4448">
      <formula>$BJ650="IR"</formula>
    </cfRule>
    <cfRule type="expression" dxfId="3825" priority="4449">
      <formula>$BJ650="SS"</formula>
    </cfRule>
    <cfRule type="expression" dxfId="3824" priority="4450">
      <formula>$BJ650="FI"</formula>
    </cfRule>
    <cfRule type="expression" dxfId="3823" priority="4451">
      <formula>$BJ650="X"</formula>
    </cfRule>
    <cfRule type="expression" dxfId="3822" priority="4452">
      <formula>$BJ650="OD"</formula>
    </cfRule>
    <cfRule type="expression" dxfId="3821" priority="4453">
      <formula>$BJ650="P"</formula>
    </cfRule>
    <cfRule type="expression" dxfId="3820" priority="4454">
      <formula>$BJ650="D"</formula>
    </cfRule>
    <cfRule type="expression" dxfId="3819" priority="4455">
      <formula>$BJ650="C"</formula>
    </cfRule>
    <cfRule type="expression" dxfId="3818" priority="4456">
      <formula>$BJ650="B"</formula>
    </cfRule>
    <cfRule type="expression" dxfId="3817" priority="4457">
      <formula>$BJ650="A"</formula>
    </cfRule>
  </conditionalFormatting>
  <conditionalFormatting sqref="L650">
    <cfRule type="expression" dxfId="3816" priority="4438">
      <formula>$BJ650="IR"</formula>
    </cfRule>
    <cfRule type="expression" dxfId="3815" priority="4439">
      <formula>$BJ650="SS"</formula>
    </cfRule>
    <cfRule type="expression" dxfId="3814" priority="4440">
      <formula>$BJ650="FI"</formula>
    </cfRule>
    <cfRule type="expression" dxfId="3813" priority="4441">
      <formula>$BJ650="X"</formula>
    </cfRule>
    <cfRule type="expression" dxfId="3812" priority="4442">
      <formula>$BJ650="OD"</formula>
    </cfRule>
    <cfRule type="expression" dxfId="3811" priority="4443">
      <formula>$BJ650="P"</formula>
    </cfRule>
    <cfRule type="expression" dxfId="3810" priority="4444">
      <formula>$BJ650="D"</formula>
    </cfRule>
    <cfRule type="expression" dxfId="3809" priority="4445">
      <formula>$BJ650="C"</formula>
    </cfRule>
    <cfRule type="expression" dxfId="3808" priority="4446">
      <formula>$BJ650="B"</formula>
    </cfRule>
    <cfRule type="expression" dxfId="3807" priority="4447">
      <formula>$BJ650="A"</formula>
    </cfRule>
  </conditionalFormatting>
  <conditionalFormatting sqref="J653:J654">
    <cfRule type="expression" dxfId="3806" priority="4428">
      <formula>$BJ653="IR"</formula>
    </cfRule>
    <cfRule type="expression" dxfId="3805" priority="4429">
      <formula>$BJ653="SS"</formula>
    </cfRule>
    <cfRule type="expression" dxfId="3804" priority="4430">
      <formula>$BJ653="FI"</formula>
    </cfRule>
    <cfRule type="expression" dxfId="3803" priority="4431">
      <formula>$BJ653="X"</formula>
    </cfRule>
    <cfRule type="expression" dxfId="3802" priority="4432">
      <formula>$BJ653="OD"</formula>
    </cfRule>
    <cfRule type="expression" dxfId="3801" priority="4433">
      <formula>$BJ653="P"</formula>
    </cfRule>
    <cfRule type="expression" dxfId="3800" priority="4434">
      <formula>$BJ653="D"</formula>
    </cfRule>
    <cfRule type="expression" dxfId="3799" priority="4435">
      <formula>$BJ653="C"</formula>
    </cfRule>
    <cfRule type="expression" dxfId="3798" priority="4436">
      <formula>$BJ653="B"</formula>
    </cfRule>
    <cfRule type="expression" dxfId="3797" priority="4437">
      <formula>$BJ653="A"</formula>
    </cfRule>
  </conditionalFormatting>
  <conditionalFormatting sqref="M653:M654">
    <cfRule type="expression" dxfId="3796" priority="4418">
      <formula>$BJ653="IR"</formula>
    </cfRule>
    <cfRule type="expression" dxfId="3795" priority="4419">
      <formula>$BJ653="SS"</formula>
    </cfRule>
    <cfRule type="expression" dxfId="3794" priority="4420">
      <formula>$BJ653="FI"</formula>
    </cfRule>
    <cfRule type="expression" dxfId="3793" priority="4421">
      <formula>$BJ653="X"</formula>
    </cfRule>
    <cfRule type="expression" dxfId="3792" priority="4422">
      <formula>$BJ653="OD"</formula>
    </cfRule>
    <cfRule type="expression" dxfId="3791" priority="4423">
      <formula>$BJ653="P"</formula>
    </cfRule>
    <cfRule type="expression" dxfId="3790" priority="4424">
      <formula>$BJ653="D"</formula>
    </cfRule>
    <cfRule type="expression" dxfId="3789" priority="4425">
      <formula>$BJ653="C"</formula>
    </cfRule>
    <cfRule type="expression" dxfId="3788" priority="4426">
      <formula>$BJ653="B"</formula>
    </cfRule>
    <cfRule type="expression" dxfId="3787" priority="4427">
      <formula>$BJ653="A"</formula>
    </cfRule>
  </conditionalFormatting>
  <conditionalFormatting sqref="K653:K654">
    <cfRule type="expression" dxfId="3786" priority="4408">
      <formula>$BJ653="IR"</formula>
    </cfRule>
    <cfRule type="expression" dxfId="3785" priority="4409">
      <formula>$BJ653="SS"</formula>
    </cfRule>
    <cfRule type="expression" dxfId="3784" priority="4410">
      <formula>$BJ653="FI"</formula>
    </cfRule>
    <cfRule type="expression" dxfId="3783" priority="4411">
      <formula>$BJ653="X"</formula>
    </cfRule>
    <cfRule type="expression" dxfId="3782" priority="4412">
      <formula>$BJ653="OD"</formula>
    </cfRule>
    <cfRule type="expression" dxfId="3781" priority="4413">
      <formula>$BJ653="P"</formula>
    </cfRule>
    <cfRule type="expression" dxfId="3780" priority="4414">
      <formula>$BJ653="D"</formula>
    </cfRule>
    <cfRule type="expression" dxfId="3779" priority="4415">
      <formula>$BJ653="C"</formula>
    </cfRule>
    <cfRule type="expression" dxfId="3778" priority="4416">
      <formula>$BJ653="B"</formula>
    </cfRule>
    <cfRule type="expression" dxfId="3777" priority="4417">
      <formula>$BJ653="A"</formula>
    </cfRule>
  </conditionalFormatting>
  <conditionalFormatting sqref="L653:L654">
    <cfRule type="expression" dxfId="3776" priority="4398">
      <formula>$BJ653="IR"</formula>
    </cfRule>
    <cfRule type="expression" dxfId="3775" priority="4399">
      <formula>$BJ653="SS"</formula>
    </cfRule>
    <cfRule type="expression" dxfId="3774" priority="4400">
      <formula>$BJ653="FI"</formula>
    </cfRule>
    <cfRule type="expression" dxfId="3773" priority="4401">
      <formula>$BJ653="X"</formula>
    </cfRule>
    <cfRule type="expression" dxfId="3772" priority="4402">
      <formula>$BJ653="OD"</formula>
    </cfRule>
    <cfRule type="expression" dxfId="3771" priority="4403">
      <formula>$BJ653="P"</formula>
    </cfRule>
    <cfRule type="expression" dxfId="3770" priority="4404">
      <formula>$BJ653="D"</formula>
    </cfRule>
    <cfRule type="expression" dxfId="3769" priority="4405">
      <formula>$BJ653="C"</formula>
    </cfRule>
    <cfRule type="expression" dxfId="3768" priority="4406">
      <formula>$BJ653="B"</formula>
    </cfRule>
    <cfRule type="expression" dxfId="3767" priority="4407">
      <formula>$BJ653="A"</formula>
    </cfRule>
  </conditionalFormatting>
  <conditionalFormatting sqref="AD144">
    <cfRule type="expression" dxfId="3766" priority="4388">
      <formula>$BJ144="IR"</formula>
    </cfRule>
    <cfRule type="expression" dxfId="3765" priority="4389">
      <formula>$BJ144="SS"</formula>
    </cfRule>
    <cfRule type="expression" dxfId="3764" priority="4390">
      <formula>$BJ144="FI"</formula>
    </cfRule>
    <cfRule type="expression" dxfId="3763" priority="4391">
      <formula>$BJ144="X"</formula>
    </cfRule>
    <cfRule type="expression" dxfId="3762" priority="4392">
      <formula>$BJ144="OD"</formula>
    </cfRule>
    <cfRule type="expression" dxfId="3761" priority="4393">
      <formula>$BJ144="P"</formula>
    </cfRule>
    <cfRule type="expression" dxfId="3760" priority="4394">
      <formula>$BJ144="D"</formula>
    </cfRule>
    <cfRule type="expression" dxfId="3759" priority="4395">
      <formula>$BJ144="C"</formula>
    </cfRule>
    <cfRule type="expression" dxfId="3758" priority="4396">
      <formula>$BJ144="B"</formula>
    </cfRule>
    <cfRule type="expression" dxfId="3757" priority="4397">
      <formula>$BJ144="A"</formula>
    </cfRule>
  </conditionalFormatting>
  <conditionalFormatting sqref="AG144">
    <cfRule type="expression" dxfId="3756" priority="4378">
      <formula>$BJ144="IR"</formula>
    </cfRule>
    <cfRule type="expression" dxfId="3755" priority="4379">
      <formula>$BJ144="SS"</formula>
    </cfRule>
    <cfRule type="expression" dxfId="3754" priority="4380">
      <formula>$BJ144="FI"</formula>
    </cfRule>
    <cfRule type="expression" dxfId="3753" priority="4381">
      <formula>$BJ144="X"</formula>
    </cfRule>
    <cfRule type="expression" dxfId="3752" priority="4382">
      <formula>$BJ144="OD"</formula>
    </cfRule>
    <cfRule type="expression" dxfId="3751" priority="4383">
      <formula>$BJ144="P"</formula>
    </cfRule>
    <cfRule type="expression" dxfId="3750" priority="4384">
      <formula>$BJ144="D"</formula>
    </cfRule>
    <cfRule type="expression" dxfId="3749" priority="4385">
      <formula>$BJ144="C"</formula>
    </cfRule>
    <cfRule type="expression" dxfId="3748" priority="4386">
      <formula>$BJ144="B"</formula>
    </cfRule>
    <cfRule type="expression" dxfId="3747" priority="4387">
      <formula>$BJ144="A"</formula>
    </cfRule>
  </conditionalFormatting>
  <conditionalFormatting sqref="AE144">
    <cfRule type="expression" dxfId="3746" priority="4368">
      <formula>$BJ144="IR"</formula>
    </cfRule>
    <cfRule type="expression" dxfId="3745" priority="4369">
      <formula>$BJ144="SS"</formula>
    </cfRule>
    <cfRule type="expression" dxfId="3744" priority="4370">
      <formula>$BJ144="FI"</formula>
    </cfRule>
    <cfRule type="expression" dxfId="3743" priority="4371">
      <formula>$BJ144="X"</formula>
    </cfRule>
    <cfRule type="expression" dxfId="3742" priority="4372">
      <formula>$BJ144="OD"</formula>
    </cfRule>
    <cfRule type="expression" dxfId="3741" priority="4373">
      <formula>$BJ144="P"</formula>
    </cfRule>
    <cfRule type="expression" dxfId="3740" priority="4374">
      <formula>$BJ144="D"</formula>
    </cfRule>
    <cfRule type="expression" dxfId="3739" priority="4375">
      <formula>$BJ144="C"</formula>
    </cfRule>
    <cfRule type="expression" dxfId="3738" priority="4376">
      <formula>$BJ144="B"</formula>
    </cfRule>
    <cfRule type="expression" dxfId="3737" priority="4377">
      <formula>$BJ144="A"</formula>
    </cfRule>
  </conditionalFormatting>
  <conditionalFormatting sqref="AF144">
    <cfRule type="expression" dxfId="3736" priority="4358">
      <formula>$BJ144="IR"</formula>
    </cfRule>
    <cfRule type="expression" dxfId="3735" priority="4359">
      <formula>$BJ144="SS"</formula>
    </cfRule>
    <cfRule type="expression" dxfId="3734" priority="4360">
      <formula>$BJ144="FI"</formula>
    </cfRule>
    <cfRule type="expression" dxfId="3733" priority="4361">
      <formula>$BJ144="X"</formula>
    </cfRule>
    <cfRule type="expression" dxfId="3732" priority="4362">
      <formula>$BJ144="OD"</formula>
    </cfRule>
    <cfRule type="expression" dxfId="3731" priority="4363">
      <formula>$BJ144="P"</formula>
    </cfRule>
    <cfRule type="expression" dxfId="3730" priority="4364">
      <formula>$BJ144="D"</formula>
    </cfRule>
    <cfRule type="expression" dxfId="3729" priority="4365">
      <formula>$BJ144="C"</formula>
    </cfRule>
    <cfRule type="expression" dxfId="3728" priority="4366">
      <formula>$BJ144="B"</formula>
    </cfRule>
    <cfRule type="expression" dxfId="3727" priority="4367">
      <formula>$BJ144="A"</formula>
    </cfRule>
  </conditionalFormatting>
  <conditionalFormatting sqref="T145">
    <cfRule type="expression" dxfId="3726" priority="4348">
      <formula>$BJ145="IR"</formula>
    </cfRule>
    <cfRule type="expression" dxfId="3725" priority="4349">
      <formula>$BJ145="SS"</formula>
    </cfRule>
    <cfRule type="expression" dxfId="3724" priority="4350">
      <formula>$BJ145="FI"</formula>
    </cfRule>
    <cfRule type="expression" dxfId="3723" priority="4351">
      <formula>$BJ145="X"</formula>
    </cfRule>
    <cfRule type="expression" dxfId="3722" priority="4352">
      <formula>$BJ145="OD"</formula>
    </cfRule>
    <cfRule type="expression" dxfId="3721" priority="4353">
      <formula>$BJ145="P"</formula>
    </cfRule>
    <cfRule type="expression" dxfId="3720" priority="4354">
      <formula>$BJ145="D"</formula>
    </cfRule>
    <cfRule type="expression" dxfId="3719" priority="4355">
      <formula>$BJ145="C"</formula>
    </cfRule>
    <cfRule type="expression" dxfId="3718" priority="4356">
      <formula>$BJ145="B"</formula>
    </cfRule>
    <cfRule type="expression" dxfId="3717" priority="4357">
      <formula>$BJ145="A"</formula>
    </cfRule>
  </conditionalFormatting>
  <conditionalFormatting sqref="W145">
    <cfRule type="expression" dxfId="3716" priority="4338">
      <formula>$BJ145="IR"</formula>
    </cfRule>
    <cfRule type="expression" dxfId="3715" priority="4339">
      <formula>$BJ145="SS"</formula>
    </cfRule>
    <cfRule type="expression" dxfId="3714" priority="4340">
      <formula>$BJ145="FI"</formula>
    </cfRule>
    <cfRule type="expression" dxfId="3713" priority="4341">
      <formula>$BJ145="X"</formula>
    </cfRule>
    <cfRule type="expression" dxfId="3712" priority="4342">
      <formula>$BJ145="OD"</formula>
    </cfRule>
    <cfRule type="expression" dxfId="3711" priority="4343">
      <formula>$BJ145="P"</formula>
    </cfRule>
    <cfRule type="expression" dxfId="3710" priority="4344">
      <formula>$BJ145="D"</formula>
    </cfRule>
    <cfRule type="expression" dxfId="3709" priority="4345">
      <formula>$BJ145="C"</formula>
    </cfRule>
    <cfRule type="expression" dxfId="3708" priority="4346">
      <formula>$BJ145="B"</formula>
    </cfRule>
    <cfRule type="expression" dxfId="3707" priority="4347">
      <formula>$BJ145="A"</formula>
    </cfRule>
  </conditionalFormatting>
  <conditionalFormatting sqref="U145">
    <cfRule type="expression" dxfId="3706" priority="4328">
      <formula>$BJ145="IR"</formula>
    </cfRule>
    <cfRule type="expression" dxfId="3705" priority="4329">
      <formula>$BJ145="SS"</formula>
    </cfRule>
    <cfRule type="expression" dxfId="3704" priority="4330">
      <formula>$BJ145="FI"</formula>
    </cfRule>
    <cfRule type="expression" dxfId="3703" priority="4331">
      <formula>$BJ145="X"</formula>
    </cfRule>
    <cfRule type="expression" dxfId="3702" priority="4332">
      <formula>$BJ145="OD"</formula>
    </cfRule>
    <cfRule type="expression" dxfId="3701" priority="4333">
      <formula>$BJ145="P"</formula>
    </cfRule>
    <cfRule type="expression" dxfId="3700" priority="4334">
      <formula>$BJ145="D"</formula>
    </cfRule>
    <cfRule type="expression" dxfId="3699" priority="4335">
      <formula>$BJ145="C"</formula>
    </cfRule>
    <cfRule type="expression" dxfId="3698" priority="4336">
      <formula>$BJ145="B"</formula>
    </cfRule>
    <cfRule type="expression" dxfId="3697" priority="4337">
      <formula>$BJ145="A"</formula>
    </cfRule>
  </conditionalFormatting>
  <conditionalFormatting sqref="V145">
    <cfRule type="expression" dxfId="3696" priority="4318">
      <formula>$BJ145="IR"</formula>
    </cfRule>
    <cfRule type="expression" dxfId="3695" priority="4319">
      <formula>$BJ145="SS"</formula>
    </cfRule>
    <cfRule type="expression" dxfId="3694" priority="4320">
      <formula>$BJ145="FI"</formula>
    </cfRule>
    <cfRule type="expression" dxfId="3693" priority="4321">
      <formula>$BJ145="X"</formula>
    </cfRule>
    <cfRule type="expression" dxfId="3692" priority="4322">
      <formula>$BJ145="OD"</formula>
    </cfRule>
    <cfRule type="expression" dxfId="3691" priority="4323">
      <formula>$BJ145="P"</formula>
    </cfRule>
    <cfRule type="expression" dxfId="3690" priority="4324">
      <formula>$BJ145="D"</formula>
    </cfRule>
    <cfRule type="expression" dxfId="3689" priority="4325">
      <formula>$BJ145="C"</formula>
    </cfRule>
    <cfRule type="expression" dxfId="3688" priority="4326">
      <formula>$BJ145="B"</formula>
    </cfRule>
    <cfRule type="expression" dxfId="3687" priority="4327">
      <formula>$BJ145="A"</formula>
    </cfRule>
  </conditionalFormatting>
  <conditionalFormatting sqref="Y146">
    <cfRule type="expression" dxfId="3686" priority="4308">
      <formula>$BJ146="IR"</formula>
    </cfRule>
    <cfRule type="expression" dxfId="3685" priority="4309">
      <formula>$BJ146="SS"</formula>
    </cfRule>
    <cfRule type="expression" dxfId="3684" priority="4310">
      <formula>$BJ146="FI"</formula>
    </cfRule>
    <cfRule type="expression" dxfId="3683" priority="4311">
      <formula>$BJ146="X"</formula>
    </cfRule>
    <cfRule type="expression" dxfId="3682" priority="4312">
      <formula>$BJ146="OD"</formula>
    </cfRule>
    <cfRule type="expression" dxfId="3681" priority="4313">
      <formula>$BJ146="P"</formula>
    </cfRule>
    <cfRule type="expression" dxfId="3680" priority="4314">
      <formula>$BJ146="D"</formula>
    </cfRule>
    <cfRule type="expression" dxfId="3679" priority="4315">
      <formula>$BJ146="C"</formula>
    </cfRule>
    <cfRule type="expression" dxfId="3678" priority="4316">
      <formula>$BJ146="B"</formula>
    </cfRule>
    <cfRule type="expression" dxfId="3677" priority="4317">
      <formula>$BJ146="A"</formula>
    </cfRule>
  </conditionalFormatting>
  <conditionalFormatting sqref="AB146">
    <cfRule type="expression" dxfId="3676" priority="4298">
      <formula>$BJ146="IR"</formula>
    </cfRule>
    <cfRule type="expression" dxfId="3675" priority="4299">
      <formula>$BJ146="SS"</formula>
    </cfRule>
    <cfRule type="expression" dxfId="3674" priority="4300">
      <formula>$BJ146="FI"</formula>
    </cfRule>
    <cfRule type="expression" dxfId="3673" priority="4301">
      <formula>$BJ146="X"</formula>
    </cfRule>
    <cfRule type="expression" dxfId="3672" priority="4302">
      <formula>$BJ146="OD"</formula>
    </cfRule>
    <cfRule type="expression" dxfId="3671" priority="4303">
      <formula>$BJ146="P"</formula>
    </cfRule>
    <cfRule type="expression" dxfId="3670" priority="4304">
      <formula>$BJ146="D"</formula>
    </cfRule>
    <cfRule type="expression" dxfId="3669" priority="4305">
      <formula>$BJ146="C"</formula>
    </cfRule>
    <cfRule type="expression" dxfId="3668" priority="4306">
      <formula>$BJ146="B"</formula>
    </cfRule>
    <cfRule type="expression" dxfId="3667" priority="4307">
      <formula>$BJ146="A"</formula>
    </cfRule>
  </conditionalFormatting>
  <conditionalFormatting sqref="Z146">
    <cfRule type="expression" dxfId="3666" priority="4288">
      <formula>$BJ146="IR"</formula>
    </cfRule>
    <cfRule type="expression" dxfId="3665" priority="4289">
      <formula>$BJ146="SS"</formula>
    </cfRule>
    <cfRule type="expression" dxfId="3664" priority="4290">
      <formula>$BJ146="FI"</formula>
    </cfRule>
    <cfRule type="expression" dxfId="3663" priority="4291">
      <formula>$BJ146="X"</formula>
    </cfRule>
    <cfRule type="expression" dxfId="3662" priority="4292">
      <formula>$BJ146="OD"</formula>
    </cfRule>
    <cfRule type="expression" dxfId="3661" priority="4293">
      <formula>$BJ146="P"</formula>
    </cfRule>
    <cfRule type="expression" dxfId="3660" priority="4294">
      <formula>$BJ146="D"</formula>
    </cfRule>
    <cfRule type="expression" dxfId="3659" priority="4295">
      <formula>$BJ146="C"</formula>
    </cfRule>
    <cfRule type="expression" dxfId="3658" priority="4296">
      <formula>$BJ146="B"</formula>
    </cfRule>
    <cfRule type="expression" dxfId="3657" priority="4297">
      <formula>$BJ146="A"</formula>
    </cfRule>
  </conditionalFormatting>
  <conditionalFormatting sqref="AA146">
    <cfRule type="expression" dxfId="3656" priority="4278">
      <formula>$BJ146="IR"</formula>
    </cfRule>
    <cfRule type="expression" dxfId="3655" priority="4279">
      <formula>$BJ146="SS"</formula>
    </cfRule>
    <cfRule type="expression" dxfId="3654" priority="4280">
      <formula>$BJ146="FI"</formula>
    </cfRule>
    <cfRule type="expression" dxfId="3653" priority="4281">
      <formula>$BJ146="X"</formula>
    </cfRule>
    <cfRule type="expression" dxfId="3652" priority="4282">
      <formula>$BJ146="OD"</formula>
    </cfRule>
    <cfRule type="expression" dxfId="3651" priority="4283">
      <formula>$BJ146="P"</formula>
    </cfRule>
    <cfRule type="expression" dxfId="3650" priority="4284">
      <formula>$BJ146="D"</formula>
    </cfRule>
    <cfRule type="expression" dxfId="3649" priority="4285">
      <formula>$BJ146="C"</formula>
    </cfRule>
    <cfRule type="expression" dxfId="3648" priority="4286">
      <formula>$BJ146="B"</formula>
    </cfRule>
    <cfRule type="expression" dxfId="3647" priority="4287">
      <formula>$BJ146="A"</formula>
    </cfRule>
  </conditionalFormatting>
  <conditionalFormatting sqref="T149">
    <cfRule type="expression" dxfId="3646" priority="4268">
      <formula>$BJ149="IR"</formula>
    </cfRule>
    <cfRule type="expression" dxfId="3645" priority="4269">
      <formula>$BJ149="SS"</formula>
    </cfRule>
    <cfRule type="expression" dxfId="3644" priority="4270">
      <formula>$BJ149="FI"</formula>
    </cfRule>
    <cfRule type="expression" dxfId="3643" priority="4271">
      <formula>$BJ149="X"</formula>
    </cfRule>
    <cfRule type="expression" dxfId="3642" priority="4272">
      <formula>$BJ149="OD"</formula>
    </cfRule>
    <cfRule type="expression" dxfId="3641" priority="4273">
      <formula>$BJ149="P"</formula>
    </cfRule>
    <cfRule type="expression" dxfId="3640" priority="4274">
      <formula>$BJ149="D"</formula>
    </cfRule>
    <cfRule type="expression" dxfId="3639" priority="4275">
      <formula>$BJ149="C"</formula>
    </cfRule>
    <cfRule type="expression" dxfId="3638" priority="4276">
      <formula>$BJ149="B"</formula>
    </cfRule>
    <cfRule type="expression" dxfId="3637" priority="4277">
      <formula>$BJ149="A"</formula>
    </cfRule>
  </conditionalFormatting>
  <conditionalFormatting sqref="W149">
    <cfRule type="expression" dxfId="3636" priority="4258">
      <formula>$BJ149="IR"</formula>
    </cfRule>
    <cfRule type="expression" dxfId="3635" priority="4259">
      <formula>$BJ149="SS"</formula>
    </cfRule>
    <cfRule type="expression" dxfId="3634" priority="4260">
      <formula>$BJ149="FI"</formula>
    </cfRule>
    <cfRule type="expression" dxfId="3633" priority="4261">
      <formula>$BJ149="X"</formula>
    </cfRule>
    <cfRule type="expression" dxfId="3632" priority="4262">
      <formula>$BJ149="OD"</formula>
    </cfRule>
    <cfRule type="expression" dxfId="3631" priority="4263">
      <formula>$BJ149="P"</formula>
    </cfRule>
    <cfRule type="expression" dxfId="3630" priority="4264">
      <formula>$BJ149="D"</formula>
    </cfRule>
    <cfRule type="expression" dxfId="3629" priority="4265">
      <formula>$BJ149="C"</formula>
    </cfRule>
    <cfRule type="expression" dxfId="3628" priority="4266">
      <formula>$BJ149="B"</formula>
    </cfRule>
    <cfRule type="expression" dxfId="3627" priority="4267">
      <formula>$BJ149="A"</formula>
    </cfRule>
  </conditionalFormatting>
  <conditionalFormatting sqref="U149">
    <cfRule type="expression" dxfId="3626" priority="4248">
      <formula>$BJ149="IR"</formula>
    </cfRule>
    <cfRule type="expression" dxfId="3625" priority="4249">
      <formula>$BJ149="SS"</formula>
    </cfRule>
    <cfRule type="expression" dxfId="3624" priority="4250">
      <formula>$BJ149="FI"</formula>
    </cfRule>
    <cfRule type="expression" dxfId="3623" priority="4251">
      <formula>$BJ149="X"</formula>
    </cfRule>
    <cfRule type="expression" dxfId="3622" priority="4252">
      <formula>$BJ149="OD"</formula>
    </cfRule>
    <cfRule type="expression" dxfId="3621" priority="4253">
      <formula>$BJ149="P"</formula>
    </cfRule>
    <cfRule type="expression" dxfId="3620" priority="4254">
      <formula>$BJ149="D"</formula>
    </cfRule>
    <cfRule type="expression" dxfId="3619" priority="4255">
      <formula>$BJ149="C"</formula>
    </cfRule>
    <cfRule type="expression" dxfId="3618" priority="4256">
      <formula>$BJ149="B"</formula>
    </cfRule>
    <cfRule type="expression" dxfId="3617" priority="4257">
      <formula>$BJ149="A"</formula>
    </cfRule>
  </conditionalFormatting>
  <conditionalFormatting sqref="V149">
    <cfRule type="expression" dxfId="3616" priority="4238">
      <formula>$BJ149="IR"</formula>
    </cfRule>
    <cfRule type="expression" dxfId="3615" priority="4239">
      <formula>$BJ149="SS"</formula>
    </cfRule>
    <cfRule type="expression" dxfId="3614" priority="4240">
      <formula>$BJ149="FI"</formula>
    </cfRule>
    <cfRule type="expression" dxfId="3613" priority="4241">
      <formula>$BJ149="X"</formula>
    </cfRule>
    <cfRule type="expression" dxfId="3612" priority="4242">
      <formula>$BJ149="OD"</formula>
    </cfRule>
    <cfRule type="expression" dxfId="3611" priority="4243">
      <formula>$BJ149="P"</formula>
    </cfRule>
    <cfRule type="expression" dxfId="3610" priority="4244">
      <formula>$BJ149="D"</formula>
    </cfRule>
    <cfRule type="expression" dxfId="3609" priority="4245">
      <formula>$BJ149="C"</formula>
    </cfRule>
    <cfRule type="expression" dxfId="3608" priority="4246">
      <formula>$BJ149="B"</formula>
    </cfRule>
    <cfRule type="expression" dxfId="3607" priority="4247">
      <formula>$BJ149="A"</formula>
    </cfRule>
  </conditionalFormatting>
  <conditionalFormatting sqref="O150:O151">
    <cfRule type="expression" dxfId="3606" priority="4228">
      <formula>$BJ150="IR"</formula>
    </cfRule>
    <cfRule type="expression" dxfId="3605" priority="4229">
      <formula>$BJ150="SS"</formula>
    </cfRule>
    <cfRule type="expression" dxfId="3604" priority="4230">
      <formula>$BJ150="FI"</formula>
    </cfRule>
    <cfRule type="expression" dxfId="3603" priority="4231">
      <formula>$BJ150="X"</formula>
    </cfRule>
    <cfRule type="expression" dxfId="3602" priority="4232">
      <formula>$BJ150="OD"</formula>
    </cfRule>
    <cfRule type="expression" dxfId="3601" priority="4233">
      <formula>$BJ150="P"</formula>
    </cfRule>
    <cfRule type="expression" dxfId="3600" priority="4234">
      <formula>$BJ150="D"</formula>
    </cfRule>
    <cfRule type="expression" dxfId="3599" priority="4235">
      <formula>$BJ150="C"</formula>
    </cfRule>
    <cfRule type="expression" dxfId="3598" priority="4236">
      <formula>$BJ150="B"</formula>
    </cfRule>
    <cfRule type="expression" dxfId="3597" priority="4237">
      <formula>$BJ150="A"</formula>
    </cfRule>
  </conditionalFormatting>
  <conditionalFormatting sqref="R150:R151">
    <cfRule type="expression" dxfId="3596" priority="4218">
      <formula>$BJ150="IR"</formula>
    </cfRule>
    <cfRule type="expression" dxfId="3595" priority="4219">
      <formula>$BJ150="SS"</formula>
    </cfRule>
    <cfRule type="expression" dxfId="3594" priority="4220">
      <formula>$BJ150="FI"</formula>
    </cfRule>
    <cfRule type="expression" dxfId="3593" priority="4221">
      <formula>$BJ150="X"</formula>
    </cfRule>
    <cfRule type="expression" dxfId="3592" priority="4222">
      <formula>$BJ150="OD"</formula>
    </cfRule>
    <cfRule type="expression" dxfId="3591" priority="4223">
      <formula>$BJ150="P"</formula>
    </cfRule>
    <cfRule type="expression" dxfId="3590" priority="4224">
      <formula>$BJ150="D"</formula>
    </cfRule>
    <cfRule type="expression" dxfId="3589" priority="4225">
      <formula>$BJ150="C"</formula>
    </cfRule>
    <cfRule type="expression" dxfId="3588" priority="4226">
      <formula>$BJ150="B"</formula>
    </cfRule>
    <cfRule type="expression" dxfId="3587" priority="4227">
      <formula>$BJ150="A"</formula>
    </cfRule>
  </conditionalFormatting>
  <conditionalFormatting sqref="P150:P151">
    <cfRule type="expression" dxfId="3586" priority="4208">
      <formula>$BJ150="IR"</formula>
    </cfRule>
    <cfRule type="expression" dxfId="3585" priority="4209">
      <formula>$BJ150="SS"</formula>
    </cfRule>
    <cfRule type="expression" dxfId="3584" priority="4210">
      <formula>$BJ150="FI"</formula>
    </cfRule>
    <cfRule type="expression" dxfId="3583" priority="4211">
      <formula>$BJ150="X"</formula>
    </cfRule>
    <cfRule type="expression" dxfId="3582" priority="4212">
      <formula>$BJ150="OD"</formula>
    </cfRule>
    <cfRule type="expression" dxfId="3581" priority="4213">
      <formula>$BJ150="P"</formula>
    </cfRule>
    <cfRule type="expression" dxfId="3580" priority="4214">
      <formula>$BJ150="D"</formula>
    </cfRule>
    <cfRule type="expression" dxfId="3579" priority="4215">
      <formula>$BJ150="C"</formula>
    </cfRule>
    <cfRule type="expression" dxfId="3578" priority="4216">
      <formula>$BJ150="B"</formula>
    </cfRule>
    <cfRule type="expression" dxfId="3577" priority="4217">
      <formula>$BJ150="A"</formula>
    </cfRule>
  </conditionalFormatting>
  <conditionalFormatting sqref="Q150:Q151">
    <cfRule type="expression" dxfId="3576" priority="4198">
      <formula>$BJ150="IR"</formula>
    </cfRule>
    <cfRule type="expression" dxfId="3575" priority="4199">
      <formula>$BJ150="SS"</formula>
    </cfRule>
    <cfRule type="expression" dxfId="3574" priority="4200">
      <formula>$BJ150="FI"</formula>
    </cfRule>
    <cfRule type="expression" dxfId="3573" priority="4201">
      <formula>$BJ150="X"</formula>
    </cfRule>
    <cfRule type="expression" dxfId="3572" priority="4202">
      <formula>$BJ150="OD"</formula>
    </cfRule>
    <cfRule type="expression" dxfId="3571" priority="4203">
      <formula>$BJ150="P"</formula>
    </cfRule>
    <cfRule type="expression" dxfId="3570" priority="4204">
      <formula>$BJ150="D"</formula>
    </cfRule>
    <cfRule type="expression" dxfId="3569" priority="4205">
      <formula>$BJ150="C"</formula>
    </cfRule>
    <cfRule type="expression" dxfId="3568" priority="4206">
      <formula>$BJ150="B"</formula>
    </cfRule>
    <cfRule type="expression" dxfId="3567" priority="4207">
      <formula>$BJ150="A"</formula>
    </cfRule>
  </conditionalFormatting>
  <conditionalFormatting sqref="T190">
    <cfRule type="expression" dxfId="3566" priority="4188">
      <formula>$BJ190="IR"</formula>
    </cfRule>
    <cfRule type="expression" dxfId="3565" priority="4189">
      <formula>$BJ190="SS"</formula>
    </cfRule>
    <cfRule type="expression" dxfId="3564" priority="4190">
      <formula>$BJ190="FI"</formula>
    </cfRule>
    <cfRule type="expression" dxfId="3563" priority="4191">
      <formula>$BJ190="X"</formula>
    </cfRule>
    <cfRule type="expression" dxfId="3562" priority="4192">
      <formula>$BJ190="OD"</formula>
    </cfRule>
    <cfRule type="expression" dxfId="3561" priority="4193">
      <formula>$BJ190="P"</formula>
    </cfRule>
    <cfRule type="expression" dxfId="3560" priority="4194">
      <formula>$BJ190="D"</formula>
    </cfRule>
    <cfRule type="expression" dxfId="3559" priority="4195">
      <formula>$BJ190="C"</formula>
    </cfRule>
    <cfRule type="expression" dxfId="3558" priority="4196">
      <formula>$BJ190="B"</formula>
    </cfRule>
    <cfRule type="expression" dxfId="3557" priority="4197">
      <formula>$BJ190="A"</formula>
    </cfRule>
  </conditionalFormatting>
  <conditionalFormatting sqref="W190">
    <cfRule type="expression" dxfId="3556" priority="4178">
      <formula>$BJ190="IR"</formula>
    </cfRule>
    <cfRule type="expression" dxfId="3555" priority="4179">
      <formula>$BJ190="SS"</formula>
    </cfRule>
    <cfRule type="expression" dxfId="3554" priority="4180">
      <formula>$BJ190="FI"</formula>
    </cfRule>
    <cfRule type="expression" dxfId="3553" priority="4181">
      <formula>$BJ190="X"</formula>
    </cfRule>
    <cfRule type="expression" dxfId="3552" priority="4182">
      <formula>$BJ190="OD"</formula>
    </cfRule>
    <cfRule type="expression" dxfId="3551" priority="4183">
      <formula>$BJ190="P"</formula>
    </cfRule>
    <cfRule type="expression" dxfId="3550" priority="4184">
      <formula>$BJ190="D"</formula>
    </cfRule>
    <cfRule type="expression" dxfId="3549" priority="4185">
      <formula>$BJ190="C"</formula>
    </cfRule>
    <cfRule type="expression" dxfId="3548" priority="4186">
      <formula>$BJ190="B"</formula>
    </cfRule>
    <cfRule type="expression" dxfId="3547" priority="4187">
      <formula>$BJ190="A"</formula>
    </cfRule>
  </conditionalFormatting>
  <conditionalFormatting sqref="U190">
    <cfRule type="expression" dxfId="3546" priority="4168">
      <formula>$BJ190="IR"</formula>
    </cfRule>
    <cfRule type="expression" dxfId="3545" priority="4169">
      <formula>$BJ190="SS"</formula>
    </cfRule>
    <cfRule type="expression" dxfId="3544" priority="4170">
      <formula>$BJ190="FI"</formula>
    </cfRule>
    <cfRule type="expression" dxfId="3543" priority="4171">
      <formula>$BJ190="X"</formula>
    </cfRule>
    <cfRule type="expression" dxfId="3542" priority="4172">
      <formula>$BJ190="OD"</formula>
    </cfRule>
    <cfRule type="expression" dxfId="3541" priority="4173">
      <formula>$BJ190="P"</formula>
    </cfRule>
    <cfRule type="expression" dxfId="3540" priority="4174">
      <formula>$BJ190="D"</formula>
    </cfRule>
    <cfRule type="expression" dxfId="3539" priority="4175">
      <formula>$BJ190="C"</formula>
    </cfRule>
    <cfRule type="expression" dxfId="3538" priority="4176">
      <formula>$BJ190="B"</formula>
    </cfRule>
    <cfRule type="expression" dxfId="3537" priority="4177">
      <formula>$BJ190="A"</formula>
    </cfRule>
  </conditionalFormatting>
  <conditionalFormatting sqref="V190">
    <cfRule type="expression" dxfId="3536" priority="4158">
      <formula>$BJ190="IR"</formula>
    </cfRule>
    <cfRule type="expression" dxfId="3535" priority="4159">
      <formula>$BJ190="SS"</formula>
    </cfRule>
    <cfRule type="expression" dxfId="3534" priority="4160">
      <formula>$BJ190="FI"</formula>
    </cfRule>
    <cfRule type="expression" dxfId="3533" priority="4161">
      <formula>$BJ190="X"</formula>
    </cfRule>
    <cfRule type="expression" dxfId="3532" priority="4162">
      <formula>$BJ190="OD"</formula>
    </cfRule>
    <cfRule type="expression" dxfId="3531" priority="4163">
      <formula>$BJ190="P"</formula>
    </cfRule>
    <cfRule type="expression" dxfId="3530" priority="4164">
      <formula>$BJ190="D"</formula>
    </cfRule>
    <cfRule type="expression" dxfId="3529" priority="4165">
      <formula>$BJ190="C"</formula>
    </cfRule>
    <cfRule type="expression" dxfId="3528" priority="4166">
      <formula>$BJ190="B"</formula>
    </cfRule>
    <cfRule type="expression" dxfId="3527" priority="4167">
      <formula>$BJ190="A"</formula>
    </cfRule>
  </conditionalFormatting>
  <conditionalFormatting sqref="J735">
    <cfRule type="expression" dxfId="3526" priority="4148">
      <formula>$BJ735="IR"</formula>
    </cfRule>
    <cfRule type="expression" dxfId="3525" priority="4149">
      <formula>$BJ735="SS"</formula>
    </cfRule>
    <cfRule type="expression" dxfId="3524" priority="4150">
      <formula>$BJ735="FI"</formula>
    </cfRule>
    <cfRule type="expression" dxfId="3523" priority="4151">
      <formula>$BJ735="X"</formula>
    </cfRule>
    <cfRule type="expression" dxfId="3522" priority="4152">
      <formula>$BJ735="OD"</formula>
    </cfRule>
    <cfRule type="expression" dxfId="3521" priority="4153">
      <formula>$BJ735="P"</formula>
    </cfRule>
    <cfRule type="expression" dxfId="3520" priority="4154">
      <formula>$BJ735="D"</formula>
    </cfRule>
    <cfRule type="expression" dxfId="3519" priority="4155">
      <formula>$BJ735="C"</formula>
    </cfRule>
    <cfRule type="expression" dxfId="3518" priority="4156">
      <formula>$BJ735="B"</formula>
    </cfRule>
    <cfRule type="expression" dxfId="3517" priority="4157">
      <formula>$BJ735="A"</formula>
    </cfRule>
  </conditionalFormatting>
  <conditionalFormatting sqref="M735">
    <cfRule type="expression" dxfId="3516" priority="4138">
      <formula>$BJ735="IR"</formula>
    </cfRule>
    <cfRule type="expression" dxfId="3515" priority="4139">
      <formula>$BJ735="SS"</formula>
    </cfRule>
    <cfRule type="expression" dxfId="3514" priority="4140">
      <formula>$BJ735="FI"</formula>
    </cfRule>
    <cfRule type="expression" dxfId="3513" priority="4141">
      <formula>$BJ735="X"</formula>
    </cfRule>
    <cfRule type="expression" dxfId="3512" priority="4142">
      <formula>$BJ735="OD"</formula>
    </cfRule>
    <cfRule type="expression" dxfId="3511" priority="4143">
      <formula>$BJ735="P"</formula>
    </cfRule>
    <cfRule type="expression" dxfId="3510" priority="4144">
      <formula>$BJ735="D"</formula>
    </cfRule>
    <cfRule type="expression" dxfId="3509" priority="4145">
      <formula>$BJ735="C"</formula>
    </cfRule>
    <cfRule type="expression" dxfId="3508" priority="4146">
      <formula>$BJ735="B"</formula>
    </cfRule>
    <cfRule type="expression" dxfId="3507" priority="4147">
      <formula>$BJ735="A"</formula>
    </cfRule>
  </conditionalFormatting>
  <conditionalFormatting sqref="K735">
    <cfRule type="expression" dxfId="3506" priority="4128">
      <formula>$BJ735="IR"</formula>
    </cfRule>
    <cfRule type="expression" dxfId="3505" priority="4129">
      <formula>$BJ735="SS"</formula>
    </cfRule>
    <cfRule type="expression" dxfId="3504" priority="4130">
      <formula>$BJ735="FI"</formula>
    </cfRule>
    <cfRule type="expression" dxfId="3503" priority="4131">
      <formula>$BJ735="X"</formula>
    </cfRule>
    <cfRule type="expression" dxfId="3502" priority="4132">
      <formula>$BJ735="OD"</formula>
    </cfRule>
    <cfRule type="expression" dxfId="3501" priority="4133">
      <formula>$BJ735="P"</formula>
    </cfRule>
    <cfRule type="expression" dxfId="3500" priority="4134">
      <formula>$BJ735="D"</formula>
    </cfRule>
    <cfRule type="expression" dxfId="3499" priority="4135">
      <formula>$BJ735="C"</formula>
    </cfRule>
    <cfRule type="expression" dxfId="3498" priority="4136">
      <formula>$BJ735="B"</formula>
    </cfRule>
    <cfRule type="expression" dxfId="3497" priority="4137">
      <formula>$BJ735="A"</formula>
    </cfRule>
  </conditionalFormatting>
  <conditionalFormatting sqref="L735">
    <cfRule type="expression" dxfId="3496" priority="4118">
      <formula>$BJ735="IR"</formula>
    </cfRule>
    <cfRule type="expression" dxfId="3495" priority="4119">
      <formula>$BJ735="SS"</formula>
    </cfRule>
    <cfRule type="expression" dxfId="3494" priority="4120">
      <formula>$BJ735="FI"</formula>
    </cfRule>
    <cfRule type="expression" dxfId="3493" priority="4121">
      <formula>$BJ735="X"</formula>
    </cfRule>
    <cfRule type="expression" dxfId="3492" priority="4122">
      <formula>$BJ735="OD"</formula>
    </cfRule>
    <cfRule type="expression" dxfId="3491" priority="4123">
      <formula>$BJ735="P"</formula>
    </cfRule>
    <cfRule type="expression" dxfId="3490" priority="4124">
      <formula>$BJ735="D"</formula>
    </cfRule>
    <cfRule type="expression" dxfId="3489" priority="4125">
      <formula>$BJ735="C"</formula>
    </cfRule>
    <cfRule type="expression" dxfId="3488" priority="4126">
      <formula>$BJ735="B"</formula>
    </cfRule>
    <cfRule type="expression" dxfId="3487" priority="4127">
      <formula>$BJ735="A"</formula>
    </cfRule>
  </conditionalFormatting>
  <conditionalFormatting sqref="J752">
    <cfRule type="expression" dxfId="3486" priority="4108">
      <formula>$BJ752="IR"</formula>
    </cfRule>
    <cfRule type="expression" dxfId="3485" priority="4109">
      <formula>$BJ752="SS"</formula>
    </cfRule>
    <cfRule type="expression" dxfId="3484" priority="4110">
      <formula>$BJ752="FI"</formula>
    </cfRule>
    <cfRule type="expression" dxfId="3483" priority="4111">
      <formula>$BJ752="X"</formula>
    </cfRule>
    <cfRule type="expression" dxfId="3482" priority="4112">
      <formula>$BJ752="OD"</formula>
    </cfRule>
    <cfRule type="expression" dxfId="3481" priority="4113">
      <formula>$BJ752="P"</formula>
    </cfRule>
    <cfRule type="expression" dxfId="3480" priority="4114">
      <formula>$BJ752="D"</formula>
    </cfRule>
    <cfRule type="expression" dxfId="3479" priority="4115">
      <formula>$BJ752="C"</formula>
    </cfRule>
    <cfRule type="expression" dxfId="3478" priority="4116">
      <formula>$BJ752="B"</formula>
    </cfRule>
    <cfRule type="expression" dxfId="3477" priority="4117">
      <formula>$BJ752="A"</formula>
    </cfRule>
  </conditionalFormatting>
  <conditionalFormatting sqref="M752">
    <cfRule type="expression" dxfId="3476" priority="4098">
      <formula>$BJ752="IR"</formula>
    </cfRule>
    <cfRule type="expression" dxfId="3475" priority="4099">
      <formula>$BJ752="SS"</formula>
    </cfRule>
    <cfRule type="expression" dxfId="3474" priority="4100">
      <formula>$BJ752="FI"</formula>
    </cfRule>
    <cfRule type="expression" dxfId="3473" priority="4101">
      <formula>$BJ752="X"</formula>
    </cfRule>
    <cfRule type="expression" dxfId="3472" priority="4102">
      <formula>$BJ752="OD"</formula>
    </cfRule>
    <cfRule type="expression" dxfId="3471" priority="4103">
      <formula>$BJ752="P"</formula>
    </cfRule>
    <cfRule type="expression" dxfId="3470" priority="4104">
      <formula>$BJ752="D"</formula>
    </cfRule>
    <cfRule type="expression" dxfId="3469" priority="4105">
      <formula>$BJ752="C"</formula>
    </cfRule>
    <cfRule type="expression" dxfId="3468" priority="4106">
      <formula>$BJ752="B"</formula>
    </cfRule>
    <cfRule type="expression" dxfId="3467" priority="4107">
      <formula>$BJ752="A"</formula>
    </cfRule>
  </conditionalFormatting>
  <conditionalFormatting sqref="K752">
    <cfRule type="expression" dxfId="3466" priority="4088">
      <formula>$BJ752="IR"</formula>
    </cfRule>
    <cfRule type="expression" dxfId="3465" priority="4089">
      <formula>$BJ752="SS"</formula>
    </cfRule>
    <cfRule type="expression" dxfId="3464" priority="4090">
      <formula>$BJ752="FI"</formula>
    </cfRule>
    <cfRule type="expression" dxfId="3463" priority="4091">
      <formula>$BJ752="X"</formula>
    </cfRule>
    <cfRule type="expression" dxfId="3462" priority="4092">
      <formula>$BJ752="OD"</formula>
    </cfRule>
    <cfRule type="expression" dxfId="3461" priority="4093">
      <formula>$BJ752="P"</formula>
    </cfRule>
    <cfRule type="expression" dxfId="3460" priority="4094">
      <formula>$BJ752="D"</formula>
    </cfRule>
    <cfRule type="expression" dxfId="3459" priority="4095">
      <formula>$BJ752="C"</formula>
    </cfRule>
    <cfRule type="expression" dxfId="3458" priority="4096">
      <formula>$BJ752="B"</formula>
    </cfRule>
    <cfRule type="expression" dxfId="3457" priority="4097">
      <formula>$BJ752="A"</formula>
    </cfRule>
  </conditionalFormatting>
  <conditionalFormatting sqref="L752">
    <cfRule type="expression" dxfId="3456" priority="4078">
      <formula>$BJ752="IR"</formula>
    </cfRule>
    <cfRule type="expression" dxfId="3455" priority="4079">
      <formula>$BJ752="SS"</formula>
    </cfRule>
    <cfRule type="expression" dxfId="3454" priority="4080">
      <formula>$BJ752="FI"</formula>
    </cfRule>
    <cfRule type="expression" dxfId="3453" priority="4081">
      <formula>$BJ752="X"</formula>
    </cfRule>
    <cfRule type="expression" dxfId="3452" priority="4082">
      <formula>$BJ752="OD"</formula>
    </cfRule>
    <cfRule type="expression" dxfId="3451" priority="4083">
      <formula>$BJ752="P"</formula>
    </cfRule>
    <cfRule type="expression" dxfId="3450" priority="4084">
      <formula>$BJ752="D"</formula>
    </cfRule>
    <cfRule type="expression" dxfId="3449" priority="4085">
      <formula>$BJ752="C"</formula>
    </cfRule>
    <cfRule type="expression" dxfId="3448" priority="4086">
      <formula>$BJ752="B"</formula>
    </cfRule>
    <cfRule type="expression" dxfId="3447" priority="4087">
      <formula>$BJ752="A"</formula>
    </cfRule>
  </conditionalFormatting>
  <conditionalFormatting sqref="J715:J716">
    <cfRule type="expression" dxfId="3446" priority="4068">
      <formula>$BJ715="IR"</formula>
    </cfRule>
    <cfRule type="expression" dxfId="3445" priority="4069">
      <formula>$BJ715="SS"</formula>
    </cfRule>
    <cfRule type="expression" dxfId="3444" priority="4070">
      <formula>$BJ715="FI"</formula>
    </cfRule>
    <cfRule type="expression" dxfId="3443" priority="4071">
      <formula>$BJ715="X"</formula>
    </cfRule>
    <cfRule type="expression" dxfId="3442" priority="4072">
      <formula>$BJ715="OD"</formula>
    </cfRule>
    <cfRule type="expression" dxfId="3441" priority="4073">
      <formula>$BJ715="P"</formula>
    </cfRule>
    <cfRule type="expression" dxfId="3440" priority="4074">
      <formula>$BJ715="D"</formula>
    </cfRule>
    <cfRule type="expression" dxfId="3439" priority="4075">
      <formula>$BJ715="C"</formula>
    </cfRule>
    <cfRule type="expression" dxfId="3438" priority="4076">
      <formula>$BJ715="B"</formula>
    </cfRule>
    <cfRule type="expression" dxfId="3437" priority="4077">
      <formula>$BJ715="A"</formula>
    </cfRule>
  </conditionalFormatting>
  <conditionalFormatting sqref="M715:M716">
    <cfRule type="expression" dxfId="3436" priority="4058">
      <formula>$BJ715="IR"</formula>
    </cfRule>
    <cfRule type="expression" dxfId="3435" priority="4059">
      <formula>$BJ715="SS"</formula>
    </cfRule>
    <cfRule type="expression" dxfId="3434" priority="4060">
      <formula>$BJ715="FI"</formula>
    </cfRule>
    <cfRule type="expression" dxfId="3433" priority="4061">
      <formula>$BJ715="X"</formula>
    </cfRule>
    <cfRule type="expression" dxfId="3432" priority="4062">
      <formula>$BJ715="OD"</formula>
    </cfRule>
    <cfRule type="expression" dxfId="3431" priority="4063">
      <formula>$BJ715="P"</formula>
    </cfRule>
    <cfRule type="expression" dxfId="3430" priority="4064">
      <formula>$BJ715="D"</formula>
    </cfRule>
    <cfRule type="expression" dxfId="3429" priority="4065">
      <formula>$BJ715="C"</formula>
    </cfRule>
    <cfRule type="expression" dxfId="3428" priority="4066">
      <formula>$BJ715="B"</formula>
    </cfRule>
    <cfRule type="expression" dxfId="3427" priority="4067">
      <formula>$BJ715="A"</formula>
    </cfRule>
  </conditionalFormatting>
  <conditionalFormatting sqref="K715:K716">
    <cfRule type="expression" dxfId="3426" priority="4048">
      <formula>$BJ715="IR"</formula>
    </cfRule>
    <cfRule type="expression" dxfId="3425" priority="4049">
      <formula>$BJ715="SS"</formula>
    </cfRule>
    <cfRule type="expression" dxfId="3424" priority="4050">
      <formula>$BJ715="FI"</formula>
    </cfRule>
    <cfRule type="expression" dxfId="3423" priority="4051">
      <formula>$BJ715="X"</formula>
    </cfRule>
    <cfRule type="expression" dxfId="3422" priority="4052">
      <formula>$BJ715="OD"</formula>
    </cfRule>
    <cfRule type="expression" dxfId="3421" priority="4053">
      <formula>$BJ715="P"</formula>
    </cfRule>
    <cfRule type="expression" dxfId="3420" priority="4054">
      <formula>$BJ715="D"</formula>
    </cfRule>
    <cfRule type="expression" dxfId="3419" priority="4055">
      <formula>$BJ715="C"</formula>
    </cfRule>
    <cfRule type="expression" dxfId="3418" priority="4056">
      <formula>$BJ715="B"</formula>
    </cfRule>
    <cfRule type="expression" dxfId="3417" priority="4057">
      <formula>$BJ715="A"</formula>
    </cfRule>
  </conditionalFormatting>
  <conditionalFormatting sqref="L715:L716">
    <cfRule type="expression" dxfId="3416" priority="4038">
      <formula>$BJ715="IR"</formula>
    </cfRule>
    <cfRule type="expression" dxfId="3415" priority="4039">
      <formula>$BJ715="SS"</formula>
    </cfRule>
    <cfRule type="expression" dxfId="3414" priority="4040">
      <formula>$BJ715="FI"</formula>
    </cfRule>
    <cfRule type="expression" dxfId="3413" priority="4041">
      <formula>$BJ715="X"</formula>
    </cfRule>
    <cfRule type="expression" dxfId="3412" priority="4042">
      <formula>$BJ715="OD"</formula>
    </cfRule>
    <cfRule type="expression" dxfId="3411" priority="4043">
      <formula>$BJ715="P"</formula>
    </cfRule>
    <cfRule type="expression" dxfId="3410" priority="4044">
      <formula>$BJ715="D"</formula>
    </cfRule>
    <cfRule type="expression" dxfId="3409" priority="4045">
      <formula>$BJ715="C"</formula>
    </cfRule>
    <cfRule type="expression" dxfId="3408" priority="4046">
      <formula>$BJ715="B"</formula>
    </cfRule>
    <cfRule type="expression" dxfId="3407" priority="4047">
      <formula>$BJ715="A"</formula>
    </cfRule>
  </conditionalFormatting>
  <conditionalFormatting sqref="J711:J712">
    <cfRule type="expression" dxfId="3406" priority="4028">
      <formula>$BJ711="IR"</formula>
    </cfRule>
    <cfRule type="expression" dxfId="3405" priority="4029">
      <formula>$BJ711="SS"</formula>
    </cfRule>
    <cfRule type="expression" dxfId="3404" priority="4030">
      <formula>$BJ711="FI"</formula>
    </cfRule>
    <cfRule type="expression" dxfId="3403" priority="4031">
      <formula>$BJ711="X"</formula>
    </cfRule>
    <cfRule type="expression" dxfId="3402" priority="4032">
      <formula>$BJ711="OD"</formula>
    </cfRule>
    <cfRule type="expression" dxfId="3401" priority="4033">
      <formula>$BJ711="P"</formula>
    </cfRule>
    <cfRule type="expression" dxfId="3400" priority="4034">
      <formula>$BJ711="D"</formula>
    </cfRule>
    <cfRule type="expression" dxfId="3399" priority="4035">
      <formula>$BJ711="C"</formula>
    </cfRule>
    <cfRule type="expression" dxfId="3398" priority="4036">
      <formula>$BJ711="B"</formula>
    </cfRule>
    <cfRule type="expression" dxfId="3397" priority="4037">
      <formula>$BJ711="A"</formula>
    </cfRule>
  </conditionalFormatting>
  <conditionalFormatting sqref="M711:M712">
    <cfRule type="expression" dxfId="3396" priority="4018">
      <formula>$BJ711="IR"</formula>
    </cfRule>
    <cfRule type="expression" dxfId="3395" priority="4019">
      <formula>$BJ711="SS"</formula>
    </cfRule>
    <cfRule type="expression" dxfId="3394" priority="4020">
      <formula>$BJ711="FI"</formula>
    </cfRule>
    <cfRule type="expression" dxfId="3393" priority="4021">
      <formula>$BJ711="X"</formula>
    </cfRule>
    <cfRule type="expression" dxfId="3392" priority="4022">
      <formula>$BJ711="OD"</formula>
    </cfRule>
    <cfRule type="expression" dxfId="3391" priority="4023">
      <formula>$BJ711="P"</formula>
    </cfRule>
    <cfRule type="expression" dxfId="3390" priority="4024">
      <formula>$BJ711="D"</formula>
    </cfRule>
    <cfRule type="expression" dxfId="3389" priority="4025">
      <formula>$BJ711="C"</formula>
    </cfRule>
    <cfRule type="expression" dxfId="3388" priority="4026">
      <formula>$BJ711="B"</formula>
    </cfRule>
    <cfRule type="expression" dxfId="3387" priority="4027">
      <formula>$BJ711="A"</formula>
    </cfRule>
  </conditionalFormatting>
  <conditionalFormatting sqref="K711:K712">
    <cfRule type="expression" dxfId="3386" priority="4008">
      <formula>$BJ711="IR"</formula>
    </cfRule>
    <cfRule type="expression" dxfId="3385" priority="4009">
      <formula>$BJ711="SS"</formula>
    </cfRule>
    <cfRule type="expression" dxfId="3384" priority="4010">
      <formula>$BJ711="FI"</formula>
    </cfRule>
    <cfRule type="expression" dxfId="3383" priority="4011">
      <formula>$BJ711="X"</formula>
    </cfRule>
    <cfRule type="expression" dxfId="3382" priority="4012">
      <formula>$BJ711="OD"</formula>
    </cfRule>
    <cfRule type="expression" dxfId="3381" priority="4013">
      <formula>$BJ711="P"</formula>
    </cfRule>
    <cfRule type="expression" dxfId="3380" priority="4014">
      <formula>$BJ711="D"</formula>
    </cfRule>
    <cfRule type="expression" dxfId="3379" priority="4015">
      <formula>$BJ711="C"</formula>
    </cfRule>
    <cfRule type="expression" dxfId="3378" priority="4016">
      <formula>$BJ711="B"</formula>
    </cfRule>
    <cfRule type="expression" dxfId="3377" priority="4017">
      <formula>$BJ711="A"</formula>
    </cfRule>
  </conditionalFormatting>
  <conditionalFormatting sqref="I684:I686">
    <cfRule type="expression" dxfId="3376" priority="3848">
      <formula>$BJ684="IR"</formula>
    </cfRule>
    <cfRule type="expression" dxfId="3375" priority="3849">
      <formula>$BJ684="SS"</formula>
    </cfRule>
    <cfRule type="expression" dxfId="3374" priority="3850">
      <formula>$BJ684="FI"</formula>
    </cfRule>
    <cfRule type="expression" dxfId="3373" priority="3851">
      <formula>$BJ684="X"</formula>
    </cfRule>
    <cfRule type="expression" dxfId="3372" priority="3852">
      <formula>$BJ684="OD"</formula>
    </cfRule>
    <cfRule type="expression" dxfId="3371" priority="3853">
      <formula>$BJ684="P"</formula>
    </cfRule>
    <cfRule type="expression" dxfId="3370" priority="3854">
      <formula>$BJ684="D"</formula>
    </cfRule>
    <cfRule type="expression" dxfId="3369" priority="3855">
      <formula>$BJ684="C"</formula>
    </cfRule>
    <cfRule type="expression" dxfId="3368" priority="3856">
      <formula>$BJ684="B"</formula>
    </cfRule>
    <cfRule type="expression" dxfId="3367" priority="3857">
      <formula>$BJ684="A"</formula>
    </cfRule>
  </conditionalFormatting>
  <conditionalFormatting sqref="I682">
    <cfRule type="expression" dxfId="3366" priority="3948">
      <formula>$BJ682="IR"</formula>
    </cfRule>
    <cfRule type="expression" dxfId="3365" priority="3949">
      <formula>$BJ682="SS"</formula>
    </cfRule>
    <cfRule type="expression" dxfId="3364" priority="3950">
      <formula>$BJ682="FI"</formula>
    </cfRule>
    <cfRule type="expression" dxfId="3363" priority="3951">
      <formula>$BJ682="X"</formula>
    </cfRule>
    <cfRule type="expression" dxfId="3362" priority="3952">
      <formula>$BJ682="OD"</formula>
    </cfRule>
    <cfRule type="expression" dxfId="3361" priority="3953">
      <formula>$BJ682="P"</formula>
    </cfRule>
    <cfRule type="expression" dxfId="3360" priority="3954">
      <formula>$BJ682="D"</formula>
    </cfRule>
    <cfRule type="expression" dxfId="3359" priority="3955">
      <formula>$BJ682="C"</formula>
    </cfRule>
    <cfRule type="expression" dxfId="3358" priority="3956">
      <formula>$BJ682="B"</formula>
    </cfRule>
    <cfRule type="expression" dxfId="3357" priority="3957">
      <formula>$BJ682="A"</formula>
    </cfRule>
  </conditionalFormatting>
  <conditionalFormatting sqref="I683">
    <cfRule type="expression" dxfId="3356" priority="3898">
      <formula>$BJ683="IR"</formula>
    </cfRule>
    <cfRule type="expression" dxfId="3355" priority="3899">
      <formula>$BJ683="SS"</formula>
    </cfRule>
    <cfRule type="expression" dxfId="3354" priority="3900">
      <formula>$BJ683="FI"</formula>
    </cfRule>
    <cfRule type="expression" dxfId="3353" priority="3901">
      <formula>$BJ683="X"</formula>
    </cfRule>
    <cfRule type="expression" dxfId="3352" priority="3902">
      <formula>$BJ683="OD"</formula>
    </cfRule>
    <cfRule type="expression" dxfId="3351" priority="3903">
      <formula>$BJ683="P"</formula>
    </cfRule>
    <cfRule type="expression" dxfId="3350" priority="3904">
      <formula>$BJ683="D"</formula>
    </cfRule>
    <cfRule type="expression" dxfId="3349" priority="3905">
      <formula>$BJ683="C"</formula>
    </cfRule>
    <cfRule type="expression" dxfId="3348" priority="3906">
      <formula>$BJ683="B"</formula>
    </cfRule>
    <cfRule type="expression" dxfId="3347" priority="3907">
      <formula>$BJ683="A"</formula>
    </cfRule>
  </conditionalFormatting>
  <conditionalFormatting sqref="I688">
    <cfRule type="expression" dxfId="3346" priority="3798">
      <formula>$BJ688="IR"</formula>
    </cfRule>
    <cfRule type="expression" dxfId="3345" priority="3799">
      <formula>$BJ688="SS"</formula>
    </cfRule>
    <cfRule type="expression" dxfId="3344" priority="3800">
      <formula>$BJ688="FI"</formula>
    </cfRule>
    <cfRule type="expression" dxfId="3343" priority="3801">
      <formula>$BJ688="X"</formula>
    </cfRule>
    <cfRule type="expression" dxfId="3342" priority="3802">
      <formula>$BJ688="OD"</formula>
    </cfRule>
    <cfRule type="expression" dxfId="3341" priority="3803">
      <formula>$BJ688="P"</formula>
    </cfRule>
    <cfRule type="expression" dxfId="3340" priority="3804">
      <formula>$BJ688="D"</formula>
    </cfRule>
    <cfRule type="expression" dxfId="3339" priority="3805">
      <formula>$BJ688="C"</formula>
    </cfRule>
    <cfRule type="expression" dxfId="3338" priority="3806">
      <formula>$BJ688="B"</formula>
    </cfRule>
    <cfRule type="expression" dxfId="3337" priority="3807">
      <formula>$BJ688="A"</formula>
    </cfRule>
  </conditionalFormatting>
  <conditionalFormatting sqref="J688">
    <cfRule type="expression" dxfId="3336" priority="3788">
      <formula>$BJ688="IR"</formula>
    </cfRule>
    <cfRule type="expression" dxfId="3335" priority="3789">
      <formula>$BJ688="SS"</formula>
    </cfRule>
    <cfRule type="expression" dxfId="3334" priority="3790">
      <formula>$BJ688="FI"</formula>
    </cfRule>
    <cfRule type="expression" dxfId="3333" priority="3791">
      <formula>$BJ688="X"</formula>
    </cfRule>
    <cfRule type="expression" dxfId="3332" priority="3792">
      <formula>$BJ688="OD"</formula>
    </cfRule>
    <cfRule type="expression" dxfId="3331" priority="3793">
      <formula>$BJ688="P"</formula>
    </cfRule>
    <cfRule type="expression" dxfId="3330" priority="3794">
      <formula>$BJ688="D"</formula>
    </cfRule>
    <cfRule type="expression" dxfId="3329" priority="3795">
      <formula>$BJ688="C"</formula>
    </cfRule>
    <cfRule type="expression" dxfId="3328" priority="3796">
      <formula>$BJ688="B"</formula>
    </cfRule>
    <cfRule type="expression" dxfId="3327" priority="3797">
      <formula>$BJ688="A"</formula>
    </cfRule>
  </conditionalFormatting>
  <conditionalFormatting sqref="M688">
    <cfRule type="expression" dxfId="3326" priority="3778">
      <formula>$BJ688="IR"</formula>
    </cfRule>
    <cfRule type="expression" dxfId="3325" priority="3779">
      <formula>$BJ688="SS"</formula>
    </cfRule>
    <cfRule type="expression" dxfId="3324" priority="3780">
      <formula>$BJ688="FI"</formula>
    </cfRule>
    <cfRule type="expression" dxfId="3323" priority="3781">
      <formula>$BJ688="X"</formula>
    </cfRule>
    <cfRule type="expression" dxfId="3322" priority="3782">
      <formula>$BJ688="OD"</formula>
    </cfRule>
    <cfRule type="expression" dxfId="3321" priority="3783">
      <formula>$BJ688="P"</formula>
    </cfRule>
    <cfRule type="expression" dxfId="3320" priority="3784">
      <formula>$BJ688="D"</formula>
    </cfRule>
    <cfRule type="expression" dxfId="3319" priority="3785">
      <formula>$BJ688="C"</formula>
    </cfRule>
    <cfRule type="expression" dxfId="3318" priority="3786">
      <formula>$BJ688="B"</formula>
    </cfRule>
    <cfRule type="expression" dxfId="3317" priority="3787">
      <formula>$BJ688="A"</formula>
    </cfRule>
  </conditionalFormatting>
  <conditionalFormatting sqref="K688">
    <cfRule type="expression" dxfId="3316" priority="3768">
      <formula>$BJ688="IR"</formula>
    </cfRule>
    <cfRule type="expression" dxfId="3315" priority="3769">
      <formula>$BJ688="SS"</formula>
    </cfRule>
    <cfRule type="expression" dxfId="3314" priority="3770">
      <formula>$BJ688="FI"</formula>
    </cfRule>
    <cfRule type="expression" dxfId="3313" priority="3771">
      <formula>$BJ688="X"</formula>
    </cfRule>
    <cfRule type="expression" dxfId="3312" priority="3772">
      <formula>$BJ688="OD"</formula>
    </cfRule>
    <cfRule type="expression" dxfId="3311" priority="3773">
      <formula>$BJ688="P"</formula>
    </cfRule>
    <cfRule type="expression" dxfId="3310" priority="3774">
      <formula>$BJ688="D"</formula>
    </cfRule>
    <cfRule type="expression" dxfId="3309" priority="3775">
      <formula>$BJ688="C"</formula>
    </cfRule>
    <cfRule type="expression" dxfId="3308" priority="3776">
      <formula>$BJ688="B"</formula>
    </cfRule>
    <cfRule type="expression" dxfId="3307" priority="3777">
      <formula>$BJ688="A"</formula>
    </cfRule>
  </conditionalFormatting>
  <conditionalFormatting sqref="L688">
    <cfRule type="expression" dxfId="3306" priority="3758">
      <formula>$BJ688="IR"</formula>
    </cfRule>
    <cfRule type="expression" dxfId="3305" priority="3759">
      <formula>$BJ688="SS"</formula>
    </cfRule>
    <cfRule type="expression" dxfId="3304" priority="3760">
      <formula>$BJ688="FI"</formula>
    </cfRule>
    <cfRule type="expression" dxfId="3303" priority="3761">
      <formula>$BJ688="X"</formula>
    </cfRule>
    <cfRule type="expression" dxfId="3302" priority="3762">
      <formula>$BJ688="OD"</formula>
    </cfRule>
    <cfRule type="expression" dxfId="3301" priority="3763">
      <formula>$BJ688="P"</formula>
    </cfRule>
    <cfRule type="expression" dxfId="3300" priority="3764">
      <formula>$BJ688="D"</formula>
    </cfRule>
    <cfRule type="expression" dxfId="3299" priority="3765">
      <formula>$BJ688="C"</formula>
    </cfRule>
    <cfRule type="expression" dxfId="3298" priority="3766">
      <formula>$BJ688="B"</formula>
    </cfRule>
    <cfRule type="expression" dxfId="3297" priority="3767">
      <formula>$BJ688="A"</formula>
    </cfRule>
  </conditionalFormatting>
  <conditionalFormatting sqref="I689:I690">
    <cfRule type="expression" dxfId="3296" priority="3748">
      <formula>$BJ689="IR"</formula>
    </cfRule>
    <cfRule type="expression" dxfId="3295" priority="3749">
      <formula>$BJ689="SS"</formula>
    </cfRule>
    <cfRule type="expression" dxfId="3294" priority="3750">
      <formula>$BJ689="FI"</formula>
    </cfRule>
    <cfRule type="expression" dxfId="3293" priority="3751">
      <formula>$BJ689="X"</formula>
    </cfRule>
    <cfRule type="expression" dxfId="3292" priority="3752">
      <formula>$BJ689="OD"</formula>
    </cfRule>
    <cfRule type="expression" dxfId="3291" priority="3753">
      <formula>$BJ689="P"</formula>
    </cfRule>
    <cfRule type="expression" dxfId="3290" priority="3754">
      <formula>$BJ689="D"</formula>
    </cfRule>
    <cfRule type="expression" dxfId="3289" priority="3755">
      <formula>$BJ689="C"</formula>
    </cfRule>
    <cfRule type="expression" dxfId="3288" priority="3756">
      <formula>$BJ689="B"</formula>
    </cfRule>
    <cfRule type="expression" dxfId="3287" priority="3757">
      <formula>$BJ689="A"</formula>
    </cfRule>
  </conditionalFormatting>
  <conditionalFormatting sqref="I678:I679">
    <cfRule type="expression" dxfId="3286" priority="3398">
      <formula>$BJ678="IR"</formula>
    </cfRule>
    <cfRule type="expression" dxfId="3285" priority="3399">
      <formula>$BJ678="SS"</formula>
    </cfRule>
    <cfRule type="expression" dxfId="3284" priority="3400">
      <formula>$BJ678="FI"</formula>
    </cfRule>
    <cfRule type="expression" dxfId="3283" priority="3401">
      <formula>$BJ678="X"</formula>
    </cfRule>
    <cfRule type="expression" dxfId="3282" priority="3402">
      <formula>$BJ678="OD"</formula>
    </cfRule>
    <cfRule type="expression" dxfId="3281" priority="3403">
      <formula>$BJ678="P"</formula>
    </cfRule>
    <cfRule type="expression" dxfId="3280" priority="3404">
      <formula>$BJ678="D"</formula>
    </cfRule>
    <cfRule type="expression" dxfId="3279" priority="3405">
      <formula>$BJ678="C"</formula>
    </cfRule>
    <cfRule type="expression" dxfId="3278" priority="3406">
      <formula>$BJ678="B"</formula>
    </cfRule>
    <cfRule type="expression" dxfId="3277" priority="3407">
      <formula>$BJ678="A"</formula>
    </cfRule>
  </conditionalFormatting>
  <conditionalFormatting sqref="I691:I692">
    <cfRule type="expression" dxfId="3276" priority="3698">
      <formula>$BJ691="IR"</formula>
    </cfRule>
    <cfRule type="expression" dxfId="3275" priority="3699">
      <formula>$BJ691="SS"</formula>
    </cfRule>
    <cfRule type="expression" dxfId="3274" priority="3700">
      <formula>$BJ691="FI"</formula>
    </cfRule>
    <cfRule type="expression" dxfId="3273" priority="3701">
      <formula>$BJ691="X"</formula>
    </cfRule>
    <cfRule type="expression" dxfId="3272" priority="3702">
      <formula>$BJ691="OD"</formula>
    </cfRule>
    <cfRule type="expression" dxfId="3271" priority="3703">
      <formula>$BJ691="P"</formula>
    </cfRule>
    <cfRule type="expression" dxfId="3270" priority="3704">
      <formula>$BJ691="D"</formula>
    </cfRule>
    <cfRule type="expression" dxfId="3269" priority="3705">
      <formula>$BJ691="C"</formula>
    </cfRule>
    <cfRule type="expression" dxfId="3268" priority="3706">
      <formula>$BJ691="B"</formula>
    </cfRule>
    <cfRule type="expression" dxfId="3267" priority="3707">
      <formula>$BJ691="A"</formula>
    </cfRule>
  </conditionalFormatting>
  <conditionalFormatting sqref="I694:I699">
    <cfRule type="expression" dxfId="3266" priority="3648">
      <formula>$BJ694="IR"</formula>
    </cfRule>
    <cfRule type="expression" dxfId="3265" priority="3649">
      <formula>$BJ694="SS"</formula>
    </cfRule>
    <cfRule type="expression" dxfId="3264" priority="3650">
      <formula>$BJ694="FI"</formula>
    </cfRule>
    <cfRule type="expression" dxfId="3263" priority="3651">
      <formula>$BJ694="X"</formula>
    </cfRule>
    <cfRule type="expression" dxfId="3262" priority="3652">
      <formula>$BJ694="OD"</formula>
    </cfRule>
    <cfRule type="expression" dxfId="3261" priority="3653">
      <formula>$BJ694="P"</formula>
    </cfRule>
    <cfRule type="expression" dxfId="3260" priority="3654">
      <formula>$BJ694="D"</formula>
    </cfRule>
    <cfRule type="expression" dxfId="3259" priority="3655">
      <formula>$BJ694="C"</formula>
    </cfRule>
    <cfRule type="expression" dxfId="3258" priority="3656">
      <formula>$BJ694="B"</formula>
    </cfRule>
    <cfRule type="expression" dxfId="3257" priority="3657">
      <formula>$BJ694="A"</formula>
    </cfRule>
  </conditionalFormatting>
  <conditionalFormatting sqref="J694">
    <cfRule type="expression" dxfId="3256" priority="3638">
      <formula>$BJ694="IR"</formula>
    </cfRule>
    <cfRule type="expression" dxfId="3255" priority="3639">
      <formula>$BJ694="SS"</formula>
    </cfRule>
    <cfRule type="expression" dxfId="3254" priority="3640">
      <formula>$BJ694="FI"</formula>
    </cfRule>
    <cfRule type="expression" dxfId="3253" priority="3641">
      <formula>$BJ694="X"</formula>
    </cfRule>
    <cfRule type="expression" dxfId="3252" priority="3642">
      <formula>$BJ694="OD"</formula>
    </cfRule>
    <cfRule type="expression" dxfId="3251" priority="3643">
      <formula>$BJ694="P"</formula>
    </cfRule>
    <cfRule type="expression" dxfId="3250" priority="3644">
      <formula>$BJ694="D"</formula>
    </cfRule>
    <cfRule type="expression" dxfId="3249" priority="3645">
      <formula>$BJ694="C"</formula>
    </cfRule>
    <cfRule type="expression" dxfId="3248" priority="3646">
      <formula>$BJ694="B"</formula>
    </cfRule>
    <cfRule type="expression" dxfId="3247" priority="3647">
      <formula>$BJ694="A"</formula>
    </cfRule>
  </conditionalFormatting>
  <conditionalFormatting sqref="M694">
    <cfRule type="expression" dxfId="3246" priority="3628">
      <formula>$BJ694="IR"</formula>
    </cfRule>
    <cfRule type="expression" dxfId="3245" priority="3629">
      <formula>$BJ694="SS"</formula>
    </cfRule>
    <cfRule type="expression" dxfId="3244" priority="3630">
      <formula>$BJ694="FI"</formula>
    </cfRule>
    <cfRule type="expression" dxfId="3243" priority="3631">
      <formula>$BJ694="X"</formula>
    </cfRule>
    <cfRule type="expression" dxfId="3242" priority="3632">
      <formula>$BJ694="OD"</formula>
    </cfRule>
    <cfRule type="expression" dxfId="3241" priority="3633">
      <formula>$BJ694="P"</formula>
    </cfRule>
    <cfRule type="expression" dxfId="3240" priority="3634">
      <formula>$BJ694="D"</formula>
    </cfRule>
    <cfRule type="expression" dxfId="3239" priority="3635">
      <formula>$BJ694="C"</formula>
    </cfRule>
    <cfRule type="expression" dxfId="3238" priority="3636">
      <formula>$BJ694="B"</formula>
    </cfRule>
    <cfRule type="expression" dxfId="3237" priority="3637">
      <formula>$BJ694="A"</formula>
    </cfRule>
  </conditionalFormatting>
  <conditionalFormatting sqref="K694">
    <cfRule type="expression" dxfId="3236" priority="3618">
      <formula>$BJ694="IR"</formula>
    </cfRule>
    <cfRule type="expression" dxfId="3235" priority="3619">
      <formula>$BJ694="SS"</formula>
    </cfRule>
    <cfRule type="expression" dxfId="3234" priority="3620">
      <formula>$BJ694="FI"</formula>
    </cfRule>
    <cfRule type="expression" dxfId="3233" priority="3621">
      <formula>$BJ694="X"</formula>
    </cfRule>
    <cfRule type="expression" dxfId="3232" priority="3622">
      <formula>$BJ694="OD"</formula>
    </cfRule>
    <cfRule type="expression" dxfId="3231" priority="3623">
      <formula>$BJ694="P"</formula>
    </cfRule>
    <cfRule type="expression" dxfId="3230" priority="3624">
      <formula>$BJ694="D"</formula>
    </cfRule>
    <cfRule type="expression" dxfId="3229" priority="3625">
      <formula>$BJ694="C"</formula>
    </cfRule>
    <cfRule type="expression" dxfId="3228" priority="3626">
      <formula>$BJ694="B"</formula>
    </cfRule>
    <cfRule type="expression" dxfId="3227" priority="3627">
      <formula>$BJ694="A"</formula>
    </cfRule>
  </conditionalFormatting>
  <conditionalFormatting sqref="L694">
    <cfRule type="expression" dxfId="3226" priority="3608">
      <formula>$BJ694="IR"</formula>
    </cfRule>
    <cfRule type="expression" dxfId="3225" priority="3609">
      <formula>$BJ694="SS"</formula>
    </cfRule>
    <cfRule type="expression" dxfId="3224" priority="3610">
      <formula>$BJ694="FI"</formula>
    </cfRule>
    <cfRule type="expression" dxfId="3223" priority="3611">
      <formula>$BJ694="X"</formula>
    </cfRule>
    <cfRule type="expression" dxfId="3222" priority="3612">
      <formula>$BJ694="OD"</formula>
    </cfRule>
    <cfRule type="expression" dxfId="3221" priority="3613">
      <formula>$BJ694="P"</formula>
    </cfRule>
    <cfRule type="expression" dxfId="3220" priority="3614">
      <formula>$BJ694="D"</formula>
    </cfRule>
    <cfRule type="expression" dxfId="3219" priority="3615">
      <formula>$BJ694="C"</formula>
    </cfRule>
    <cfRule type="expression" dxfId="3218" priority="3616">
      <formula>$BJ694="B"</formula>
    </cfRule>
    <cfRule type="expression" dxfId="3217" priority="3617">
      <formula>$BJ694="A"</formula>
    </cfRule>
  </conditionalFormatting>
  <conditionalFormatting sqref="I702:I705">
    <cfRule type="expression" dxfId="3216" priority="3598">
      <formula>$BJ702="IR"</formula>
    </cfRule>
    <cfRule type="expression" dxfId="3215" priority="3599">
      <formula>$BJ702="SS"</formula>
    </cfRule>
    <cfRule type="expression" dxfId="3214" priority="3600">
      <formula>$BJ702="FI"</formula>
    </cfRule>
    <cfRule type="expression" dxfId="3213" priority="3601">
      <formula>$BJ702="X"</formula>
    </cfRule>
    <cfRule type="expression" dxfId="3212" priority="3602">
      <formula>$BJ702="OD"</formula>
    </cfRule>
    <cfRule type="expression" dxfId="3211" priority="3603">
      <formula>$BJ702="P"</formula>
    </cfRule>
    <cfRule type="expression" dxfId="3210" priority="3604">
      <formula>$BJ702="D"</formula>
    </cfRule>
    <cfRule type="expression" dxfId="3209" priority="3605">
      <formula>$BJ702="C"</formula>
    </cfRule>
    <cfRule type="expression" dxfId="3208" priority="3606">
      <formula>$BJ702="B"</formula>
    </cfRule>
    <cfRule type="expression" dxfId="3207" priority="3607">
      <formula>$BJ702="A"</formula>
    </cfRule>
  </conditionalFormatting>
  <conditionalFormatting sqref="J658">
    <cfRule type="expression" dxfId="3206" priority="3188">
      <formula>$BJ658="IR"</formula>
    </cfRule>
    <cfRule type="expression" dxfId="3205" priority="3189">
      <formula>$BJ658="SS"</formula>
    </cfRule>
    <cfRule type="expression" dxfId="3204" priority="3190">
      <formula>$BJ658="FI"</formula>
    </cfRule>
    <cfRule type="expression" dxfId="3203" priority="3191">
      <formula>$BJ658="X"</formula>
    </cfRule>
    <cfRule type="expression" dxfId="3202" priority="3192">
      <formula>$BJ658="OD"</formula>
    </cfRule>
    <cfRule type="expression" dxfId="3201" priority="3193">
      <formula>$BJ658="P"</formula>
    </cfRule>
    <cfRule type="expression" dxfId="3200" priority="3194">
      <formula>$BJ658="D"</formula>
    </cfRule>
    <cfRule type="expression" dxfId="3199" priority="3195">
      <formula>$BJ658="C"</formula>
    </cfRule>
    <cfRule type="expression" dxfId="3198" priority="3196">
      <formula>$BJ658="B"</formula>
    </cfRule>
    <cfRule type="expression" dxfId="3197" priority="3197">
      <formula>$BJ658="A"</formula>
    </cfRule>
  </conditionalFormatting>
  <conditionalFormatting sqref="M658">
    <cfRule type="expression" dxfId="3196" priority="3178">
      <formula>$BJ658="IR"</formula>
    </cfRule>
    <cfRule type="expression" dxfId="3195" priority="3179">
      <formula>$BJ658="SS"</formula>
    </cfRule>
    <cfRule type="expression" dxfId="3194" priority="3180">
      <formula>$BJ658="FI"</formula>
    </cfRule>
    <cfRule type="expression" dxfId="3193" priority="3181">
      <formula>$BJ658="X"</formula>
    </cfRule>
    <cfRule type="expression" dxfId="3192" priority="3182">
      <formula>$BJ658="OD"</formula>
    </cfRule>
    <cfRule type="expression" dxfId="3191" priority="3183">
      <formula>$BJ658="P"</formula>
    </cfRule>
    <cfRule type="expression" dxfId="3190" priority="3184">
      <formula>$BJ658="D"</formula>
    </cfRule>
    <cfRule type="expression" dxfId="3189" priority="3185">
      <formula>$BJ658="C"</formula>
    </cfRule>
    <cfRule type="expression" dxfId="3188" priority="3186">
      <formula>$BJ658="B"</formula>
    </cfRule>
    <cfRule type="expression" dxfId="3187" priority="3187">
      <formula>$BJ658="A"</formula>
    </cfRule>
  </conditionalFormatting>
  <conditionalFormatting sqref="K658">
    <cfRule type="expression" dxfId="3186" priority="3168">
      <formula>$BJ658="IR"</formula>
    </cfRule>
    <cfRule type="expression" dxfId="3185" priority="3169">
      <formula>$BJ658="SS"</formula>
    </cfRule>
    <cfRule type="expression" dxfId="3184" priority="3170">
      <formula>$BJ658="FI"</formula>
    </cfRule>
    <cfRule type="expression" dxfId="3183" priority="3171">
      <formula>$BJ658="X"</formula>
    </cfRule>
    <cfRule type="expression" dxfId="3182" priority="3172">
      <formula>$BJ658="OD"</formula>
    </cfRule>
    <cfRule type="expression" dxfId="3181" priority="3173">
      <formula>$BJ658="P"</formula>
    </cfRule>
    <cfRule type="expression" dxfId="3180" priority="3174">
      <formula>$BJ658="D"</formula>
    </cfRule>
    <cfRule type="expression" dxfId="3179" priority="3175">
      <formula>$BJ658="C"</formula>
    </cfRule>
    <cfRule type="expression" dxfId="3178" priority="3176">
      <formula>$BJ658="B"</formula>
    </cfRule>
    <cfRule type="expression" dxfId="3177" priority="3177">
      <formula>$BJ658="A"</formula>
    </cfRule>
  </conditionalFormatting>
  <conditionalFormatting sqref="L658">
    <cfRule type="expression" dxfId="3176" priority="3158">
      <formula>$BJ658="IR"</formula>
    </cfRule>
    <cfRule type="expression" dxfId="3175" priority="3159">
      <formula>$BJ658="SS"</formula>
    </cfRule>
    <cfRule type="expression" dxfId="3174" priority="3160">
      <formula>$BJ658="FI"</formula>
    </cfRule>
    <cfRule type="expression" dxfId="3173" priority="3161">
      <formula>$BJ658="X"</formula>
    </cfRule>
    <cfRule type="expression" dxfId="3172" priority="3162">
      <formula>$BJ658="OD"</formula>
    </cfRule>
    <cfRule type="expression" dxfId="3171" priority="3163">
      <formula>$BJ658="P"</formula>
    </cfRule>
    <cfRule type="expression" dxfId="3170" priority="3164">
      <formula>$BJ658="D"</formula>
    </cfRule>
    <cfRule type="expression" dxfId="3169" priority="3165">
      <formula>$BJ658="C"</formula>
    </cfRule>
    <cfRule type="expression" dxfId="3168" priority="3166">
      <formula>$BJ658="B"</formula>
    </cfRule>
    <cfRule type="expression" dxfId="3167" priority="3167">
      <formula>$BJ658="A"</formula>
    </cfRule>
  </conditionalFormatting>
  <conditionalFormatting sqref="I675">
    <cfRule type="expression" dxfId="3166" priority="3548">
      <formula>$BJ675="IR"</formula>
    </cfRule>
    <cfRule type="expression" dxfId="3165" priority="3549">
      <formula>$BJ675="SS"</formula>
    </cfRule>
    <cfRule type="expression" dxfId="3164" priority="3550">
      <formula>$BJ675="FI"</formula>
    </cfRule>
    <cfRule type="expression" dxfId="3163" priority="3551">
      <formula>$BJ675="X"</formula>
    </cfRule>
    <cfRule type="expression" dxfId="3162" priority="3552">
      <formula>$BJ675="OD"</formula>
    </cfRule>
    <cfRule type="expression" dxfId="3161" priority="3553">
      <formula>$BJ675="P"</formula>
    </cfRule>
    <cfRule type="expression" dxfId="3160" priority="3554">
      <formula>$BJ675="D"</formula>
    </cfRule>
    <cfRule type="expression" dxfId="3159" priority="3555">
      <formula>$BJ675="C"</formula>
    </cfRule>
    <cfRule type="expression" dxfId="3158" priority="3556">
      <formula>$BJ675="B"</formula>
    </cfRule>
    <cfRule type="expression" dxfId="3157" priority="3557">
      <formula>$BJ675="A"</formula>
    </cfRule>
  </conditionalFormatting>
  <conditionalFormatting sqref="I669">
    <cfRule type="expression" dxfId="3156" priority="3298">
      <formula>$BJ669="IR"</formula>
    </cfRule>
    <cfRule type="expression" dxfId="3155" priority="3299">
      <formula>$BJ669="SS"</formula>
    </cfRule>
    <cfRule type="expression" dxfId="3154" priority="3300">
      <formula>$BJ669="FI"</formula>
    </cfRule>
    <cfRule type="expression" dxfId="3153" priority="3301">
      <formula>$BJ669="X"</formula>
    </cfRule>
    <cfRule type="expression" dxfId="3152" priority="3302">
      <formula>$BJ669="OD"</formula>
    </cfRule>
    <cfRule type="expression" dxfId="3151" priority="3303">
      <formula>$BJ669="P"</formula>
    </cfRule>
    <cfRule type="expression" dxfId="3150" priority="3304">
      <formula>$BJ669="D"</formula>
    </cfRule>
    <cfRule type="expression" dxfId="3149" priority="3305">
      <formula>$BJ669="C"</formula>
    </cfRule>
    <cfRule type="expression" dxfId="3148" priority="3306">
      <formula>$BJ669="B"</formula>
    </cfRule>
    <cfRule type="expression" dxfId="3147" priority="3307">
      <formula>$BJ669="A"</formula>
    </cfRule>
  </conditionalFormatting>
  <conditionalFormatting sqref="J669:J670">
    <cfRule type="expression" dxfId="3146" priority="3288">
      <formula>$BJ669="IR"</formula>
    </cfRule>
    <cfRule type="expression" dxfId="3145" priority="3289">
      <formula>$BJ669="SS"</formula>
    </cfRule>
    <cfRule type="expression" dxfId="3144" priority="3290">
      <formula>$BJ669="FI"</formula>
    </cfRule>
    <cfRule type="expression" dxfId="3143" priority="3291">
      <formula>$BJ669="X"</formula>
    </cfRule>
    <cfRule type="expression" dxfId="3142" priority="3292">
      <formula>$BJ669="OD"</formula>
    </cfRule>
    <cfRule type="expression" dxfId="3141" priority="3293">
      <formula>$BJ669="P"</formula>
    </cfRule>
    <cfRule type="expression" dxfId="3140" priority="3294">
      <formula>$BJ669="D"</formula>
    </cfRule>
    <cfRule type="expression" dxfId="3139" priority="3295">
      <formula>$BJ669="C"</formula>
    </cfRule>
    <cfRule type="expression" dxfId="3138" priority="3296">
      <formula>$BJ669="B"</formula>
    </cfRule>
    <cfRule type="expression" dxfId="3137" priority="3297">
      <formula>$BJ669="A"</formula>
    </cfRule>
  </conditionalFormatting>
  <conditionalFormatting sqref="M669">
    <cfRule type="expression" dxfId="3136" priority="3278">
      <formula>$BJ669="IR"</formula>
    </cfRule>
    <cfRule type="expression" dxfId="3135" priority="3279">
      <formula>$BJ669="SS"</formula>
    </cfRule>
    <cfRule type="expression" dxfId="3134" priority="3280">
      <formula>$BJ669="FI"</formula>
    </cfRule>
    <cfRule type="expression" dxfId="3133" priority="3281">
      <formula>$BJ669="X"</formula>
    </cfRule>
    <cfRule type="expression" dxfId="3132" priority="3282">
      <formula>$BJ669="OD"</formula>
    </cfRule>
    <cfRule type="expression" dxfId="3131" priority="3283">
      <formula>$BJ669="P"</formula>
    </cfRule>
    <cfRule type="expression" dxfId="3130" priority="3284">
      <formula>$BJ669="D"</formula>
    </cfRule>
    <cfRule type="expression" dxfId="3129" priority="3285">
      <formula>$BJ669="C"</formula>
    </cfRule>
    <cfRule type="expression" dxfId="3128" priority="3286">
      <formula>$BJ669="B"</formula>
    </cfRule>
    <cfRule type="expression" dxfId="3127" priority="3287">
      <formula>$BJ669="A"</formula>
    </cfRule>
  </conditionalFormatting>
  <conditionalFormatting sqref="K669">
    <cfRule type="expression" dxfId="3126" priority="3268">
      <formula>$BJ669="IR"</formula>
    </cfRule>
    <cfRule type="expression" dxfId="3125" priority="3269">
      <formula>$BJ669="SS"</formula>
    </cfRule>
    <cfRule type="expression" dxfId="3124" priority="3270">
      <formula>$BJ669="FI"</formula>
    </cfRule>
    <cfRule type="expression" dxfId="3123" priority="3271">
      <formula>$BJ669="X"</formula>
    </cfRule>
    <cfRule type="expression" dxfId="3122" priority="3272">
      <formula>$BJ669="OD"</formula>
    </cfRule>
    <cfRule type="expression" dxfId="3121" priority="3273">
      <formula>$BJ669="P"</formula>
    </cfRule>
    <cfRule type="expression" dxfId="3120" priority="3274">
      <formula>$BJ669="D"</formula>
    </cfRule>
    <cfRule type="expression" dxfId="3119" priority="3275">
      <formula>$BJ669="C"</formula>
    </cfRule>
    <cfRule type="expression" dxfId="3118" priority="3276">
      <formula>$BJ669="B"</formula>
    </cfRule>
    <cfRule type="expression" dxfId="3117" priority="3277">
      <formula>$BJ669="A"</formula>
    </cfRule>
  </conditionalFormatting>
  <conditionalFormatting sqref="I676">
    <cfRule type="expression" dxfId="3116" priority="3498">
      <formula>$BJ676="IR"</formula>
    </cfRule>
    <cfRule type="expression" dxfId="3115" priority="3499">
      <formula>$BJ676="SS"</formula>
    </cfRule>
    <cfRule type="expression" dxfId="3114" priority="3500">
      <formula>$BJ676="FI"</formula>
    </cfRule>
    <cfRule type="expression" dxfId="3113" priority="3501">
      <formula>$BJ676="X"</formula>
    </cfRule>
    <cfRule type="expression" dxfId="3112" priority="3502">
      <formula>$BJ676="OD"</formula>
    </cfRule>
    <cfRule type="expression" dxfId="3111" priority="3503">
      <formula>$BJ676="P"</formula>
    </cfRule>
    <cfRule type="expression" dxfId="3110" priority="3504">
      <formula>$BJ676="D"</formula>
    </cfRule>
    <cfRule type="expression" dxfId="3109" priority="3505">
      <formula>$BJ676="C"</formula>
    </cfRule>
    <cfRule type="expression" dxfId="3108" priority="3506">
      <formula>$BJ676="B"</formula>
    </cfRule>
    <cfRule type="expression" dxfId="3107" priority="3507">
      <formula>$BJ676="A"</formula>
    </cfRule>
  </conditionalFormatting>
  <conditionalFormatting sqref="L669">
    <cfRule type="expression" dxfId="3106" priority="3258">
      <formula>$BJ669="IR"</formula>
    </cfRule>
    <cfRule type="expression" dxfId="3105" priority="3259">
      <formula>$BJ669="SS"</formula>
    </cfRule>
    <cfRule type="expression" dxfId="3104" priority="3260">
      <formula>$BJ669="FI"</formula>
    </cfRule>
    <cfRule type="expression" dxfId="3103" priority="3261">
      <formula>$BJ669="X"</formula>
    </cfRule>
    <cfRule type="expression" dxfId="3102" priority="3262">
      <formula>$BJ669="OD"</formula>
    </cfRule>
    <cfRule type="expression" dxfId="3101" priority="3263">
      <formula>$BJ669="P"</formula>
    </cfRule>
    <cfRule type="expression" dxfId="3100" priority="3264">
      <formula>$BJ669="D"</formula>
    </cfRule>
    <cfRule type="expression" dxfId="3099" priority="3265">
      <formula>$BJ669="C"</formula>
    </cfRule>
    <cfRule type="expression" dxfId="3098" priority="3266">
      <formula>$BJ669="B"</formula>
    </cfRule>
    <cfRule type="expression" dxfId="3097" priority="3267">
      <formula>$BJ669="A"</formula>
    </cfRule>
  </conditionalFormatting>
  <conditionalFormatting sqref="I677">
    <cfRule type="expression" dxfId="3096" priority="3448">
      <formula>$BJ677="IR"</formula>
    </cfRule>
    <cfRule type="expression" dxfId="3095" priority="3449">
      <formula>$BJ677="SS"</formula>
    </cfRule>
    <cfRule type="expression" dxfId="3094" priority="3450">
      <formula>$BJ677="FI"</formula>
    </cfRule>
    <cfRule type="expression" dxfId="3093" priority="3451">
      <formula>$BJ677="X"</formula>
    </cfRule>
    <cfRule type="expression" dxfId="3092" priority="3452">
      <formula>$BJ677="OD"</formula>
    </cfRule>
    <cfRule type="expression" dxfId="3091" priority="3453">
      <formula>$BJ677="P"</formula>
    </cfRule>
    <cfRule type="expression" dxfId="3090" priority="3454">
      <formula>$BJ677="D"</formula>
    </cfRule>
    <cfRule type="expression" dxfId="3089" priority="3455">
      <formula>$BJ677="C"</formula>
    </cfRule>
    <cfRule type="expression" dxfId="3088" priority="3456">
      <formula>$BJ677="B"</formula>
    </cfRule>
    <cfRule type="expression" dxfId="3087" priority="3457">
      <formula>$BJ677="A"</formula>
    </cfRule>
  </conditionalFormatting>
  <conditionalFormatting sqref="J663:J664">
    <cfRule type="expression" dxfId="3086" priority="3238">
      <formula>$BJ663="IR"</formula>
    </cfRule>
    <cfRule type="expression" dxfId="3085" priority="3239">
      <formula>$BJ663="SS"</formula>
    </cfRule>
    <cfRule type="expression" dxfId="3084" priority="3240">
      <formula>$BJ663="FI"</formula>
    </cfRule>
    <cfRule type="expression" dxfId="3083" priority="3241">
      <formula>$BJ663="X"</formula>
    </cfRule>
    <cfRule type="expression" dxfId="3082" priority="3242">
      <formula>$BJ663="OD"</formula>
    </cfRule>
    <cfRule type="expression" dxfId="3081" priority="3243">
      <formula>$BJ663="P"</formula>
    </cfRule>
    <cfRule type="expression" dxfId="3080" priority="3244">
      <formula>$BJ663="D"</formula>
    </cfRule>
    <cfRule type="expression" dxfId="3079" priority="3245">
      <formula>$BJ663="C"</formula>
    </cfRule>
    <cfRule type="expression" dxfId="3078" priority="3246">
      <formula>$BJ663="B"</formula>
    </cfRule>
    <cfRule type="expression" dxfId="3077" priority="3247">
      <formula>$BJ663="A"</formula>
    </cfRule>
  </conditionalFormatting>
  <conditionalFormatting sqref="M663:M664">
    <cfRule type="expression" dxfId="3076" priority="3228">
      <formula>$BJ663="IR"</formula>
    </cfRule>
    <cfRule type="expression" dxfId="3075" priority="3229">
      <formula>$BJ663="SS"</formula>
    </cfRule>
    <cfRule type="expression" dxfId="3074" priority="3230">
      <formula>$BJ663="FI"</formula>
    </cfRule>
    <cfRule type="expression" dxfId="3073" priority="3231">
      <formula>$BJ663="X"</formula>
    </cfRule>
    <cfRule type="expression" dxfId="3072" priority="3232">
      <formula>$BJ663="OD"</formula>
    </cfRule>
    <cfRule type="expression" dxfId="3071" priority="3233">
      <formula>$BJ663="P"</formula>
    </cfRule>
    <cfRule type="expression" dxfId="3070" priority="3234">
      <formula>$BJ663="D"</formula>
    </cfRule>
    <cfRule type="expression" dxfId="3069" priority="3235">
      <formula>$BJ663="C"</formula>
    </cfRule>
    <cfRule type="expression" dxfId="3068" priority="3236">
      <formula>$BJ663="B"</formula>
    </cfRule>
    <cfRule type="expression" dxfId="3067" priority="3237">
      <formula>$BJ663="A"</formula>
    </cfRule>
  </conditionalFormatting>
  <conditionalFormatting sqref="K663:K664">
    <cfRule type="expression" dxfId="3066" priority="3218">
      <formula>$BJ663="IR"</formula>
    </cfRule>
    <cfRule type="expression" dxfId="3065" priority="3219">
      <formula>$BJ663="SS"</formula>
    </cfRule>
    <cfRule type="expression" dxfId="3064" priority="3220">
      <formula>$BJ663="FI"</formula>
    </cfRule>
    <cfRule type="expression" dxfId="3063" priority="3221">
      <formula>$BJ663="X"</formula>
    </cfRule>
    <cfRule type="expression" dxfId="3062" priority="3222">
      <formula>$BJ663="OD"</formula>
    </cfRule>
    <cfRule type="expression" dxfId="3061" priority="3223">
      <formula>$BJ663="P"</formula>
    </cfRule>
    <cfRule type="expression" dxfId="3060" priority="3224">
      <formula>$BJ663="D"</formula>
    </cfRule>
    <cfRule type="expression" dxfId="3059" priority="3225">
      <formula>$BJ663="C"</formula>
    </cfRule>
    <cfRule type="expression" dxfId="3058" priority="3226">
      <formula>$BJ663="B"</formula>
    </cfRule>
    <cfRule type="expression" dxfId="3057" priority="3227">
      <formula>$BJ663="A"</formula>
    </cfRule>
  </conditionalFormatting>
  <conditionalFormatting sqref="L663:L664">
    <cfRule type="expression" dxfId="3056" priority="3208">
      <formula>$BJ663="IR"</formula>
    </cfRule>
    <cfRule type="expression" dxfId="3055" priority="3209">
      <formula>$BJ663="SS"</formula>
    </cfRule>
    <cfRule type="expression" dxfId="3054" priority="3210">
      <formula>$BJ663="FI"</formula>
    </cfRule>
    <cfRule type="expression" dxfId="3053" priority="3211">
      <formula>$BJ663="X"</formula>
    </cfRule>
    <cfRule type="expression" dxfId="3052" priority="3212">
      <formula>$BJ663="OD"</formula>
    </cfRule>
    <cfRule type="expression" dxfId="3051" priority="3213">
      <formula>$BJ663="P"</formula>
    </cfRule>
    <cfRule type="expression" dxfId="3050" priority="3214">
      <formula>$BJ663="D"</formula>
    </cfRule>
    <cfRule type="expression" dxfId="3049" priority="3215">
      <formula>$BJ663="C"</formula>
    </cfRule>
    <cfRule type="expression" dxfId="3048" priority="3216">
      <formula>$BJ663="B"</formula>
    </cfRule>
    <cfRule type="expression" dxfId="3047" priority="3217">
      <formula>$BJ663="A"</formula>
    </cfRule>
  </conditionalFormatting>
  <conditionalFormatting sqref="I658">
    <cfRule type="expression" dxfId="3046" priority="3198">
      <formula>$BJ658="IR"</formula>
    </cfRule>
    <cfRule type="expression" dxfId="3045" priority="3199">
      <formula>$BJ658="SS"</formula>
    </cfRule>
    <cfRule type="expression" dxfId="3044" priority="3200">
      <formula>$BJ658="FI"</formula>
    </cfRule>
    <cfRule type="expression" dxfId="3043" priority="3201">
      <formula>$BJ658="X"</formula>
    </cfRule>
    <cfRule type="expression" dxfId="3042" priority="3202">
      <formula>$BJ658="OD"</formula>
    </cfRule>
    <cfRule type="expression" dxfId="3041" priority="3203">
      <formula>$BJ658="P"</formula>
    </cfRule>
    <cfRule type="expression" dxfId="3040" priority="3204">
      <formula>$BJ658="D"</formula>
    </cfRule>
    <cfRule type="expression" dxfId="3039" priority="3205">
      <formula>$BJ658="C"</formula>
    </cfRule>
    <cfRule type="expression" dxfId="3038" priority="3206">
      <formula>$BJ658="B"</formula>
    </cfRule>
    <cfRule type="expression" dxfId="3037" priority="3207">
      <formula>$BJ658="A"</formula>
    </cfRule>
  </conditionalFormatting>
  <conditionalFormatting sqref="I670">
    <cfRule type="expression" dxfId="3036" priority="3348">
      <formula>$BJ670="IR"</formula>
    </cfRule>
    <cfRule type="expression" dxfId="3035" priority="3349">
      <formula>$BJ670="SS"</formula>
    </cfRule>
    <cfRule type="expression" dxfId="3034" priority="3350">
      <formula>$BJ670="FI"</formula>
    </cfRule>
    <cfRule type="expression" dxfId="3033" priority="3351">
      <formula>$BJ670="X"</formula>
    </cfRule>
    <cfRule type="expression" dxfId="3032" priority="3352">
      <formula>$BJ670="OD"</formula>
    </cfRule>
    <cfRule type="expression" dxfId="3031" priority="3353">
      <formula>$BJ670="P"</formula>
    </cfRule>
    <cfRule type="expression" dxfId="3030" priority="3354">
      <formula>$BJ670="D"</formula>
    </cfRule>
    <cfRule type="expression" dxfId="3029" priority="3355">
      <formula>$BJ670="C"</formula>
    </cfRule>
    <cfRule type="expression" dxfId="3028" priority="3356">
      <formula>$BJ670="B"</formula>
    </cfRule>
    <cfRule type="expression" dxfId="3027" priority="3357">
      <formula>$BJ670="A"</formula>
    </cfRule>
  </conditionalFormatting>
  <conditionalFormatting sqref="M670">
    <cfRule type="expression" dxfId="3026" priority="3328">
      <formula>$BJ670="IR"</formula>
    </cfRule>
    <cfRule type="expression" dxfId="3025" priority="3329">
      <formula>$BJ670="SS"</formula>
    </cfRule>
    <cfRule type="expression" dxfId="3024" priority="3330">
      <formula>$BJ670="FI"</formula>
    </cfRule>
    <cfRule type="expression" dxfId="3023" priority="3331">
      <formula>$BJ670="X"</formula>
    </cfRule>
    <cfRule type="expression" dxfId="3022" priority="3332">
      <formula>$BJ670="OD"</formula>
    </cfRule>
    <cfRule type="expression" dxfId="3021" priority="3333">
      <formula>$BJ670="P"</formula>
    </cfRule>
    <cfRule type="expression" dxfId="3020" priority="3334">
      <formula>$BJ670="D"</formula>
    </cfRule>
    <cfRule type="expression" dxfId="3019" priority="3335">
      <formula>$BJ670="C"</formula>
    </cfRule>
    <cfRule type="expression" dxfId="3018" priority="3336">
      <formula>$BJ670="B"</formula>
    </cfRule>
    <cfRule type="expression" dxfId="3017" priority="3337">
      <formula>$BJ670="A"</formula>
    </cfRule>
  </conditionalFormatting>
  <conditionalFormatting sqref="K670">
    <cfRule type="expression" dxfId="3016" priority="3318">
      <formula>$BJ670="IR"</formula>
    </cfRule>
    <cfRule type="expression" dxfId="3015" priority="3319">
      <formula>$BJ670="SS"</formula>
    </cfRule>
    <cfRule type="expression" dxfId="3014" priority="3320">
      <formula>$BJ670="FI"</formula>
    </cfRule>
    <cfRule type="expression" dxfId="3013" priority="3321">
      <formula>$BJ670="X"</formula>
    </cfRule>
    <cfRule type="expression" dxfId="3012" priority="3322">
      <formula>$BJ670="OD"</formula>
    </cfRule>
    <cfRule type="expression" dxfId="3011" priority="3323">
      <formula>$BJ670="P"</formula>
    </cfRule>
    <cfRule type="expression" dxfId="3010" priority="3324">
      <formula>$BJ670="D"</formula>
    </cfRule>
    <cfRule type="expression" dxfId="3009" priority="3325">
      <formula>$BJ670="C"</formula>
    </cfRule>
    <cfRule type="expression" dxfId="3008" priority="3326">
      <formula>$BJ670="B"</formula>
    </cfRule>
    <cfRule type="expression" dxfId="3007" priority="3327">
      <formula>$BJ670="A"</formula>
    </cfRule>
  </conditionalFormatting>
  <conditionalFormatting sqref="L670">
    <cfRule type="expression" dxfId="3006" priority="3308">
      <formula>$BJ670="IR"</formula>
    </cfRule>
    <cfRule type="expression" dxfId="3005" priority="3309">
      <formula>$BJ670="SS"</formula>
    </cfRule>
    <cfRule type="expression" dxfId="3004" priority="3310">
      <formula>$BJ670="FI"</formula>
    </cfRule>
    <cfRule type="expression" dxfId="3003" priority="3311">
      <formula>$BJ670="X"</formula>
    </cfRule>
    <cfRule type="expression" dxfId="3002" priority="3312">
      <formula>$BJ670="OD"</formula>
    </cfRule>
    <cfRule type="expression" dxfId="3001" priority="3313">
      <formula>$BJ670="P"</formula>
    </cfRule>
    <cfRule type="expression" dxfId="3000" priority="3314">
      <formula>$BJ670="D"</formula>
    </cfRule>
    <cfRule type="expression" dxfId="2999" priority="3315">
      <formula>$BJ670="C"</formula>
    </cfRule>
    <cfRule type="expression" dxfId="2998" priority="3316">
      <formula>$BJ670="B"</formula>
    </cfRule>
    <cfRule type="expression" dxfId="2997" priority="3317">
      <formula>$BJ670="A"</formula>
    </cfRule>
  </conditionalFormatting>
  <conditionalFormatting sqref="I663:I664">
    <cfRule type="expression" dxfId="2996" priority="3248">
      <formula>$BJ663="IR"</formula>
    </cfRule>
    <cfRule type="expression" dxfId="2995" priority="3249">
      <formula>$BJ663="SS"</formula>
    </cfRule>
    <cfRule type="expression" dxfId="2994" priority="3250">
      <formula>$BJ663="FI"</formula>
    </cfRule>
    <cfRule type="expression" dxfId="2993" priority="3251">
      <formula>$BJ663="X"</formula>
    </cfRule>
    <cfRule type="expression" dxfId="2992" priority="3252">
      <formula>$BJ663="OD"</formula>
    </cfRule>
    <cfRule type="expression" dxfId="2991" priority="3253">
      <formula>$BJ663="P"</formula>
    </cfRule>
    <cfRule type="expression" dxfId="2990" priority="3254">
      <formula>$BJ663="D"</formula>
    </cfRule>
    <cfRule type="expression" dxfId="2989" priority="3255">
      <formula>$BJ663="C"</formula>
    </cfRule>
    <cfRule type="expression" dxfId="2988" priority="3256">
      <formula>$BJ663="B"</formula>
    </cfRule>
    <cfRule type="expression" dxfId="2987" priority="3257">
      <formula>$BJ663="A"</formula>
    </cfRule>
  </conditionalFormatting>
  <conditionalFormatting sqref="I652">
    <cfRule type="expression" dxfId="2986" priority="3148">
      <formula>$BJ652="IR"</formula>
    </cfRule>
    <cfRule type="expression" dxfId="2985" priority="3149">
      <formula>$BJ652="SS"</formula>
    </cfRule>
    <cfRule type="expression" dxfId="2984" priority="3150">
      <formula>$BJ652="FI"</formula>
    </cfRule>
    <cfRule type="expression" dxfId="2983" priority="3151">
      <formula>$BJ652="X"</formula>
    </cfRule>
    <cfRule type="expression" dxfId="2982" priority="3152">
      <formula>$BJ652="OD"</formula>
    </cfRule>
    <cfRule type="expression" dxfId="2981" priority="3153">
      <formula>$BJ652="P"</formula>
    </cfRule>
    <cfRule type="expression" dxfId="2980" priority="3154">
      <formula>$BJ652="D"</formula>
    </cfRule>
    <cfRule type="expression" dxfId="2979" priority="3155">
      <formula>$BJ652="C"</formula>
    </cfRule>
    <cfRule type="expression" dxfId="2978" priority="3156">
      <formula>$BJ652="B"</formula>
    </cfRule>
    <cfRule type="expression" dxfId="2977" priority="3157">
      <formula>$BJ652="A"</formula>
    </cfRule>
  </conditionalFormatting>
  <conditionalFormatting sqref="J652">
    <cfRule type="expression" dxfId="2976" priority="3138">
      <formula>$BJ652="IR"</formula>
    </cfRule>
    <cfRule type="expression" dxfId="2975" priority="3139">
      <formula>$BJ652="SS"</formula>
    </cfRule>
    <cfRule type="expression" dxfId="2974" priority="3140">
      <formula>$BJ652="FI"</formula>
    </cfRule>
    <cfRule type="expression" dxfId="2973" priority="3141">
      <formula>$BJ652="X"</formula>
    </cfRule>
    <cfRule type="expression" dxfId="2972" priority="3142">
      <formula>$BJ652="OD"</formula>
    </cfRule>
    <cfRule type="expression" dxfId="2971" priority="3143">
      <formula>$BJ652="P"</formula>
    </cfRule>
    <cfRule type="expression" dxfId="2970" priority="3144">
      <formula>$BJ652="D"</formula>
    </cfRule>
    <cfRule type="expression" dxfId="2969" priority="3145">
      <formula>$BJ652="C"</formula>
    </cfRule>
    <cfRule type="expression" dxfId="2968" priority="3146">
      <formula>$BJ652="B"</formula>
    </cfRule>
    <cfRule type="expression" dxfId="2967" priority="3147">
      <formula>$BJ652="A"</formula>
    </cfRule>
  </conditionalFormatting>
  <conditionalFormatting sqref="M652">
    <cfRule type="expression" dxfId="2966" priority="3128">
      <formula>$BJ652="IR"</formula>
    </cfRule>
    <cfRule type="expression" dxfId="2965" priority="3129">
      <formula>$BJ652="SS"</formula>
    </cfRule>
    <cfRule type="expression" dxfId="2964" priority="3130">
      <formula>$BJ652="FI"</formula>
    </cfRule>
    <cfRule type="expression" dxfId="2963" priority="3131">
      <formula>$BJ652="X"</formula>
    </cfRule>
    <cfRule type="expression" dxfId="2962" priority="3132">
      <formula>$BJ652="OD"</formula>
    </cfRule>
    <cfRule type="expression" dxfId="2961" priority="3133">
      <formula>$BJ652="P"</formula>
    </cfRule>
    <cfRule type="expression" dxfId="2960" priority="3134">
      <formula>$BJ652="D"</formula>
    </cfRule>
    <cfRule type="expression" dxfId="2959" priority="3135">
      <formula>$BJ652="C"</formula>
    </cfRule>
    <cfRule type="expression" dxfId="2958" priority="3136">
      <formula>$BJ652="B"</formula>
    </cfRule>
    <cfRule type="expression" dxfId="2957" priority="3137">
      <formula>$BJ652="A"</formula>
    </cfRule>
  </conditionalFormatting>
  <conditionalFormatting sqref="K652">
    <cfRule type="expression" dxfId="2956" priority="3118">
      <formula>$BJ652="IR"</formula>
    </cfRule>
    <cfRule type="expression" dxfId="2955" priority="3119">
      <formula>$BJ652="SS"</formula>
    </cfRule>
    <cfRule type="expression" dxfId="2954" priority="3120">
      <formula>$BJ652="FI"</formula>
    </cfRule>
    <cfRule type="expression" dxfId="2953" priority="3121">
      <formula>$BJ652="X"</formula>
    </cfRule>
    <cfRule type="expression" dxfId="2952" priority="3122">
      <formula>$BJ652="OD"</formula>
    </cfRule>
    <cfRule type="expression" dxfId="2951" priority="3123">
      <formula>$BJ652="P"</formula>
    </cfRule>
    <cfRule type="expression" dxfId="2950" priority="3124">
      <formula>$BJ652="D"</formula>
    </cfRule>
    <cfRule type="expression" dxfId="2949" priority="3125">
      <formula>$BJ652="C"</formula>
    </cfRule>
    <cfRule type="expression" dxfId="2948" priority="3126">
      <formula>$BJ652="B"</formula>
    </cfRule>
    <cfRule type="expression" dxfId="2947" priority="3127">
      <formula>$BJ652="A"</formula>
    </cfRule>
  </conditionalFormatting>
  <conditionalFormatting sqref="L652">
    <cfRule type="expression" dxfId="2946" priority="3108">
      <formula>$BJ652="IR"</formula>
    </cfRule>
    <cfRule type="expression" dxfId="2945" priority="3109">
      <formula>$BJ652="SS"</formula>
    </cfRule>
    <cfRule type="expression" dxfId="2944" priority="3110">
      <formula>$BJ652="FI"</formula>
    </cfRule>
    <cfRule type="expression" dxfId="2943" priority="3111">
      <formula>$BJ652="X"</formula>
    </cfRule>
    <cfRule type="expression" dxfId="2942" priority="3112">
      <formula>$BJ652="OD"</formula>
    </cfRule>
    <cfRule type="expression" dxfId="2941" priority="3113">
      <formula>$BJ652="P"</formula>
    </cfRule>
    <cfRule type="expression" dxfId="2940" priority="3114">
      <formula>$BJ652="D"</formula>
    </cfRule>
    <cfRule type="expression" dxfId="2939" priority="3115">
      <formula>$BJ652="C"</formula>
    </cfRule>
    <cfRule type="expression" dxfId="2938" priority="3116">
      <formula>$BJ652="B"</formula>
    </cfRule>
    <cfRule type="expression" dxfId="2937" priority="3117">
      <formula>$BJ652="A"</formula>
    </cfRule>
  </conditionalFormatting>
  <conditionalFormatting sqref="I645:I646">
    <cfRule type="expression" dxfId="2936" priority="3098">
      <formula>$BJ645="IR"</formula>
    </cfRule>
    <cfRule type="expression" dxfId="2935" priority="3099">
      <formula>$BJ645="SS"</formula>
    </cfRule>
    <cfRule type="expression" dxfId="2934" priority="3100">
      <formula>$BJ645="FI"</formula>
    </cfRule>
    <cfRule type="expression" dxfId="2933" priority="3101">
      <formula>$BJ645="X"</formula>
    </cfRule>
    <cfRule type="expression" dxfId="2932" priority="3102">
      <formula>$BJ645="OD"</formula>
    </cfRule>
    <cfRule type="expression" dxfId="2931" priority="3103">
      <formula>$BJ645="P"</formula>
    </cfRule>
    <cfRule type="expression" dxfId="2930" priority="3104">
      <formula>$BJ645="D"</formula>
    </cfRule>
    <cfRule type="expression" dxfId="2929" priority="3105">
      <formula>$BJ645="C"</formula>
    </cfRule>
    <cfRule type="expression" dxfId="2928" priority="3106">
      <formula>$BJ645="B"</formula>
    </cfRule>
    <cfRule type="expression" dxfId="2927" priority="3107">
      <formula>$BJ645="A"</formula>
    </cfRule>
  </conditionalFormatting>
  <conditionalFormatting sqref="J645:J646">
    <cfRule type="expression" dxfId="2926" priority="3088">
      <formula>$BJ645="IR"</formula>
    </cfRule>
    <cfRule type="expression" dxfId="2925" priority="3089">
      <formula>$BJ645="SS"</formula>
    </cfRule>
    <cfRule type="expression" dxfId="2924" priority="3090">
      <formula>$BJ645="FI"</formula>
    </cfRule>
    <cfRule type="expression" dxfId="2923" priority="3091">
      <formula>$BJ645="X"</formula>
    </cfRule>
    <cfRule type="expression" dxfId="2922" priority="3092">
      <formula>$BJ645="OD"</formula>
    </cfRule>
    <cfRule type="expression" dxfId="2921" priority="3093">
      <formula>$BJ645="P"</formula>
    </cfRule>
    <cfRule type="expression" dxfId="2920" priority="3094">
      <formula>$BJ645="D"</formula>
    </cfRule>
    <cfRule type="expression" dxfId="2919" priority="3095">
      <formula>$BJ645="C"</formula>
    </cfRule>
    <cfRule type="expression" dxfId="2918" priority="3096">
      <formula>$BJ645="B"</formula>
    </cfRule>
    <cfRule type="expression" dxfId="2917" priority="3097">
      <formula>$BJ645="A"</formula>
    </cfRule>
  </conditionalFormatting>
  <conditionalFormatting sqref="M645:M646">
    <cfRule type="expression" dxfId="2916" priority="3078">
      <formula>$BJ645="IR"</formula>
    </cfRule>
    <cfRule type="expression" dxfId="2915" priority="3079">
      <formula>$BJ645="SS"</formula>
    </cfRule>
    <cfRule type="expression" dxfId="2914" priority="3080">
      <formula>$BJ645="FI"</formula>
    </cfRule>
    <cfRule type="expression" dxfId="2913" priority="3081">
      <formula>$BJ645="X"</formula>
    </cfRule>
    <cfRule type="expression" dxfId="2912" priority="3082">
      <formula>$BJ645="OD"</formula>
    </cfRule>
    <cfRule type="expression" dxfId="2911" priority="3083">
      <formula>$BJ645="P"</formula>
    </cfRule>
    <cfRule type="expression" dxfId="2910" priority="3084">
      <formula>$BJ645="D"</formula>
    </cfRule>
    <cfRule type="expression" dxfId="2909" priority="3085">
      <formula>$BJ645="C"</formula>
    </cfRule>
    <cfRule type="expression" dxfId="2908" priority="3086">
      <formula>$BJ645="B"</formula>
    </cfRule>
    <cfRule type="expression" dxfId="2907" priority="3087">
      <formula>$BJ645="A"</formula>
    </cfRule>
  </conditionalFormatting>
  <conditionalFormatting sqref="K645:K646">
    <cfRule type="expression" dxfId="2906" priority="3068">
      <formula>$BJ645="IR"</formula>
    </cfRule>
    <cfRule type="expression" dxfId="2905" priority="3069">
      <formula>$BJ645="SS"</formula>
    </cfRule>
    <cfRule type="expression" dxfId="2904" priority="3070">
      <formula>$BJ645="FI"</formula>
    </cfRule>
    <cfRule type="expression" dxfId="2903" priority="3071">
      <formula>$BJ645="X"</formula>
    </cfRule>
    <cfRule type="expression" dxfId="2902" priority="3072">
      <formula>$BJ645="OD"</formula>
    </cfRule>
    <cfRule type="expression" dxfId="2901" priority="3073">
      <formula>$BJ645="P"</formula>
    </cfRule>
    <cfRule type="expression" dxfId="2900" priority="3074">
      <formula>$BJ645="D"</formula>
    </cfRule>
    <cfRule type="expression" dxfId="2899" priority="3075">
      <formula>$BJ645="C"</formula>
    </cfRule>
    <cfRule type="expression" dxfId="2898" priority="3076">
      <formula>$BJ645="B"</formula>
    </cfRule>
    <cfRule type="expression" dxfId="2897" priority="3077">
      <formula>$BJ645="A"</formula>
    </cfRule>
  </conditionalFormatting>
  <conditionalFormatting sqref="L645:L646">
    <cfRule type="expression" dxfId="2896" priority="3058">
      <formula>$BJ645="IR"</formula>
    </cfRule>
    <cfRule type="expression" dxfId="2895" priority="3059">
      <formula>$BJ645="SS"</formula>
    </cfRule>
    <cfRule type="expression" dxfId="2894" priority="3060">
      <formula>$BJ645="FI"</formula>
    </cfRule>
    <cfRule type="expression" dxfId="2893" priority="3061">
      <formula>$BJ645="X"</formula>
    </cfRule>
    <cfRule type="expression" dxfId="2892" priority="3062">
      <formula>$BJ645="OD"</formula>
    </cfRule>
    <cfRule type="expression" dxfId="2891" priority="3063">
      <formula>$BJ645="P"</formula>
    </cfRule>
    <cfRule type="expression" dxfId="2890" priority="3064">
      <formula>$BJ645="D"</formula>
    </cfRule>
    <cfRule type="expression" dxfId="2889" priority="3065">
      <formula>$BJ645="C"</formula>
    </cfRule>
    <cfRule type="expression" dxfId="2888" priority="3066">
      <formula>$BJ645="B"</formula>
    </cfRule>
    <cfRule type="expression" dxfId="2887" priority="3067">
      <formula>$BJ645="A"</formula>
    </cfRule>
  </conditionalFormatting>
  <conditionalFormatting sqref="I753:I754">
    <cfRule type="expression" dxfId="2886" priority="3048">
      <formula>$BJ753="IR"</formula>
    </cfRule>
    <cfRule type="expression" dxfId="2885" priority="3049">
      <formula>$BJ753="SS"</formula>
    </cfRule>
    <cfRule type="expression" dxfId="2884" priority="3050">
      <formula>$BJ753="FI"</formula>
    </cfRule>
    <cfRule type="expression" dxfId="2883" priority="3051">
      <formula>$BJ753="X"</formula>
    </cfRule>
    <cfRule type="expression" dxfId="2882" priority="3052">
      <formula>$BJ753="OD"</formula>
    </cfRule>
    <cfRule type="expression" dxfId="2881" priority="3053">
      <formula>$BJ753="P"</formula>
    </cfRule>
    <cfRule type="expression" dxfId="2880" priority="3054">
      <formula>$BJ753="D"</formula>
    </cfRule>
    <cfRule type="expression" dxfId="2879" priority="3055">
      <formula>$BJ753="C"</formula>
    </cfRule>
    <cfRule type="expression" dxfId="2878" priority="3056">
      <formula>$BJ753="B"</formula>
    </cfRule>
    <cfRule type="expression" dxfId="2877" priority="3057">
      <formula>$BJ753="A"</formula>
    </cfRule>
  </conditionalFormatting>
  <conditionalFormatting sqref="J753:J754">
    <cfRule type="expression" dxfId="2876" priority="3038">
      <formula>$BJ753="IR"</formula>
    </cfRule>
    <cfRule type="expression" dxfId="2875" priority="3039">
      <formula>$BJ753="SS"</formula>
    </cfRule>
    <cfRule type="expression" dxfId="2874" priority="3040">
      <formula>$BJ753="FI"</formula>
    </cfRule>
    <cfRule type="expression" dxfId="2873" priority="3041">
      <formula>$BJ753="X"</formula>
    </cfRule>
    <cfRule type="expression" dxfId="2872" priority="3042">
      <formula>$BJ753="OD"</formula>
    </cfRule>
    <cfRule type="expression" dxfId="2871" priority="3043">
      <formula>$BJ753="P"</formula>
    </cfRule>
    <cfRule type="expression" dxfId="2870" priority="3044">
      <formula>$BJ753="D"</formula>
    </cfRule>
    <cfRule type="expression" dxfId="2869" priority="3045">
      <formula>$BJ753="C"</formula>
    </cfRule>
    <cfRule type="expression" dxfId="2868" priority="3046">
      <formula>$BJ753="B"</formula>
    </cfRule>
    <cfRule type="expression" dxfId="2867" priority="3047">
      <formula>$BJ753="A"</formula>
    </cfRule>
  </conditionalFormatting>
  <conditionalFormatting sqref="M753:M754">
    <cfRule type="expression" dxfId="2866" priority="3028">
      <formula>$BJ753="IR"</formula>
    </cfRule>
    <cfRule type="expression" dxfId="2865" priority="3029">
      <formula>$BJ753="SS"</formula>
    </cfRule>
    <cfRule type="expression" dxfId="2864" priority="3030">
      <formula>$BJ753="FI"</formula>
    </cfRule>
    <cfRule type="expression" dxfId="2863" priority="3031">
      <formula>$BJ753="X"</formula>
    </cfRule>
    <cfRule type="expression" dxfId="2862" priority="3032">
      <formula>$BJ753="OD"</formula>
    </cfRule>
    <cfRule type="expression" dxfId="2861" priority="3033">
      <formula>$BJ753="P"</formula>
    </cfRule>
    <cfRule type="expression" dxfId="2860" priority="3034">
      <formula>$BJ753="D"</formula>
    </cfRule>
    <cfRule type="expression" dxfId="2859" priority="3035">
      <formula>$BJ753="C"</formula>
    </cfRule>
    <cfRule type="expression" dxfId="2858" priority="3036">
      <formula>$BJ753="B"</formula>
    </cfRule>
    <cfRule type="expression" dxfId="2857" priority="3037">
      <formula>$BJ753="A"</formula>
    </cfRule>
  </conditionalFormatting>
  <conditionalFormatting sqref="K753:K754">
    <cfRule type="expression" dxfId="2856" priority="3018">
      <formula>$BJ753="IR"</formula>
    </cfRule>
    <cfRule type="expression" dxfId="2855" priority="3019">
      <formula>$BJ753="SS"</formula>
    </cfRule>
    <cfRule type="expression" dxfId="2854" priority="3020">
      <formula>$BJ753="FI"</formula>
    </cfRule>
    <cfRule type="expression" dxfId="2853" priority="3021">
      <formula>$BJ753="X"</formula>
    </cfRule>
    <cfRule type="expression" dxfId="2852" priority="3022">
      <formula>$BJ753="OD"</formula>
    </cfRule>
    <cfRule type="expression" dxfId="2851" priority="3023">
      <formula>$BJ753="P"</formula>
    </cfRule>
    <cfRule type="expression" dxfId="2850" priority="3024">
      <formula>$BJ753="D"</formula>
    </cfRule>
    <cfRule type="expression" dxfId="2849" priority="3025">
      <formula>$BJ753="C"</formula>
    </cfRule>
    <cfRule type="expression" dxfId="2848" priority="3026">
      <formula>$BJ753="B"</formula>
    </cfRule>
    <cfRule type="expression" dxfId="2847" priority="3027">
      <formula>$BJ753="A"</formula>
    </cfRule>
  </conditionalFormatting>
  <conditionalFormatting sqref="L753:L754">
    <cfRule type="expression" dxfId="2846" priority="3008">
      <formula>$BJ753="IR"</formula>
    </cfRule>
    <cfRule type="expression" dxfId="2845" priority="3009">
      <formula>$BJ753="SS"</formula>
    </cfRule>
    <cfRule type="expression" dxfId="2844" priority="3010">
      <formula>$BJ753="FI"</formula>
    </cfRule>
    <cfRule type="expression" dxfId="2843" priority="3011">
      <formula>$BJ753="X"</formula>
    </cfRule>
    <cfRule type="expression" dxfId="2842" priority="3012">
      <formula>$BJ753="OD"</formula>
    </cfRule>
    <cfRule type="expression" dxfId="2841" priority="3013">
      <formula>$BJ753="P"</formula>
    </cfRule>
    <cfRule type="expression" dxfId="2840" priority="3014">
      <formula>$BJ753="D"</formula>
    </cfRule>
    <cfRule type="expression" dxfId="2839" priority="3015">
      <formula>$BJ753="C"</formula>
    </cfRule>
    <cfRule type="expression" dxfId="2838" priority="3016">
      <formula>$BJ753="B"</formula>
    </cfRule>
    <cfRule type="expression" dxfId="2837" priority="3017">
      <formula>$BJ753="A"</formula>
    </cfRule>
  </conditionalFormatting>
  <conditionalFormatting sqref="B743:B745">
    <cfRule type="expression" dxfId="2836" priority="2998">
      <formula>$BJ743="IR"</formula>
    </cfRule>
    <cfRule type="expression" dxfId="2835" priority="2999">
      <formula>$BJ743="SS"</formula>
    </cfRule>
    <cfRule type="expression" dxfId="2834" priority="3000">
      <formula>$BJ743="FI"</formula>
    </cfRule>
    <cfRule type="expression" dxfId="2833" priority="3001">
      <formula>$BJ743="X"</formula>
    </cfRule>
    <cfRule type="expression" dxfId="2832" priority="3002">
      <formula>$BJ743="OD"</formula>
    </cfRule>
    <cfRule type="expression" dxfId="2831" priority="3003">
      <formula>$BJ743="P"</formula>
    </cfRule>
    <cfRule type="expression" dxfId="2830" priority="3004">
      <formula>$BJ743="D"</formula>
    </cfRule>
    <cfRule type="expression" dxfId="2829" priority="3005">
      <formula>$BJ743="C"</formula>
    </cfRule>
    <cfRule type="expression" dxfId="2828" priority="3006">
      <formula>$BJ743="B"</formula>
    </cfRule>
    <cfRule type="expression" dxfId="2827" priority="3007">
      <formula>$BJ743="A"</formula>
    </cfRule>
  </conditionalFormatting>
  <conditionalFormatting sqref="C743:C745">
    <cfRule type="expression" dxfId="2826" priority="2988">
      <formula>$BJ743="IR"</formula>
    </cfRule>
    <cfRule type="expression" dxfId="2825" priority="2989">
      <formula>$BJ743="SS"</formula>
    </cfRule>
    <cfRule type="expression" dxfId="2824" priority="2990">
      <formula>$BJ743="FI"</formula>
    </cfRule>
    <cfRule type="expression" dxfId="2823" priority="2991">
      <formula>$BJ743="X"</formula>
    </cfRule>
    <cfRule type="expression" dxfId="2822" priority="2992">
      <formula>$BJ743="OD"</formula>
    </cfRule>
    <cfRule type="expression" dxfId="2821" priority="2993">
      <formula>$BJ743="P"</formula>
    </cfRule>
    <cfRule type="expression" dxfId="2820" priority="2994">
      <formula>$BJ743="D"</formula>
    </cfRule>
    <cfRule type="expression" dxfId="2819" priority="2995">
      <formula>$BJ743="C"</formula>
    </cfRule>
    <cfRule type="expression" dxfId="2818" priority="2996">
      <formula>$BJ743="B"</formula>
    </cfRule>
    <cfRule type="expression" dxfId="2817" priority="2997">
      <formula>$BJ743="A"</formula>
    </cfRule>
  </conditionalFormatting>
  <conditionalFormatting sqref="B739:B741">
    <cfRule type="expression" dxfId="2816" priority="2978">
      <formula>$BJ739="IR"</formula>
    </cfRule>
    <cfRule type="expression" dxfId="2815" priority="2979">
      <formula>$BJ739="SS"</formula>
    </cfRule>
    <cfRule type="expression" dxfId="2814" priority="2980">
      <formula>$BJ739="FI"</formula>
    </cfRule>
    <cfRule type="expression" dxfId="2813" priority="2981">
      <formula>$BJ739="X"</formula>
    </cfRule>
    <cfRule type="expression" dxfId="2812" priority="2982">
      <formula>$BJ739="OD"</formula>
    </cfRule>
    <cfRule type="expression" dxfId="2811" priority="2983">
      <formula>$BJ739="P"</formula>
    </cfRule>
    <cfRule type="expression" dxfId="2810" priority="2984">
      <formula>$BJ739="D"</formula>
    </cfRule>
    <cfRule type="expression" dxfId="2809" priority="2985">
      <formula>$BJ739="C"</formula>
    </cfRule>
    <cfRule type="expression" dxfId="2808" priority="2986">
      <formula>$BJ739="B"</formula>
    </cfRule>
    <cfRule type="expression" dxfId="2807" priority="2987">
      <formula>$BJ739="A"</formula>
    </cfRule>
  </conditionalFormatting>
  <conditionalFormatting sqref="C739:C741">
    <cfRule type="expression" dxfId="2806" priority="2968">
      <formula>$BJ739="IR"</formula>
    </cfRule>
    <cfRule type="expression" dxfId="2805" priority="2969">
      <formula>$BJ739="SS"</formula>
    </cfRule>
    <cfRule type="expression" dxfId="2804" priority="2970">
      <formula>$BJ739="FI"</formula>
    </cfRule>
    <cfRule type="expression" dxfId="2803" priority="2971">
      <formula>$BJ739="X"</formula>
    </cfRule>
    <cfRule type="expression" dxfId="2802" priority="2972">
      <formula>$BJ739="OD"</formula>
    </cfRule>
    <cfRule type="expression" dxfId="2801" priority="2973">
      <formula>$BJ739="P"</formula>
    </cfRule>
    <cfRule type="expression" dxfId="2800" priority="2974">
      <formula>$BJ739="D"</formula>
    </cfRule>
    <cfRule type="expression" dxfId="2799" priority="2975">
      <formula>$BJ739="C"</formula>
    </cfRule>
    <cfRule type="expression" dxfId="2798" priority="2976">
      <formula>$BJ739="B"</formula>
    </cfRule>
    <cfRule type="expression" dxfId="2797" priority="2977">
      <formula>$BJ739="A"</formula>
    </cfRule>
  </conditionalFormatting>
  <conditionalFormatting sqref="J665:J666">
    <cfRule type="expression" dxfId="2796" priority="2958">
      <formula>$BJ665="IR"</formula>
    </cfRule>
    <cfRule type="expression" dxfId="2795" priority="2959">
      <formula>$BJ665="SS"</formula>
    </cfRule>
    <cfRule type="expression" dxfId="2794" priority="2960">
      <formula>$BJ665="FI"</formula>
    </cfRule>
    <cfRule type="expression" dxfId="2793" priority="2961">
      <formula>$BJ665="X"</formula>
    </cfRule>
    <cfRule type="expression" dxfId="2792" priority="2962">
      <formula>$BJ665="OD"</formula>
    </cfRule>
    <cfRule type="expression" dxfId="2791" priority="2963">
      <formula>$BJ665="P"</formula>
    </cfRule>
    <cfRule type="expression" dxfId="2790" priority="2964">
      <formula>$BJ665="D"</formula>
    </cfRule>
    <cfRule type="expression" dxfId="2789" priority="2965">
      <formula>$BJ665="C"</formula>
    </cfRule>
    <cfRule type="expression" dxfId="2788" priority="2966">
      <formula>$BJ665="B"</formula>
    </cfRule>
    <cfRule type="expression" dxfId="2787" priority="2967">
      <formula>$BJ665="A"</formula>
    </cfRule>
  </conditionalFormatting>
  <conditionalFormatting sqref="M665:M666">
    <cfRule type="expression" dxfId="2786" priority="2948">
      <formula>$BJ665="IR"</formula>
    </cfRule>
    <cfRule type="expression" dxfId="2785" priority="2949">
      <formula>$BJ665="SS"</formula>
    </cfRule>
    <cfRule type="expression" dxfId="2784" priority="2950">
      <formula>$BJ665="FI"</formula>
    </cfRule>
    <cfRule type="expression" dxfId="2783" priority="2951">
      <formula>$BJ665="X"</formula>
    </cfRule>
    <cfRule type="expression" dxfId="2782" priority="2952">
      <formula>$BJ665="OD"</formula>
    </cfRule>
    <cfRule type="expression" dxfId="2781" priority="2953">
      <formula>$BJ665="P"</formula>
    </cfRule>
    <cfRule type="expression" dxfId="2780" priority="2954">
      <formula>$BJ665="D"</formula>
    </cfRule>
    <cfRule type="expression" dxfId="2779" priority="2955">
      <formula>$BJ665="C"</formula>
    </cfRule>
    <cfRule type="expression" dxfId="2778" priority="2956">
      <formula>$BJ665="B"</formula>
    </cfRule>
    <cfRule type="expression" dxfId="2777" priority="2957">
      <formula>$BJ665="A"</formula>
    </cfRule>
  </conditionalFormatting>
  <conditionalFormatting sqref="K665:K666">
    <cfRule type="expression" dxfId="2776" priority="2938">
      <formula>$BJ665="IR"</formula>
    </cfRule>
    <cfRule type="expression" dxfId="2775" priority="2939">
      <formula>$BJ665="SS"</formula>
    </cfRule>
    <cfRule type="expression" dxfId="2774" priority="2940">
      <formula>$BJ665="FI"</formula>
    </cfRule>
    <cfRule type="expression" dxfId="2773" priority="2941">
      <formula>$BJ665="X"</formula>
    </cfRule>
    <cfRule type="expression" dxfId="2772" priority="2942">
      <formula>$BJ665="OD"</formula>
    </cfRule>
    <cfRule type="expression" dxfId="2771" priority="2943">
      <formula>$BJ665="P"</formula>
    </cfRule>
    <cfRule type="expression" dxfId="2770" priority="2944">
      <formula>$BJ665="D"</formula>
    </cfRule>
    <cfRule type="expression" dxfId="2769" priority="2945">
      <formula>$BJ665="C"</formula>
    </cfRule>
    <cfRule type="expression" dxfId="2768" priority="2946">
      <formula>$BJ665="B"</formula>
    </cfRule>
    <cfRule type="expression" dxfId="2767" priority="2947">
      <formula>$BJ665="A"</formula>
    </cfRule>
  </conditionalFormatting>
  <conditionalFormatting sqref="L665:L666">
    <cfRule type="expression" dxfId="2766" priority="2928">
      <formula>$BJ665="IR"</formula>
    </cfRule>
    <cfRule type="expression" dxfId="2765" priority="2929">
      <formula>$BJ665="SS"</formula>
    </cfRule>
    <cfRule type="expression" dxfId="2764" priority="2930">
      <formula>$BJ665="FI"</formula>
    </cfRule>
    <cfRule type="expression" dxfId="2763" priority="2931">
      <formula>$BJ665="X"</formula>
    </cfRule>
    <cfRule type="expression" dxfId="2762" priority="2932">
      <formula>$BJ665="OD"</formula>
    </cfRule>
    <cfRule type="expression" dxfId="2761" priority="2933">
      <formula>$BJ665="P"</formula>
    </cfRule>
    <cfRule type="expression" dxfId="2760" priority="2934">
      <formula>$BJ665="D"</formula>
    </cfRule>
    <cfRule type="expression" dxfId="2759" priority="2935">
      <formula>$BJ665="C"</formula>
    </cfRule>
    <cfRule type="expression" dxfId="2758" priority="2936">
      <formula>$BJ665="B"</formula>
    </cfRule>
    <cfRule type="expression" dxfId="2757" priority="2937">
      <formula>$BJ665="A"</formula>
    </cfRule>
  </conditionalFormatting>
  <conditionalFormatting sqref="O378 R378 R381 O381">
    <cfRule type="expression" dxfId="2756" priority="2918">
      <formula>$BJ378="IR"</formula>
    </cfRule>
    <cfRule type="expression" dxfId="2755" priority="2919">
      <formula>$BJ378="SS"</formula>
    </cfRule>
    <cfRule type="expression" dxfId="2754" priority="2920">
      <formula>$BJ378="FI"</formula>
    </cfRule>
    <cfRule type="expression" dxfId="2753" priority="2921">
      <formula>$BJ378="X"</formula>
    </cfRule>
    <cfRule type="expression" dxfId="2752" priority="2922">
      <formula>$BJ378="OD"</formula>
    </cfRule>
    <cfRule type="expression" dxfId="2751" priority="2923">
      <formula>$BJ378="P"</formula>
    </cfRule>
    <cfRule type="expression" dxfId="2750" priority="2924">
      <formula>$BJ378="D"</formula>
    </cfRule>
    <cfRule type="expression" dxfId="2749" priority="2925">
      <formula>$BJ378="C"</formula>
    </cfRule>
    <cfRule type="expression" dxfId="2748" priority="2926">
      <formula>$BJ378="B"</formula>
    </cfRule>
    <cfRule type="expression" dxfId="2747" priority="2927">
      <formula>$BJ378="A"</formula>
    </cfRule>
  </conditionalFormatting>
  <conditionalFormatting sqref="P378 P381">
    <cfRule type="expression" dxfId="2746" priority="2908">
      <formula>$BJ378="IR"</formula>
    </cfRule>
    <cfRule type="expression" dxfId="2745" priority="2909">
      <formula>$BJ378="SS"</formula>
    </cfRule>
    <cfRule type="expression" dxfId="2744" priority="2910">
      <formula>$BJ378="FI"</formula>
    </cfRule>
    <cfRule type="expression" dxfId="2743" priority="2911">
      <formula>$BJ378="X"</formula>
    </cfRule>
    <cfRule type="expression" dxfId="2742" priority="2912">
      <formula>$BJ378="OD"</formula>
    </cfRule>
    <cfRule type="expression" dxfId="2741" priority="2913">
      <formula>$BJ378="P"</formula>
    </cfRule>
    <cfRule type="expression" dxfId="2740" priority="2914">
      <formula>$BJ378="D"</formula>
    </cfRule>
    <cfRule type="expression" dxfId="2739" priority="2915">
      <formula>$BJ378="C"</formula>
    </cfRule>
    <cfRule type="expression" dxfId="2738" priority="2916">
      <formula>$BJ378="B"</formula>
    </cfRule>
    <cfRule type="expression" dxfId="2737" priority="2917">
      <formula>$BJ378="A"</formula>
    </cfRule>
  </conditionalFormatting>
  <conditionalFormatting sqref="Q378 Q381">
    <cfRule type="expression" dxfId="2736" priority="2898">
      <formula>$BJ378="IR"</formula>
    </cfRule>
    <cfRule type="expression" dxfId="2735" priority="2899">
      <formula>$BJ378="SS"</formula>
    </cfRule>
    <cfRule type="expression" dxfId="2734" priority="2900">
      <formula>$BJ378="FI"</formula>
    </cfRule>
    <cfRule type="expression" dxfId="2733" priority="2901">
      <formula>$BJ378="X"</formula>
    </cfRule>
    <cfRule type="expression" dxfId="2732" priority="2902">
      <formula>$BJ378="OD"</formula>
    </cfRule>
    <cfRule type="expression" dxfId="2731" priority="2903">
      <formula>$BJ378="P"</formula>
    </cfRule>
    <cfRule type="expression" dxfId="2730" priority="2904">
      <formula>$BJ378="D"</formula>
    </cfRule>
    <cfRule type="expression" dxfId="2729" priority="2905">
      <formula>$BJ378="C"</formula>
    </cfRule>
    <cfRule type="expression" dxfId="2728" priority="2906">
      <formula>$BJ378="B"</formula>
    </cfRule>
    <cfRule type="expression" dxfId="2727" priority="2907">
      <formula>$BJ378="A"</formula>
    </cfRule>
  </conditionalFormatting>
  <conditionalFormatting sqref="J657">
    <cfRule type="expression" dxfId="2726" priority="2888">
      <formula>$BJ657="IR"</formula>
    </cfRule>
    <cfRule type="expression" dxfId="2725" priority="2889">
      <formula>$BJ657="SS"</formula>
    </cfRule>
    <cfRule type="expression" dxfId="2724" priority="2890">
      <formula>$BJ657="FI"</formula>
    </cfRule>
    <cfRule type="expression" dxfId="2723" priority="2891">
      <formula>$BJ657="X"</formula>
    </cfRule>
    <cfRule type="expression" dxfId="2722" priority="2892">
      <formula>$BJ657="OD"</formula>
    </cfRule>
    <cfRule type="expression" dxfId="2721" priority="2893">
      <formula>$BJ657="P"</formula>
    </cfRule>
    <cfRule type="expression" dxfId="2720" priority="2894">
      <formula>$BJ657="D"</formula>
    </cfRule>
    <cfRule type="expression" dxfId="2719" priority="2895">
      <formula>$BJ657="C"</formula>
    </cfRule>
    <cfRule type="expression" dxfId="2718" priority="2896">
      <formula>$BJ657="B"</formula>
    </cfRule>
    <cfRule type="expression" dxfId="2717" priority="2897">
      <formula>$BJ657="A"</formula>
    </cfRule>
  </conditionalFormatting>
  <conditionalFormatting sqref="M657">
    <cfRule type="expression" dxfId="2716" priority="2878">
      <formula>$BJ657="IR"</formula>
    </cfRule>
    <cfRule type="expression" dxfId="2715" priority="2879">
      <formula>$BJ657="SS"</formula>
    </cfRule>
    <cfRule type="expression" dxfId="2714" priority="2880">
      <formula>$BJ657="FI"</formula>
    </cfRule>
    <cfRule type="expression" dxfId="2713" priority="2881">
      <formula>$BJ657="X"</formula>
    </cfRule>
    <cfRule type="expression" dxfId="2712" priority="2882">
      <formula>$BJ657="OD"</formula>
    </cfRule>
    <cfRule type="expression" dxfId="2711" priority="2883">
      <formula>$BJ657="P"</formula>
    </cfRule>
    <cfRule type="expression" dxfId="2710" priority="2884">
      <formula>$BJ657="D"</formula>
    </cfRule>
    <cfRule type="expression" dxfId="2709" priority="2885">
      <formula>$BJ657="C"</formula>
    </cfRule>
    <cfRule type="expression" dxfId="2708" priority="2886">
      <formula>$BJ657="B"</formula>
    </cfRule>
    <cfRule type="expression" dxfId="2707" priority="2887">
      <formula>$BJ657="A"</formula>
    </cfRule>
  </conditionalFormatting>
  <conditionalFormatting sqref="K657">
    <cfRule type="expression" dxfId="2706" priority="2868">
      <formula>$BJ657="IR"</formula>
    </cfRule>
    <cfRule type="expression" dxfId="2705" priority="2869">
      <formula>$BJ657="SS"</formula>
    </cfRule>
    <cfRule type="expression" dxfId="2704" priority="2870">
      <formula>$BJ657="FI"</formula>
    </cfRule>
    <cfRule type="expression" dxfId="2703" priority="2871">
      <formula>$BJ657="X"</formula>
    </cfRule>
    <cfRule type="expression" dxfId="2702" priority="2872">
      <formula>$BJ657="OD"</formula>
    </cfRule>
    <cfRule type="expression" dxfId="2701" priority="2873">
      <formula>$BJ657="P"</formula>
    </cfRule>
    <cfRule type="expression" dxfId="2700" priority="2874">
      <formula>$BJ657="D"</formula>
    </cfRule>
    <cfRule type="expression" dxfId="2699" priority="2875">
      <formula>$BJ657="C"</formula>
    </cfRule>
    <cfRule type="expression" dxfId="2698" priority="2876">
      <formula>$BJ657="B"</formula>
    </cfRule>
    <cfRule type="expression" dxfId="2697" priority="2877">
      <formula>$BJ657="A"</formula>
    </cfRule>
  </conditionalFormatting>
  <conditionalFormatting sqref="L657">
    <cfRule type="expression" dxfId="2696" priority="2858">
      <formula>$BJ657="IR"</formula>
    </cfRule>
    <cfRule type="expression" dxfId="2695" priority="2859">
      <formula>$BJ657="SS"</formula>
    </cfRule>
    <cfRule type="expression" dxfId="2694" priority="2860">
      <formula>$BJ657="FI"</formula>
    </cfRule>
    <cfRule type="expression" dxfId="2693" priority="2861">
      <formula>$BJ657="X"</formula>
    </cfRule>
    <cfRule type="expression" dxfId="2692" priority="2862">
      <formula>$BJ657="OD"</formula>
    </cfRule>
    <cfRule type="expression" dxfId="2691" priority="2863">
      <formula>$BJ657="P"</formula>
    </cfRule>
    <cfRule type="expression" dxfId="2690" priority="2864">
      <formula>$BJ657="D"</formula>
    </cfRule>
    <cfRule type="expression" dxfId="2689" priority="2865">
      <formula>$BJ657="C"</formula>
    </cfRule>
    <cfRule type="expression" dxfId="2688" priority="2866">
      <formula>$BJ657="B"</formula>
    </cfRule>
    <cfRule type="expression" dxfId="2687" priority="2867">
      <formula>$BJ657="A"</formula>
    </cfRule>
  </conditionalFormatting>
  <conditionalFormatting sqref="J743:J744">
    <cfRule type="expression" dxfId="2686" priority="2848">
      <formula>$BJ743="IR"</formula>
    </cfRule>
    <cfRule type="expression" dxfId="2685" priority="2849">
      <formula>$BJ743="SS"</formula>
    </cfRule>
    <cfRule type="expression" dxfId="2684" priority="2850">
      <formula>$BJ743="FI"</formula>
    </cfRule>
    <cfRule type="expression" dxfId="2683" priority="2851">
      <formula>$BJ743="X"</formula>
    </cfRule>
    <cfRule type="expression" dxfId="2682" priority="2852">
      <formula>$BJ743="OD"</formula>
    </cfRule>
    <cfRule type="expression" dxfId="2681" priority="2853">
      <formula>$BJ743="P"</formula>
    </cfRule>
    <cfRule type="expression" dxfId="2680" priority="2854">
      <formula>$BJ743="D"</formula>
    </cfRule>
    <cfRule type="expression" dxfId="2679" priority="2855">
      <formula>$BJ743="C"</formula>
    </cfRule>
    <cfRule type="expression" dxfId="2678" priority="2856">
      <formula>$BJ743="B"</formula>
    </cfRule>
    <cfRule type="expression" dxfId="2677" priority="2857">
      <formula>$BJ743="A"</formula>
    </cfRule>
  </conditionalFormatting>
  <conditionalFormatting sqref="M743:M744">
    <cfRule type="expression" dxfId="2676" priority="2838">
      <formula>$BJ743="IR"</formula>
    </cfRule>
    <cfRule type="expression" dxfId="2675" priority="2839">
      <formula>$BJ743="SS"</formula>
    </cfRule>
    <cfRule type="expression" dxfId="2674" priority="2840">
      <formula>$BJ743="FI"</formula>
    </cfRule>
    <cfRule type="expression" dxfId="2673" priority="2841">
      <formula>$BJ743="X"</formula>
    </cfRule>
    <cfRule type="expression" dxfId="2672" priority="2842">
      <formula>$BJ743="OD"</formula>
    </cfRule>
    <cfRule type="expression" dxfId="2671" priority="2843">
      <formula>$BJ743="P"</formula>
    </cfRule>
    <cfRule type="expression" dxfId="2670" priority="2844">
      <formula>$BJ743="D"</formula>
    </cfRule>
    <cfRule type="expression" dxfId="2669" priority="2845">
      <formula>$BJ743="C"</formula>
    </cfRule>
    <cfRule type="expression" dxfId="2668" priority="2846">
      <formula>$BJ743="B"</formula>
    </cfRule>
    <cfRule type="expression" dxfId="2667" priority="2847">
      <formula>$BJ743="A"</formula>
    </cfRule>
  </conditionalFormatting>
  <conditionalFormatting sqref="K743:K744">
    <cfRule type="expression" dxfId="2666" priority="2828">
      <formula>$BJ743="IR"</formula>
    </cfRule>
    <cfRule type="expression" dxfId="2665" priority="2829">
      <formula>$BJ743="SS"</formula>
    </cfRule>
    <cfRule type="expression" dxfId="2664" priority="2830">
      <formula>$BJ743="FI"</formula>
    </cfRule>
    <cfRule type="expression" dxfId="2663" priority="2831">
      <formula>$BJ743="X"</formula>
    </cfRule>
    <cfRule type="expression" dxfId="2662" priority="2832">
      <formula>$BJ743="OD"</formula>
    </cfRule>
    <cfRule type="expression" dxfId="2661" priority="2833">
      <formula>$BJ743="P"</formula>
    </cfRule>
    <cfRule type="expression" dxfId="2660" priority="2834">
      <formula>$BJ743="D"</formula>
    </cfRule>
    <cfRule type="expression" dxfId="2659" priority="2835">
      <formula>$BJ743="C"</formula>
    </cfRule>
    <cfRule type="expression" dxfId="2658" priority="2836">
      <formula>$BJ743="B"</formula>
    </cfRule>
    <cfRule type="expression" dxfId="2657" priority="2837">
      <formula>$BJ743="A"</formula>
    </cfRule>
  </conditionalFormatting>
  <conditionalFormatting sqref="L743:L744">
    <cfRule type="expression" dxfId="2656" priority="2818">
      <formula>$BJ743="IR"</formula>
    </cfRule>
    <cfRule type="expression" dxfId="2655" priority="2819">
      <formula>$BJ743="SS"</formula>
    </cfRule>
    <cfRule type="expression" dxfId="2654" priority="2820">
      <formula>$BJ743="FI"</formula>
    </cfRule>
    <cfRule type="expression" dxfId="2653" priority="2821">
      <formula>$BJ743="X"</formula>
    </cfRule>
    <cfRule type="expression" dxfId="2652" priority="2822">
      <formula>$BJ743="OD"</formula>
    </cfRule>
    <cfRule type="expression" dxfId="2651" priority="2823">
      <formula>$BJ743="P"</formula>
    </cfRule>
    <cfRule type="expression" dxfId="2650" priority="2824">
      <formula>$BJ743="D"</formula>
    </cfRule>
    <cfRule type="expression" dxfId="2649" priority="2825">
      <formula>$BJ743="C"</formula>
    </cfRule>
    <cfRule type="expression" dxfId="2648" priority="2826">
      <formula>$BJ743="B"</formula>
    </cfRule>
    <cfRule type="expression" dxfId="2647" priority="2827">
      <formula>$BJ743="A"</formula>
    </cfRule>
  </conditionalFormatting>
  <conditionalFormatting sqref="M713:M714">
    <cfRule type="expression" dxfId="2646" priority="2808">
      <formula>$BJ713="IR"</formula>
    </cfRule>
    <cfRule type="expression" dxfId="2645" priority="2809">
      <formula>$BJ713="SS"</formula>
    </cfRule>
    <cfRule type="expression" dxfId="2644" priority="2810">
      <formula>$BJ713="FI"</formula>
    </cfRule>
    <cfRule type="expression" dxfId="2643" priority="2811">
      <formula>$BJ713="X"</formula>
    </cfRule>
    <cfRule type="expression" dxfId="2642" priority="2812">
      <formula>$BJ713="OD"</formula>
    </cfRule>
    <cfRule type="expression" dxfId="2641" priority="2813">
      <formula>$BJ713="P"</formula>
    </cfRule>
    <cfRule type="expression" dxfId="2640" priority="2814">
      <formula>$BJ713="D"</formula>
    </cfRule>
    <cfRule type="expression" dxfId="2639" priority="2815">
      <formula>$BJ713="C"</formula>
    </cfRule>
    <cfRule type="expression" dxfId="2638" priority="2816">
      <formula>$BJ713="B"</formula>
    </cfRule>
    <cfRule type="expression" dxfId="2637" priority="2817">
      <formula>$BJ713="A"</formula>
    </cfRule>
  </conditionalFormatting>
  <conditionalFormatting sqref="K713:K714">
    <cfRule type="expression" dxfId="2636" priority="2798">
      <formula>$BJ713="IR"</formula>
    </cfRule>
    <cfRule type="expression" dxfId="2635" priority="2799">
      <formula>$BJ713="SS"</formula>
    </cfRule>
    <cfRule type="expression" dxfId="2634" priority="2800">
      <formula>$BJ713="FI"</formula>
    </cfRule>
    <cfRule type="expression" dxfId="2633" priority="2801">
      <formula>$BJ713="X"</formula>
    </cfRule>
    <cfRule type="expression" dxfId="2632" priority="2802">
      <formula>$BJ713="OD"</formula>
    </cfRule>
    <cfRule type="expression" dxfId="2631" priority="2803">
      <formula>$BJ713="P"</formula>
    </cfRule>
    <cfRule type="expression" dxfId="2630" priority="2804">
      <formula>$BJ713="D"</formula>
    </cfRule>
    <cfRule type="expression" dxfId="2629" priority="2805">
      <formula>$BJ713="C"</formula>
    </cfRule>
    <cfRule type="expression" dxfId="2628" priority="2806">
      <formula>$BJ713="B"</formula>
    </cfRule>
    <cfRule type="expression" dxfId="2627" priority="2807">
      <formula>$BJ713="A"</formula>
    </cfRule>
  </conditionalFormatting>
  <conditionalFormatting sqref="L713:L714">
    <cfRule type="expression" dxfId="2626" priority="2788">
      <formula>$BJ713="IR"</formula>
    </cfRule>
    <cfRule type="expression" dxfId="2625" priority="2789">
      <formula>$BJ713="SS"</formula>
    </cfRule>
    <cfRule type="expression" dxfId="2624" priority="2790">
      <formula>$BJ713="FI"</formula>
    </cfRule>
    <cfRule type="expression" dxfId="2623" priority="2791">
      <formula>$BJ713="X"</formula>
    </cfRule>
    <cfRule type="expression" dxfId="2622" priority="2792">
      <formula>$BJ713="OD"</formula>
    </cfRule>
    <cfRule type="expression" dxfId="2621" priority="2793">
      <formula>$BJ713="P"</formula>
    </cfRule>
    <cfRule type="expression" dxfId="2620" priority="2794">
      <formula>$BJ713="D"</formula>
    </cfRule>
    <cfRule type="expression" dxfId="2619" priority="2795">
      <formula>$BJ713="C"</formula>
    </cfRule>
    <cfRule type="expression" dxfId="2618" priority="2796">
      <formula>$BJ713="B"</formula>
    </cfRule>
    <cfRule type="expression" dxfId="2617" priority="2797">
      <formula>$BJ713="A"</formula>
    </cfRule>
  </conditionalFormatting>
  <conditionalFormatting sqref="I739:J741">
    <cfRule type="expression" dxfId="2616" priority="2778">
      <formula>$BJ739="IR"</formula>
    </cfRule>
    <cfRule type="expression" dxfId="2615" priority="2779">
      <formula>$BJ739="SS"</formula>
    </cfRule>
    <cfRule type="expression" dxfId="2614" priority="2780">
      <formula>$BJ739="FI"</formula>
    </cfRule>
    <cfRule type="expression" dxfId="2613" priority="2781">
      <formula>$BJ739="X"</formula>
    </cfRule>
    <cfRule type="expression" dxfId="2612" priority="2782">
      <formula>$BJ739="OD"</formula>
    </cfRule>
    <cfRule type="expression" dxfId="2611" priority="2783">
      <formula>$BJ739="P"</formula>
    </cfRule>
    <cfRule type="expression" dxfId="2610" priority="2784">
      <formula>$BJ739="D"</formula>
    </cfRule>
    <cfRule type="expression" dxfId="2609" priority="2785">
      <formula>$BJ739="C"</formula>
    </cfRule>
    <cfRule type="expression" dxfId="2608" priority="2786">
      <formula>$BJ739="B"</formula>
    </cfRule>
    <cfRule type="expression" dxfId="2607" priority="2787">
      <formula>$BJ739="A"</formula>
    </cfRule>
  </conditionalFormatting>
  <conditionalFormatting sqref="M739:M741">
    <cfRule type="expression" dxfId="2606" priority="2768">
      <formula>$BJ739="IR"</formula>
    </cfRule>
    <cfRule type="expression" dxfId="2605" priority="2769">
      <formula>$BJ739="SS"</formula>
    </cfRule>
    <cfRule type="expression" dxfId="2604" priority="2770">
      <formula>$BJ739="FI"</formula>
    </cfRule>
    <cfRule type="expression" dxfId="2603" priority="2771">
      <formula>$BJ739="X"</formula>
    </cfRule>
    <cfRule type="expression" dxfId="2602" priority="2772">
      <formula>$BJ739="OD"</formula>
    </cfRule>
    <cfRule type="expression" dxfId="2601" priority="2773">
      <formula>$BJ739="P"</formula>
    </cfRule>
    <cfRule type="expression" dxfId="2600" priority="2774">
      <formula>$BJ739="D"</formula>
    </cfRule>
    <cfRule type="expression" dxfId="2599" priority="2775">
      <formula>$BJ739="C"</formula>
    </cfRule>
    <cfRule type="expression" dxfId="2598" priority="2776">
      <formula>$BJ739="B"</formula>
    </cfRule>
    <cfRule type="expression" dxfId="2597" priority="2777">
      <formula>$BJ739="A"</formula>
    </cfRule>
  </conditionalFormatting>
  <conditionalFormatting sqref="K739:K741">
    <cfRule type="expression" dxfId="2596" priority="2758">
      <formula>$BJ739="IR"</formula>
    </cfRule>
    <cfRule type="expression" dxfId="2595" priority="2759">
      <formula>$BJ739="SS"</formula>
    </cfRule>
    <cfRule type="expression" dxfId="2594" priority="2760">
      <formula>$BJ739="FI"</formula>
    </cfRule>
    <cfRule type="expression" dxfId="2593" priority="2761">
      <formula>$BJ739="X"</formula>
    </cfRule>
    <cfRule type="expression" dxfId="2592" priority="2762">
      <formula>$BJ739="OD"</formula>
    </cfRule>
    <cfRule type="expression" dxfId="2591" priority="2763">
      <formula>$BJ739="P"</formula>
    </cfRule>
    <cfRule type="expression" dxfId="2590" priority="2764">
      <formula>$BJ739="D"</formula>
    </cfRule>
    <cfRule type="expression" dxfId="2589" priority="2765">
      <formula>$BJ739="C"</formula>
    </cfRule>
    <cfRule type="expression" dxfId="2588" priority="2766">
      <formula>$BJ739="B"</formula>
    </cfRule>
    <cfRule type="expression" dxfId="2587" priority="2767">
      <formula>$BJ739="A"</formula>
    </cfRule>
  </conditionalFormatting>
  <conditionalFormatting sqref="L739:L741">
    <cfRule type="expression" dxfId="2586" priority="2748">
      <formula>$BJ739="IR"</formula>
    </cfRule>
    <cfRule type="expression" dxfId="2585" priority="2749">
      <formula>$BJ739="SS"</formula>
    </cfRule>
    <cfRule type="expression" dxfId="2584" priority="2750">
      <formula>$BJ739="FI"</formula>
    </cfRule>
    <cfRule type="expression" dxfId="2583" priority="2751">
      <formula>$BJ739="X"</formula>
    </cfRule>
    <cfRule type="expression" dxfId="2582" priority="2752">
      <formula>$BJ739="OD"</formula>
    </cfRule>
    <cfRule type="expression" dxfId="2581" priority="2753">
      <formula>$BJ739="P"</formula>
    </cfRule>
    <cfRule type="expression" dxfId="2580" priority="2754">
      <formula>$BJ739="D"</formula>
    </cfRule>
    <cfRule type="expression" dxfId="2579" priority="2755">
      <formula>$BJ739="C"</formula>
    </cfRule>
    <cfRule type="expression" dxfId="2578" priority="2756">
      <formula>$BJ739="B"</formula>
    </cfRule>
    <cfRule type="expression" dxfId="2577" priority="2757">
      <formula>$BJ739="A"</formula>
    </cfRule>
  </conditionalFormatting>
  <conditionalFormatting sqref="B747:B750">
    <cfRule type="expression" dxfId="2576" priority="2738">
      <formula>$BJ747="IR"</formula>
    </cfRule>
    <cfRule type="expression" dxfId="2575" priority="2739">
      <formula>$BJ747="SS"</formula>
    </cfRule>
    <cfRule type="expression" dxfId="2574" priority="2740">
      <formula>$BJ747="FI"</formula>
    </cfRule>
    <cfRule type="expression" dxfId="2573" priority="2741">
      <formula>$BJ747="X"</formula>
    </cfRule>
    <cfRule type="expression" dxfId="2572" priority="2742">
      <formula>$BJ747="OD"</formula>
    </cfRule>
    <cfRule type="expression" dxfId="2571" priority="2743">
      <formula>$BJ747="P"</formula>
    </cfRule>
    <cfRule type="expression" dxfId="2570" priority="2744">
      <formula>$BJ747="D"</formula>
    </cfRule>
    <cfRule type="expression" dxfId="2569" priority="2745">
      <formula>$BJ747="C"</formula>
    </cfRule>
    <cfRule type="expression" dxfId="2568" priority="2746">
      <formula>$BJ747="B"</formula>
    </cfRule>
    <cfRule type="expression" dxfId="2567" priority="2747">
      <formula>$BJ747="A"</formula>
    </cfRule>
  </conditionalFormatting>
  <conditionalFormatting sqref="C747:C750">
    <cfRule type="expression" dxfId="2566" priority="2728">
      <formula>$BJ747="IR"</formula>
    </cfRule>
    <cfRule type="expression" dxfId="2565" priority="2729">
      <formula>$BJ747="SS"</formula>
    </cfRule>
    <cfRule type="expression" dxfId="2564" priority="2730">
      <formula>$BJ747="FI"</formula>
    </cfRule>
    <cfRule type="expression" dxfId="2563" priority="2731">
      <formula>$BJ747="X"</formula>
    </cfRule>
    <cfRule type="expression" dxfId="2562" priority="2732">
      <formula>$BJ747="OD"</formula>
    </cfRule>
    <cfRule type="expression" dxfId="2561" priority="2733">
      <formula>$BJ747="P"</formula>
    </cfRule>
    <cfRule type="expression" dxfId="2560" priority="2734">
      <formula>$BJ747="D"</formula>
    </cfRule>
    <cfRule type="expression" dxfId="2559" priority="2735">
      <formula>$BJ747="C"</formula>
    </cfRule>
    <cfRule type="expression" dxfId="2558" priority="2736">
      <formula>$BJ747="B"</formula>
    </cfRule>
    <cfRule type="expression" dxfId="2557" priority="2737">
      <formula>$BJ747="A"</formula>
    </cfRule>
  </conditionalFormatting>
  <conditionalFormatting sqref="M745">
    <cfRule type="expression" dxfId="2556" priority="2718">
      <formula>$BJ745="IR"</formula>
    </cfRule>
    <cfRule type="expression" dxfId="2555" priority="2719">
      <formula>$BJ745="SS"</formula>
    </cfRule>
    <cfRule type="expression" dxfId="2554" priority="2720">
      <formula>$BJ745="FI"</formula>
    </cfRule>
    <cfRule type="expression" dxfId="2553" priority="2721">
      <formula>$BJ745="X"</formula>
    </cfRule>
    <cfRule type="expression" dxfId="2552" priority="2722">
      <formula>$BJ745="OD"</formula>
    </cfRule>
    <cfRule type="expression" dxfId="2551" priority="2723">
      <formula>$BJ745="P"</formula>
    </cfRule>
    <cfRule type="expression" dxfId="2550" priority="2724">
      <formula>$BJ745="D"</formula>
    </cfRule>
    <cfRule type="expression" dxfId="2549" priority="2725">
      <formula>$BJ745="C"</formula>
    </cfRule>
    <cfRule type="expression" dxfId="2548" priority="2726">
      <formula>$BJ745="B"</formula>
    </cfRule>
    <cfRule type="expression" dxfId="2547" priority="2727">
      <formula>$BJ745="A"</formula>
    </cfRule>
  </conditionalFormatting>
  <conditionalFormatting sqref="K745">
    <cfRule type="expression" dxfId="2546" priority="2708">
      <formula>$BJ745="IR"</formula>
    </cfRule>
    <cfRule type="expression" dxfId="2545" priority="2709">
      <formula>$BJ745="SS"</formula>
    </cfRule>
    <cfRule type="expression" dxfId="2544" priority="2710">
      <formula>$BJ745="FI"</formula>
    </cfRule>
    <cfRule type="expression" dxfId="2543" priority="2711">
      <formula>$BJ745="X"</formula>
    </cfRule>
    <cfRule type="expression" dxfId="2542" priority="2712">
      <formula>$BJ745="OD"</formula>
    </cfRule>
    <cfRule type="expression" dxfId="2541" priority="2713">
      <formula>$BJ745="P"</formula>
    </cfRule>
    <cfRule type="expression" dxfId="2540" priority="2714">
      <formula>$BJ745="D"</formula>
    </cfRule>
    <cfRule type="expression" dxfId="2539" priority="2715">
      <formula>$BJ745="C"</formula>
    </cfRule>
    <cfRule type="expression" dxfId="2538" priority="2716">
      <formula>$BJ745="B"</formula>
    </cfRule>
    <cfRule type="expression" dxfId="2537" priority="2717">
      <formula>$BJ745="A"</formula>
    </cfRule>
  </conditionalFormatting>
  <conditionalFormatting sqref="L745">
    <cfRule type="expression" dxfId="2536" priority="2698">
      <formula>$BJ745="IR"</formula>
    </cfRule>
    <cfRule type="expression" dxfId="2535" priority="2699">
      <formula>$BJ745="SS"</formula>
    </cfRule>
    <cfRule type="expression" dxfId="2534" priority="2700">
      <formula>$BJ745="FI"</formula>
    </cfRule>
    <cfRule type="expression" dxfId="2533" priority="2701">
      <formula>$BJ745="X"</formula>
    </cfRule>
    <cfRule type="expression" dxfId="2532" priority="2702">
      <formula>$BJ745="OD"</formula>
    </cfRule>
    <cfRule type="expression" dxfId="2531" priority="2703">
      <formula>$BJ745="P"</formula>
    </cfRule>
    <cfRule type="expression" dxfId="2530" priority="2704">
      <formula>$BJ745="D"</formula>
    </cfRule>
    <cfRule type="expression" dxfId="2529" priority="2705">
      <formula>$BJ745="C"</formula>
    </cfRule>
    <cfRule type="expression" dxfId="2528" priority="2706">
      <formula>$BJ745="B"</formula>
    </cfRule>
    <cfRule type="expression" dxfId="2527" priority="2707">
      <formula>$BJ745="A"</formula>
    </cfRule>
  </conditionalFormatting>
  <conditionalFormatting sqref="I747:I748">
    <cfRule type="expression" dxfId="2526" priority="2688">
      <formula>$BJ747="IR"</formula>
    </cfRule>
    <cfRule type="expression" dxfId="2525" priority="2689">
      <formula>$BJ747="SS"</formula>
    </cfRule>
    <cfRule type="expression" dxfId="2524" priority="2690">
      <formula>$BJ747="FI"</formula>
    </cfRule>
    <cfRule type="expression" dxfId="2523" priority="2691">
      <formula>$BJ747="X"</formula>
    </cfRule>
    <cfRule type="expression" dxfId="2522" priority="2692">
      <formula>$BJ747="OD"</formula>
    </cfRule>
    <cfRule type="expression" dxfId="2521" priority="2693">
      <formula>$BJ747="P"</formula>
    </cfRule>
    <cfRule type="expression" dxfId="2520" priority="2694">
      <formula>$BJ747="D"</formula>
    </cfRule>
    <cfRule type="expression" dxfId="2519" priority="2695">
      <formula>$BJ747="C"</formula>
    </cfRule>
    <cfRule type="expression" dxfId="2518" priority="2696">
      <formula>$BJ747="B"</formula>
    </cfRule>
    <cfRule type="expression" dxfId="2517" priority="2697">
      <formula>$BJ747="A"</formula>
    </cfRule>
  </conditionalFormatting>
  <conditionalFormatting sqref="J695:J699">
    <cfRule type="expression" dxfId="2516" priority="2648">
      <formula>$BJ695="IR"</formula>
    </cfRule>
    <cfRule type="expression" dxfId="2515" priority="2649">
      <formula>$BJ695="SS"</formula>
    </cfRule>
    <cfRule type="expression" dxfId="2514" priority="2650">
      <formula>$BJ695="FI"</formula>
    </cfRule>
    <cfRule type="expression" dxfId="2513" priority="2651">
      <formula>$BJ695="X"</formula>
    </cfRule>
    <cfRule type="expression" dxfId="2512" priority="2652">
      <formula>$BJ695="OD"</formula>
    </cfRule>
    <cfRule type="expression" dxfId="2511" priority="2653">
      <formula>$BJ695="P"</formula>
    </cfRule>
    <cfRule type="expression" dxfId="2510" priority="2654">
      <formula>$BJ695="D"</formula>
    </cfRule>
    <cfRule type="expression" dxfId="2509" priority="2655">
      <formula>$BJ695="C"</formula>
    </cfRule>
    <cfRule type="expression" dxfId="2508" priority="2656">
      <formula>$BJ695="B"</formula>
    </cfRule>
    <cfRule type="expression" dxfId="2507" priority="2657">
      <formula>$BJ695="A"</formula>
    </cfRule>
  </conditionalFormatting>
  <conditionalFormatting sqref="M695:M699">
    <cfRule type="expression" dxfId="2506" priority="2638">
      <formula>$BJ695="IR"</formula>
    </cfRule>
    <cfRule type="expression" dxfId="2505" priority="2639">
      <formula>$BJ695="SS"</formula>
    </cfRule>
    <cfRule type="expression" dxfId="2504" priority="2640">
      <formula>$BJ695="FI"</formula>
    </cfRule>
    <cfRule type="expression" dxfId="2503" priority="2641">
      <formula>$BJ695="X"</formula>
    </cfRule>
    <cfRule type="expression" dxfId="2502" priority="2642">
      <formula>$BJ695="OD"</formula>
    </cfRule>
    <cfRule type="expression" dxfId="2501" priority="2643">
      <formula>$BJ695="P"</formula>
    </cfRule>
    <cfRule type="expression" dxfId="2500" priority="2644">
      <formula>$BJ695="D"</formula>
    </cfRule>
    <cfRule type="expression" dxfId="2499" priority="2645">
      <formula>$BJ695="C"</formula>
    </cfRule>
    <cfRule type="expression" dxfId="2498" priority="2646">
      <formula>$BJ695="B"</formula>
    </cfRule>
    <cfRule type="expression" dxfId="2497" priority="2647">
      <formula>$BJ695="A"</formula>
    </cfRule>
  </conditionalFormatting>
  <conditionalFormatting sqref="K695:K699">
    <cfRule type="expression" dxfId="2496" priority="2628">
      <formula>$BJ695="IR"</formula>
    </cfRule>
    <cfRule type="expression" dxfId="2495" priority="2629">
      <formula>$BJ695="SS"</formula>
    </cfRule>
    <cfRule type="expression" dxfId="2494" priority="2630">
      <formula>$BJ695="FI"</formula>
    </cfRule>
    <cfRule type="expression" dxfId="2493" priority="2631">
      <formula>$BJ695="X"</formula>
    </cfRule>
    <cfRule type="expression" dxfId="2492" priority="2632">
      <formula>$BJ695="OD"</formula>
    </cfRule>
    <cfRule type="expression" dxfId="2491" priority="2633">
      <formula>$BJ695="P"</formula>
    </cfRule>
    <cfRule type="expression" dxfId="2490" priority="2634">
      <formula>$BJ695="D"</formula>
    </cfRule>
    <cfRule type="expression" dxfId="2489" priority="2635">
      <formula>$BJ695="C"</formula>
    </cfRule>
    <cfRule type="expression" dxfId="2488" priority="2636">
      <formula>$BJ695="B"</formula>
    </cfRule>
    <cfRule type="expression" dxfId="2487" priority="2637">
      <formula>$BJ695="A"</formula>
    </cfRule>
  </conditionalFormatting>
  <conditionalFormatting sqref="L695:L699">
    <cfRule type="expression" dxfId="2486" priority="2618">
      <formula>$BJ695="IR"</formula>
    </cfRule>
    <cfRule type="expression" dxfId="2485" priority="2619">
      <formula>$BJ695="SS"</formula>
    </cfRule>
    <cfRule type="expression" dxfId="2484" priority="2620">
      <formula>$BJ695="FI"</formula>
    </cfRule>
    <cfRule type="expression" dxfId="2483" priority="2621">
      <formula>$BJ695="X"</formula>
    </cfRule>
    <cfRule type="expression" dxfId="2482" priority="2622">
      <formula>$BJ695="OD"</formula>
    </cfRule>
    <cfRule type="expression" dxfId="2481" priority="2623">
      <formula>$BJ695="P"</formula>
    </cfRule>
    <cfRule type="expression" dxfId="2480" priority="2624">
      <formula>$BJ695="D"</formula>
    </cfRule>
    <cfRule type="expression" dxfId="2479" priority="2625">
      <formula>$BJ695="C"</formula>
    </cfRule>
    <cfRule type="expression" dxfId="2478" priority="2626">
      <formula>$BJ695="B"</formula>
    </cfRule>
    <cfRule type="expression" dxfId="2477" priority="2627">
      <formula>$BJ695="A"</formula>
    </cfRule>
  </conditionalFormatting>
  <conditionalFormatting sqref="J702:J705">
    <cfRule type="expression" dxfId="2476" priority="2608">
      <formula>$BJ702="IR"</formula>
    </cfRule>
    <cfRule type="expression" dxfId="2475" priority="2609">
      <formula>$BJ702="SS"</formula>
    </cfRule>
    <cfRule type="expression" dxfId="2474" priority="2610">
      <formula>$BJ702="FI"</formula>
    </cfRule>
    <cfRule type="expression" dxfId="2473" priority="2611">
      <formula>$BJ702="X"</formula>
    </cfRule>
    <cfRule type="expression" dxfId="2472" priority="2612">
      <formula>$BJ702="OD"</formula>
    </cfRule>
    <cfRule type="expression" dxfId="2471" priority="2613">
      <formula>$BJ702="P"</formula>
    </cfRule>
    <cfRule type="expression" dxfId="2470" priority="2614">
      <formula>$BJ702="D"</formula>
    </cfRule>
    <cfRule type="expression" dxfId="2469" priority="2615">
      <formula>$BJ702="C"</formula>
    </cfRule>
    <cfRule type="expression" dxfId="2468" priority="2616">
      <formula>$BJ702="B"</formula>
    </cfRule>
    <cfRule type="expression" dxfId="2467" priority="2617">
      <formula>$BJ702="A"</formula>
    </cfRule>
  </conditionalFormatting>
  <conditionalFormatting sqref="M702:M705">
    <cfRule type="expression" dxfId="2466" priority="2598">
      <formula>$BJ702="IR"</formula>
    </cfRule>
    <cfRule type="expression" dxfId="2465" priority="2599">
      <formula>$BJ702="SS"</formula>
    </cfRule>
    <cfRule type="expression" dxfId="2464" priority="2600">
      <formula>$BJ702="FI"</formula>
    </cfRule>
    <cfRule type="expression" dxfId="2463" priority="2601">
      <formula>$BJ702="X"</formula>
    </cfRule>
    <cfRule type="expression" dxfId="2462" priority="2602">
      <formula>$BJ702="OD"</formula>
    </cfRule>
    <cfRule type="expression" dxfId="2461" priority="2603">
      <formula>$BJ702="P"</formula>
    </cfRule>
    <cfRule type="expression" dxfId="2460" priority="2604">
      <formula>$BJ702="D"</formula>
    </cfRule>
    <cfRule type="expression" dxfId="2459" priority="2605">
      <formula>$BJ702="C"</formula>
    </cfRule>
    <cfRule type="expression" dxfId="2458" priority="2606">
      <formula>$BJ702="B"</formula>
    </cfRule>
    <cfRule type="expression" dxfId="2457" priority="2607">
      <formula>$BJ702="A"</formula>
    </cfRule>
  </conditionalFormatting>
  <conditionalFormatting sqref="K702:K705">
    <cfRule type="expression" dxfId="2456" priority="2588">
      <formula>$BJ702="IR"</formula>
    </cfRule>
    <cfRule type="expression" dxfId="2455" priority="2589">
      <formula>$BJ702="SS"</formula>
    </cfRule>
    <cfRule type="expression" dxfId="2454" priority="2590">
      <formula>$BJ702="FI"</formula>
    </cfRule>
    <cfRule type="expression" dxfId="2453" priority="2591">
      <formula>$BJ702="X"</formula>
    </cfRule>
    <cfRule type="expression" dxfId="2452" priority="2592">
      <formula>$BJ702="OD"</formula>
    </cfRule>
    <cfRule type="expression" dxfId="2451" priority="2593">
      <formula>$BJ702="P"</formula>
    </cfRule>
    <cfRule type="expression" dxfId="2450" priority="2594">
      <formula>$BJ702="D"</formula>
    </cfRule>
    <cfRule type="expression" dxfId="2449" priority="2595">
      <formula>$BJ702="C"</formula>
    </cfRule>
    <cfRule type="expression" dxfId="2448" priority="2596">
      <formula>$BJ702="B"</formula>
    </cfRule>
    <cfRule type="expression" dxfId="2447" priority="2597">
      <formula>$BJ702="A"</formula>
    </cfRule>
  </conditionalFormatting>
  <conditionalFormatting sqref="L702:L705">
    <cfRule type="expression" dxfId="2446" priority="2578">
      <formula>$BJ702="IR"</formula>
    </cfRule>
    <cfRule type="expression" dxfId="2445" priority="2579">
      <formula>$BJ702="SS"</formula>
    </cfRule>
    <cfRule type="expression" dxfId="2444" priority="2580">
      <formula>$BJ702="FI"</formula>
    </cfRule>
    <cfRule type="expression" dxfId="2443" priority="2581">
      <formula>$BJ702="X"</formula>
    </cfRule>
    <cfRule type="expression" dxfId="2442" priority="2582">
      <formula>$BJ702="OD"</formula>
    </cfRule>
    <cfRule type="expression" dxfId="2441" priority="2583">
      <formula>$BJ702="P"</formula>
    </cfRule>
    <cfRule type="expression" dxfId="2440" priority="2584">
      <formula>$BJ702="D"</formula>
    </cfRule>
    <cfRule type="expression" dxfId="2439" priority="2585">
      <formula>$BJ702="C"</formula>
    </cfRule>
    <cfRule type="expression" dxfId="2438" priority="2586">
      <formula>$BJ702="B"</formula>
    </cfRule>
    <cfRule type="expression" dxfId="2437" priority="2587">
      <formula>$BJ702="A"</formula>
    </cfRule>
  </conditionalFormatting>
  <conditionalFormatting sqref="J689">
    <cfRule type="expression" dxfId="2436" priority="2568">
      <formula>$BJ689="IR"</formula>
    </cfRule>
    <cfRule type="expression" dxfId="2435" priority="2569">
      <formula>$BJ689="SS"</formula>
    </cfRule>
    <cfRule type="expression" dxfId="2434" priority="2570">
      <formula>$BJ689="FI"</formula>
    </cfRule>
    <cfRule type="expression" dxfId="2433" priority="2571">
      <formula>$BJ689="X"</formula>
    </cfRule>
    <cfRule type="expression" dxfId="2432" priority="2572">
      <formula>$BJ689="OD"</formula>
    </cfRule>
    <cfRule type="expression" dxfId="2431" priority="2573">
      <formula>$BJ689="P"</formula>
    </cfRule>
    <cfRule type="expression" dxfId="2430" priority="2574">
      <formula>$BJ689="D"</formula>
    </cfRule>
    <cfRule type="expression" dxfId="2429" priority="2575">
      <formula>$BJ689="C"</formula>
    </cfRule>
    <cfRule type="expression" dxfId="2428" priority="2576">
      <formula>$BJ689="B"</formula>
    </cfRule>
    <cfRule type="expression" dxfId="2427" priority="2577">
      <formula>$BJ689="A"</formula>
    </cfRule>
  </conditionalFormatting>
  <conditionalFormatting sqref="M689">
    <cfRule type="expression" dxfId="2426" priority="2558">
      <formula>$BJ689="IR"</formula>
    </cfRule>
    <cfRule type="expression" dxfId="2425" priority="2559">
      <formula>$BJ689="SS"</formula>
    </cfRule>
    <cfRule type="expression" dxfId="2424" priority="2560">
      <formula>$BJ689="FI"</formula>
    </cfRule>
    <cfRule type="expression" dxfId="2423" priority="2561">
      <formula>$BJ689="X"</formula>
    </cfRule>
    <cfRule type="expression" dxfId="2422" priority="2562">
      <formula>$BJ689="OD"</formula>
    </cfRule>
    <cfRule type="expression" dxfId="2421" priority="2563">
      <formula>$BJ689="P"</formula>
    </cfRule>
    <cfRule type="expression" dxfId="2420" priority="2564">
      <formula>$BJ689="D"</formula>
    </cfRule>
    <cfRule type="expression" dxfId="2419" priority="2565">
      <formula>$BJ689="C"</formula>
    </cfRule>
    <cfRule type="expression" dxfId="2418" priority="2566">
      <formula>$BJ689="B"</formula>
    </cfRule>
    <cfRule type="expression" dxfId="2417" priority="2567">
      <formula>$BJ689="A"</formula>
    </cfRule>
  </conditionalFormatting>
  <conditionalFormatting sqref="K689">
    <cfRule type="expression" dxfId="2416" priority="2548">
      <formula>$BJ689="IR"</formula>
    </cfRule>
    <cfRule type="expression" dxfId="2415" priority="2549">
      <formula>$BJ689="SS"</formula>
    </cfRule>
    <cfRule type="expression" dxfId="2414" priority="2550">
      <formula>$BJ689="FI"</formula>
    </cfRule>
    <cfRule type="expression" dxfId="2413" priority="2551">
      <formula>$BJ689="X"</formula>
    </cfRule>
    <cfRule type="expression" dxfId="2412" priority="2552">
      <formula>$BJ689="OD"</formula>
    </cfRule>
    <cfRule type="expression" dxfId="2411" priority="2553">
      <formula>$BJ689="P"</formula>
    </cfRule>
    <cfRule type="expression" dxfId="2410" priority="2554">
      <formula>$BJ689="D"</formula>
    </cfRule>
    <cfRule type="expression" dxfId="2409" priority="2555">
      <formula>$BJ689="C"</formula>
    </cfRule>
    <cfRule type="expression" dxfId="2408" priority="2556">
      <formula>$BJ689="B"</formula>
    </cfRule>
    <cfRule type="expression" dxfId="2407" priority="2557">
      <formula>$BJ689="A"</formula>
    </cfRule>
  </conditionalFormatting>
  <conditionalFormatting sqref="L689">
    <cfRule type="expression" dxfId="2406" priority="2538">
      <formula>$BJ689="IR"</formula>
    </cfRule>
    <cfRule type="expression" dxfId="2405" priority="2539">
      <formula>$BJ689="SS"</formula>
    </cfRule>
    <cfRule type="expression" dxfId="2404" priority="2540">
      <formula>$BJ689="FI"</formula>
    </cfRule>
    <cfRule type="expression" dxfId="2403" priority="2541">
      <formula>$BJ689="X"</formula>
    </cfRule>
    <cfRule type="expression" dxfId="2402" priority="2542">
      <formula>$BJ689="OD"</formula>
    </cfRule>
    <cfRule type="expression" dxfId="2401" priority="2543">
      <formula>$BJ689="P"</formula>
    </cfRule>
    <cfRule type="expression" dxfId="2400" priority="2544">
      <formula>$BJ689="D"</formula>
    </cfRule>
    <cfRule type="expression" dxfId="2399" priority="2545">
      <formula>$BJ689="C"</formula>
    </cfRule>
    <cfRule type="expression" dxfId="2398" priority="2546">
      <formula>$BJ689="B"</formula>
    </cfRule>
    <cfRule type="expression" dxfId="2397" priority="2547">
      <formula>$BJ689="A"</formula>
    </cfRule>
  </conditionalFormatting>
  <conditionalFormatting sqref="J690">
    <cfRule type="expression" dxfId="2396" priority="2528">
      <formula>$BJ690="IR"</formula>
    </cfRule>
    <cfRule type="expression" dxfId="2395" priority="2529">
      <formula>$BJ690="SS"</formula>
    </cfRule>
    <cfRule type="expression" dxfId="2394" priority="2530">
      <formula>$BJ690="FI"</formula>
    </cfRule>
    <cfRule type="expression" dxfId="2393" priority="2531">
      <formula>$BJ690="X"</formula>
    </cfRule>
    <cfRule type="expression" dxfId="2392" priority="2532">
      <formula>$BJ690="OD"</formula>
    </cfRule>
    <cfRule type="expression" dxfId="2391" priority="2533">
      <formula>$BJ690="P"</formula>
    </cfRule>
    <cfRule type="expression" dxfId="2390" priority="2534">
      <formula>$BJ690="D"</formula>
    </cfRule>
    <cfRule type="expression" dxfId="2389" priority="2535">
      <formula>$BJ690="C"</formula>
    </cfRule>
    <cfRule type="expression" dxfId="2388" priority="2536">
      <formula>$BJ690="B"</formula>
    </cfRule>
    <cfRule type="expression" dxfId="2387" priority="2537">
      <formula>$BJ690="A"</formula>
    </cfRule>
  </conditionalFormatting>
  <conditionalFormatting sqref="M690">
    <cfRule type="expression" dxfId="2386" priority="2518">
      <formula>$BJ690="IR"</formula>
    </cfRule>
    <cfRule type="expression" dxfId="2385" priority="2519">
      <formula>$BJ690="SS"</formula>
    </cfRule>
    <cfRule type="expression" dxfId="2384" priority="2520">
      <formula>$BJ690="FI"</formula>
    </cfRule>
    <cfRule type="expression" dxfId="2383" priority="2521">
      <formula>$BJ690="X"</formula>
    </cfRule>
    <cfRule type="expression" dxfId="2382" priority="2522">
      <formula>$BJ690="OD"</formula>
    </cfRule>
    <cfRule type="expression" dxfId="2381" priority="2523">
      <formula>$BJ690="P"</formula>
    </cfRule>
    <cfRule type="expression" dxfId="2380" priority="2524">
      <formula>$BJ690="D"</formula>
    </cfRule>
    <cfRule type="expression" dxfId="2379" priority="2525">
      <formula>$BJ690="C"</formula>
    </cfRule>
    <cfRule type="expression" dxfId="2378" priority="2526">
      <formula>$BJ690="B"</formula>
    </cfRule>
    <cfRule type="expression" dxfId="2377" priority="2527">
      <formula>$BJ690="A"</formula>
    </cfRule>
  </conditionalFormatting>
  <conditionalFormatting sqref="K690">
    <cfRule type="expression" dxfId="2376" priority="2508">
      <formula>$BJ690="IR"</formula>
    </cfRule>
    <cfRule type="expression" dxfId="2375" priority="2509">
      <formula>$BJ690="SS"</formula>
    </cfRule>
    <cfRule type="expression" dxfId="2374" priority="2510">
      <formula>$BJ690="FI"</formula>
    </cfRule>
    <cfRule type="expression" dxfId="2373" priority="2511">
      <formula>$BJ690="X"</formula>
    </cfRule>
    <cfRule type="expression" dxfId="2372" priority="2512">
      <formula>$BJ690="OD"</formula>
    </cfRule>
    <cfRule type="expression" dxfId="2371" priority="2513">
      <formula>$BJ690="P"</formula>
    </cfRule>
    <cfRule type="expression" dxfId="2370" priority="2514">
      <formula>$BJ690="D"</formula>
    </cfRule>
    <cfRule type="expression" dxfId="2369" priority="2515">
      <formula>$BJ690="C"</formula>
    </cfRule>
    <cfRule type="expression" dxfId="2368" priority="2516">
      <formula>$BJ690="B"</formula>
    </cfRule>
    <cfRule type="expression" dxfId="2367" priority="2517">
      <formula>$BJ690="A"</formula>
    </cfRule>
  </conditionalFormatting>
  <conditionalFormatting sqref="L690">
    <cfRule type="expression" dxfId="2366" priority="2498">
      <formula>$BJ690="IR"</formula>
    </cfRule>
    <cfRule type="expression" dxfId="2365" priority="2499">
      <formula>$BJ690="SS"</formula>
    </cfRule>
    <cfRule type="expression" dxfId="2364" priority="2500">
      <formula>$BJ690="FI"</formula>
    </cfRule>
    <cfRule type="expression" dxfId="2363" priority="2501">
      <formula>$BJ690="X"</formula>
    </cfRule>
    <cfRule type="expression" dxfId="2362" priority="2502">
      <formula>$BJ690="OD"</formula>
    </cfRule>
    <cfRule type="expression" dxfId="2361" priority="2503">
      <formula>$BJ690="P"</formula>
    </cfRule>
    <cfRule type="expression" dxfId="2360" priority="2504">
      <formula>$BJ690="D"</formula>
    </cfRule>
    <cfRule type="expression" dxfId="2359" priority="2505">
      <formula>$BJ690="C"</formula>
    </cfRule>
    <cfRule type="expression" dxfId="2358" priority="2506">
      <formula>$BJ690="B"</formula>
    </cfRule>
    <cfRule type="expression" dxfId="2357" priority="2507">
      <formula>$BJ690="A"</formula>
    </cfRule>
  </conditionalFormatting>
  <conditionalFormatting sqref="J691:J692">
    <cfRule type="expression" dxfId="2356" priority="2488">
      <formula>$BJ691="IR"</formula>
    </cfRule>
    <cfRule type="expression" dxfId="2355" priority="2489">
      <formula>$BJ691="SS"</formula>
    </cfRule>
    <cfRule type="expression" dxfId="2354" priority="2490">
      <formula>$BJ691="FI"</formula>
    </cfRule>
    <cfRule type="expression" dxfId="2353" priority="2491">
      <formula>$BJ691="X"</formula>
    </cfRule>
    <cfRule type="expression" dxfId="2352" priority="2492">
      <formula>$BJ691="OD"</formula>
    </cfRule>
    <cfRule type="expression" dxfId="2351" priority="2493">
      <formula>$BJ691="P"</formula>
    </cfRule>
    <cfRule type="expression" dxfId="2350" priority="2494">
      <formula>$BJ691="D"</formula>
    </cfRule>
    <cfRule type="expression" dxfId="2349" priority="2495">
      <formula>$BJ691="C"</formula>
    </cfRule>
    <cfRule type="expression" dxfId="2348" priority="2496">
      <formula>$BJ691="B"</formula>
    </cfRule>
    <cfRule type="expression" dxfId="2347" priority="2497">
      <formula>$BJ691="A"</formula>
    </cfRule>
  </conditionalFormatting>
  <conditionalFormatting sqref="M691:M692">
    <cfRule type="expression" dxfId="2346" priority="2478">
      <formula>$BJ691="IR"</formula>
    </cfRule>
    <cfRule type="expression" dxfId="2345" priority="2479">
      <formula>$BJ691="SS"</formula>
    </cfRule>
    <cfRule type="expression" dxfId="2344" priority="2480">
      <formula>$BJ691="FI"</formula>
    </cfRule>
    <cfRule type="expression" dxfId="2343" priority="2481">
      <formula>$BJ691="X"</formula>
    </cfRule>
    <cfRule type="expression" dxfId="2342" priority="2482">
      <formula>$BJ691="OD"</formula>
    </cfRule>
    <cfRule type="expression" dxfId="2341" priority="2483">
      <formula>$BJ691="P"</formula>
    </cfRule>
    <cfRule type="expression" dxfId="2340" priority="2484">
      <formula>$BJ691="D"</formula>
    </cfRule>
    <cfRule type="expression" dxfId="2339" priority="2485">
      <formula>$BJ691="C"</formula>
    </cfRule>
    <cfRule type="expression" dxfId="2338" priority="2486">
      <formula>$BJ691="B"</formula>
    </cfRule>
    <cfRule type="expression" dxfId="2337" priority="2487">
      <formula>$BJ691="A"</formula>
    </cfRule>
  </conditionalFormatting>
  <conditionalFormatting sqref="K691:K692">
    <cfRule type="expression" dxfId="2336" priority="2468">
      <formula>$BJ691="IR"</formula>
    </cfRule>
    <cfRule type="expression" dxfId="2335" priority="2469">
      <formula>$BJ691="SS"</formula>
    </cfRule>
    <cfRule type="expression" dxfId="2334" priority="2470">
      <formula>$BJ691="FI"</formula>
    </cfRule>
    <cfRule type="expression" dxfId="2333" priority="2471">
      <formula>$BJ691="X"</formula>
    </cfRule>
    <cfRule type="expression" dxfId="2332" priority="2472">
      <formula>$BJ691="OD"</formula>
    </cfRule>
    <cfRule type="expression" dxfId="2331" priority="2473">
      <formula>$BJ691="P"</formula>
    </cfRule>
    <cfRule type="expression" dxfId="2330" priority="2474">
      <formula>$BJ691="D"</formula>
    </cfRule>
    <cfRule type="expression" dxfId="2329" priority="2475">
      <formula>$BJ691="C"</formula>
    </cfRule>
    <cfRule type="expression" dxfId="2328" priority="2476">
      <formula>$BJ691="B"</formula>
    </cfRule>
    <cfRule type="expression" dxfId="2327" priority="2477">
      <formula>$BJ691="A"</formula>
    </cfRule>
  </conditionalFormatting>
  <conditionalFormatting sqref="L691:L692">
    <cfRule type="expression" dxfId="2326" priority="2458">
      <formula>$BJ691="IR"</formula>
    </cfRule>
    <cfRule type="expression" dxfId="2325" priority="2459">
      <formula>$BJ691="SS"</formula>
    </cfRule>
    <cfRule type="expression" dxfId="2324" priority="2460">
      <formula>$BJ691="FI"</formula>
    </cfRule>
    <cfRule type="expression" dxfId="2323" priority="2461">
      <formula>$BJ691="X"</formula>
    </cfRule>
    <cfRule type="expression" dxfId="2322" priority="2462">
      <formula>$BJ691="OD"</formula>
    </cfRule>
    <cfRule type="expression" dxfId="2321" priority="2463">
      <formula>$BJ691="P"</formula>
    </cfRule>
    <cfRule type="expression" dxfId="2320" priority="2464">
      <formula>$BJ691="D"</formula>
    </cfRule>
    <cfRule type="expression" dxfId="2319" priority="2465">
      <formula>$BJ691="C"</formula>
    </cfRule>
    <cfRule type="expression" dxfId="2318" priority="2466">
      <formula>$BJ691="B"</formula>
    </cfRule>
    <cfRule type="expression" dxfId="2317" priority="2467">
      <formula>$BJ691="A"</formula>
    </cfRule>
  </conditionalFormatting>
  <conditionalFormatting sqref="J675">
    <cfRule type="expression" dxfId="2316" priority="2448">
      <formula>$BJ675="IR"</formula>
    </cfRule>
    <cfRule type="expression" dxfId="2315" priority="2449">
      <formula>$BJ675="SS"</formula>
    </cfRule>
    <cfRule type="expression" dxfId="2314" priority="2450">
      <formula>$BJ675="FI"</formula>
    </cfRule>
    <cfRule type="expression" dxfId="2313" priority="2451">
      <formula>$BJ675="X"</formula>
    </cfRule>
    <cfRule type="expression" dxfId="2312" priority="2452">
      <formula>$BJ675="OD"</formula>
    </cfRule>
    <cfRule type="expression" dxfId="2311" priority="2453">
      <formula>$BJ675="P"</formula>
    </cfRule>
    <cfRule type="expression" dxfId="2310" priority="2454">
      <formula>$BJ675="D"</formula>
    </cfRule>
    <cfRule type="expression" dxfId="2309" priority="2455">
      <formula>$BJ675="C"</formula>
    </cfRule>
    <cfRule type="expression" dxfId="2308" priority="2456">
      <formula>$BJ675="B"</formula>
    </cfRule>
    <cfRule type="expression" dxfId="2307" priority="2457">
      <formula>$BJ675="A"</formula>
    </cfRule>
  </conditionalFormatting>
  <conditionalFormatting sqref="M675">
    <cfRule type="expression" dxfId="2306" priority="2438">
      <formula>$BJ675="IR"</formula>
    </cfRule>
    <cfRule type="expression" dxfId="2305" priority="2439">
      <formula>$BJ675="SS"</formula>
    </cfRule>
    <cfRule type="expression" dxfId="2304" priority="2440">
      <formula>$BJ675="FI"</formula>
    </cfRule>
    <cfRule type="expression" dxfId="2303" priority="2441">
      <formula>$BJ675="X"</formula>
    </cfRule>
    <cfRule type="expression" dxfId="2302" priority="2442">
      <formula>$BJ675="OD"</formula>
    </cfRule>
    <cfRule type="expression" dxfId="2301" priority="2443">
      <formula>$BJ675="P"</formula>
    </cfRule>
    <cfRule type="expression" dxfId="2300" priority="2444">
      <formula>$BJ675="D"</formula>
    </cfRule>
    <cfRule type="expression" dxfId="2299" priority="2445">
      <formula>$BJ675="C"</formula>
    </cfRule>
    <cfRule type="expression" dxfId="2298" priority="2446">
      <formula>$BJ675="B"</formula>
    </cfRule>
    <cfRule type="expression" dxfId="2297" priority="2447">
      <formula>$BJ675="A"</formula>
    </cfRule>
  </conditionalFormatting>
  <conditionalFormatting sqref="K675">
    <cfRule type="expression" dxfId="2296" priority="2428">
      <formula>$BJ675="IR"</formula>
    </cfRule>
    <cfRule type="expression" dxfId="2295" priority="2429">
      <formula>$BJ675="SS"</formula>
    </cfRule>
    <cfRule type="expression" dxfId="2294" priority="2430">
      <formula>$BJ675="FI"</formula>
    </cfRule>
    <cfRule type="expression" dxfId="2293" priority="2431">
      <formula>$BJ675="X"</formula>
    </cfRule>
    <cfRule type="expression" dxfId="2292" priority="2432">
      <formula>$BJ675="OD"</formula>
    </cfRule>
    <cfRule type="expression" dxfId="2291" priority="2433">
      <formula>$BJ675="P"</formula>
    </cfRule>
    <cfRule type="expression" dxfId="2290" priority="2434">
      <formula>$BJ675="D"</formula>
    </cfRule>
    <cfRule type="expression" dxfId="2289" priority="2435">
      <formula>$BJ675="C"</formula>
    </cfRule>
    <cfRule type="expression" dxfId="2288" priority="2436">
      <formula>$BJ675="B"</formula>
    </cfRule>
    <cfRule type="expression" dxfId="2287" priority="2437">
      <formula>$BJ675="A"</formula>
    </cfRule>
  </conditionalFormatting>
  <conditionalFormatting sqref="L675">
    <cfRule type="expression" dxfId="2286" priority="2418">
      <formula>$BJ675="IR"</formula>
    </cfRule>
    <cfRule type="expression" dxfId="2285" priority="2419">
      <formula>$BJ675="SS"</formula>
    </cfRule>
    <cfRule type="expression" dxfId="2284" priority="2420">
      <formula>$BJ675="FI"</formula>
    </cfRule>
    <cfRule type="expression" dxfId="2283" priority="2421">
      <formula>$BJ675="X"</formula>
    </cfRule>
    <cfRule type="expression" dxfId="2282" priority="2422">
      <formula>$BJ675="OD"</formula>
    </cfRule>
    <cfRule type="expression" dxfId="2281" priority="2423">
      <formula>$BJ675="P"</formula>
    </cfRule>
    <cfRule type="expression" dxfId="2280" priority="2424">
      <formula>$BJ675="D"</formula>
    </cfRule>
    <cfRule type="expression" dxfId="2279" priority="2425">
      <formula>$BJ675="C"</formula>
    </cfRule>
    <cfRule type="expression" dxfId="2278" priority="2426">
      <formula>$BJ675="B"</formula>
    </cfRule>
    <cfRule type="expression" dxfId="2277" priority="2427">
      <formula>$BJ675="A"</formula>
    </cfRule>
  </conditionalFormatting>
  <conditionalFormatting sqref="J676:J677">
    <cfRule type="expression" dxfId="2276" priority="2408">
      <formula>$BJ676="IR"</formula>
    </cfRule>
    <cfRule type="expression" dxfId="2275" priority="2409">
      <formula>$BJ676="SS"</formula>
    </cfRule>
    <cfRule type="expression" dxfId="2274" priority="2410">
      <formula>$BJ676="FI"</formula>
    </cfRule>
    <cfRule type="expression" dxfId="2273" priority="2411">
      <formula>$BJ676="X"</formula>
    </cfRule>
    <cfRule type="expression" dxfId="2272" priority="2412">
      <formula>$BJ676="OD"</formula>
    </cfRule>
    <cfRule type="expression" dxfId="2271" priority="2413">
      <formula>$BJ676="P"</formula>
    </cfRule>
    <cfRule type="expression" dxfId="2270" priority="2414">
      <formula>$BJ676="D"</formula>
    </cfRule>
    <cfRule type="expression" dxfId="2269" priority="2415">
      <formula>$BJ676="C"</formula>
    </cfRule>
    <cfRule type="expression" dxfId="2268" priority="2416">
      <formula>$BJ676="B"</formula>
    </cfRule>
    <cfRule type="expression" dxfId="2267" priority="2417">
      <formula>$BJ676="A"</formula>
    </cfRule>
  </conditionalFormatting>
  <conditionalFormatting sqref="M676:M677">
    <cfRule type="expression" dxfId="2266" priority="2398">
      <formula>$BJ676="IR"</formula>
    </cfRule>
    <cfRule type="expression" dxfId="2265" priority="2399">
      <formula>$BJ676="SS"</formula>
    </cfRule>
    <cfRule type="expression" dxfId="2264" priority="2400">
      <formula>$BJ676="FI"</formula>
    </cfRule>
    <cfRule type="expression" dxfId="2263" priority="2401">
      <formula>$BJ676="X"</formula>
    </cfRule>
    <cfRule type="expression" dxfId="2262" priority="2402">
      <formula>$BJ676="OD"</formula>
    </cfRule>
    <cfRule type="expression" dxfId="2261" priority="2403">
      <formula>$BJ676="P"</formula>
    </cfRule>
    <cfRule type="expression" dxfId="2260" priority="2404">
      <formula>$BJ676="D"</formula>
    </cfRule>
    <cfRule type="expression" dxfId="2259" priority="2405">
      <formula>$BJ676="C"</formula>
    </cfRule>
    <cfRule type="expression" dxfId="2258" priority="2406">
      <formula>$BJ676="B"</formula>
    </cfRule>
    <cfRule type="expression" dxfId="2257" priority="2407">
      <formula>$BJ676="A"</formula>
    </cfRule>
  </conditionalFormatting>
  <conditionalFormatting sqref="K676:K677">
    <cfRule type="expression" dxfId="2256" priority="2388">
      <formula>$BJ676="IR"</formula>
    </cfRule>
    <cfRule type="expression" dxfId="2255" priority="2389">
      <formula>$BJ676="SS"</formula>
    </cfRule>
    <cfRule type="expression" dxfId="2254" priority="2390">
      <formula>$BJ676="FI"</formula>
    </cfRule>
    <cfRule type="expression" dxfId="2253" priority="2391">
      <formula>$BJ676="X"</formula>
    </cfRule>
    <cfRule type="expression" dxfId="2252" priority="2392">
      <formula>$BJ676="OD"</formula>
    </cfRule>
    <cfRule type="expression" dxfId="2251" priority="2393">
      <formula>$BJ676="P"</formula>
    </cfRule>
    <cfRule type="expression" dxfId="2250" priority="2394">
      <formula>$BJ676="D"</formula>
    </cfRule>
    <cfRule type="expression" dxfId="2249" priority="2395">
      <formula>$BJ676="C"</formula>
    </cfRule>
    <cfRule type="expression" dxfId="2248" priority="2396">
      <formula>$BJ676="B"</formula>
    </cfRule>
    <cfRule type="expression" dxfId="2247" priority="2397">
      <formula>$BJ676="A"</formula>
    </cfRule>
  </conditionalFormatting>
  <conditionalFormatting sqref="L676:L677">
    <cfRule type="expression" dxfId="2246" priority="2378">
      <formula>$BJ676="IR"</formula>
    </cfRule>
    <cfRule type="expression" dxfId="2245" priority="2379">
      <formula>$BJ676="SS"</formula>
    </cfRule>
    <cfRule type="expression" dxfId="2244" priority="2380">
      <formula>$BJ676="FI"</formula>
    </cfRule>
    <cfRule type="expression" dxfId="2243" priority="2381">
      <formula>$BJ676="X"</formula>
    </cfRule>
    <cfRule type="expression" dxfId="2242" priority="2382">
      <formula>$BJ676="OD"</formula>
    </cfRule>
    <cfRule type="expression" dxfId="2241" priority="2383">
      <formula>$BJ676="P"</formula>
    </cfRule>
    <cfRule type="expression" dxfId="2240" priority="2384">
      <formula>$BJ676="D"</formula>
    </cfRule>
    <cfRule type="expression" dxfId="2239" priority="2385">
      <formula>$BJ676="C"</formula>
    </cfRule>
    <cfRule type="expression" dxfId="2238" priority="2386">
      <formula>$BJ676="B"</formula>
    </cfRule>
    <cfRule type="expression" dxfId="2237" priority="2387">
      <formula>$BJ676="A"</formula>
    </cfRule>
  </conditionalFormatting>
  <conditionalFormatting sqref="J678:J679">
    <cfRule type="expression" dxfId="2236" priority="2368">
      <formula>$BJ678="IR"</formula>
    </cfRule>
    <cfRule type="expression" dxfId="2235" priority="2369">
      <formula>$BJ678="SS"</formula>
    </cfRule>
    <cfRule type="expression" dxfId="2234" priority="2370">
      <formula>$BJ678="FI"</formula>
    </cfRule>
    <cfRule type="expression" dxfId="2233" priority="2371">
      <formula>$BJ678="X"</formula>
    </cfRule>
    <cfRule type="expression" dxfId="2232" priority="2372">
      <formula>$BJ678="OD"</formula>
    </cfRule>
    <cfRule type="expression" dxfId="2231" priority="2373">
      <formula>$BJ678="P"</formula>
    </cfRule>
    <cfRule type="expression" dxfId="2230" priority="2374">
      <formula>$BJ678="D"</formula>
    </cfRule>
    <cfRule type="expression" dxfId="2229" priority="2375">
      <formula>$BJ678="C"</formula>
    </cfRule>
    <cfRule type="expression" dxfId="2228" priority="2376">
      <formula>$BJ678="B"</formula>
    </cfRule>
    <cfRule type="expression" dxfId="2227" priority="2377">
      <formula>$BJ678="A"</formula>
    </cfRule>
  </conditionalFormatting>
  <conditionalFormatting sqref="M678:M679">
    <cfRule type="expression" dxfId="2226" priority="2358">
      <formula>$BJ678="IR"</formula>
    </cfRule>
    <cfRule type="expression" dxfId="2225" priority="2359">
      <formula>$BJ678="SS"</formula>
    </cfRule>
    <cfRule type="expression" dxfId="2224" priority="2360">
      <formula>$BJ678="FI"</formula>
    </cfRule>
    <cfRule type="expression" dxfId="2223" priority="2361">
      <formula>$BJ678="X"</formula>
    </cfRule>
    <cfRule type="expression" dxfId="2222" priority="2362">
      <formula>$BJ678="OD"</formula>
    </cfRule>
    <cfRule type="expression" dxfId="2221" priority="2363">
      <formula>$BJ678="P"</formula>
    </cfRule>
    <cfRule type="expression" dxfId="2220" priority="2364">
      <formula>$BJ678="D"</formula>
    </cfRule>
    <cfRule type="expression" dxfId="2219" priority="2365">
      <formula>$BJ678="C"</formula>
    </cfRule>
    <cfRule type="expression" dxfId="2218" priority="2366">
      <formula>$BJ678="B"</formula>
    </cfRule>
    <cfRule type="expression" dxfId="2217" priority="2367">
      <formula>$BJ678="A"</formula>
    </cfRule>
  </conditionalFormatting>
  <conditionalFormatting sqref="K678:K679">
    <cfRule type="expression" dxfId="2216" priority="2348">
      <formula>$BJ678="IR"</formula>
    </cfRule>
    <cfRule type="expression" dxfId="2215" priority="2349">
      <formula>$BJ678="SS"</formula>
    </cfRule>
    <cfRule type="expression" dxfId="2214" priority="2350">
      <formula>$BJ678="FI"</formula>
    </cfRule>
    <cfRule type="expression" dxfId="2213" priority="2351">
      <formula>$BJ678="X"</formula>
    </cfRule>
    <cfRule type="expression" dxfId="2212" priority="2352">
      <formula>$BJ678="OD"</formula>
    </cfRule>
    <cfRule type="expression" dxfId="2211" priority="2353">
      <formula>$BJ678="P"</formula>
    </cfRule>
    <cfRule type="expression" dxfId="2210" priority="2354">
      <formula>$BJ678="D"</formula>
    </cfRule>
    <cfRule type="expression" dxfId="2209" priority="2355">
      <formula>$BJ678="C"</formula>
    </cfRule>
    <cfRule type="expression" dxfId="2208" priority="2356">
      <formula>$BJ678="B"</formula>
    </cfRule>
    <cfRule type="expression" dxfId="2207" priority="2357">
      <formula>$BJ678="A"</formula>
    </cfRule>
  </conditionalFormatting>
  <conditionalFormatting sqref="L678:L679">
    <cfRule type="expression" dxfId="2206" priority="2338">
      <formula>$BJ678="IR"</formula>
    </cfRule>
    <cfRule type="expression" dxfId="2205" priority="2339">
      <formula>$BJ678="SS"</formula>
    </cfRule>
    <cfRule type="expression" dxfId="2204" priority="2340">
      <formula>$BJ678="FI"</formula>
    </cfRule>
    <cfRule type="expression" dxfId="2203" priority="2341">
      <formula>$BJ678="X"</formula>
    </cfRule>
    <cfRule type="expression" dxfId="2202" priority="2342">
      <formula>$BJ678="OD"</formula>
    </cfRule>
    <cfRule type="expression" dxfId="2201" priority="2343">
      <formula>$BJ678="P"</formula>
    </cfRule>
    <cfRule type="expression" dxfId="2200" priority="2344">
      <formula>$BJ678="D"</formula>
    </cfRule>
    <cfRule type="expression" dxfId="2199" priority="2345">
      <formula>$BJ678="C"</formula>
    </cfRule>
    <cfRule type="expression" dxfId="2198" priority="2346">
      <formula>$BJ678="B"</formula>
    </cfRule>
    <cfRule type="expression" dxfId="2197" priority="2347">
      <formula>$BJ678="A"</formula>
    </cfRule>
  </conditionalFormatting>
  <conditionalFormatting sqref="J681">
    <cfRule type="expression" dxfId="2196" priority="2328">
      <formula>$BJ681="IR"</formula>
    </cfRule>
    <cfRule type="expression" dxfId="2195" priority="2329">
      <formula>$BJ681="SS"</formula>
    </cfRule>
    <cfRule type="expression" dxfId="2194" priority="2330">
      <formula>$BJ681="FI"</formula>
    </cfRule>
    <cfRule type="expression" dxfId="2193" priority="2331">
      <formula>$BJ681="X"</formula>
    </cfRule>
    <cfRule type="expression" dxfId="2192" priority="2332">
      <formula>$BJ681="OD"</formula>
    </cfRule>
    <cfRule type="expression" dxfId="2191" priority="2333">
      <formula>$BJ681="P"</formula>
    </cfRule>
    <cfRule type="expression" dxfId="2190" priority="2334">
      <formula>$BJ681="D"</formula>
    </cfRule>
    <cfRule type="expression" dxfId="2189" priority="2335">
      <formula>$BJ681="C"</formula>
    </cfRule>
    <cfRule type="expression" dxfId="2188" priority="2336">
      <formula>$BJ681="B"</formula>
    </cfRule>
    <cfRule type="expression" dxfId="2187" priority="2337">
      <formula>$BJ681="A"</formula>
    </cfRule>
  </conditionalFormatting>
  <conditionalFormatting sqref="M681">
    <cfRule type="expression" dxfId="2186" priority="2318">
      <formula>$BJ681="IR"</formula>
    </cfRule>
    <cfRule type="expression" dxfId="2185" priority="2319">
      <formula>$BJ681="SS"</formula>
    </cfRule>
    <cfRule type="expression" dxfId="2184" priority="2320">
      <formula>$BJ681="FI"</formula>
    </cfRule>
    <cfRule type="expression" dxfId="2183" priority="2321">
      <formula>$BJ681="X"</formula>
    </cfRule>
    <cfRule type="expression" dxfId="2182" priority="2322">
      <formula>$BJ681="OD"</formula>
    </cfRule>
    <cfRule type="expression" dxfId="2181" priority="2323">
      <formula>$BJ681="P"</formula>
    </cfRule>
    <cfRule type="expression" dxfId="2180" priority="2324">
      <formula>$BJ681="D"</formula>
    </cfRule>
    <cfRule type="expression" dxfId="2179" priority="2325">
      <formula>$BJ681="C"</formula>
    </cfRule>
    <cfRule type="expression" dxfId="2178" priority="2326">
      <formula>$BJ681="B"</formula>
    </cfRule>
    <cfRule type="expression" dxfId="2177" priority="2327">
      <formula>$BJ681="A"</formula>
    </cfRule>
  </conditionalFormatting>
  <conditionalFormatting sqref="K681">
    <cfRule type="expression" dxfId="2176" priority="2308">
      <formula>$BJ681="IR"</formula>
    </cfRule>
    <cfRule type="expression" dxfId="2175" priority="2309">
      <formula>$BJ681="SS"</formula>
    </cfRule>
    <cfRule type="expression" dxfId="2174" priority="2310">
      <formula>$BJ681="FI"</formula>
    </cfRule>
    <cfRule type="expression" dxfId="2173" priority="2311">
      <formula>$BJ681="X"</formula>
    </cfRule>
    <cfRule type="expression" dxfId="2172" priority="2312">
      <formula>$BJ681="OD"</formula>
    </cfRule>
    <cfRule type="expression" dxfId="2171" priority="2313">
      <formula>$BJ681="P"</formula>
    </cfRule>
    <cfRule type="expression" dxfId="2170" priority="2314">
      <formula>$BJ681="D"</formula>
    </cfRule>
    <cfRule type="expression" dxfId="2169" priority="2315">
      <formula>$BJ681="C"</formula>
    </cfRule>
    <cfRule type="expression" dxfId="2168" priority="2316">
      <formula>$BJ681="B"</formula>
    </cfRule>
    <cfRule type="expression" dxfId="2167" priority="2317">
      <formula>$BJ681="A"</formula>
    </cfRule>
  </conditionalFormatting>
  <conditionalFormatting sqref="L681">
    <cfRule type="expression" dxfId="2166" priority="2298">
      <formula>$BJ681="IR"</formula>
    </cfRule>
    <cfRule type="expression" dxfId="2165" priority="2299">
      <formula>$BJ681="SS"</formula>
    </cfRule>
    <cfRule type="expression" dxfId="2164" priority="2300">
      <formula>$BJ681="FI"</formula>
    </cfRule>
    <cfRule type="expression" dxfId="2163" priority="2301">
      <formula>$BJ681="X"</formula>
    </cfRule>
    <cfRule type="expression" dxfId="2162" priority="2302">
      <formula>$BJ681="OD"</formula>
    </cfRule>
    <cfRule type="expression" dxfId="2161" priority="2303">
      <formula>$BJ681="P"</formula>
    </cfRule>
    <cfRule type="expression" dxfId="2160" priority="2304">
      <formula>$BJ681="D"</formula>
    </cfRule>
    <cfRule type="expression" dxfId="2159" priority="2305">
      <formula>$BJ681="C"</formula>
    </cfRule>
    <cfRule type="expression" dxfId="2158" priority="2306">
      <formula>$BJ681="B"</formula>
    </cfRule>
    <cfRule type="expression" dxfId="2157" priority="2307">
      <formula>$BJ681="A"</formula>
    </cfRule>
  </conditionalFormatting>
  <conditionalFormatting sqref="J682:J683">
    <cfRule type="expression" dxfId="2156" priority="2288">
      <formula>$BJ682="IR"</formula>
    </cfRule>
    <cfRule type="expression" dxfId="2155" priority="2289">
      <formula>$BJ682="SS"</formula>
    </cfRule>
    <cfRule type="expression" dxfId="2154" priority="2290">
      <formula>$BJ682="FI"</formula>
    </cfRule>
    <cfRule type="expression" dxfId="2153" priority="2291">
      <formula>$BJ682="X"</formula>
    </cfRule>
    <cfRule type="expression" dxfId="2152" priority="2292">
      <formula>$BJ682="OD"</formula>
    </cfRule>
    <cfRule type="expression" dxfId="2151" priority="2293">
      <formula>$BJ682="P"</formula>
    </cfRule>
    <cfRule type="expression" dxfId="2150" priority="2294">
      <formula>$BJ682="D"</formula>
    </cfRule>
    <cfRule type="expression" dxfId="2149" priority="2295">
      <formula>$BJ682="C"</formula>
    </cfRule>
    <cfRule type="expression" dxfId="2148" priority="2296">
      <formula>$BJ682="B"</formula>
    </cfRule>
    <cfRule type="expression" dxfId="2147" priority="2297">
      <formula>$BJ682="A"</formula>
    </cfRule>
  </conditionalFormatting>
  <conditionalFormatting sqref="M682:M683">
    <cfRule type="expression" dxfId="2146" priority="2278">
      <formula>$BJ682="IR"</formula>
    </cfRule>
    <cfRule type="expression" dxfId="2145" priority="2279">
      <formula>$BJ682="SS"</formula>
    </cfRule>
    <cfRule type="expression" dxfId="2144" priority="2280">
      <formula>$BJ682="FI"</formula>
    </cfRule>
    <cfRule type="expression" dxfId="2143" priority="2281">
      <formula>$BJ682="X"</formula>
    </cfRule>
    <cfRule type="expression" dxfId="2142" priority="2282">
      <formula>$BJ682="OD"</formula>
    </cfRule>
    <cfRule type="expression" dxfId="2141" priority="2283">
      <formula>$BJ682="P"</formula>
    </cfRule>
    <cfRule type="expression" dxfId="2140" priority="2284">
      <formula>$BJ682="D"</formula>
    </cfRule>
    <cfRule type="expression" dxfId="2139" priority="2285">
      <formula>$BJ682="C"</formula>
    </cfRule>
    <cfRule type="expression" dxfId="2138" priority="2286">
      <formula>$BJ682="B"</formula>
    </cfRule>
    <cfRule type="expression" dxfId="2137" priority="2287">
      <formula>$BJ682="A"</formula>
    </cfRule>
  </conditionalFormatting>
  <conditionalFormatting sqref="K682:K683">
    <cfRule type="expression" dxfId="2136" priority="2268">
      <formula>$BJ682="IR"</formula>
    </cfRule>
    <cfRule type="expression" dxfId="2135" priority="2269">
      <formula>$BJ682="SS"</formula>
    </cfRule>
    <cfRule type="expression" dxfId="2134" priority="2270">
      <formula>$BJ682="FI"</formula>
    </cfRule>
    <cfRule type="expression" dxfId="2133" priority="2271">
      <formula>$BJ682="X"</formula>
    </cfRule>
    <cfRule type="expression" dxfId="2132" priority="2272">
      <formula>$BJ682="OD"</formula>
    </cfRule>
    <cfRule type="expression" dxfId="2131" priority="2273">
      <formula>$BJ682="P"</formula>
    </cfRule>
    <cfRule type="expression" dxfId="2130" priority="2274">
      <formula>$BJ682="D"</formula>
    </cfRule>
    <cfRule type="expression" dxfId="2129" priority="2275">
      <formula>$BJ682="C"</formula>
    </cfRule>
    <cfRule type="expression" dxfId="2128" priority="2276">
      <formula>$BJ682="B"</formula>
    </cfRule>
    <cfRule type="expression" dxfId="2127" priority="2277">
      <formula>$BJ682="A"</formula>
    </cfRule>
  </conditionalFormatting>
  <conditionalFormatting sqref="L682:L683">
    <cfRule type="expression" dxfId="2126" priority="2258">
      <formula>$BJ682="IR"</formula>
    </cfRule>
    <cfRule type="expression" dxfId="2125" priority="2259">
      <formula>$BJ682="SS"</formula>
    </cfRule>
    <cfRule type="expression" dxfId="2124" priority="2260">
      <formula>$BJ682="FI"</formula>
    </cfRule>
    <cfRule type="expression" dxfId="2123" priority="2261">
      <formula>$BJ682="X"</formula>
    </cfRule>
    <cfRule type="expression" dxfId="2122" priority="2262">
      <formula>$BJ682="OD"</formula>
    </cfRule>
    <cfRule type="expression" dxfId="2121" priority="2263">
      <formula>$BJ682="P"</formula>
    </cfRule>
    <cfRule type="expression" dxfId="2120" priority="2264">
      <formula>$BJ682="D"</formula>
    </cfRule>
    <cfRule type="expression" dxfId="2119" priority="2265">
      <formula>$BJ682="C"</formula>
    </cfRule>
    <cfRule type="expression" dxfId="2118" priority="2266">
      <formula>$BJ682="B"</formula>
    </cfRule>
    <cfRule type="expression" dxfId="2117" priority="2267">
      <formula>$BJ682="A"</formula>
    </cfRule>
  </conditionalFormatting>
  <conditionalFormatting sqref="J684:J686">
    <cfRule type="expression" dxfId="2116" priority="2248">
      <formula>$BJ684="IR"</formula>
    </cfRule>
    <cfRule type="expression" dxfId="2115" priority="2249">
      <formula>$BJ684="SS"</formula>
    </cfRule>
    <cfRule type="expression" dxfId="2114" priority="2250">
      <formula>$BJ684="FI"</formula>
    </cfRule>
    <cfRule type="expression" dxfId="2113" priority="2251">
      <formula>$BJ684="X"</formula>
    </cfRule>
    <cfRule type="expression" dxfId="2112" priority="2252">
      <formula>$BJ684="OD"</formula>
    </cfRule>
    <cfRule type="expression" dxfId="2111" priority="2253">
      <formula>$BJ684="P"</formula>
    </cfRule>
    <cfRule type="expression" dxfId="2110" priority="2254">
      <formula>$BJ684="D"</formula>
    </cfRule>
    <cfRule type="expression" dxfId="2109" priority="2255">
      <formula>$BJ684="C"</formula>
    </cfRule>
    <cfRule type="expression" dxfId="2108" priority="2256">
      <formula>$BJ684="B"</formula>
    </cfRule>
    <cfRule type="expression" dxfId="2107" priority="2257">
      <formula>$BJ684="A"</formula>
    </cfRule>
  </conditionalFormatting>
  <conditionalFormatting sqref="M684:M686">
    <cfRule type="expression" dxfId="2106" priority="2238">
      <formula>$BJ684="IR"</formula>
    </cfRule>
    <cfRule type="expression" dxfId="2105" priority="2239">
      <formula>$BJ684="SS"</formula>
    </cfRule>
    <cfRule type="expression" dxfId="2104" priority="2240">
      <formula>$BJ684="FI"</formula>
    </cfRule>
    <cfRule type="expression" dxfId="2103" priority="2241">
      <formula>$BJ684="X"</formula>
    </cfRule>
    <cfRule type="expression" dxfId="2102" priority="2242">
      <formula>$BJ684="OD"</formula>
    </cfRule>
    <cfRule type="expression" dxfId="2101" priority="2243">
      <formula>$BJ684="P"</formula>
    </cfRule>
    <cfRule type="expression" dxfId="2100" priority="2244">
      <formula>$BJ684="D"</formula>
    </cfRule>
    <cfRule type="expression" dxfId="2099" priority="2245">
      <formula>$BJ684="C"</formula>
    </cfRule>
    <cfRule type="expression" dxfId="2098" priority="2246">
      <formula>$BJ684="B"</formula>
    </cfRule>
    <cfRule type="expression" dxfId="2097" priority="2247">
      <formula>$BJ684="A"</formula>
    </cfRule>
  </conditionalFormatting>
  <conditionalFormatting sqref="K684:K686">
    <cfRule type="expression" dxfId="2096" priority="2228">
      <formula>$BJ684="IR"</formula>
    </cfRule>
    <cfRule type="expression" dxfId="2095" priority="2229">
      <formula>$BJ684="SS"</formula>
    </cfRule>
    <cfRule type="expression" dxfId="2094" priority="2230">
      <formula>$BJ684="FI"</formula>
    </cfRule>
    <cfRule type="expression" dxfId="2093" priority="2231">
      <formula>$BJ684="X"</formula>
    </cfRule>
    <cfRule type="expression" dxfId="2092" priority="2232">
      <formula>$BJ684="OD"</formula>
    </cfRule>
    <cfRule type="expression" dxfId="2091" priority="2233">
      <formula>$BJ684="P"</formula>
    </cfRule>
    <cfRule type="expression" dxfId="2090" priority="2234">
      <formula>$BJ684="D"</formula>
    </cfRule>
    <cfRule type="expression" dxfId="2089" priority="2235">
      <formula>$BJ684="C"</formula>
    </cfRule>
    <cfRule type="expression" dxfId="2088" priority="2236">
      <formula>$BJ684="B"</formula>
    </cfRule>
    <cfRule type="expression" dxfId="2087" priority="2237">
      <formula>$BJ684="A"</formula>
    </cfRule>
  </conditionalFormatting>
  <conditionalFormatting sqref="L684:L686">
    <cfRule type="expression" dxfId="2086" priority="2218">
      <formula>$BJ684="IR"</formula>
    </cfRule>
    <cfRule type="expression" dxfId="2085" priority="2219">
      <formula>$BJ684="SS"</formula>
    </cfRule>
    <cfRule type="expression" dxfId="2084" priority="2220">
      <formula>$BJ684="FI"</formula>
    </cfRule>
    <cfRule type="expression" dxfId="2083" priority="2221">
      <formula>$BJ684="X"</formula>
    </cfRule>
    <cfRule type="expression" dxfId="2082" priority="2222">
      <formula>$BJ684="OD"</formula>
    </cfRule>
    <cfRule type="expression" dxfId="2081" priority="2223">
      <formula>$BJ684="P"</formula>
    </cfRule>
    <cfRule type="expression" dxfId="2080" priority="2224">
      <formula>$BJ684="D"</formula>
    </cfRule>
    <cfRule type="expression" dxfId="2079" priority="2225">
      <formula>$BJ684="C"</formula>
    </cfRule>
    <cfRule type="expression" dxfId="2078" priority="2226">
      <formula>$BJ684="B"</formula>
    </cfRule>
    <cfRule type="expression" dxfId="2077" priority="2227">
      <formula>$BJ684="A"</formula>
    </cfRule>
  </conditionalFormatting>
  <conditionalFormatting sqref="B746">
    <cfRule type="expression" dxfId="2076" priority="2208">
      <formula>$BJ746="IR"</formula>
    </cfRule>
    <cfRule type="expression" dxfId="2075" priority="2209">
      <formula>$BJ746="SS"</formula>
    </cfRule>
    <cfRule type="expression" dxfId="2074" priority="2210">
      <formula>$BJ746="FI"</formula>
    </cfRule>
    <cfRule type="expression" dxfId="2073" priority="2211">
      <formula>$BJ746="X"</formula>
    </cfRule>
    <cfRule type="expression" dxfId="2072" priority="2212">
      <formula>$BJ746="OD"</formula>
    </cfRule>
    <cfRule type="expression" dxfId="2071" priority="2213">
      <formula>$BJ746="P"</formula>
    </cfRule>
    <cfRule type="expression" dxfId="2070" priority="2214">
      <formula>$BJ746="D"</formula>
    </cfRule>
    <cfRule type="expression" dxfId="2069" priority="2215">
      <formula>$BJ746="C"</formula>
    </cfRule>
    <cfRule type="expression" dxfId="2068" priority="2216">
      <formula>$BJ746="B"</formula>
    </cfRule>
    <cfRule type="expression" dxfId="2067" priority="2217">
      <formula>$BJ746="A"</formula>
    </cfRule>
  </conditionalFormatting>
  <conditionalFormatting sqref="C746">
    <cfRule type="expression" dxfId="2066" priority="2198">
      <formula>$BJ746="IR"</formula>
    </cfRule>
    <cfRule type="expression" dxfId="2065" priority="2199">
      <formula>$BJ746="SS"</formula>
    </cfRule>
    <cfRule type="expression" dxfId="2064" priority="2200">
      <formula>$BJ746="FI"</formula>
    </cfRule>
    <cfRule type="expression" dxfId="2063" priority="2201">
      <formula>$BJ746="X"</formula>
    </cfRule>
    <cfRule type="expression" dxfId="2062" priority="2202">
      <formula>$BJ746="OD"</formula>
    </cfRule>
    <cfRule type="expression" dxfId="2061" priority="2203">
      <formula>$BJ746="P"</formula>
    </cfRule>
    <cfRule type="expression" dxfId="2060" priority="2204">
      <formula>$BJ746="D"</formula>
    </cfRule>
    <cfRule type="expression" dxfId="2059" priority="2205">
      <formula>$BJ746="C"</formula>
    </cfRule>
    <cfRule type="expression" dxfId="2058" priority="2206">
      <formula>$BJ746="B"</formula>
    </cfRule>
    <cfRule type="expression" dxfId="2057" priority="2207">
      <formula>$BJ746="A"</formula>
    </cfRule>
  </conditionalFormatting>
  <conditionalFormatting sqref="B729:C729">
    <cfRule type="expression" dxfId="2056" priority="2188">
      <formula>$BJ729="IR"</formula>
    </cfRule>
    <cfRule type="expression" dxfId="2055" priority="2189">
      <formula>$BJ729="SS"</formula>
    </cfRule>
    <cfRule type="expression" dxfId="2054" priority="2190">
      <formula>$BJ729="FI"</formula>
    </cfRule>
    <cfRule type="expression" dxfId="2053" priority="2191">
      <formula>$BJ729="X"</formula>
    </cfRule>
    <cfRule type="expression" dxfId="2052" priority="2192">
      <formula>$BJ729="OD"</formula>
    </cfRule>
    <cfRule type="expression" dxfId="2051" priority="2193">
      <formula>$BJ729="P"</formula>
    </cfRule>
    <cfRule type="expression" dxfId="2050" priority="2194">
      <formula>$BJ729="D"</formula>
    </cfRule>
    <cfRule type="expression" dxfId="2049" priority="2195">
      <formula>$BJ729="C"</formula>
    </cfRule>
    <cfRule type="expression" dxfId="2048" priority="2196">
      <formula>$BJ729="B"</formula>
    </cfRule>
    <cfRule type="expression" dxfId="2047" priority="2197">
      <formula>$BJ729="A"</formula>
    </cfRule>
  </conditionalFormatting>
  <conditionalFormatting sqref="B730:C731">
    <cfRule type="expression" dxfId="2046" priority="2178">
      <formula>$BJ730="IR"</formula>
    </cfRule>
    <cfRule type="expression" dxfId="2045" priority="2179">
      <formula>$BJ730="SS"</formula>
    </cfRule>
    <cfRule type="expression" dxfId="2044" priority="2180">
      <formula>$BJ730="FI"</formula>
    </cfRule>
    <cfRule type="expression" dxfId="2043" priority="2181">
      <formula>$BJ730="X"</formula>
    </cfRule>
    <cfRule type="expression" dxfId="2042" priority="2182">
      <formula>$BJ730="OD"</formula>
    </cfRule>
    <cfRule type="expression" dxfId="2041" priority="2183">
      <formula>$BJ730="P"</formula>
    </cfRule>
    <cfRule type="expression" dxfId="2040" priority="2184">
      <formula>$BJ730="D"</formula>
    </cfRule>
    <cfRule type="expression" dxfId="2039" priority="2185">
      <formula>$BJ730="C"</formula>
    </cfRule>
    <cfRule type="expression" dxfId="2038" priority="2186">
      <formula>$BJ730="B"</formula>
    </cfRule>
    <cfRule type="expression" dxfId="2037" priority="2187">
      <formula>$BJ730="A"</formula>
    </cfRule>
  </conditionalFormatting>
  <conditionalFormatting sqref="B732:C733">
    <cfRule type="expression" dxfId="2036" priority="2168">
      <formula>$BJ732="IR"</formula>
    </cfRule>
    <cfRule type="expression" dxfId="2035" priority="2169">
      <formula>$BJ732="SS"</formula>
    </cfRule>
    <cfRule type="expression" dxfId="2034" priority="2170">
      <formula>$BJ732="FI"</formula>
    </cfRule>
    <cfRule type="expression" dxfId="2033" priority="2171">
      <formula>$BJ732="X"</formula>
    </cfRule>
    <cfRule type="expression" dxfId="2032" priority="2172">
      <formula>$BJ732="OD"</formula>
    </cfRule>
    <cfRule type="expression" dxfId="2031" priority="2173">
      <formula>$BJ732="P"</formula>
    </cfRule>
    <cfRule type="expression" dxfId="2030" priority="2174">
      <formula>$BJ732="D"</formula>
    </cfRule>
    <cfRule type="expression" dxfId="2029" priority="2175">
      <formula>$BJ732="C"</formula>
    </cfRule>
    <cfRule type="expression" dxfId="2028" priority="2176">
      <formula>$BJ732="B"</formula>
    </cfRule>
    <cfRule type="expression" dxfId="2027" priority="2177">
      <formula>$BJ732="A"</formula>
    </cfRule>
  </conditionalFormatting>
  <conditionalFormatting sqref="C395:C400">
    <cfRule type="expression" dxfId="2026" priority="2148">
      <formula>$BJ395="IR"</formula>
    </cfRule>
    <cfRule type="expression" dxfId="2025" priority="2149">
      <formula>$BJ395="SS"</formula>
    </cfRule>
    <cfRule type="expression" dxfId="2024" priority="2150">
      <formula>$BJ395="FI"</formula>
    </cfRule>
    <cfRule type="expression" dxfId="2023" priority="2151">
      <formula>$BJ395="X"</formula>
    </cfRule>
    <cfRule type="expression" dxfId="2022" priority="2152">
      <formula>$BJ395="OD"</formula>
    </cfRule>
    <cfRule type="expression" dxfId="2021" priority="2153">
      <formula>$BJ395="P"</formula>
    </cfRule>
    <cfRule type="expression" dxfId="2020" priority="2154">
      <formula>$BJ395="D"</formula>
    </cfRule>
    <cfRule type="expression" dxfId="2019" priority="2155">
      <formula>$BJ395="C"</formula>
    </cfRule>
    <cfRule type="expression" dxfId="2018" priority="2156">
      <formula>$BJ395="B"</formula>
    </cfRule>
    <cfRule type="expression" dxfId="2017" priority="2157">
      <formula>$BJ395="A"</formula>
    </cfRule>
  </conditionalFormatting>
  <conditionalFormatting sqref="J395">
    <cfRule type="expression" dxfId="2016" priority="2138">
      <formula>$BJ395="IR"</formula>
    </cfRule>
    <cfRule type="expression" dxfId="2015" priority="2139">
      <formula>$BJ395="SS"</formula>
    </cfRule>
    <cfRule type="expression" dxfId="2014" priority="2140">
      <formula>$BJ395="FI"</formula>
    </cfRule>
    <cfRule type="expression" dxfId="2013" priority="2141">
      <formula>$BJ395="X"</formula>
    </cfRule>
    <cfRule type="expression" dxfId="2012" priority="2142">
      <formula>$BJ395="OD"</formula>
    </cfRule>
    <cfRule type="expression" dxfId="2011" priority="2143">
      <formula>$BJ395="P"</formula>
    </cfRule>
    <cfRule type="expression" dxfId="2010" priority="2144">
      <formula>$BJ395="D"</formula>
    </cfRule>
    <cfRule type="expression" dxfId="2009" priority="2145">
      <formula>$BJ395="C"</formula>
    </cfRule>
    <cfRule type="expression" dxfId="2008" priority="2146">
      <formula>$BJ395="B"</formula>
    </cfRule>
    <cfRule type="expression" dxfId="2007" priority="2147">
      <formula>$BJ395="A"</formula>
    </cfRule>
  </conditionalFormatting>
  <conditionalFormatting sqref="M395:M400">
    <cfRule type="expression" dxfId="2006" priority="2128">
      <formula>$BJ395="IR"</formula>
    </cfRule>
    <cfRule type="expression" dxfId="2005" priority="2129">
      <formula>$BJ395="SS"</formula>
    </cfRule>
    <cfRule type="expression" dxfId="2004" priority="2130">
      <formula>$BJ395="FI"</formula>
    </cfRule>
    <cfRule type="expression" dxfId="2003" priority="2131">
      <formula>$BJ395="X"</formula>
    </cfRule>
    <cfRule type="expression" dxfId="2002" priority="2132">
      <formula>$BJ395="OD"</formula>
    </cfRule>
    <cfRule type="expression" dxfId="2001" priority="2133">
      <formula>$BJ395="P"</formula>
    </cfRule>
    <cfRule type="expression" dxfId="2000" priority="2134">
      <formula>$BJ395="D"</formula>
    </cfRule>
    <cfRule type="expression" dxfId="1999" priority="2135">
      <formula>$BJ395="C"</formula>
    </cfRule>
    <cfRule type="expression" dxfId="1998" priority="2136">
      <formula>$BJ395="B"</formula>
    </cfRule>
    <cfRule type="expression" dxfId="1997" priority="2137">
      <formula>$BJ395="A"</formula>
    </cfRule>
  </conditionalFormatting>
  <conditionalFormatting sqref="K395">
    <cfRule type="expression" dxfId="1996" priority="2118">
      <formula>$BJ395="IR"</formula>
    </cfRule>
    <cfRule type="expression" dxfId="1995" priority="2119">
      <formula>$BJ395="SS"</formula>
    </cfRule>
    <cfRule type="expression" dxfId="1994" priority="2120">
      <formula>$BJ395="FI"</formula>
    </cfRule>
    <cfRule type="expression" dxfId="1993" priority="2121">
      <formula>$BJ395="X"</formula>
    </cfRule>
    <cfRule type="expression" dxfId="1992" priority="2122">
      <formula>$BJ395="OD"</formula>
    </cfRule>
    <cfRule type="expression" dxfId="1991" priority="2123">
      <formula>$BJ395="P"</formula>
    </cfRule>
    <cfRule type="expression" dxfId="1990" priority="2124">
      <formula>$BJ395="D"</formula>
    </cfRule>
    <cfRule type="expression" dxfId="1989" priority="2125">
      <formula>$BJ395="C"</formula>
    </cfRule>
    <cfRule type="expression" dxfId="1988" priority="2126">
      <formula>$BJ395="B"</formula>
    </cfRule>
    <cfRule type="expression" dxfId="1987" priority="2127">
      <formula>$BJ395="A"</formula>
    </cfRule>
  </conditionalFormatting>
  <conditionalFormatting sqref="L395">
    <cfRule type="expression" dxfId="1986" priority="2108">
      <formula>$BJ395="IR"</formula>
    </cfRule>
    <cfRule type="expression" dxfId="1985" priority="2109">
      <formula>$BJ395="SS"</formula>
    </cfRule>
    <cfRule type="expression" dxfId="1984" priority="2110">
      <formula>$BJ395="FI"</formula>
    </cfRule>
    <cfRule type="expression" dxfId="1983" priority="2111">
      <formula>$BJ395="X"</formula>
    </cfRule>
    <cfRule type="expression" dxfId="1982" priority="2112">
      <formula>$BJ395="OD"</formula>
    </cfRule>
    <cfRule type="expression" dxfId="1981" priority="2113">
      <formula>$BJ395="P"</formula>
    </cfRule>
    <cfRule type="expression" dxfId="1980" priority="2114">
      <formula>$BJ395="D"</formula>
    </cfRule>
    <cfRule type="expression" dxfId="1979" priority="2115">
      <formula>$BJ395="C"</formula>
    </cfRule>
    <cfRule type="expression" dxfId="1978" priority="2116">
      <formula>$BJ395="B"</formula>
    </cfRule>
    <cfRule type="expression" dxfId="1977" priority="2117">
      <formula>$BJ395="A"</formula>
    </cfRule>
  </conditionalFormatting>
  <conditionalFormatting sqref="C484:C486">
    <cfRule type="expression" dxfId="1976" priority="2098">
      <formula>$BJ484="IR"</formula>
    </cfRule>
    <cfRule type="expression" dxfId="1975" priority="2099">
      <formula>$BJ484="SS"</formula>
    </cfRule>
    <cfRule type="expression" dxfId="1974" priority="2100">
      <formula>$BJ484="FI"</formula>
    </cfRule>
    <cfRule type="expression" dxfId="1973" priority="2101">
      <formula>$BJ484="X"</formula>
    </cfRule>
    <cfRule type="expression" dxfId="1972" priority="2102">
      <formula>$BJ484="OD"</formula>
    </cfRule>
    <cfRule type="expression" dxfId="1971" priority="2103">
      <formula>$BJ484="P"</formula>
    </cfRule>
    <cfRule type="expression" dxfId="1970" priority="2104">
      <formula>$BJ484="D"</formula>
    </cfRule>
    <cfRule type="expression" dxfId="1969" priority="2105">
      <formula>$BJ484="C"</formula>
    </cfRule>
    <cfRule type="expression" dxfId="1968" priority="2106">
      <formula>$BJ484="B"</formula>
    </cfRule>
    <cfRule type="expression" dxfId="1967" priority="2107">
      <formula>$BJ484="A"</formula>
    </cfRule>
  </conditionalFormatting>
  <conditionalFormatting sqref="C474:C482">
    <cfRule type="expression" dxfId="1966" priority="2078">
      <formula>$BJ474="IR"</formula>
    </cfRule>
    <cfRule type="expression" dxfId="1965" priority="2079">
      <formula>$BJ474="SS"</formula>
    </cfRule>
    <cfRule type="expression" dxfId="1964" priority="2080">
      <formula>$BJ474="FI"</formula>
    </cfRule>
    <cfRule type="expression" dxfId="1963" priority="2081">
      <formula>$BJ474="X"</formula>
    </cfRule>
    <cfRule type="expression" dxfId="1962" priority="2082">
      <formula>$BJ474="OD"</formula>
    </cfRule>
    <cfRule type="expression" dxfId="1961" priority="2083">
      <formula>$BJ474="P"</formula>
    </cfRule>
    <cfRule type="expression" dxfId="1960" priority="2084">
      <formula>$BJ474="D"</formula>
    </cfRule>
    <cfRule type="expression" dxfId="1959" priority="2085">
      <formula>$BJ474="C"</formula>
    </cfRule>
    <cfRule type="expression" dxfId="1958" priority="2086">
      <formula>$BJ474="B"</formula>
    </cfRule>
    <cfRule type="expression" dxfId="1957" priority="2087">
      <formula>$BJ474="A"</formula>
    </cfRule>
  </conditionalFormatting>
  <conditionalFormatting sqref="AC474">
    <cfRule type="expression" dxfId="1956" priority="2068">
      <formula>$BJ474="IR"</formula>
    </cfRule>
    <cfRule type="expression" dxfId="1955" priority="2069">
      <formula>$BJ474="SS"</formula>
    </cfRule>
    <cfRule type="expression" dxfId="1954" priority="2070">
      <formula>$BJ474="FI"</formula>
    </cfRule>
    <cfRule type="expression" dxfId="1953" priority="2071">
      <formula>$BJ474="X"</formula>
    </cfRule>
    <cfRule type="expression" dxfId="1952" priority="2072">
      <formula>$BJ474="OD"</formula>
    </cfRule>
    <cfRule type="expression" dxfId="1951" priority="2073">
      <formula>$BJ474="P"</formula>
    </cfRule>
    <cfRule type="expression" dxfId="1950" priority="2074">
      <formula>$BJ474="D"</formula>
    </cfRule>
    <cfRule type="expression" dxfId="1949" priority="2075">
      <formula>$BJ474="C"</formula>
    </cfRule>
    <cfRule type="expression" dxfId="1948" priority="2076">
      <formula>$BJ474="B"</formula>
    </cfRule>
    <cfRule type="expression" dxfId="1947" priority="2077">
      <formula>$BJ474="A"</formula>
    </cfRule>
  </conditionalFormatting>
  <conditionalFormatting sqref="AD474">
    <cfRule type="expression" dxfId="1946" priority="2058">
      <formula>$BJ474="IR"</formula>
    </cfRule>
    <cfRule type="expression" dxfId="1945" priority="2059">
      <formula>$BJ474="SS"</formula>
    </cfRule>
    <cfRule type="expression" dxfId="1944" priority="2060">
      <formula>$BJ474="FI"</formula>
    </cfRule>
    <cfRule type="expression" dxfId="1943" priority="2061">
      <formula>$BJ474="X"</formula>
    </cfRule>
    <cfRule type="expression" dxfId="1942" priority="2062">
      <formula>$BJ474="OD"</formula>
    </cfRule>
    <cfRule type="expression" dxfId="1941" priority="2063">
      <formula>$BJ474="P"</formula>
    </cfRule>
    <cfRule type="expression" dxfId="1940" priority="2064">
      <formula>$BJ474="D"</formula>
    </cfRule>
    <cfRule type="expression" dxfId="1939" priority="2065">
      <formula>$BJ474="C"</formula>
    </cfRule>
    <cfRule type="expression" dxfId="1938" priority="2066">
      <formula>$BJ474="B"</formula>
    </cfRule>
    <cfRule type="expression" dxfId="1937" priority="2067">
      <formula>$BJ474="A"</formula>
    </cfRule>
  </conditionalFormatting>
  <conditionalFormatting sqref="AG474">
    <cfRule type="expression" dxfId="1936" priority="2048">
      <formula>$BJ474="IR"</formula>
    </cfRule>
    <cfRule type="expression" dxfId="1935" priority="2049">
      <formula>$BJ474="SS"</formula>
    </cfRule>
    <cfRule type="expression" dxfId="1934" priority="2050">
      <formula>$BJ474="FI"</formula>
    </cfRule>
    <cfRule type="expression" dxfId="1933" priority="2051">
      <formula>$BJ474="X"</formula>
    </cfRule>
    <cfRule type="expression" dxfId="1932" priority="2052">
      <formula>$BJ474="OD"</formula>
    </cfRule>
    <cfRule type="expression" dxfId="1931" priority="2053">
      <formula>$BJ474="P"</formula>
    </cfRule>
    <cfRule type="expression" dxfId="1930" priority="2054">
      <formula>$BJ474="D"</formula>
    </cfRule>
    <cfRule type="expression" dxfId="1929" priority="2055">
      <formula>$BJ474="C"</formula>
    </cfRule>
    <cfRule type="expression" dxfId="1928" priority="2056">
      <formula>$BJ474="B"</formula>
    </cfRule>
    <cfRule type="expression" dxfId="1927" priority="2057">
      <formula>$BJ474="A"</formula>
    </cfRule>
  </conditionalFormatting>
  <conditionalFormatting sqref="AE474">
    <cfRule type="expression" dxfId="1926" priority="2038">
      <formula>$BJ474="IR"</formula>
    </cfRule>
    <cfRule type="expression" dxfId="1925" priority="2039">
      <formula>$BJ474="SS"</formula>
    </cfRule>
    <cfRule type="expression" dxfId="1924" priority="2040">
      <formula>$BJ474="FI"</formula>
    </cfRule>
    <cfRule type="expression" dxfId="1923" priority="2041">
      <formula>$BJ474="X"</formula>
    </cfRule>
    <cfRule type="expression" dxfId="1922" priority="2042">
      <formula>$BJ474="OD"</formula>
    </cfRule>
    <cfRule type="expression" dxfId="1921" priority="2043">
      <formula>$BJ474="P"</formula>
    </cfRule>
    <cfRule type="expression" dxfId="1920" priority="2044">
      <formula>$BJ474="D"</formula>
    </cfRule>
    <cfRule type="expression" dxfId="1919" priority="2045">
      <formula>$BJ474="C"</formula>
    </cfRule>
    <cfRule type="expression" dxfId="1918" priority="2046">
      <formula>$BJ474="B"</formula>
    </cfRule>
    <cfRule type="expression" dxfId="1917" priority="2047">
      <formula>$BJ474="A"</formula>
    </cfRule>
  </conditionalFormatting>
  <conditionalFormatting sqref="AF474">
    <cfRule type="expression" dxfId="1916" priority="2028">
      <formula>$BJ474="IR"</formula>
    </cfRule>
    <cfRule type="expression" dxfId="1915" priority="2029">
      <formula>$BJ474="SS"</formula>
    </cfRule>
    <cfRule type="expression" dxfId="1914" priority="2030">
      <formula>$BJ474="FI"</formula>
    </cfRule>
    <cfRule type="expression" dxfId="1913" priority="2031">
      <formula>$BJ474="X"</formula>
    </cfRule>
    <cfRule type="expression" dxfId="1912" priority="2032">
      <formula>$BJ474="OD"</formula>
    </cfRule>
    <cfRule type="expression" dxfId="1911" priority="2033">
      <formula>$BJ474="P"</formula>
    </cfRule>
    <cfRule type="expression" dxfId="1910" priority="2034">
      <formula>$BJ474="D"</formula>
    </cfRule>
    <cfRule type="expression" dxfId="1909" priority="2035">
      <formula>$BJ474="C"</formula>
    </cfRule>
    <cfRule type="expression" dxfId="1908" priority="2036">
      <formula>$BJ474="B"</formula>
    </cfRule>
    <cfRule type="expression" dxfId="1907" priority="2037">
      <formula>$BJ474="A"</formula>
    </cfRule>
  </conditionalFormatting>
  <conditionalFormatting sqref="AC477:AC482">
    <cfRule type="expression" dxfId="1906" priority="2018">
      <formula>$BJ477="IR"</formula>
    </cfRule>
    <cfRule type="expression" dxfId="1905" priority="2019">
      <formula>$BJ477="SS"</formula>
    </cfRule>
    <cfRule type="expression" dxfId="1904" priority="2020">
      <formula>$BJ477="FI"</formula>
    </cfRule>
    <cfRule type="expression" dxfId="1903" priority="2021">
      <formula>$BJ477="X"</formula>
    </cfRule>
    <cfRule type="expression" dxfId="1902" priority="2022">
      <formula>$BJ477="OD"</formula>
    </cfRule>
    <cfRule type="expression" dxfId="1901" priority="2023">
      <formula>$BJ477="P"</formula>
    </cfRule>
    <cfRule type="expression" dxfId="1900" priority="2024">
      <formula>$BJ477="D"</formula>
    </cfRule>
    <cfRule type="expression" dxfId="1899" priority="2025">
      <formula>$BJ477="C"</formula>
    </cfRule>
    <cfRule type="expression" dxfId="1898" priority="2026">
      <formula>$BJ477="B"</formula>
    </cfRule>
    <cfRule type="expression" dxfId="1897" priority="2027">
      <formula>$BJ477="A"</formula>
    </cfRule>
  </conditionalFormatting>
  <conditionalFormatting sqref="AD477:AD482">
    <cfRule type="expression" dxfId="1896" priority="2008">
      <formula>$BJ477="IR"</formula>
    </cfRule>
    <cfRule type="expression" dxfId="1895" priority="2009">
      <formula>$BJ477="SS"</formula>
    </cfRule>
    <cfRule type="expression" dxfId="1894" priority="2010">
      <formula>$BJ477="FI"</formula>
    </cfRule>
    <cfRule type="expression" dxfId="1893" priority="2011">
      <formula>$BJ477="X"</formula>
    </cfRule>
    <cfRule type="expression" dxfId="1892" priority="2012">
      <formula>$BJ477="OD"</formula>
    </cfRule>
    <cfRule type="expression" dxfId="1891" priority="2013">
      <formula>$BJ477="P"</formula>
    </cfRule>
    <cfRule type="expression" dxfId="1890" priority="2014">
      <formula>$BJ477="D"</formula>
    </cfRule>
    <cfRule type="expression" dxfId="1889" priority="2015">
      <formula>$BJ477="C"</formula>
    </cfRule>
    <cfRule type="expression" dxfId="1888" priority="2016">
      <formula>$BJ477="B"</formula>
    </cfRule>
    <cfRule type="expression" dxfId="1887" priority="2017">
      <formula>$BJ477="A"</formula>
    </cfRule>
  </conditionalFormatting>
  <conditionalFormatting sqref="AG477:AG482">
    <cfRule type="expression" dxfId="1886" priority="1998">
      <formula>$BJ477="IR"</formula>
    </cfRule>
    <cfRule type="expression" dxfId="1885" priority="1999">
      <formula>$BJ477="SS"</formula>
    </cfRule>
    <cfRule type="expression" dxfId="1884" priority="2000">
      <formula>$BJ477="FI"</formula>
    </cfRule>
    <cfRule type="expression" dxfId="1883" priority="2001">
      <formula>$BJ477="X"</formula>
    </cfRule>
    <cfRule type="expression" dxfId="1882" priority="2002">
      <formula>$BJ477="OD"</formula>
    </cfRule>
    <cfRule type="expression" dxfId="1881" priority="2003">
      <formula>$BJ477="P"</formula>
    </cfRule>
    <cfRule type="expression" dxfId="1880" priority="2004">
      <formula>$BJ477="D"</formula>
    </cfRule>
    <cfRule type="expression" dxfId="1879" priority="2005">
      <formula>$BJ477="C"</formula>
    </cfRule>
    <cfRule type="expression" dxfId="1878" priority="2006">
      <formula>$BJ477="B"</formula>
    </cfRule>
    <cfRule type="expression" dxfId="1877" priority="2007">
      <formula>$BJ477="A"</formula>
    </cfRule>
  </conditionalFormatting>
  <conditionalFormatting sqref="AE477:AE482">
    <cfRule type="expression" dxfId="1876" priority="1988">
      <formula>$BJ477="IR"</formula>
    </cfRule>
    <cfRule type="expression" dxfId="1875" priority="1989">
      <formula>$BJ477="SS"</formula>
    </cfRule>
    <cfRule type="expression" dxfId="1874" priority="1990">
      <formula>$BJ477="FI"</formula>
    </cfRule>
    <cfRule type="expression" dxfId="1873" priority="1991">
      <formula>$BJ477="X"</formula>
    </cfRule>
    <cfRule type="expression" dxfId="1872" priority="1992">
      <formula>$BJ477="OD"</formula>
    </cfRule>
    <cfRule type="expression" dxfId="1871" priority="1993">
      <formula>$BJ477="P"</formula>
    </cfRule>
    <cfRule type="expression" dxfId="1870" priority="1994">
      <formula>$BJ477="D"</formula>
    </cfRule>
    <cfRule type="expression" dxfId="1869" priority="1995">
      <formula>$BJ477="C"</formula>
    </cfRule>
    <cfRule type="expression" dxfId="1868" priority="1996">
      <formula>$BJ477="B"</formula>
    </cfRule>
    <cfRule type="expression" dxfId="1867" priority="1997">
      <formula>$BJ477="A"</formula>
    </cfRule>
  </conditionalFormatting>
  <conditionalFormatting sqref="AF477:AF482">
    <cfRule type="expression" dxfId="1866" priority="1978">
      <formula>$BJ477="IR"</formula>
    </cfRule>
    <cfRule type="expression" dxfId="1865" priority="1979">
      <formula>$BJ477="SS"</formula>
    </cfRule>
    <cfRule type="expression" dxfId="1864" priority="1980">
      <formula>$BJ477="FI"</formula>
    </cfRule>
    <cfRule type="expression" dxfId="1863" priority="1981">
      <formula>$BJ477="X"</formula>
    </cfRule>
    <cfRule type="expression" dxfId="1862" priority="1982">
      <formula>$BJ477="OD"</formula>
    </cfRule>
    <cfRule type="expression" dxfId="1861" priority="1983">
      <formula>$BJ477="P"</formula>
    </cfRule>
    <cfRule type="expression" dxfId="1860" priority="1984">
      <formula>$BJ477="D"</formula>
    </cfRule>
    <cfRule type="expression" dxfId="1859" priority="1985">
      <formula>$BJ477="C"</formula>
    </cfRule>
    <cfRule type="expression" dxfId="1858" priority="1986">
      <formula>$BJ477="B"</formula>
    </cfRule>
    <cfRule type="expression" dxfId="1857" priority="1987">
      <formula>$BJ477="A"</formula>
    </cfRule>
  </conditionalFormatting>
  <conditionalFormatting sqref="X484:X485">
    <cfRule type="expression" dxfId="1856" priority="1968">
      <formula>$BJ484="IR"</formula>
    </cfRule>
    <cfRule type="expression" dxfId="1855" priority="1969">
      <formula>$BJ484="SS"</formula>
    </cfRule>
    <cfRule type="expression" dxfId="1854" priority="1970">
      <formula>$BJ484="FI"</formula>
    </cfRule>
    <cfRule type="expression" dxfId="1853" priority="1971">
      <formula>$BJ484="X"</formula>
    </cfRule>
    <cfRule type="expression" dxfId="1852" priority="1972">
      <formula>$BJ484="OD"</formula>
    </cfRule>
    <cfRule type="expression" dxfId="1851" priority="1973">
      <formula>$BJ484="P"</formula>
    </cfRule>
    <cfRule type="expression" dxfId="1850" priority="1974">
      <formula>$BJ484="D"</formula>
    </cfRule>
    <cfRule type="expression" dxfId="1849" priority="1975">
      <formula>$BJ484="C"</formula>
    </cfRule>
    <cfRule type="expression" dxfId="1848" priority="1976">
      <formula>$BJ484="B"</formula>
    </cfRule>
    <cfRule type="expression" dxfId="1847" priority="1977">
      <formula>$BJ484="A"</formula>
    </cfRule>
  </conditionalFormatting>
  <conditionalFormatting sqref="Y484:Y485">
    <cfRule type="expression" dxfId="1846" priority="1958">
      <formula>$BJ484="IR"</formula>
    </cfRule>
    <cfRule type="expression" dxfId="1845" priority="1959">
      <formula>$BJ484="SS"</formula>
    </cfRule>
    <cfRule type="expression" dxfId="1844" priority="1960">
      <formula>$BJ484="FI"</formula>
    </cfRule>
    <cfRule type="expression" dxfId="1843" priority="1961">
      <formula>$BJ484="X"</formula>
    </cfRule>
    <cfRule type="expression" dxfId="1842" priority="1962">
      <formula>$BJ484="OD"</formula>
    </cfRule>
    <cfRule type="expression" dxfId="1841" priority="1963">
      <formula>$BJ484="P"</formula>
    </cfRule>
    <cfRule type="expression" dxfId="1840" priority="1964">
      <formula>$BJ484="D"</formula>
    </cfRule>
    <cfRule type="expression" dxfId="1839" priority="1965">
      <formula>$BJ484="C"</formula>
    </cfRule>
    <cfRule type="expression" dxfId="1838" priority="1966">
      <formula>$BJ484="B"</formula>
    </cfRule>
    <cfRule type="expression" dxfId="1837" priority="1967">
      <formula>$BJ484="A"</formula>
    </cfRule>
  </conditionalFormatting>
  <conditionalFormatting sqref="AB484:AB485">
    <cfRule type="expression" dxfId="1836" priority="1948">
      <formula>$BJ484="IR"</formula>
    </cfRule>
    <cfRule type="expression" dxfId="1835" priority="1949">
      <formula>$BJ484="SS"</formula>
    </cfRule>
    <cfRule type="expression" dxfId="1834" priority="1950">
      <formula>$BJ484="FI"</formula>
    </cfRule>
    <cfRule type="expression" dxfId="1833" priority="1951">
      <formula>$BJ484="X"</formula>
    </cfRule>
    <cfRule type="expression" dxfId="1832" priority="1952">
      <formula>$BJ484="OD"</formula>
    </cfRule>
    <cfRule type="expression" dxfId="1831" priority="1953">
      <formula>$BJ484="P"</formula>
    </cfRule>
    <cfRule type="expression" dxfId="1830" priority="1954">
      <formula>$BJ484="D"</formula>
    </cfRule>
    <cfRule type="expression" dxfId="1829" priority="1955">
      <formula>$BJ484="C"</formula>
    </cfRule>
    <cfRule type="expression" dxfId="1828" priority="1956">
      <formula>$BJ484="B"</formula>
    </cfRule>
    <cfRule type="expression" dxfId="1827" priority="1957">
      <formula>$BJ484="A"</formula>
    </cfRule>
  </conditionalFormatting>
  <conditionalFormatting sqref="Z484:Z485">
    <cfRule type="expression" dxfId="1826" priority="1938">
      <formula>$BJ484="IR"</formula>
    </cfRule>
    <cfRule type="expression" dxfId="1825" priority="1939">
      <formula>$BJ484="SS"</formula>
    </cfRule>
    <cfRule type="expression" dxfId="1824" priority="1940">
      <formula>$BJ484="FI"</formula>
    </cfRule>
    <cfRule type="expression" dxfId="1823" priority="1941">
      <formula>$BJ484="X"</formula>
    </cfRule>
    <cfRule type="expression" dxfId="1822" priority="1942">
      <formula>$BJ484="OD"</formula>
    </cfRule>
    <cfRule type="expression" dxfId="1821" priority="1943">
      <formula>$BJ484="P"</formula>
    </cfRule>
    <cfRule type="expression" dxfId="1820" priority="1944">
      <formula>$BJ484="D"</formula>
    </cfRule>
    <cfRule type="expression" dxfId="1819" priority="1945">
      <formula>$BJ484="C"</formula>
    </cfRule>
    <cfRule type="expression" dxfId="1818" priority="1946">
      <formula>$BJ484="B"</formula>
    </cfRule>
    <cfRule type="expression" dxfId="1817" priority="1947">
      <formula>$BJ484="A"</formula>
    </cfRule>
  </conditionalFormatting>
  <conditionalFormatting sqref="AA484:AA485">
    <cfRule type="expression" dxfId="1816" priority="1928">
      <formula>$BJ484="IR"</formula>
    </cfRule>
    <cfRule type="expression" dxfId="1815" priority="1929">
      <formula>$BJ484="SS"</formula>
    </cfRule>
    <cfRule type="expression" dxfId="1814" priority="1930">
      <formula>$BJ484="FI"</formula>
    </cfRule>
    <cfRule type="expression" dxfId="1813" priority="1931">
      <formula>$BJ484="X"</formula>
    </cfRule>
    <cfRule type="expression" dxfId="1812" priority="1932">
      <formula>$BJ484="OD"</formula>
    </cfRule>
    <cfRule type="expression" dxfId="1811" priority="1933">
      <formula>$BJ484="P"</formula>
    </cfRule>
    <cfRule type="expression" dxfId="1810" priority="1934">
      <formula>$BJ484="D"</formula>
    </cfRule>
    <cfRule type="expression" dxfId="1809" priority="1935">
      <formula>$BJ484="C"</formula>
    </cfRule>
    <cfRule type="expression" dxfId="1808" priority="1936">
      <formula>$BJ484="B"</formula>
    </cfRule>
    <cfRule type="expression" dxfId="1807" priority="1937">
      <formula>$BJ484="A"</formula>
    </cfRule>
  </conditionalFormatting>
  <conditionalFormatting sqref="X487:X489">
    <cfRule type="expression" dxfId="1806" priority="1918">
      <formula>$BJ487="IR"</formula>
    </cfRule>
    <cfRule type="expression" dxfId="1805" priority="1919">
      <formula>$BJ487="SS"</formula>
    </cfRule>
    <cfRule type="expression" dxfId="1804" priority="1920">
      <formula>$BJ487="FI"</formula>
    </cfRule>
    <cfRule type="expression" dxfId="1803" priority="1921">
      <formula>$BJ487="X"</formula>
    </cfRule>
    <cfRule type="expression" dxfId="1802" priority="1922">
      <formula>$BJ487="OD"</formula>
    </cfRule>
    <cfRule type="expression" dxfId="1801" priority="1923">
      <formula>$BJ487="P"</formula>
    </cfRule>
    <cfRule type="expression" dxfId="1800" priority="1924">
      <formula>$BJ487="D"</formula>
    </cfRule>
    <cfRule type="expression" dxfId="1799" priority="1925">
      <formula>$BJ487="C"</formula>
    </cfRule>
    <cfRule type="expression" dxfId="1798" priority="1926">
      <formula>$BJ487="B"</formula>
    </cfRule>
    <cfRule type="expression" dxfId="1797" priority="1927">
      <formula>$BJ487="A"</formula>
    </cfRule>
  </conditionalFormatting>
  <conditionalFormatting sqref="Y487:Y489">
    <cfRule type="expression" dxfId="1796" priority="1908">
      <formula>$BJ487="IR"</formula>
    </cfRule>
    <cfRule type="expression" dxfId="1795" priority="1909">
      <formula>$BJ487="SS"</formula>
    </cfRule>
    <cfRule type="expression" dxfId="1794" priority="1910">
      <formula>$BJ487="FI"</formula>
    </cfRule>
    <cfRule type="expression" dxfId="1793" priority="1911">
      <formula>$BJ487="X"</formula>
    </cfRule>
    <cfRule type="expression" dxfId="1792" priority="1912">
      <formula>$BJ487="OD"</formula>
    </cfRule>
    <cfRule type="expression" dxfId="1791" priority="1913">
      <formula>$BJ487="P"</formula>
    </cfRule>
    <cfRule type="expression" dxfId="1790" priority="1914">
      <formula>$BJ487="D"</formula>
    </cfRule>
    <cfRule type="expression" dxfId="1789" priority="1915">
      <formula>$BJ487="C"</formula>
    </cfRule>
    <cfRule type="expression" dxfId="1788" priority="1916">
      <formula>$BJ487="B"</formula>
    </cfRule>
    <cfRule type="expression" dxfId="1787" priority="1917">
      <formula>$BJ487="A"</formula>
    </cfRule>
  </conditionalFormatting>
  <conditionalFormatting sqref="AB487:AB489">
    <cfRule type="expression" dxfId="1786" priority="1898">
      <formula>$BJ487="IR"</formula>
    </cfRule>
    <cfRule type="expression" dxfId="1785" priority="1899">
      <formula>$BJ487="SS"</formula>
    </cfRule>
    <cfRule type="expression" dxfId="1784" priority="1900">
      <formula>$BJ487="FI"</formula>
    </cfRule>
    <cfRule type="expression" dxfId="1783" priority="1901">
      <formula>$BJ487="X"</formula>
    </cfRule>
    <cfRule type="expression" dxfId="1782" priority="1902">
      <formula>$BJ487="OD"</formula>
    </cfRule>
    <cfRule type="expression" dxfId="1781" priority="1903">
      <formula>$BJ487="P"</formula>
    </cfRule>
    <cfRule type="expression" dxfId="1780" priority="1904">
      <formula>$BJ487="D"</formula>
    </cfRule>
    <cfRule type="expression" dxfId="1779" priority="1905">
      <formula>$BJ487="C"</formula>
    </cfRule>
    <cfRule type="expression" dxfId="1778" priority="1906">
      <formula>$BJ487="B"</formula>
    </cfRule>
    <cfRule type="expression" dxfId="1777" priority="1907">
      <formula>$BJ487="A"</formula>
    </cfRule>
  </conditionalFormatting>
  <conditionalFormatting sqref="Z487:Z489">
    <cfRule type="expression" dxfId="1776" priority="1888">
      <formula>$BJ487="IR"</formula>
    </cfRule>
    <cfRule type="expression" dxfId="1775" priority="1889">
      <formula>$BJ487="SS"</formula>
    </cfRule>
    <cfRule type="expression" dxfId="1774" priority="1890">
      <formula>$BJ487="FI"</formula>
    </cfRule>
    <cfRule type="expression" dxfId="1773" priority="1891">
      <formula>$BJ487="X"</formula>
    </cfRule>
    <cfRule type="expression" dxfId="1772" priority="1892">
      <formula>$BJ487="OD"</formula>
    </cfRule>
    <cfRule type="expression" dxfId="1771" priority="1893">
      <formula>$BJ487="P"</formula>
    </cfRule>
    <cfRule type="expression" dxfId="1770" priority="1894">
      <formula>$BJ487="D"</formula>
    </cfRule>
    <cfRule type="expression" dxfId="1769" priority="1895">
      <formula>$BJ487="C"</formula>
    </cfRule>
    <cfRule type="expression" dxfId="1768" priority="1896">
      <formula>$BJ487="B"</formula>
    </cfRule>
    <cfRule type="expression" dxfId="1767" priority="1897">
      <formula>$BJ487="A"</formula>
    </cfRule>
  </conditionalFormatting>
  <conditionalFormatting sqref="AA487:AA489">
    <cfRule type="expression" dxfId="1766" priority="1878">
      <formula>$BJ487="IR"</formula>
    </cfRule>
    <cfRule type="expression" dxfId="1765" priority="1879">
      <formula>$BJ487="SS"</formula>
    </cfRule>
    <cfRule type="expression" dxfId="1764" priority="1880">
      <formula>$BJ487="FI"</formula>
    </cfRule>
    <cfRule type="expression" dxfId="1763" priority="1881">
      <formula>$BJ487="X"</formula>
    </cfRule>
    <cfRule type="expression" dxfId="1762" priority="1882">
      <formula>$BJ487="OD"</formula>
    </cfRule>
    <cfRule type="expression" dxfId="1761" priority="1883">
      <formula>$BJ487="P"</formula>
    </cfRule>
    <cfRule type="expression" dxfId="1760" priority="1884">
      <formula>$BJ487="D"</formula>
    </cfRule>
    <cfRule type="expression" dxfId="1759" priority="1885">
      <formula>$BJ487="C"</formula>
    </cfRule>
    <cfRule type="expression" dxfId="1758" priority="1886">
      <formula>$BJ487="B"</formula>
    </cfRule>
    <cfRule type="expression" dxfId="1757" priority="1887">
      <formula>$BJ487="A"</formula>
    </cfRule>
  </conditionalFormatting>
  <conditionalFormatting sqref="AC490">
    <cfRule type="expression" dxfId="1756" priority="1868">
      <formula>$BJ490="IR"</formula>
    </cfRule>
    <cfRule type="expression" dxfId="1755" priority="1869">
      <formula>$BJ490="SS"</formula>
    </cfRule>
    <cfRule type="expression" dxfId="1754" priority="1870">
      <formula>$BJ490="FI"</formula>
    </cfRule>
    <cfRule type="expression" dxfId="1753" priority="1871">
      <formula>$BJ490="X"</formula>
    </cfRule>
    <cfRule type="expression" dxfId="1752" priority="1872">
      <formula>$BJ490="OD"</formula>
    </cfRule>
    <cfRule type="expression" dxfId="1751" priority="1873">
      <formula>$BJ490="P"</formula>
    </cfRule>
    <cfRule type="expression" dxfId="1750" priority="1874">
      <formula>$BJ490="D"</formula>
    </cfRule>
    <cfRule type="expression" dxfId="1749" priority="1875">
      <formula>$BJ490="C"</formula>
    </cfRule>
    <cfRule type="expression" dxfId="1748" priority="1876">
      <formula>$BJ490="B"</formula>
    </cfRule>
    <cfRule type="expression" dxfId="1747" priority="1877">
      <formula>$BJ490="A"</formula>
    </cfRule>
  </conditionalFormatting>
  <conditionalFormatting sqref="AD490">
    <cfRule type="expression" dxfId="1746" priority="1858">
      <formula>$BJ490="IR"</formula>
    </cfRule>
    <cfRule type="expression" dxfId="1745" priority="1859">
      <formula>$BJ490="SS"</formula>
    </cfRule>
    <cfRule type="expression" dxfId="1744" priority="1860">
      <formula>$BJ490="FI"</formula>
    </cfRule>
    <cfRule type="expression" dxfId="1743" priority="1861">
      <formula>$BJ490="X"</formula>
    </cfRule>
    <cfRule type="expression" dxfId="1742" priority="1862">
      <formula>$BJ490="OD"</formula>
    </cfRule>
    <cfRule type="expression" dxfId="1741" priority="1863">
      <formula>$BJ490="P"</formula>
    </cfRule>
    <cfRule type="expression" dxfId="1740" priority="1864">
      <formula>$BJ490="D"</formula>
    </cfRule>
    <cfRule type="expression" dxfId="1739" priority="1865">
      <formula>$BJ490="C"</formula>
    </cfRule>
    <cfRule type="expression" dxfId="1738" priority="1866">
      <formula>$BJ490="B"</formula>
    </cfRule>
    <cfRule type="expression" dxfId="1737" priority="1867">
      <formula>$BJ490="A"</formula>
    </cfRule>
  </conditionalFormatting>
  <conditionalFormatting sqref="AG490">
    <cfRule type="expression" dxfId="1736" priority="1848">
      <formula>$BJ490="IR"</formula>
    </cfRule>
    <cfRule type="expression" dxfId="1735" priority="1849">
      <formula>$BJ490="SS"</formula>
    </cfRule>
    <cfRule type="expression" dxfId="1734" priority="1850">
      <formula>$BJ490="FI"</formula>
    </cfRule>
    <cfRule type="expression" dxfId="1733" priority="1851">
      <formula>$BJ490="X"</formula>
    </cfRule>
    <cfRule type="expression" dxfId="1732" priority="1852">
      <formula>$BJ490="OD"</formula>
    </cfRule>
    <cfRule type="expression" dxfId="1731" priority="1853">
      <formula>$BJ490="P"</formula>
    </cfRule>
    <cfRule type="expression" dxfId="1730" priority="1854">
      <formula>$BJ490="D"</formula>
    </cfRule>
    <cfRule type="expression" dxfId="1729" priority="1855">
      <formula>$BJ490="C"</formula>
    </cfRule>
    <cfRule type="expression" dxfId="1728" priority="1856">
      <formula>$BJ490="B"</formula>
    </cfRule>
    <cfRule type="expression" dxfId="1727" priority="1857">
      <formula>$BJ490="A"</formula>
    </cfRule>
  </conditionalFormatting>
  <conditionalFormatting sqref="AE490">
    <cfRule type="expression" dxfId="1726" priority="1838">
      <formula>$BJ490="IR"</formula>
    </cfRule>
    <cfRule type="expression" dxfId="1725" priority="1839">
      <formula>$BJ490="SS"</formula>
    </cfRule>
    <cfRule type="expression" dxfId="1724" priority="1840">
      <formula>$BJ490="FI"</formula>
    </cfRule>
    <cfRule type="expression" dxfId="1723" priority="1841">
      <formula>$BJ490="X"</formula>
    </cfRule>
    <cfRule type="expression" dxfId="1722" priority="1842">
      <formula>$BJ490="OD"</formula>
    </cfRule>
    <cfRule type="expression" dxfId="1721" priority="1843">
      <formula>$BJ490="P"</formula>
    </cfRule>
    <cfRule type="expression" dxfId="1720" priority="1844">
      <formula>$BJ490="D"</formula>
    </cfRule>
    <cfRule type="expression" dxfId="1719" priority="1845">
      <formula>$BJ490="C"</formula>
    </cfRule>
    <cfRule type="expression" dxfId="1718" priority="1846">
      <formula>$BJ490="B"</formula>
    </cfRule>
    <cfRule type="expression" dxfId="1717" priority="1847">
      <formula>$BJ490="A"</formula>
    </cfRule>
  </conditionalFormatting>
  <conditionalFormatting sqref="AF490">
    <cfRule type="expression" dxfId="1716" priority="1828">
      <formula>$BJ490="IR"</formula>
    </cfRule>
    <cfRule type="expression" dxfId="1715" priority="1829">
      <formula>$BJ490="SS"</formula>
    </cfRule>
    <cfRule type="expression" dxfId="1714" priority="1830">
      <formula>$BJ490="FI"</formula>
    </cfRule>
    <cfRule type="expression" dxfId="1713" priority="1831">
      <formula>$BJ490="X"</formula>
    </cfRule>
    <cfRule type="expression" dxfId="1712" priority="1832">
      <formula>$BJ490="OD"</formula>
    </cfRule>
    <cfRule type="expression" dxfId="1711" priority="1833">
      <formula>$BJ490="P"</formula>
    </cfRule>
    <cfRule type="expression" dxfId="1710" priority="1834">
      <formula>$BJ490="D"</formula>
    </cfRule>
    <cfRule type="expression" dxfId="1709" priority="1835">
      <formula>$BJ490="C"</formula>
    </cfRule>
    <cfRule type="expression" dxfId="1708" priority="1836">
      <formula>$BJ490="B"</formula>
    </cfRule>
    <cfRule type="expression" dxfId="1707" priority="1837">
      <formula>$BJ490="A"</formula>
    </cfRule>
  </conditionalFormatting>
  <conditionalFormatting sqref="J747:J748">
    <cfRule type="expression" dxfId="1706" priority="1818">
      <formula>$BJ747="IR"</formula>
    </cfRule>
    <cfRule type="expression" dxfId="1705" priority="1819">
      <formula>$BJ747="SS"</formula>
    </cfRule>
    <cfRule type="expression" dxfId="1704" priority="1820">
      <formula>$BJ747="FI"</formula>
    </cfRule>
    <cfRule type="expression" dxfId="1703" priority="1821">
      <formula>$BJ747="X"</formula>
    </cfRule>
    <cfRule type="expression" dxfId="1702" priority="1822">
      <formula>$BJ747="OD"</formula>
    </cfRule>
    <cfRule type="expression" dxfId="1701" priority="1823">
      <formula>$BJ747="P"</formula>
    </cfRule>
    <cfRule type="expression" dxfId="1700" priority="1824">
      <formula>$BJ747="D"</formula>
    </cfRule>
    <cfRule type="expression" dxfId="1699" priority="1825">
      <formula>$BJ747="C"</formula>
    </cfRule>
    <cfRule type="expression" dxfId="1698" priority="1826">
      <formula>$BJ747="B"</formula>
    </cfRule>
    <cfRule type="expression" dxfId="1697" priority="1827">
      <formula>$BJ747="A"</formula>
    </cfRule>
  </conditionalFormatting>
  <conditionalFormatting sqref="M747:M748">
    <cfRule type="expression" dxfId="1696" priority="1808">
      <formula>$BJ747="IR"</formula>
    </cfRule>
    <cfRule type="expression" dxfId="1695" priority="1809">
      <formula>$BJ747="SS"</formula>
    </cfRule>
    <cfRule type="expression" dxfId="1694" priority="1810">
      <formula>$BJ747="FI"</formula>
    </cfRule>
    <cfRule type="expression" dxfId="1693" priority="1811">
      <formula>$BJ747="X"</formula>
    </cfRule>
    <cfRule type="expression" dxfId="1692" priority="1812">
      <formula>$BJ747="OD"</formula>
    </cfRule>
    <cfRule type="expression" dxfId="1691" priority="1813">
      <formula>$BJ747="P"</formula>
    </cfRule>
    <cfRule type="expression" dxfId="1690" priority="1814">
      <formula>$BJ747="D"</formula>
    </cfRule>
    <cfRule type="expression" dxfId="1689" priority="1815">
      <formula>$BJ747="C"</formula>
    </cfRule>
    <cfRule type="expression" dxfId="1688" priority="1816">
      <formula>$BJ747="B"</formula>
    </cfRule>
    <cfRule type="expression" dxfId="1687" priority="1817">
      <formula>$BJ747="A"</formula>
    </cfRule>
  </conditionalFormatting>
  <conditionalFormatting sqref="K747:K748">
    <cfRule type="expression" dxfId="1686" priority="1798">
      <formula>$BJ747="IR"</formula>
    </cfRule>
    <cfRule type="expression" dxfId="1685" priority="1799">
      <formula>$BJ747="SS"</formula>
    </cfRule>
    <cfRule type="expression" dxfId="1684" priority="1800">
      <formula>$BJ747="FI"</formula>
    </cfRule>
    <cfRule type="expression" dxfId="1683" priority="1801">
      <formula>$BJ747="X"</formula>
    </cfRule>
    <cfRule type="expression" dxfId="1682" priority="1802">
      <formula>$BJ747="OD"</formula>
    </cfRule>
    <cfRule type="expression" dxfId="1681" priority="1803">
      <formula>$BJ747="P"</formula>
    </cfRule>
    <cfRule type="expression" dxfId="1680" priority="1804">
      <formula>$BJ747="D"</formula>
    </cfRule>
    <cfRule type="expression" dxfId="1679" priority="1805">
      <formula>$BJ747="C"</formula>
    </cfRule>
    <cfRule type="expression" dxfId="1678" priority="1806">
      <formula>$BJ747="B"</formula>
    </cfRule>
    <cfRule type="expression" dxfId="1677" priority="1807">
      <formula>$BJ747="A"</formula>
    </cfRule>
  </conditionalFormatting>
  <conditionalFormatting sqref="L747:L748">
    <cfRule type="expression" dxfId="1676" priority="1788">
      <formula>$BJ747="IR"</formula>
    </cfRule>
    <cfRule type="expression" dxfId="1675" priority="1789">
      <formula>$BJ747="SS"</formula>
    </cfRule>
    <cfRule type="expression" dxfId="1674" priority="1790">
      <formula>$BJ747="FI"</formula>
    </cfRule>
    <cfRule type="expression" dxfId="1673" priority="1791">
      <formula>$BJ747="X"</formula>
    </cfRule>
    <cfRule type="expression" dxfId="1672" priority="1792">
      <formula>$BJ747="OD"</formula>
    </cfRule>
    <cfRule type="expression" dxfId="1671" priority="1793">
      <formula>$BJ747="P"</formula>
    </cfRule>
    <cfRule type="expression" dxfId="1670" priority="1794">
      <formula>$BJ747="D"</formula>
    </cfRule>
    <cfRule type="expression" dxfId="1669" priority="1795">
      <formula>$BJ747="C"</formula>
    </cfRule>
    <cfRule type="expression" dxfId="1668" priority="1796">
      <formula>$BJ747="B"</formula>
    </cfRule>
    <cfRule type="expression" dxfId="1667" priority="1797">
      <formula>$BJ747="A"</formula>
    </cfRule>
  </conditionalFormatting>
  <conditionalFormatting sqref="J396:J400">
    <cfRule type="expression" dxfId="1666" priority="1778">
      <formula>$BJ396="IR"</formula>
    </cfRule>
    <cfRule type="expression" dxfId="1665" priority="1779">
      <formula>$BJ396="SS"</formula>
    </cfRule>
    <cfRule type="expression" dxfId="1664" priority="1780">
      <formula>$BJ396="FI"</formula>
    </cfRule>
    <cfRule type="expression" dxfId="1663" priority="1781">
      <formula>$BJ396="X"</formula>
    </cfRule>
    <cfRule type="expression" dxfId="1662" priority="1782">
      <formula>$BJ396="OD"</formula>
    </cfRule>
    <cfRule type="expression" dxfId="1661" priority="1783">
      <formula>$BJ396="P"</formula>
    </cfRule>
    <cfRule type="expression" dxfId="1660" priority="1784">
      <formula>$BJ396="D"</formula>
    </cfRule>
    <cfRule type="expression" dxfId="1659" priority="1785">
      <formula>$BJ396="C"</formula>
    </cfRule>
    <cfRule type="expression" dxfId="1658" priority="1786">
      <formula>$BJ396="B"</formula>
    </cfRule>
    <cfRule type="expression" dxfId="1657" priority="1787">
      <formula>$BJ396="A"</formula>
    </cfRule>
  </conditionalFormatting>
  <conditionalFormatting sqref="K396:K400">
    <cfRule type="expression" dxfId="1656" priority="1768">
      <formula>$BJ396="IR"</formula>
    </cfRule>
    <cfRule type="expression" dxfId="1655" priority="1769">
      <formula>$BJ396="SS"</formula>
    </cfRule>
    <cfRule type="expression" dxfId="1654" priority="1770">
      <formula>$BJ396="FI"</formula>
    </cfRule>
    <cfRule type="expression" dxfId="1653" priority="1771">
      <formula>$BJ396="X"</formula>
    </cfRule>
    <cfRule type="expression" dxfId="1652" priority="1772">
      <formula>$BJ396="OD"</formula>
    </cfRule>
    <cfRule type="expression" dxfId="1651" priority="1773">
      <formula>$BJ396="P"</formula>
    </cfRule>
    <cfRule type="expression" dxfId="1650" priority="1774">
      <formula>$BJ396="D"</formula>
    </cfRule>
    <cfRule type="expression" dxfId="1649" priority="1775">
      <formula>$BJ396="C"</formula>
    </cfRule>
    <cfRule type="expression" dxfId="1648" priority="1776">
      <formula>$BJ396="B"</formula>
    </cfRule>
    <cfRule type="expression" dxfId="1647" priority="1777">
      <formula>$BJ396="A"</formula>
    </cfRule>
  </conditionalFormatting>
  <conditionalFormatting sqref="L396:L400">
    <cfRule type="expression" dxfId="1646" priority="1758">
      <formula>$BJ396="IR"</formula>
    </cfRule>
    <cfRule type="expression" dxfId="1645" priority="1759">
      <formula>$BJ396="SS"</formula>
    </cfRule>
    <cfRule type="expression" dxfId="1644" priority="1760">
      <formula>$BJ396="FI"</formula>
    </cfRule>
    <cfRule type="expression" dxfId="1643" priority="1761">
      <formula>$BJ396="X"</formula>
    </cfRule>
    <cfRule type="expression" dxfId="1642" priority="1762">
      <formula>$BJ396="OD"</formula>
    </cfRule>
    <cfRule type="expression" dxfId="1641" priority="1763">
      <formula>$BJ396="P"</formula>
    </cfRule>
    <cfRule type="expression" dxfId="1640" priority="1764">
      <formula>$BJ396="D"</formula>
    </cfRule>
    <cfRule type="expression" dxfId="1639" priority="1765">
      <formula>$BJ396="C"</formula>
    </cfRule>
    <cfRule type="expression" dxfId="1638" priority="1766">
      <formula>$BJ396="B"</formula>
    </cfRule>
    <cfRule type="expression" dxfId="1637" priority="1767">
      <formula>$BJ396="A"</formula>
    </cfRule>
  </conditionalFormatting>
  <conditionalFormatting sqref="B179:B181">
    <cfRule type="expression" dxfId="1636" priority="1748">
      <formula>$BJ179="IR"</formula>
    </cfRule>
    <cfRule type="expression" dxfId="1635" priority="1749">
      <formula>$BJ179="SS"</formula>
    </cfRule>
    <cfRule type="expression" dxfId="1634" priority="1750">
      <formula>$BJ179="FI"</formula>
    </cfRule>
    <cfRule type="expression" dxfId="1633" priority="1751">
      <formula>$BJ179="X"</formula>
    </cfRule>
    <cfRule type="expression" dxfId="1632" priority="1752">
      <formula>$BJ179="OD"</formula>
    </cfRule>
    <cfRule type="expression" dxfId="1631" priority="1753">
      <formula>$BJ179="P"</formula>
    </cfRule>
    <cfRule type="expression" dxfId="1630" priority="1754">
      <formula>$BJ179="D"</formula>
    </cfRule>
    <cfRule type="expression" dxfId="1629" priority="1755">
      <formula>$BJ179="C"</formula>
    </cfRule>
    <cfRule type="expression" dxfId="1628" priority="1756">
      <formula>$BJ179="B"</formula>
    </cfRule>
    <cfRule type="expression" dxfId="1627" priority="1757">
      <formula>$BJ179="A"</formula>
    </cfRule>
  </conditionalFormatting>
  <conditionalFormatting sqref="M718">
    <cfRule type="expression" dxfId="1626" priority="1738">
      <formula>$BJ718="IR"</formula>
    </cfRule>
    <cfRule type="expression" dxfId="1625" priority="1739">
      <formula>$BJ718="SS"</formula>
    </cfRule>
    <cfRule type="expression" dxfId="1624" priority="1740">
      <formula>$BJ718="FI"</formula>
    </cfRule>
    <cfRule type="expression" dxfId="1623" priority="1741">
      <formula>$BJ718="X"</formula>
    </cfRule>
    <cfRule type="expression" dxfId="1622" priority="1742">
      <formula>$BJ718="OD"</formula>
    </cfRule>
    <cfRule type="expression" dxfId="1621" priority="1743">
      <formula>$BJ718="P"</formula>
    </cfRule>
    <cfRule type="expression" dxfId="1620" priority="1744">
      <formula>$BJ718="D"</formula>
    </cfRule>
    <cfRule type="expression" dxfId="1619" priority="1745">
      <formula>$BJ718="C"</formula>
    </cfRule>
    <cfRule type="expression" dxfId="1618" priority="1746">
      <formula>$BJ718="B"</formula>
    </cfRule>
    <cfRule type="expression" dxfId="1617" priority="1747">
      <formula>$BJ718="A"</formula>
    </cfRule>
  </conditionalFormatting>
  <conditionalFormatting sqref="K718">
    <cfRule type="expression" dxfId="1616" priority="1728">
      <formula>$BJ718="IR"</formula>
    </cfRule>
    <cfRule type="expression" dxfId="1615" priority="1729">
      <formula>$BJ718="SS"</formula>
    </cfRule>
    <cfRule type="expression" dxfId="1614" priority="1730">
      <formula>$BJ718="FI"</formula>
    </cfRule>
    <cfRule type="expression" dxfId="1613" priority="1731">
      <formula>$BJ718="X"</formula>
    </cfRule>
    <cfRule type="expression" dxfId="1612" priority="1732">
      <formula>$BJ718="OD"</formula>
    </cfRule>
    <cfRule type="expression" dxfId="1611" priority="1733">
      <formula>$BJ718="P"</formula>
    </cfRule>
    <cfRule type="expression" dxfId="1610" priority="1734">
      <formula>$BJ718="D"</formula>
    </cfRule>
    <cfRule type="expression" dxfId="1609" priority="1735">
      <formula>$BJ718="C"</formula>
    </cfRule>
    <cfRule type="expression" dxfId="1608" priority="1736">
      <formula>$BJ718="B"</formula>
    </cfRule>
    <cfRule type="expression" dxfId="1607" priority="1737">
      <formula>$BJ718="A"</formula>
    </cfRule>
  </conditionalFormatting>
  <conditionalFormatting sqref="BJ717">
    <cfRule type="cellIs" dxfId="1606" priority="1717" operator="equal">
      <formula>0</formula>
    </cfRule>
  </conditionalFormatting>
  <conditionalFormatting sqref="A717:F717 N717:BK717 H717:J717">
    <cfRule type="expression" dxfId="1605" priority="1718">
      <formula>$BJ717="IR"</formula>
    </cfRule>
    <cfRule type="expression" dxfId="1604" priority="1719">
      <formula>$BJ717="SS"</formula>
    </cfRule>
    <cfRule type="expression" dxfId="1603" priority="1720">
      <formula>$BJ717="FI"</formula>
    </cfRule>
    <cfRule type="expression" dxfId="1602" priority="1721">
      <formula>$BJ717="X"</formula>
    </cfRule>
    <cfRule type="expression" dxfId="1601" priority="1722">
      <formula>$BJ717="OD"</formula>
    </cfRule>
    <cfRule type="expression" dxfId="1600" priority="1723">
      <formula>$BJ717="P"</formula>
    </cfRule>
    <cfRule type="expression" dxfId="1599" priority="1724">
      <formula>$BJ717="D"</formula>
    </cfRule>
    <cfRule type="expression" dxfId="1598" priority="1725">
      <formula>$BJ717="C"</formula>
    </cfRule>
    <cfRule type="expression" dxfId="1597" priority="1726">
      <formula>$BJ717="B"</formula>
    </cfRule>
    <cfRule type="expression" dxfId="1596" priority="1727">
      <formula>$BJ717="A"</formula>
    </cfRule>
  </conditionalFormatting>
  <conditionalFormatting sqref="F717">
    <cfRule type="expression" dxfId="1595" priority="1707">
      <formula>#REF!="IR"</formula>
    </cfRule>
    <cfRule type="expression" dxfId="1594" priority="1708">
      <formula>#REF!="SS"</formula>
    </cfRule>
    <cfRule type="expression" dxfId="1593" priority="1709">
      <formula>#REF!="FI"</formula>
    </cfRule>
    <cfRule type="expression" dxfId="1592" priority="1710">
      <formula>#REF!="X"</formula>
    </cfRule>
    <cfRule type="expression" dxfId="1591" priority="1711">
      <formula>#REF!="OD"</formula>
    </cfRule>
    <cfRule type="expression" dxfId="1590" priority="1712">
      <formula>#REF!="P"</formula>
    </cfRule>
    <cfRule type="expression" dxfId="1589" priority="1713">
      <formula>#REF!="D"</formula>
    </cfRule>
    <cfRule type="expression" dxfId="1588" priority="1714">
      <formula>#REF!="C"</formula>
    </cfRule>
    <cfRule type="expression" dxfId="1587" priority="1715">
      <formula>#REF!="B"</formula>
    </cfRule>
    <cfRule type="expression" dxfId="1586" priority="1716">
      <formula>#REF!="A"</formula>
    </cfRule>
  </conditionalFormatting>
  <conditionalFormatting sqref="M717">
    <cfRule type="expression" dxfId="1585" priority="1697">
      <formula>$BJ717="IR"</formula>
    </cfRule>
    <cfRule type="expression" dxfId="1584" priority="1698">
      <formula>$BJ717="SS"</formula>
    </cfRule>
    <cfRule type="expression" dxfId="1583" priority="1699">
      <formula>$BJ717="FI"</formula>
    </cfRule>
    <cfRule type="expression" dxfId="1582" priority="1700">
      <formula>$BJ717="X"</formula>
    </cfRule>
    <cfRule type="expression" dxfId="1581" priority="1701">
      <formula>$BJ717="OD"</formula>
    </cfRule>
    <cfRule type="expression" dxfId="1580" priority="1702">
      <formula>$BJ717="P"</formula>
    </cfRule>
    <cfRule type="expression" dxfId="1579" priority="1703">
      <formula>$BJ717="D"</formula>
    </cfRule>
    <cfRule type="expression" dxfId="1578" priority="1704">
      <formula>$BJ717="C"</formula>
    </cfRule>
    <cfRule type="expression" dxfId="1577" priority="1705">
      <formula>$BJ717="B"</formula>
    </cfRule>
    <cfRule type="expression" dxfId="1576" priority="1706">
      <formula>$BJ717="A"</formula>
    </cfRule>
  </conditionalFormatting>
  <conditionalFormatting sqref="K717">
    <cfRule type="expression" dxfId="1575" priority="1687">
      <formula>$BJ717="IR"</formula>
    </cfRule>
    <cfRule type="expression" dxfId="1574" priority="1688">
      <formula>$BJ717="SS"</formula>
    </cfRule>
    <cfRule type="expression" dxfId="1573" priority="1689">
      <formula>$BJ717="FI"</formula>
    </cfRule>
    <cfRule type="expression" dxfId="1572" priority="1690">
      <formula>$BJ717="X"</formula>
    </cfRule>
    <cfRule type="expression" dxfId="1571" priority="1691">
      <formula>$BJ717="OD"</formula>
    </cfRule>
    <cfRule type="expression" dxfId="1570" priority="1692">
      <formula>$BJ717="P"</formula>
    </cfRule>
    <cfRule type="expression" dxfId="1569" priority="1693">
      <formula>$BJ717="D"</formula>
    </cfRule>
    <cfRule type="expression" dxfId="1568" priority="1694">
      <formula>$BJ717="C"</formula>
    </cfRule>
    <cfRule type="expression" dxfId="1567" priority="1695">
      <formula>$BJ717="B"</formula>
    </cfRule>
    <cfRule type="expression" dxfId="1566" priority="1696">
      <formula>$BJ717="A"</formula>
    </cfRule>
  </conditionalFormatting>
  <conditionalFormatting sqref="G717:G718">
    <cfRule type="expression" dxfId="1565" priority="1677">
      <formula>$BJ717="IR"</formula>
    </cfRule>
    <cfRule type="expression" dxfId="1564" priority="1678">
      <formula>$BJ717="SS"</formula>
    </cfRule>
    <cfRule type="expression" dxfId="1563" priority="1679">
      <formula>$BJ717="FI"</formula>
    </cfRule>
    <cfRule type="expression" dxfId="1562" priority="1680">
      <formula>$BJ717="X"</formula>
    </cfRule>
    <cfRule type="expression" dxfId="1561" priority="1681">
      <formula>$BJ717="OD"</formula>
    </cfRule>
    <cfRule type="expression" dxfId="1560" priority="1682">
      <formula>$BJ717="P"</formula>
    </cfRule>
    <cfRule type="expression" dxfId="1559" priority="1683">
      <formula>$BJ717="D"</formula>
    </cfRule>
    <cfRule type="expression" dxfId="1558" priority="1684">
      <formula>$BJ717="C"</formula>
    </cfRule>
    <cfRule type="expression" dxfId="1557" priority="1685">
      <formula>$BJ717="B"</formula>
    </cfRule>
    <cfRule type="expression" dxfId="1556" priority="1686">
      <formula>$BJ717="A"</formula>
    </cfRule>
  </conditionalFormatting>
  <conditionalFormatting sqref="I719">
    <cfRule type="expression" dxfId="1555" priority="1667">
      <formula>$BJ719="IR"</formula>
    </cfRule>
    <cfRule type="expression" dxfId="1554" priority="1668">
      <formula>$BJ719="SS"</formula>
    </cfRule>
    <cfRule type="expression" dxfId="1553" priority="1669">
      <formula>$BJ719="FI"</formula>
    </cfRule>
    <cfRule type="expression" dxfId="1552" priority="1670">
      <formula>$BJ719="X"</formula>
    </cfRule>
    <cfRule type="expression" dxfId="1551" priority="1671">
      <formula>$BJ719="OD"</formula>
    </cfRule>
    <cfRule type="expression" dxfId="1550" priority="1672">
      <formula>$BJ719="P"</formula>
    </cfRule>
    <cfRule type="expression" dxfId="1549" priority="1673">
      <formula>$BJ719="D"</formula>
    </cfRule>
    <cfRule type="expression" dxfId="1548" priority="1674">
      <formula>$BJ719="C"</formula>
    </cfRule>
    <cfRule type="expression" dxfId="1547" priority="1675">
      <formula>$BJ719="B"</formula>
    </cfRule>
    <cfRule type="expression" dxfId="1546" priority="1676">
      <formula>$BJ719="A"</formula>
    </cfRule>
  </conditionalFormatting>
  <conditionalFormatting sqref="M719">
    <cfRule type="expression" dxfId="1545" priority="1657">
      <formula>$BJ719="IR"</formula>
    </cfRule>
    <cfRule type="expression" dxfId="1544" priority="1658">
      <formula>$BJ719="SS"</formula>
    </cfRule>
    <cfRule type="expression" dxfId="1543" priority="1659">
      <formula>$BJ719="FI"</formula>
    </cfRule>
    <cfRule type="expression" dxfId="1542" priority="1660">
      <formula>$BJ719="X"</formula>
    </cfRule>
    <cfRule type="expression" dxfId="1541" priority="1661">
      <formula>$BJ719="OD"</formula>
    </cfRule>
    <cfRule type="expression" dxfId="1540" priority="1662">
      <formula>$BJ719="P"</formula>
    </cfRule>
    <cfRule type="expression" dxfId="1539" priority="1663">
      <formula>$BJ719="D"</formula>
    </cfRule>
    <cfRule type="expression" dxfId="1538" priority="1664">
      <formula>$BJ719="C"</formula>
    </cfRule>
    <cfRule type="expression" dxfId="1537" priority="1665">
      <formula>$BJ719="B"</formula>
    </cfRule>
    <cfRule type="expression" dxfId="1536" priority="1666">
      <formula>$BJ719="A"</formula>
    </cfRule>
  </conditionalFormatting>
  <conditionalFormatting sqref="K719">
    <cfRule type="expression" dxfId="1535" priority="1647">
      <formula>$BJ719="IR"</formula>
    </cfRule>
    <cfRule type="expression" dxfId="1534" priority="1648">
      <formula>$BJ719="SS"</formula>
    </cfRule>
    <cfRule type="expression" dxfId="1533" priority="1649">
      <formula>$BJ719="FI"</formula>
    </cfRule>
    <cfRule type="expression" dxfId="1532" priority="1650">
      <formula>$BJ719="X"</formula>
    </cfRule>
    <cfRule type="expression" dxfId="1531" priority="1651">
      <formula>$BJ719="OD"</formula>
    </cfRule>
    <cfRule type="expression" dxfId="1530" priority="1652">
      <formula>$BJ719="P"</formula>
    </cfRule>
    <cfRule type="expression" dxfId="1529" priority="1653">
      <formula>$BJ719="D"</formula>
    </cfRule>
    <cfRule type="expression" dxfId="1528" priority="1654">
      <formula>$BJ719="C"</formula>
    </cfRule>
    <cfRule type="expression" dxfId="1527" priority="1655">
      <formula>$BJ719="B"</formula>
    </cfRule>
    <cfRule type="expression" dxfId="1526" priority="1656">
      <formula>$BJ719="A"</formula>
    </cfRule>
  </conditionalFormatting>
  <conditionalFormatting sqref="L717">
    <cfRule type="expression" dxfId="1525" priority="1637">
      <formula>$BJ717="IR"</formula>
    </cfRule>
    <cfRule type="expression" dxfId="1524" priority="1638">
      <formula>$BJ717="SS"</formula>
    </cfRule>
    <cfRule type="expression" dxfId="1523" priority="1639">
      <formula>$BJ717="FI"</formula>
    </cfRule>
    <cfRule type="expression" dxfId="1522" priority="1640">
      <formula>$BJ717="X"</formula>
    </cfRule>
    <cfRule type="expression" dxfId="1521" priority="1641">
      <formula>$BJ717="OD"</formula>
    </cfRule>
    <cfRule type="expression" dxfId="1520" priority="1642">
      <formula>$BJ717="P"</formula>
    </cfRule>
    <cfRule type="expression" dxfId="1519" priority="1643">
      <formula>$BJ717="D"</formula>
    </cfRule>
    <cfRule type="expression" dxfId="1518" priority="1644">
      <formula>$BJ717="C"</formula>
    </cfRule>
    <cfRule type="expression" dxfId="1517" priority="1645">
      <formula>$BJ717="B"</formula>
    </cfRule>
    <cfRule type="expression" dxfId="1516" priority="1646">
      <formula>$BJ717="A"</formula>
    </cfRule>
  </conditionalFormatting>
  <conditionalFormatting sqref="L718:L719">
    <cfRule type="expression" dxfId="1515" priority="1627">
      <formula>$BJ718="IR"</formula>
    </cfRule>
    <cfRule type="expression" dxfId="1514" priority="1628">
      <formula>$BJ718="SS"</formula>
    </cfRule>
    <cfRule type="expression" dxfId="1513" priority="1629">
      <formula>$BJ718="FI"</formula>
    </cfRule>
    <cfRule type="expression" dxfId="1512" priority="1630">
      <formula>$BJ718="X"</formula>
    </cfRule>
    <cfRule type="expression" dxfId="1511" priority="1631">
      <formula>$BJ718="OD"</formula>
    </cfRule>
    <cfRule type="expression" dxfId="1510" priority="1632">
      <formula>$BJ718="P"</formula>
    </cfRule>
    <cfRule type="expression" dxfId="1509" priority="1633">
      <formula>$BJ718="D"</formula>
    </cfRule>
    <cfRule type="expression" dxfId="1508" priority="1634">
      <formula>$BJ718="C"</formula>
    </cfRule>
    <cfRule type="expression" dxfId="1507" priority="1635">
      <formula>$BJ718="B"</formula>
    </cfRule>
    <cfRule type="expression" dxfId="1506" priority="1636">
      <formula>$BJ718="A"</formula>
    </cfRule>
  </conditionalFormatting>
  <conditionalFormatting sqref="I729:J729">
    <cfRule type="expression" dxfId="1505" priority="1617">
      <formula>$BJ729="IR"</formula>
    </cfRule>
    <cfRule type="expression" dxfId="1504" priority="1618">
      <formula>$BJ729="SS"</formula>
    </cfRule>
    <cfRule type="expression" dxfId="1503" priority="1619">
      <formula>$BJ729="FI"</formula>
    </cfRule>
    <cfRule type="expression" dxfId="1502" priority="1620">
      <formula>$BJ729="X"</formula>
    </cfRule>
    <cfRule type="expression" dxfId="1501" priority="1621">
      <formula>$BJ729="OD"</formula>
    </cfRule>
    <cfRule type="expression" dxfId="1500" priority="1622">
      <formula>$BJ729="P"</formula>
    </cfRule>
    <cfRule type="expression" dxfId="1499" priority="1623">
      <formula>$BJ729="D"</formula>
    </cfRule>
    <cfRule type="expression" dxfId="1498" priority="1624">
      <formula>$BJ729="C"</formula>
    </cfRule>
    <cfRule type="expression" dxfId="1497" priority="1625">
      <formula>$BJ729="B"</formula>
    </cfRule>
    <cfRule type="expression" dxfId="1496" priority="1626">
      <formula>$BJ729="A"</formula>
    </cfRule>
  </conditionalFormatting>
  <conditionalFormatting sqref="M729">
    <cfRule type="expression" dxfId="1495" priority="1607">
      <formula>$BJ729="IR"</formula>
    </cfRule>
    <cfRule type="expression" dxfId="1494" priority="1608">
      <formula>$BJ729="SS"</formula>
    </cfRule>
    <cfRule type="expression" dxfId="1493" priority="1609">
      <formula>$BJ729="FI"</formula>
    </cfRule>
    <cfRule type="expression" dxfId="1492" priority="1610">
      <formula>$BJ729="X"</formula>
    </cfRule>
    <cfRule type="expression" dxfId="1491" priority="1611">
      <formula>$BJ729="OD"</formula>
    </cfRule>
    <cfRule type="expression" dxfId="1490" priority="1612">
      <formula>$BJ729="P"</formula>
    </cfRule>
    <cfRule type="expression" dxfId="1489" priority="1613">
      <formula>$BJ729="D"</formula>
    </cfRule>
    <cfRule type="expression" dxfId="1488" priority="1614">
      <formula>$BJ729="C"</formula>
    </cfRule>
    <cfRule type="expression" dxfId="1487" priority="1615">
      <formula>$BJ729="B"</formula>
    </cfRule>
    <cfRule type="expression" dxfId="1486" priority="1616">
      <formula>$BJ729="A"</formula>
    </cfRule>
  </conditionalFormatting>
  <conditionalFormatting sqref="K729">
    <cfRule type="expression" dxfId="1485" priority="1597">
      <formula>$BJ729="IR"</formula>
    </cfRule>
    <cfRule type="expression" dxfId="1484" priority="1598">
      <formula>$BJ729="SS"</formula>
    </cfRule>
    <cfRule type="expression" dxfId="1483" priority="1599">
      <formula>$BJ729="FI"</formula>
    </cfRule>
    <cfRule type="expression" dxfId="1482" priority="1600">
      <formula>$BJ729="X"</formula>
    </cfRule>
    <cfRule type="expression" dxfId="1481" priority="1601">
      <formula>$BJ729="OD"</formula>
    </cfRule>
    <cfRule type="expression" dxfId="1480" priority="1602">
      <formula>$BJ729="P"</formula>
    </cfRule>
    <cfRule type="expression" dxfId="1479" priority="1603">
      <formula>$BJ729="D"</formula>
    </cfRule>
    <cfRule type="expression" dxfId="1478" priority="1604">
      <formula>$BJ729="C"</formula>
    </cfRule>
    <cfRule type="expression" dxfId="1477" priority="1605">
      <formula>$BJ729="B"</formula>
    </cfRule>
    <cfRule type="expression" dxfId="1476" priority="1606">
      <formula>$BJ729="A"</formula>
    </cfRule>
  </conditionalFormatting>
  <conditionalFormatting sqref="L729">
    <cfRule type="expression" dxfId="1475" priority="1587">
      <formula>$BJ729="IR"</formula>
    </cfRule>
    <cfRule type="expression" dxfId="1474" priority="1588">
      <formula>$BJ729="SS"</formula>
    </cfRule>
    <cfRule type="expression" dxfId="1473" priority="1589">
      <formula>$BJ729="FI"</formula>
    </cfRule>
    <cfRule type="expression" dxfId="1472" priority="1590">
      <formula>$BJ729="X"</formula>
    </cfRule>
    <cfRule type="expression" dxfId="1471" priority="1591">
      <formula>$BJ729="OD"</formula>
    </cfRule>
    <cfRule type="expression" dxfId="1470" priority="1592">
      <formula>$BJ729="P"</formula>
    </cfRule>
    <cfRule type="expression" dxfId="1469" priority="1593">
      <formula>$BJ729="D"</formula>
    </cfRule>
    <cfRule type="expression" dxfId="1468" priority="1594">
      <formula>$BJ729="C"</formula>
    </cfRule>
    <cfRule type="expression" dxfId="1467" priority="1595">
      <formula>$BJ729="B"</formula>
    </cfRule>
    <cfRule type="expression" dxfId="1466" priority="1596">
      <formula>$BJ729="A"</formula>
    </cfRule>
  </conditionalFormatting>
  <conditionalFormatting sqref="I730">
    <cfRule type="expression" dxfId="1465" priority="1577">
      <formula>$BJ730="IR"</formula>
    </cfRule>
    <cfRule type="expression" dxfId="1464" priority="1578">
      <formula>$BJ730="SS"</formula>
    </cfRule>
    <cfRule type="expression" dxfId="1463" priority="1579">
      <formula>$BJ730="FI"</formula>
    </cfRule>
    <cfRule type="expression" dxfId="1462" priority="1580">
      <formula>$BJ730="X"</formula>
    </cfRule>
    <cfRule type="expression" dxfId="1461" priority="1581">
      <formula>$BJ730="OD"</formula>
    </cfRule>
    <cfRule type="expression" dxfId="1460" priority="1582">
      <formula>$BJ730="P"</formula>
    </cfRule>
    <cfRule type="expression" dxfId="1459" priority="1583">
      <formula>$BJ730="D"</formula>
    </cfRule>
    <cfRule type="expression" dxfId="1458" priority="1584">
      <formula>$BJ730="C"</formula>
    </cfRule>
    <cfRule type="expression" dxfId="1457" priority="1585">
      <formula>$BJ730="B"</formula>
    </cfRule>
    <cfRule type="expression" dxfId="1456" priority="1586">
      <formula>$BJ730="A"</formula>
    </cfRule>
  </conditionalFormatting>
  <conditionalFormatting sqref="M730">
    <cfRule type="expression" dxfId="1455" priority="1567">
      <formula>$BJ730="IR"</formula>
    </cfRule>
    <cfRule type="expression" dxfId="1454" priority="1568">
      <formula>$BJ730="SS"</formula>
    </cfRule>
    <cfRule type="expression" dxfId="1453" priority="1569">
      <formula>$BJ730="FI"</formula>
    </cfRule>
    <cfRule type="expression" dxfId="1452" priority="1570">
      <formula>$BJ730="X"</formula>
    </cfRule>
    <cfRule type="expression" dxfId="1451" priority="1571">
      <formula>$BJ730="OD"</formula>
    </cfRule>
    <cfRule type="expression" dxfId="1450" priority="1572">
      <formula>$BJ730="P"</formula>
    </cfRule>
    <cfRule type="expression" dxfId="1449" priority="1573">
      <formula>$BJ730="D"</formula>
    </cfRule>
    <cfRule type="expression" dxfId="1448" priority="1574">
      <formula>$BJ730="C"</formula>
    </cfRule>
    <cfRule type="expression" dxfId="1447" priority="1575">
      <formula>$BJ730="B"</formula>
    </cfRule>
    <cfRule type="expression" dxfId="1446" priority="1576">
      <formula>$BJ730="A"</formula>
    </cfRule>
  </conditionalFormatting>
  <conditionalFormatting sqref="K730">
    <cfRule type="expression" dxfId="1445" priority="1557">
      <formula>$BJ730="IR"</formula>
    </cfRule>
    <cfRule type="expression" dxfId="1444" priority="1558">
      <formula>$BJ730="SS"</formula>
    </cfRule>
    <cfRule type="expression" dxfId="1443" priority="1559">
      <formula>$BJ730="FI"</formula>
    </cfRule>
    <cfRule type="expression" dxfId="1442" priority="1560">
      <formula>$BJ730="X"</formula>
    </cfRule>
    <cfRule type="expression" dxfId="1441" priority="1561">
      <formula>$BJ730="OD"</formula>
    </cfRule>
    <cfRule type="expression" dxfId="1440" priority="1562">
      <formula>$BJ730="P"</formula>
    </cfRule>
    <cfRule type="expression" dxfId="1439" priority="1563">
      <formula>$BJ730="D"</formula>
    </cfRule>
    <cfRule type="expression" dxfId="1438" priority="1564">
      <formula>$BJ730="C"</formula>
    </cfRule>
    <cfRule type="expression" dxfId="1437" priority="1565">
      <formula>$BJ730="B"</formula>
    </cfRule>
    <cfRule type="expression" dxfId="1436" priority="1566">
      <formula>$BJ730="A"</formula>
    </cfRule>
  </conditionalFormatting>
  <conditionalFormatting sqref="L730">
    <cfRule type="expression" dxfId="1435" priority="1547">
      <formula>$BJ730="IR"</formula>
    </cfRule>
    <cfRule type="expression" dxfId="1434" priority="1548">
      <formula>$BJ730="SS"</formula>
    </cfRule>
    <cfRule type="expression" dxfId="1433" priority="1549">
      <formula>$BJ730="FI"</formula>
    </cfRule>
    <cfRule type="expression" dxfId="1432" priority="1550">
      <formula>$BJ730="X"</formula>
    </cfRule>
    <cfRule type="expression" dxfId="1431" priority="1551">
      <formula>$BJ730="OD"</formula>
    </cfRule>
    <cfRule type="expression" dxfId="1430" priority="1552">
      <formula>$BJ730="P"</formula>
    </cfRule>
    <cfRule type="expression" dxfId="1429" priority="1553">
      <formula>$BJ730="D"</formula>
    </cfRule>
    <cfRule type="expression" dxfId="1428" priority="1554">
      <formula>$BJ730="C"</formula>
    </cfRule>
    <cfRule type="expression" dxfId="1427" priority="1555">
      <formula>$BJ730="B"</formula>
    </cfRule>
    <cfRule type="expression" dxfId="1426" priority="1556">
      <formula>$BJ730="A"</formula>
    </cfRule>
  </conditionalFormatting>
  <conditionalFormatting sqref="I731">
    <cfRule type="expression" dxfId="1425" priority="1537">
      <formula>$BJ731="IR"</formula>
    </cfRule>
    <cfRule type="expression" dxfId="1424" priority="1538">
      <formula>$BJ731="SS"</formula>
    </cfRule>
    <cfRule type="expression" dxfId="1423" priority="1539">
      <formula>$BJ731="FI"</formula>
    </cfRule>
    <cfRule type="expression" dxfId="1422" priority="1540">
      <formula>$BJ731="X"</formula>
    </cfRule>
    <cfRule type="expression" dxfId="1421" priority="1541">
      <formula>$BJ731="OD"</formula>
    </cfRule>
    <cfRule type="expression" dxfId="1420" priority="1542">
      <formula>$BJ731="P"</formula>
    </cfRule>
    <cfRule type="expression" dxfId="1419" priority="1543">
      <formula>$BJ731="D"</formula>
    </cfRule>
    <cfRule type="expression" dxfId="1418" priority="1544">
      <formula>$BJ731="C"</formula>
    </cfRule>
    <cfRule type="expression" dxfId="1417" priority="1545">
      <formula>$BJ731="B"</formula>
    </cfRule>
    <cfRule type="expression" dxfId="1416" priority="1546">
      <formula>$BJ731="A"</formula>
    </cfRule>
  </conditionalFormatting>
  <conditionalFormatting sqref="M731">
    <cfRule type="expression" dxfId="1415" priority="1527">
      <formula>$BJ731="IR"</formula>
    </cfRule>
    <cfRule type="expression" dxfId="1414" priority="1528">
      <formula>$BJ731="SS"</formula>
    </cfRule>
    <cfRule type="expression" dxfId="1413" priority="1529">
      <formula>$BJ731="FI"</formula>
    </cfRule>
    <cfRule type="expression" dxfId="1412" priority="1530">
      <formula>$BJ731="X"</formula>
    </cfRule>
    <cfRule type="expression" dxfId="1411" priority="1531">
      <formula>$BJ731="OD"</formula>
    </cfRule>
    <cfRule type="expression" dxfId="1410" priority="1532">
      <formula>$BJ731="P"</formula>
    </cfRule>
    <cfRule type="expression" dxfId="1409" priority="1533">
      <formula>$BJ731="D"</formula>
    </cfRule>
    <cfRule type="expression" dxfId="1408" priority="1534">
      <formula>$BJ731="C"</formula>
    </cfRule>
    <cfRule type="expression" dxfId="1407" priority="1535">
      <formula>$BJ731="B"</formula>
    </cfRule>
    <cfRule type="expression" dxfId="1406" priority="1536">
      <formula>$BJ731="A"</formula>
    </cfRule>
  </conditionalFormatting>
  <conditionalFormatting sqref="K731">
    <cfRule type="expression" dxfId="1405" priority="1517">
      <formula>$BJ731="IR"</formula>
    </cfRule>
    <cfRule type="expression" dxfId="1404" priority="1518">
      <formula>$BJ731="SS"</formula>
    </cfRule>
    <cfRule type="expression" dxfId="1403" priority="1519">
      <formula>$BJ731="FI"</formula>
    </cfRule>
    <cfRule type="expression" dxfId="1402" priority="1520">
      <formula>$BJ731="X"</formula>
    </cfRule>
    <cfRule type="expression" dxfId="1401" priority="1521">
      <formula>$BJ731="OD"</formula>
    </cfRule>
    <cfRule type="expression" dxfId="1400" priority="1522">
      <formula>$BJ731="P"</formula>
    </cfRule>
    <cfRule type="expression" dxfId="1399" priority="1523">
      <formula>$BJ731="D"</formula>
    </cfRule>
    <cfRule type="expression" dxfId="1398" priority="1524">
      <formula>$BJ731="C"</formula>
    </cfRule>
    <cfRule type="expression" dxfId="1397" priority="1525">
      <formula>$BJ731="B"</formula>
    </cfRule>
    <cfRule type="expression" dxfId="1396" priority="1526">
      <formula>$BJ731="A"</formula>
    </cfRule>
  </conditionalFormatting>
  <conditionalFormatting sqref="L731">
    <cfRule type="expression" dxfId="1395" priority="1507">
      <formula>$BJ731="IR"</formula>
    </cfRule>
    <cfRule type="expression" dxfId="1394" priority="1508">
      <formula>$BJ731="SS"</formula>
    </cfRule>
    <cfRule type="expression" dxfId="1393" priority="1509">
      <formula>$BJ731="FI"</formula>
    </cfRule>
    <cfRule type="expression" dxfId="1392" priority="1510">
      <formula>$BJ731="X"</formula>
    </cfRule>
    <cfRule type="expression" dxfId="1391" priority="1511">
      <formula>$BJ731="OD"</formula>
    </cfRule>
    <cfRule type="expression" dxfId="1390" priority="1512">
      <formula>$BJ731="P"</formula>
    </cfRule>
    <cfRule type="expression" dxfId="1389" priority="1513">
      <formula>$BJ731="D"</formula>
    </cfRule>
    <cfRule type="expression" dxfId="1388" priority="1514">
      <formula>$BJ731="C"</formula>
    </cfRule>
    <cfRule type="expression" dxfId="1387" priority="1515">
      <formula>$BJ731="B"</formula>
    </cfRule>
    <cfRule type="expression" dxfId="1386" priority="1516">
      <formula>$BJ731="A"</formula>
    </cfRule>
  </conditionalFormatting>
  <conditionalFormatting sqref="I732:I733">
    <cfRule type="expression" dxfId="1385" priority="1497">
      <formula>$BJ732="IR"</formula>
    </cfRule>
    <cfRule type="expression" dxfId="1384" priority="1498">
      <formula>$BJ732="SS"</formula>
    </cfRule>
    <cfRule type="expression" dxfId="1383" priority="1499">
      <formula>$BJ732="FI"</formula>
    </cfRule>
    <cfRule type="expression" dxfId="1382" priority="1500">
      <formula>$BJ732="X"</formula>
    </cfRule>
    <cfRule type="expression" dxfId="1381" priority="1501">
      <formula>$BJ732="OD"</formula>
    </cfRule>
    <cfRule type="expression" dxfId="1380" priority="1502">
      <formula>$BJ732="P"</formula>
    </cfRule>
    <cfRule type="expression" dxfId="1379" priority="1503">
      <formula>$BJ732="D"</formula>
    </cfRule>
    <cfRule type="expression" dxfId="1378" priority="1504">
      <formula>$BJ732="C"</formula>
    </cfRule>
    <cfRule type="expression" dxfId="1377" priority="1505">
      <formula>$BJ732="B"</formula>
    </cfRule>
    <cfRule type="expression" dxfId="1376" priority="1506">
      <formula>$BJ732="A"</formula>
    </cfRule>
  </conditionalFormatting>
  <conditionalFormatting sqref="M732:M733">
    <cfRule type="expression" dxfId="1375" priority="1487">
      <formula>$BJ732="IR"</formula>
    </cfRule>
    <cfRule type="expression" dxfId="1374" priority="1488">
      <formula>$BJ732="SS"</formula>
    </cfRule>
    <cfRule type="expression" dxfId="1373" priority="1489">
      <formula>$BJ732="FI"</formula>
    </cfRule>
    <cfRule type="expression" dxfId="1372" priority="1490">
      <formula>$BJ732="X"</formula>
    </cfRule>
    <cfRule type="expression" dxfId="1371" priority="1491">
      <formula>$BJ732="OD"</formula>
    </cfRule>
    <cfRule type="expression" dxfId="1370" priority="1492">
      <formula>$BJ732="P"</formula>
    </cfRule>
    <cfRule type="expression" dxfId="1369" priority="1493">
      <formula>$BJ732="D"</formula>
    </cfRule>
    <cfRule type="expression" dxfId="1368" priority="1494">
      <formula>$BJ732="C"</formula>
    </cfRule>
    <cfRule type="expression" dxfId="1367" priority="1495">
      <formula>$BJ732="B"</formula>
    </cfRule>
    <cfRule type="expression" dxfId="1366" priority="1496">
      <formula>$BJ732="A"</formula>
    </cfRule>
  </conditionalFormatting>
  <conditionalFormatting sqref="K732:K733">
    <cfRule type="expression" dxfId="1365" priority="1477">
      <formula>$BJ732="IR"</formula>
    </cfRule>
    <cfRule type="expression" dxfId="1364" priority="1478">
      <formula>$BJ732="SS"</formula>
    </cfRule>
    <cfRule type="expression" dxfId="1363" priority="1479">
      <formula>$BJ732="FI"</formula>
    </cfRule>
    <cfRule type="expression" dxfId="1362" priority="1480">
      <formula>$BJ732="X"</formula>
    </cfRule>
    <cfRule type="expression" dxfId="1361" priority="1481">
      <formula>$BJ732="OD"</formula>
    </cfRule>
    <cfRule type="expression" dxfId="1360" priority="1482">
      <formula>$BJ732="P"</formula>
    </cfRule>
    <cfRule type="expression" dxfId="1359" priority="1483">
      <formula>$BJ732="D"</formula>
    </cfRule>
    <cfRule type="expression" dxfId="1358" priority="1484">
      <formula>$BJ732="C"</formula>
    </cfRule>
    <cfRule type="expression" dxfId="1357" priority="1485">
      <formula>$BJ732="B"</formula>
    </cfRule>
    <cfRule type="expression" dxfId="1356" priority="1486">
      <formula>$BJ732="A"</formula>
    </cfRule>
  </conditionalFormatting>
  <conditionalFormatting sqref="L732:L733">
    <cfRule type="expression" dxfId="1355" priority="1467">
      <formula>$BJ732="IR"</formula>
    </cfRule>
    <cfRule type="expression" dxfId="1354" priority="1468">
      <formula>$BJ732="SS"</formula>
    </cfRule>
    <cfRule type="expression" dxfId="1353" priority="1469">
      <formula>$BJ732="FI"</formula>
    </cfRule>
    <cfRule type="expression" dxfId="1352" priority="1470">
      <formula>$BJ732="X"</formula>
    </cfRule>
    <cfRule type="expression" dxfId="1351" priority="1471">
      <formula>$BJ732="OD"</formula>
    </cfRule>
    <cfRule type="expression" dxfId="1350" priority="1472">
      <formula>$BJ732="P"</formula>
    </cfRule>
    <cfRule type="expression" dxfId="1349" priority="1473">
      <formula>$BJ732="D"</formula>
    </cfRule>
    <cfRule type="expression" dxfId="1348" priority="1474">
      <formula>$BJ732="C"</formula>
    </cfRule>
    <cfRule type="expression" dxfId="1347" priority="1475">
      <formula>$BJ732="B"</formula>
    </cfRule>
    <cfRule type="expression" dxfId="1346" priority="1476">
      <formula>$BJ732="A"</formula>
    </cfRule>
  </conditionalFormatting>
  <conditionalFormatting sqref="C392">
    <cfRule type="expression" dxfId="1345" priority="1457">
      <formula>$BJ392="IR"</formula>
    </cfRule>
    <cfRule type="expression" dxfId="1344" priority="1458">
      <formula>$BJ392="SS"</formula>
    </cfRule>
    <cfRule type="expression" dxfId="1343" priority="1459">
      <formula>$BJ392="FI"</formula>
    </cfRule>
    <cfRule type="expression" dxfId="1342" priority="1460">
      <formula>$BJ392="X"</formula>
    </cfRule>
    <cfRule type="expression" dxfId="1341" priority="1461">
      <formula>$BJ392="OD"</formula>
    </cfRule>
    <cfRule type="expression" dxfId="1340" priority="1462">
      <formula>$BJ392="P"</formula>
    </cfRule>
    <cfRule type="expression" dxfId="1339" priority="1463">
      <formula>$BJ392="D"</formula>
    </cfRule>
    <cfRule type="expression" dxfId="1338" priority="1464">
      <formula>$BJ392="C"</formula>
    </cfRule>
    <cfRule type="expression" dxfId="1337" priority="1465">
      <formula>$BJ392="B"</formula>
    </cfRule>
    <cfRule type="expression" dxfId="1336" priority="1466">
      <formula>$BJ392="A"</formula>
    </cfRule>
  </conditionalFormatting>
  <conditionalFormatting sqref="C394">
    <cfRule type="expression" dxfId="1335" priority="1447">
      <formula>$BJ394="IR"</formula>
    </cfRule>
    <cfRule type="expression" dxfId="1334" priority="1448">
      <formula>$BJ394="SS"</formula>
    </cfRule>
    <cfRule type="expression" dxfId="1333" priority="1449">
      <formula>$BJ394="FI"</formula>
    </cfRule>
    <cfRule type="expression" dxfId="1332" priority="1450">
      <formula>$BJ394="X"</formula>
    </cfRule>
    <cfRule type="expression" dxfId="1331" priority="1451">
      <formula>$BJ394="OD"</formula>
    </cfRule>
    <cfRule type="expression" dxfId="1330" priority="1452">
      <formula>$BJ394="P"</formula>
    </cfRule>
    <cfRule type="expression" dxfId="1329" priority="1453">
      <formula>$BJ394="D"</formula>
    </cfRule>
    <cfRule type="expression" dxfId="1328" priority="1454">
      <formula>$BJ394="C"</formula>
    </cfRule>
    <cfRule type="expression" dxfId="1327" priority="1455">
      <formula>$BJ394="B"</formula>
    </cfRule>
    <cfRule type="expression" dxfId="1326" priority="1456">
      <formula>$BJ394="A"</formula>
    </cfRule>
  </conditionalFormatting>
  <conditionalFormatting sqref="P392">
    <cfRule type="expression" dxfId="1325" priority="1417">
      <formula>$BJ392="IR"</formula>
    </cfRule>
    <cfRule type="expression" dxfId="1324" priority="1418">
      <formula>$BJ392="SS"</formula>
    </cfRule>
    <cfRule type="expression" dxfId="1323" priority="1419">
      <formula>$BJ392="FI"</formula>
    </cfRule>
    <cfRule type="expression" dxfId="1322" priority="1420">
      <formula>$BJ392="X"</formula>
    </cfRule>
    <cfRule type="expression" dxfId="1321" priority="1421">
      <formula>$BJ392="OD"</formula>
    </cfRule>
    <cfRule type="expression" dxfId="1320" priority="1422">
      <formula>$BJ392="P"</formula>
    </cfRule>
    <cfRule type="expression" dxfId="1319" priority="1423">
      <formula>$BJ392="D"</formula>
    </cfRule>
    <cfRule type="expression" dxfId="1318" priority="1424">
      <formula>$BJ392="C"</formula>
    </cfRule>
    <cfRule type="expression" dxfId="1317" priority="1425">
      <formula>$BJ392="B"</formula>
    </cfRule>
    <cfRule type="expression" dxfId="1316" priority="1426">
      <formula>$BJ392="A"</formula>
    </cfRule>
  </conditionalFormatting>
  <conditionalFormatting sqref="R394">
    <cfRule type="expression" dxfId="1315" priority="1397">
      <formula>$BJ394="IR"</formula>
    </cfRule>
    <cfRule type="expression" dxfId="1314" priority="1398">
      <formula>$BJ394="SS"</formula>
    </cfRule>
    <cfRule type="expression" dxfId="1313" priority="1399">
      <formula>$BJ394="FI"</formula>
    </cfRule>
    <cfRule type="expression" dxfId="1312" priority="1400">
      <formula>$BJ394="X"</formula>
    </cfRule>
    <cfRule type="expression" dxfId="1311" priority="1401">
      <formula>$BJ394="OD"</formula>
    </cfRule>
    <cfRule type="expression" dxfId="1310" priority="1402">
      <formula>$BJ394="P"</formula>
    </cfRule>
    <cfRule type="expression" dxfId="1309" priority="1403">
      <formula>$BJ394="D"</formula>
    </cfRule>
    <cfRule type="expression" dxfId="1308" priority="1404">
      <formula>$BJ394="C"</formula>
    </cfRule>
    <cfRule type="expression" dxfId="1307" priority="1405">
      <formula>$BJ394="B"</formula>
    </cfRule>
    <cfRule type="expression" dxfId="1306" priority="1406">
      <formula>$BJ394="A"</formula>
    </cfRule>
  </conditionalFormatting>
  <conditionalFormatting sqref="P394">
    <cfRule type="expression" dxfId="1305" priority="1387">
      <formula>$BJ394="IR"</formula>
    </cfRule>
    <cfRule type="expression" dxfId="1304" priority="1388">
      <formula>$BJ394="SS"</formula>
    </cfRule>
    <cfRule type="expression" dxfId="1303" priority="1389">
      <formula>$BJ394="FI"</formula>
    </cfRule>
    <cfRule type="expression" dxfId="1302" priority="1390">
      <formula>$BJ394="X"</formula>
    </cfRule>
    <cfRule type="expression" dxfId="1301" priority="1391">
      <formula>$BJ394="OD"</formula>
    </cfRule>
    <cfRule type="expression" dxfId="1300" priority="1392">
      <formula>$BJ394="P"</formula>
    </cfRule>
    <cfRule type="expression" dxfId="1299" priority="1393">
      <formula>$BJ394="D"</formula>
    </cfRule>
    <cfRule type="expression" dxfId="1298" priority="1394">
      <formula>$BJ394="C"</formula>
    </cfRule>
    <cfRule type="expression" dxfId="1297" priority="1395">
      <formula>$BJ394="B"</formula>
    </cfRule>
    <cfRule type="expression" dxfId="1296" priority="1396">
      <formula>$BJ394="A"</formula>
    </cfRule>
  </conditionalFormatting>
  <conditionalFormatting sqref="Q392">
    <cfRule type="expression" dxfId="1295" priority="1377">
      <formula>$BJ392="IR"</formula>
    </cfRule>
    <cfRule type="expression" dxfId="1294" priority="1378">
      <formula>$BJ392="SS"</formula>
    </cfRule>
    <cfRule type="expression" dxfId="1293" priority="1379">
      <formula>$BJ392="FI"</formula>
    </cfRule>
    <cfRule type="expression" dxfId="1292" priority="1380">
      <formula>$BJ392="X"</formula>
    </cfRule>
    <cfRule type="expression" dxfId="1291" priority="1381">
      <formula>$BJ392="OD"</formula>
    </cfRule>
    <cfRule type="expression" dxfId="1290" priority="1382">
      <formula>$BJ392="P"</formula>
    </cfRule>
    <cfRule type="expression" dxfId="1289" priority="1383">
      <formula>$BJ392="D"</formula>
    </cfRule>
    <cfRule type="expression" dxfId="1288" priority="1384">
      <formula>$BJ392="C"</formula>
    </cfRule>
    <cfRule type="expression" dxfId="1287" priority="1385">
      <formula>$BJ392="B"</formula>
    </cfRule>
    <cfRule type="expression" dxfId="1286" priority="1386">
      <formula>$BJ392="A"</formula>
    </cfRule>
  </conditionalFormatting>
  <conditionalFormatting sqref="Q394">
    <cfRule type="expression" dxfId="1285" priority="1367">
      <formula>$BJ394="IR"</formula>
    </cfRule>
    <cfRule type="expression" dxfId="1284" priority="1368">
      <formula>$BJ394="SS"</formula>
    </cfRule>
    <cfRule type="expression" dxfId="1283" priority="1369">
      <formula>$BJ394="FI"</formula>
    </cfRule>
    <cfRule type="expression" dxfId="1282" priority="1370">
      <formula>$BJ394="X"</formula>
    </cfRule>
    <cfRule type="expression" dxfId="1281" priority="1371">
      <formula>$BJ394="OD"</formula>
    </cfRule>
    <cfRule type="expression" dxfId="1280" priority="1372">
      <formula>$BJ394="P"</formula>
    </cfRule>
    <cfRule type="expression" dxfId="1279" priority="1373">
      <formula>$BJ394="D"</formula>
    </cfRule>
    <cfRule type="expression" dxfId="1278" priority="1374">
      <formula>$BJ394="C"</formula>
    </cfRule>
    <cfRule type="expression" dxfId="1277" priority="1375">
      <formula>$BJ394="B"</formula>
    </cfRule>
    <cfRule type="expression" dxfId="1276" priority="1376">
      <formula>$BJ394="A"</formula>
    </cfRule>
  </conditionalFormatting>
  <conditionalFormatting sqref="C309:C311">
    <cfRule type="expression" dxfId="1275" priority="1357">
      <formula>$BJ309="IR"</formula>
    </cfRule>
    <cfRule type="expression" dxfId="1274" priority="1358">
      <formula>$BJ309="SS"</formula>
    </cfRule>
    <cfRule type="expression" dxfId="1273" priority="1359">
      <formula>$BJ309="FI"</formula>
    </cfRule>
    <cfRule type="expression" dxfId="1272" priority="1360">
      <formula>$BJ309="X"</formula>
    </cfRule>
    <cfRule type="expression" dxfId="1271" priority="1361">
      <formula>$BJ309="OD"</formula>
    </cfRule>
    <cfRule type="expression" dxfId="1270" priority="1362">
      <formula>$BJ309="P"</formula>
    </cfRule>
    <cfRule type="expression" dxfId="1269" priority="1363">
      <formula>$BJ309="D"</formula>
    </cfRule>
    <cfRule type="expression" dxfId="1268" priority="1364">
      <formula>$BJ309="C"</formula>
    </cfRule>
    <cfRule type="expression" dxfId="1267" priority="1365">
      <formula>$BJ309="B"</formula>
    </cfRule>
    <cfRule type="expression" dxfId="1266" priority="1366">
      <formula>$BJ309="A"</formula>
    </cfRule>
  </conditionalFormatting>
  <conditionalFormatting sqref="N379 D379:H379 T379:BK379">
    <cfRule type="expression" dxfId="1265" priority="1347">
      <formula>$BJ379="IR"</formula>
    </cfRule>
    <cfRule type="expression" dxfId="1264" priority="1348">
      <formula>$BJ379="SS"</formula>
    </cfRule>
    <cfRule type="expression" dxfId="1263" priority="1349">
      <formula>$BJ379="FI"</formula>
    </cfRule>
    <cfRule type="expression" dxfId="1262" priority="1350">
      <formula>$BJ379="X"</formula>
    </cfRule>
    <cfRule type="expression" dxfId="1261" priority="1351">
      <formula>$BJ379="OD"</formula>
    </cfRule>
    <cfRule type="expression" dxfId="1260" priority="1352">
      <formula>$BJ379="P"</formula>
    </cfRule>
    <cfRule type="expression" dxfId="1259" priority="1353">
      <formula>$BJ379="D"</formula>
    </cfRule>
    <cfRule type="expression" dxfId="1258" priority="1354">
      <formula>$BJ379="C"</formula>
    </cfRule>
    <cfRule type="expression" dxfId="1257" priority="1355">
      <formula>$BJ379="B"</formula>
    </cfRule>
    <cfRule type="expression" dxfId="1256" priority="1356">
      <formula>$BJ379="A"</formula>
    </cfRule>
  </conditionalFormatting>
  <conditionalFormatting sqref="BJ379">
    <cfRule type="cellIs" dxfId="1255" priority="1346" operator="equal">
      <formula>0</formula>
    </cfRule>
  </conditionalFormatting>
  <conditionalFormatting sqref="B379:C379">
    <cfRule type="expression" dxfId="1254" priority="1336">
      <formula>$BJ379="IR"</formula>
    </cfRule>
    <cfRule type="expression" dxfId="1253" priority="1337">
      <formula>$BJ379="SS"</formula>
    </cfRule>
    <cfRule type="expression" dxfId="1252" priority="1338">
      <formula>$BJ379="FI"</formula>
    </cfRule>
    <cfRule type="expression" dxfId="1251" priority="1339">
      <formula>$BJ379="X"</formula>
    </cfRule>
    <cfRule type="expression" dxfId="1250" priority="1340">
      <formula>$BJ379="OD"</formula>
    </cfRule>
    <cfRule type="expression" dxfId="1249" priority="1341">
      <formula>$BJ379="P"</formula>
    </cfRule>
    <cfRule type="expression" dxfId="1248" priority="1342">
      <formula>$BJ379="D"</formula>
    </cfRule>
    <cfRule type="expression" dxfId="1247" priority="1343">
      <formula>$BJ379="C"</formula>
    </cfRule>
    <cfRule type="expression" dxfId="1246" priority="1344">
      <formula>$BJ379="B"</formula>
    </cfRule>
    <cfRule type="expression" dxfId="1245" priority="1345">
      <formula>$BJ379="A"</formula>
    </cfRule>
  </conditionalFormatting>
  <conditionalFormatting sqref="A379">
    <cfRule type="expression" dxfId="1244" priority="1326">
      <formula>$BJ379="IR"</formula>
    </cfRule>
    <cfRule type="expression" dxfId="1243" priority="1327">
      <formula>$BJ379="SS"</formula>
    </cfRule>
    <cfRule type="expression" dxfId="1242" priority="1328">
      <formula>$BJ379="FI"</formula>
    </cfRule>
    <cfRule type="expression" dxfId="1241" priority="1329">
      <formula>$BJ379="X"</formula>
    </cfRule>
    <cfRule type="expression" dxfId="1240" priority="1330">
      <formula>$BJ379="OD"</formula>
    </cfRule>
    <cfRule type="expression" dxfId="1239" priority="1331">
      <formula>$BJ379="P"</formula>
    </cfRule>
    <cfRule type="expression" dxfId="1238" priority="1332">
      <formula>$BJ379="D"</formula>
    </cfRule>
    <cfRule type="expression" dxfId="1237" priority="1333">
      <formula>$BJ379="C"</formula>
    </cfRule>
    <cfRule type="expression" dxfId="1236" priority="1334">
      <formula>$BJ379="B"</formula>
    </cfRule>
    <cfRule type="expression" dxfId="1235" priority="1335">
      <formula>$BJ379="A"</formula>
    </cfRule>
  </conditionalFormatting>
  <conditionalFormatting sqref="I379">
    <cfRule type="expression" dxfId="1234" priority="1316">
      <formula>$BJ379="IR"</formula>
    </cfRule>
    <cfRule type="expression" dxfId="1233" priority="1317">
      <formula>$BJ379="SS"</formula>
    </cfRule>
    <cfRule type="expression" dxfId="1232" priority="1318">
      <formula>$BJ379="FI"</formula>
    </cfRule>
    <cfRule type="expression" dxfId="1231" priority="1319">
      <formula>$BJ379="X"</formula>
    </cfRule>
    <cfRule type="expression" dxfId="1230" priority="1320">
      <formula>$BJ379="OD"</formula>
    </cfRule>
    <cfRule type="expression" dxfId="1229" priority="1321">
      <formula>$BJ379="P"</formula>
    </cfRule>
    <cfRule type="expression" dxfId="1228" priority="1322">
      <formula>$BJ379="D"</formula>
    </cfRule>
    <cfRule type="expression" dxfId="1227" priority="1323">
      <formula>$BJ379="C"</formula>
    </cfRule>
    <cfRule type="expression" dxfId="1226" priority="1324">
      <formula>$BJ379="B"</formula>
    </cfRule>
    <cfRule type="expression" dxfId="1225" priority="1325">
      <formula>$BJ379="A"</formula>
    </cfRule>
  </conditionalFormatting>
  <conditionalFormatting sqref="J379">
    <cfRule type="expression" dxfId="1224" priority="1306">
      <formula>$BJ379="IR"</formula>
    </cfRule>
    <cfRule type="expression" dxfId="1223" priority="1307">
      <formula>$BJ379="SS"</formula>
    </cfRule>
    <cfRule type="expression" dxfId="1222" priority="1308">
      <formula>$BJ379="FI"</formula>
    </cfRule>
    <cfRule type="expression" dxfId="1221" priority="1309">
      <formula>$BJ379="X"</formula>
    </cfRule>
    <cfRule type="expression" dxfId="1220" priority="1310">
      <formula>$BJ379="OD"</formula>
    </cfRule>
    <cfRule type="expression" dxfId="1219" priority="1311">
      <formula>$BJ379="P"</formula>
    </cfRule>
    <cfRule type="expression" dxfId="1218" priority="1312">
      <formula>$BJ379="D"</formula>
    </cfRule>
    <cfRule type="expression" dxfId="1217" priority="1313">
      <formula>$BJ379="C"</formula>
    </cfRule>
    <cfRule type="expression" dxfId="1216" priority="1314">
      <formula>$BJ379="B"</formula>
    </cfRule>
    <cfRule type="expression" dxfId="1215" priority="1315">
      <formula>$BJ379="A"</formula>
    </cfRule>
  </conditionalFormatting>
  <conditionalFormatting sqref="L379">
    <cfRule type="expression" dxfId="1214" priority="1296">
      <formula>$BJ379="IR"</formula>
    </cfRule>
    <cfRule type="expression" dxfId="1213" priority="1297">
      <formula>$BJ379="SS"</formula>
    </cfRule>
    <cfRule type="expression" dxfId="1212" priority="1298">
      <formula>$BJ379="FI"</formula>
    </cfRule>
    <cfRule type="expression" dxfId="1211" priority="1299">
      <formula>$BJ379="X"</formula>
    </cfRule>
    <cfRule type="expression" dxfId="1210" priority="1300">
      <formula>$BJ379="OD"</formula>
    </cfRule>
    <cfRule type="expression" dxfId="1209" priority="1301">
      <formula>$BJ379="P"</formula>
    </cfRule>
    <cfRule type="expression" dxfId="1208" priority="1302">
      <formula>$BJ379="D"</formula>
    </cfRule>
    <cfRule type="expression" dxfId="1207" priority="1303">
      <formula>$BJ379="C"</formula>
    </cfRule>
    <cfRule type="expression" dxfId="1206" priority="1304">
      <formula>$BJ379="B"</formula>
    </cfRule>
    <cfRule type="expression" dxfId="1205" priority="1305">
      <formula>$BJ379="A"</formula>
    </cfRule>
  </conditionalFormatting>
  <conditionalFormatting sqref="M379">
    <cfRule type="expression" dxfId="1204" priority="1286">
      <formula>$BJ379="IR"</formula>
    </cfRule>
    <cfRule type="expression" dxfId="1203" priority="1287">
      <formula>$BJ379="SS"</formula>
    </cfRule>
    <cfRule type="expression" dxfId="1202" priority="1288">
      <formula>$BJ379="FI"</formula>
    </cfRule>
    <cfRule type="expression" dxfId="1201" priority="1289">
      <formula>$BJ379="X"</formula>
    </cfRule>
    <cfRule type="expression" dxfId="1200" priority="1290">
      <formula>$BJ379="OD"</formula>
    </cfRule>
    <cfRule type="expression" dxfId="1199" priority="1291">
      <formula>$BJ379="P"</formula>
    </cfRule>
    <cfRule type="expression" dxfId="1198" priority="1292">
      <formula>$BJ379="D"</formula>
    </cfRule>
    <cfRule type="expression" dxfId="1197" priority="1293">
      <formula>$BJ379="C"</formula>
    </cfRule>
    <cfRule type="expression" dxfId="1196" priority="1294">
      <formula>$BJ379="B"</formula>
    </cfRule>
    <cfRule type="expression" dxfId="1195" priority="1295">
      <formula>$BJ379="A"</formula>
    </cfRule>
  </conditionalFormatting>
  <conditionalFormatting sqref="K379">
    <cfRule type="expression" dxfId="1194" priority="1276">
      <formula>$BJ379="IR"</formula>
    </cfRule>
    <cfRule type="expression" dxfId="1193" priority="1277">
      <formula>$BJ379="SS"</formula>
    </cfRule>
    <cfRule type="expression" dxfId="1192" priority="1278">
      <formula>$BJ379="FI"</formula>
    </cfRule>
    <cfRule type="expression" dxfId="1191" priority="1279">
      <formula>$BJ379="X"</formula>
    </cfRule>
    <cfRule type="expression" dxfId="1190" priority="1280">
      <formula>$BJ379="OD"</formula>
    </cfRule>
    <cfRule type="expression" dxfId="1189" priority="1281">
      <formula>$BJ379="P"</formula>
    </cfRule>
    <cfRule type="expression" dxfId="1188" priority="1282">
      <formula>$BJ379="D"</formula>
    </cfRule>
    <cfRule type="expression" dxfId="1187" priority="1283">
      <formula>$BJ379="C"</formula>
    </cfRule>
    <cfRule type="expression" dxfId="1186" priority="1284">
      <formula>$BJ379="B"</formula>
    </cfRule>
    <cfRule type="expression" dxfId="1185" priority="1285">
      <formula>$BJ379="A"</formula>
    </cfRule>
  </conditionalFormatting>
  <conditionalFormatting sqref="R379 O379">
    <cfRule type="expression" dxfId="1184" priority="1266">
      <formula>$BJ379="IR"</formula>
    </cfRule>
    <cfRule type="expression" dxfId="1183" priority="1267">
      <formula>$BJ379="SS"</formula>
    </cfRule>
    <cfRule type="expression" dxfId="1182" priority="1268">
      <formula>$BJ379="FI"</formula>
    </cfRule>
    <cfRule type="expression" dxfId="1181" priority="1269">
      <formula>$BJ379="X"</formula>
    </cfRule>
    <cfRule type="expression" dxfId="1180" priority="1270">
      <formula>$BJ379="OD"</formula>
    </cfRule>
    <cfRule type="expression" dxfId="1179" priority="1271">
      <formula>$BJ379="P"</formula>
    </cfRule>
    <cfRule type="expression" dxfId="1178" priority="1272">
      <formula>$BJ379="D"</formula>
    </cfRule>
    <cfRule type="expression" dxfId="1177" priority="1273">
      <formula>$BJ379="C"</formula>
    </cfRule>
    <cfRule type="expression" dxfId="1176" priority="1274">
      <formula>$BJ379="B"</formula>
    </cfRule>
    <cfRule type="expression" dxfId="1175" priority="1275">
      <formula>$BJ379="A"</formula>
    </cfRule>
  </conditionalFormatting>
  <conditionalFormatting sqref="P379">
    <cfRule type="expression" dxfId="1174" priority="1256">
      <formula>$BJ379="IR"</formula>
    </cfRule>
    <cfRule type="expression" dxfId="1173" priority="1257">
      <formula>$BJ379="SS"</formula>
    </cfRule>
    <cfRule type="expression" dxfId="1172" priority="1258">
      <formula>$BJ379="FI"</formula>
    </cfRule>
    <cfRule type="expression" dxfId="1171" priority="1259">
      <formula>$BJ379="X"</formula>
    </cfRule>
    <cfRule type="expression" dxfId="1170" priority="1260">
      <formula>$BJ379="OD"</formula>
    </cfRule>
    <cfRule type="expression" dxfId="1169" priority="1261">
      <formula>$BJ379="P"</formula>
    </cfRule>
    <cfRule type="expression" dxfId="1168" priority="1262">
      <formula>$BJ379="D"</formula>
    </cfRule>
    <cfRule type="expression" dxfId="1167" priority="1263">
      <formula>$BJ379="C"</formula>
    </cfRule>
    <cfRule type="expression" dxfId="1166" priority="1264">
      <formula>$BJ379="B"</formula>
    </cfRule>
    <cfRule type="expression" dxfId="1165" priority="1265">
      <formula>$BJ379="A"</formula>
    </cfRule>
  </conditionalFormatting>
  <conditionalFormatting sqref="Q379">
    <cfRule type="expression" dxfId="1164" priority="1246">
      <formula>$BJ379="IR"</formula>
    </cfRule>
    <cfRule type="expression" dxfId="1163" priority="1247">
      <formula>$BJ379="SS"</formula>
    </cfRule>
    <cfRule type="expression" dxfId="1162" priority="1248">
      <formula>$BJ379="FI"</formula>
    </cfRule>
    <cfRule type="expression" dxfId="1161" priority="1249">
      <formula>$BJ379="X"</formula>
    </cfRule>
    <cfRule type="expression" dxfId="1160" priority="1250">
      <formula>$BJ379="OD"</formula>
    </cfRule>
    <cfRule type="expression" dxfId="1159" priority="1251">
      <formula>$BJ379="P"</formula>
    </cfRule>
    <cfRule type="expression" dxfId="1158" priority="1252">
      <formula>$BJ379="D"</formula>
    </cfRule>
    <cfRule type="expression" dxfId="1157" priority="1253">
      <formula>$BJ379="C"</formula>
    </cfRule>
    <cfRule type="expression" dxfId="1156" priority="1254">
      <formula>$BJ379="B"</formula>
    </cfRule>
    <cfRule type="expression" dxfId="1155" priority="1255">
      <formula>$BJ379="A"</formula>
    </cfRule>
  </conditionalFormatting>
  <conditionalFormatting sqref="N380 D380:H380 S380:BK380">
    <cfRule type="expression" dxfId="1154" priority="1236">
      <formula>$BJ380="IR"</formula>
    </cfRule>
    <cfRule type="expression" dxfId="1153" priority="1237">
      <formula>$BJ380="SS"</formula>
    </cfRule>
    <cfRule type="expression" dxfId="1152" priority="1238">
      <formula>$BJ380="FI"</formula>
    </cfRule>
    <cfRule type="expression" dxfId="1151" priority="1239">
      <formula>$BJ380="X"</formula>
    </cfRule>
    <cfRule type="expression" dxfId="1150" priority="1240">
      <formula>$BJ380="OD"</formula>
    </cfRule>
    <cfRule type="expression" dxfId="1149" priority="1241">
      <formula>$BJ380="P"</formula>
    </cfRule>
    <cfRule type="expression" dxfId="1148" priority="1242">
      <formula>$BJ380="D"</formula>
    </cfRule>
    <cfRule type="expression" dxfId="1147" priority="1243">
      <formula>$BJ380="C"</formula>
    </cfRule>
    <cfRule type="expression" dxfId="1146" priority="1244">
      <formula>$BJ380="B"</formula>
    </cfRule>
    <cfRule type="expression" dxfId="1145" priority="1245">
      <formula>$BJ380="A"</formula>
    </cfRule>
  </conditionalFormatting>
  <conditionalFormatting sqref="BJ380">
    <cfRule type="cellIs" dxfId="1144" priority="1235" operator="equal">
      <formula>0</formula>
    </cfRule>
  </conditionalFormatting>
  <conditionalFormatting sqref="B380:C380">
    <cfRule type="expression" dxfId="1143" priority="1225">
      <formula>$BJ380="IR"</formula>
    </cfRule>
    <cfRule type="expression" dxfId="1142" priority="1226">
      <formula>$BJ380="SS"</formula>
    </cfRule>
    <cfRule type="expression" dxfId="1141" priority="1227">
      <formula>$BJ380="FI"</formula>
    </cfRule>
    <cfRule type="expression" dxfId="1140" priority="1228">
      <formula>$BJ380="X"</formula>
    </cfRule>
    <cfRule type="expression" dxfId="1139" priority="1229">
      <formula>$BJ380="OD"</formula>
    </cfRule>
    <cfRule type="expression" dxfId="1138" priority="1230">
      <formula>$BJ380="P"</formula>
    </cfRule>
    <cfRule type="expression" dxfId="1137" priority="1231">
      <formula>$BJ380="D"</formula>
    </cfRule>
    <cfRule type="expression" dxfId="1136" priority="1232">
      <formula>$BJ380="C"</formula>
    </cfRule>
    <cfRule type="expression" dxfId="1135" priority="1233">
      <formula>$BJ380="B"</formula>
    </cfRule>
    <cfRule type="expression" dxfId="1134" priority="1234">
      <formula>$BJ380="A"</formula>
    </cfRule>
  </conditionalFormatting>
  <conditionalFormatting sqref="A380">
    <cfRule type="expression" dxfId="1133" priority="1215">
      <formula>$BJ380="IR"</formula>
    </cfRule>
    <cfRule type="expression" dxfId="1132" priority="1216">
      <formula>$BJ380="SS"</formula>
    </cfRule>
    <cfRule type="expression" dxfId="1131" priority="1217">
      <formula>$BJ380="FI"</formula>
    </cfRule>
    <cfRule type="expression" dxfId="1130" priority="1218">
      <formula>$BJ380="X"</formula>
    </cfRule>
    <cfRule type="expression" dxfId="1129" priority="1219">
      <formula>$BJ380="OD"</formula>
    </cfRule>
    <cfRule type="expression" dxfId="1128" priority="1220">
      <formula>$BJ380="P"</formula>
    </cfRule>
    <cfRule type="expression" dxfId="1127" priority="1221">
      <formula>$BJ380="D"</formula>
    </cfRule>
    <cfRule type="expression" dxfId="1126" priority="1222">
      <formula>$BJ380="C"</formula>
    </cfRule>
    <cfRule type="expression" dxfId="1125" priority="1223">
      <formula>$BJ380="B"</formula>
    </cfRule>
    <cfRule type="expression" dxfId="1124" priority="1224">
      <formula>$BJ380="A"</formula>
    </cfRule>
  </conditionalFormatting>
  <conditionalFormatting sqref="J380">
    <cfRule type="expression" dxfId="1123" priority="1195">
      <formula>$BJ380="IR"</formula>
    </cfRule>
    <cfRule type="expression" dxfId="1122" priority="1196">
      <formula>$BJ380="SS"</formula>
    </cfRule>
    <cfRule type="expression" dxfId="1121" priority="1197">
      <formula>$BJ380="FI"</formula>
    </cfRule>
    <cfRule type="expression" dxfId="1120" priority="1198">
      <formula>$BJ380="X"</formula>
    </cfRule>
    <cfRule type="expression" dxfId="1119" priority="1199">
      <formula>$BJ380="OD"</formula>
    </cfRule>
    <cfRule type="expression" dxfId="1118" priority="1200">
      <formula>$BJ380="P"</formula>
    </cfRule>
    <cfRule type="expression" dxfId="1117" priority="1201">
      <formula>$BJ380="D"</formula>
    </cfRule>
    <cfRule type="expression" dxfId="1116" priority="1202">
      <formula>$BJ380="C"</formula>
    </cfRule>
    <cfRule type="expression" dxfId="1115" priority="1203">
      <formula>$BJ380="B"</formula>
    </cfRule>
    <cfRule type="expression" dxfId="1114" priority="1204">
      <formula>$BJ380="A"</formula>
    </cfRule>
  </conditionalFormatting>
  <conditionalFormatting sqref="L380">
    <cfRule type="expression" dxfId="1113" priority="1185">
      <formula>$BJ380="IR"</formula>
    </cfRule>
    <cfRule type="expression" dxfId="1112" priority="1186">
      <formula>$BJ380="SS"</formula>
    </cfRule>
    <cfRule type="expression" dxfId="1111" priority="1187">
      <formula>$BJ380="FI"</formula>
    </cfRule>
    <cfRule type="expression" dxfId="1110" priority="1188">
      <formula>$BJ380="X"</formula>
    </cfRule>
    <cfRule type="expression" dxfId="1109" priority="1189">
      <formula>$BJ380="OD"</formula>
    </cfRule>
    <cfRule type="expression" dxfId="1108" priority="1190">
      <formula>$BJ380="P"</formula>
    </cfRule>
    <cfRule type="expression" dxfId="1107" priority="1191">
      <formula>$BJ380="D"</formula>
    </cfRule>
    <cfRule type="expression" dxfId="1106" priority="1192">
      <formula>$BJ380="C"</formula>
    </cfRule>
    <cfRule type="expression" dxfId="1105" priority="1193">
      <formula>$BJ380="B"</formula>
    </cfRule>
    <cfRule type="expression" dxfId="1104" priority="1194">
      <formula>$BJ380="A"</formula>
    </cfRule>
  </conditionalFormatting>
  <conditionalFormatting sqref="M380">
    <cfRule type="expression" dxfId="1103" priority="1175">
      <formula>$BJ380="IR"</formula>
    </cfRule>
    <cfRule type="expression" dxfId="1102" priority="1176">
      <formula>$BJ380="SS"</formula>
    </cfRule>
    <cfRule type="expression" dxfId="1101" priority="1177">
      <formula>$BJ380="FI"</formula>
    </cfRule>
    <cfRule type="expression" dxfId="1100" priority="1178">
      <formula>$BJ380="X"</formula>
    </cfRule>
    <cfRule type="expression" dxfId="1099" priority="1179">
      <formula>$BJ380="OD"</formula>
    </cfRule>
    <cfRule type="expression" dxfId="1098" priority="1180">
      <formula>$BJ380="P"</formula>
    </cfRule>
    <cfRule type="expression" dxfId="1097" priority="1181">
      <formula>$BJ380="D"</formula>
    </cfRule>
    <cfRule type="expression" dxfId="1096" priority="1182">
      <formula>$BJ380="C"</formula>
    </cfRule>
    <cfRule type="expression" dxfId="1095" priority="1183">
      <formula>$BJ380="B"</formula>
    </cfRule>
    <cfRule type="expression" dxfId="1094" priority="1184">
      <formula>$BJ380="A"</formula>
    </cfRule>
  </conditionalFormatting>
  <conditionalFormatting sqref="K380">
    <cfRule type="expression" dxfId="1093" priority="1165">
      <formula>$BJ380="IR"</formula>
    </cfRule>
    <cfRule type="expression" dxfId="1092" priority="1166">
      <formula>$BJ380="SS"</formula>
    </cfRule>
    <cfRule type="expression" dxfId="1091" priority="1167">
      <formula>$BJ380="FI"</formula>
    </cfRule>
    <cfRule type="expression" dxfId="1090" priority="1168">
      <formula>$BJ380="X"</formula>
    </cfRule>
    <cfRule type="expression" dxfId="1089" priority="1169">
      <formula>$BJ380="OD"</formula>
    </cfRule>
    <cfRule type="expression" dxfId="1088" priority="1170">
      <formula>$BJ380="P"</formula>
    </cfRule>
    <cfRule type="expression" dxfId="1087" priority="1171">
      <formula>$BJ380="D"</formula>
    </cfRule>
    <cfRule type="expression" dxfId="1086" priority="1172">
      <formula>$BJ380="C"</formula>
    </cfRule>
    <cfRule type="expression" dxfId="1085" priority="1173">
      <formula>$BJ380="B"</formula>
    </cfRule>
    <cfRule type="expression" dxfId="1084" priority="1174">
      <formula>$BJ380="A"</formula>
    </cfRule>
  </conditionalFormatting>
  <conditionalFormatting sqref="R380 O380">
    <cfRule type="expression" dxfId="1083" priority="1155">
      <formula>$BJ380="IR"</formula>
    </cfRule>
    <cfRule type="expression" dxfId="1082" priority="1156">
      <formula>$BJ380="SS"</formula>
    </cfRule>
    <cfRule type="expression" dxfId="1081" priority="1157">
      <formula>$BJ380="FI"</formula>
    </cfRule>
    <cfRule type="expression" dxfId="1080" priority="1158">
      <formula>$BJ380="X"</formula>
    </cfRule>
    <cfRule type="expression" dxfId="1079" priority="1159">
      <formula>$BJ380="OD"</formula>
    </cfRule>
    <cfRule type="expression" dxfId="1078" priority="1160">
      <formula>$BJ380="P"</formula>
    </cfRule>
    <cfRule type="expression" dxfId="1077" priority="1161">
      <formula>$BJ380="D"</formula>
    </cfRule>
    <cfRule type="expression" dxfId="1076" priority="1162">
      <formula>$BJ380="C"</formula>
    </cfRule>
    <cfRule type="expression" dxfId="1075" priority="1163">
      <formula>$BJ380="B"</formula>
    </cfRule>
    <cfRule type="expression" dxfId="1074" priority="1164">
      <formula>$BJ380="A"</formula>
    </cfRule>
  </conditionalFormatting>
  <conditionalFormatting sqref="P380">
    <cfRule type="expression" dxfId="1073" priority="1145">
      <formula>$BJ380="IR"</formula>
    </cfRule>
    <cfRule type="expression" dxfId="1072" priority="1146">
      <formula>$BJ380="SS"</formula>
    </cfRule>
    <cfRule type="expression" dxfId="1071" priority="1147">
      <formula>$BJ380="FI"</formula>
    </cfRule>
    <cfRule type="expression" dxfId="1070" priority="1148">
      <formula>$BJ380="X"</formula>
    </cfRule>
    <cfRule type="expression" dxfId="1069" priority="1149">
      <formula>$BJ380="OD"</formula>
    </cfRule>
    <cfRule type="expression" dxfId="1068" priority="1150">
      <formula>$BJ380="P"</formula>
    </cfRule>
    <cfRule type="expression" dxfId="1067" priority="1151">
      <formula>$BJ380="D"</formula>
    </cfRule>
    <cfRule type="expression" dxfId="1066" priority="1152">
      <formula>$BJ380="C"</formula>
    </cfRule>
    <cfRule type="expression" dxfId="1065" priority="1153">
      <formula>$BJ380="B"</formula>
    </cfRule>
    <cfRule type="expression" dxfId="1064" priority="1154">
      <formula>$BJ380="A"</formula>
    </cfRule>
  </conditionalFormatting>
  <conditionalFormatting sqref="Q380">
    <cfRule type="expression" dxfId="1063" priority="1135">
      <formula>$BJ380="IR"</formula>
    </cfRule>
    <cfRule type="expression" dxfId="1062" priority="1136">
      <formula>$BJ380="SS"</formula>
    </cfRule>
    <cfRule type="expression" dxfId="1061" priority="1137">
      <formula>$BJ380="FI"</formula>
    </cfRule>
    <cfRule type="expression" dxfId="1060" priority="1138">
      <formula>$BJ380="X"</formula>
    </cfRule>
    <cfRule type="expression" dxfId="1059" priority="1139">
      <formula>$BJ380="OD"</formula>
    </cfRule>
    <cfRule type="expression" dxfId="1058" priority="1140">
      <formula>$BJ380="P"</formula>
    </cfRule>
    <cfRule type="expression" dxfId="1057" priority="1141">
      <formula>$BJ380="D"</formula>
    </cfRule>
    <cfRule type="expression" dxfId="1056" priority="1142">
      <formula>$BJ380="C"</formula>
    </cfRule>
    <cfRule type="expression" dxfId="1055" priority="1143">
      <formula>$BJ380="B"</formula>
    </cfRule>
    <cfRule type="expression" dxfId="1054" priority="1144">
      <formula>$BJ380="A"</formula>
    </cfRule>
  </conditionalFormatting>
  <conditionalFormatting sqref="Q341">
    <cfRule type="expression" dxfId="1053" priority="1095">
      <formula>$BJ341="IR"</formula>
    </cfRule>
    <cfRule type="expression" dxfId="1052" priority="1096">
      <formula>$BJ341="SS"</formula>
    </cfRule>
    <cfRule type="expression" dxfId="1051" priority="1097">
      <formula>$BJ341="FI"</formula>
    </cfRule>
    <cfRule type="expression" dxfId="1050" priority="1098">
      <formula>$BJ341="X"</formula>
    </cfRule>
    <cfRule type="expression" dxfId="1049" priority="1099">
      <formula>$BJ341="OD"</formula>
    </cfRule>
    <cfRule type="expression" dxfId="1048" priority="1100">
      <formula>$BJ341="P"</formula>
    </cfRule>
    <cfRule type="expression" dxfId="1047" priority="1101">
      <formula>$BJ341="D"</formula>
    </cfRule>
    <cfRule type="expression" dxfId="1046" priority="1102">
      <formula>$BJ341="C"</formula>
    </cfRule>
    <cfRule type="expression" dxfId="1045" priority="1103">
      <formula>$BJ341="B"</formula>
    </cfRule>
    <cfRule type="expression" dxfId="1044" priority="1104">
      <formula>$BJ341="A"</formula>
    </cfRule>
  </conditionalFormatting>
  <conditionalFormatting sqref="N343:P343 R343">
    <cfRule type="expression" dxfId="1043" priority="1085">
      <formula>$BJ343="IR"</formula>
    </cfRule>
    <cfRule type="expression" dxfId="1042" priority="1086">
      <formula>$BJ343="SS"</formula>
    </cfRule>
    <cfRule type="expression" dxfId="1041" priority="1087">
      <formula>$BJ343="FI"</formula>
    </cfRule>
    <cfRule type="expression" dxfId="1040" priority="1088">
      <formula>$BJ343="X"</formula>
    </cfRule>
    <cfRule type="expression" dxfId="1039" priority="1089">
      <formula>$BJ343="OD"</formula>
    </cfRule>
    <cfRule type="expression" dxfId="1038" priority="1090">
      <formula>$BJ343="P"</formula>
    </cfRule>
    <cfRule type="expression" dxfId="1037" priority="1091">
      <formula>$BJ343="D"</formula>
    </cfRule>
    <cfRule type="expression" dxfId="1036" priority="1092">
      <formula>$BJ343="C"</formula>
    </cfRule>
    <cfRule type="expression" dxfId="1035" priority="1093">
      <formula>$BJ343="B"</formula>
    </cfRule>
    <cfRule type="expression" dxfId="1034" priority="1094">
      <formula>$BJ343="A"</formula>
    </cfRule>
  </conditionalFormatting>
  <conditionalFormatting sqref="Q343">
    <cfRule type="expression" dxfId="1033" priority="1075">
      <formula>$BJ343="IR"</formula>
    </cfRule>
    <cfRule type="expression" dxfId="1032" priority="1076">
      <formula>$BJ343="SS"</formula>
    </cfRule>
    <cfRule type="expression" dxfId="1031" priority="1077">
      <formula>$BJ343="FI"</formula>
    </cfRule>
    <cfRule type="expression" dxfId="1030" priority="1078">
      <formula>$BJ343="X"</formula>
    </cfRule>
    <cfRule type="expression" dxfId="1029" priority="1079">
      <formula>$BJ343="OD"</formula>
    </cfRule>
    <cfRule type="expression" dxfId="1028" priority="1080">
      <formula>$BJ343="P"</formula>
    </cfRule>
    <cfRule type="expression" dxfId="1027" priority="1081">
      <formula>$BJ343="D"</formula>
    </cfRule>
    <cfRule type="expression" dxfId="1026" priority="1082">
      <formula>$BJ343="C"</formula>
    </cfRule>
    <cfRule type="expression" dxfId="1025" priority="1083">
      <formula>$BJ343="B"</formula>
    </cfRule>
    <cfRule type="expression" dxfId="1024" priority="1084">
      <formula>$BJ343="A"</formula>
    </cfRule>
  </conditionalFormatting>
  <conditionalFormatting sqref="S344:U344 W344">
    <cfRule type="expression" dxfId="1023" priority="1065">
      <formula>$BJ344="IR"</formula>
    </cfRule>
    <cfRule type="expression" dxfId="1022" priority="1066">
      <formula>$BJ344="SS"</formula>
    </cfRule>
    <cfRule type="expression" dxfId="1021" priority="1067">
      <formula>$BJ344="FI"</formula>
    </cfRule>
    <cfRule type="expression" dxfId="1020" priority="1068">
      <formula>$BJ344="X"</formula>
    </cfRule>
    <cfRule type="expression" dxfId="1019" priority="1069">
      <formula>$BJ344="OD"</formula>
    </cfRule>
    <cfRule type="expression" dxfId="1018" priority="1070">
      <formula>$BJ344="P"</formula>
    </cfRule>
    <cfRule type="expression" dxfId="1017" priority="1071">
      <formula>$BJ344="D"</formula>
    </cfRule>
    <cfRule type="expression" dxfId="1016" priority="1072">
      <formula>$BJ344="C"</formula>
    </cfRule>
    <cfRule type="expression" dxfId="1015" priority="1073">
      <formula>$BJ344="B"</formula>
    </cfRule>
    <cfRule type="expression" dxfId="1014" priority="1074">
      <formula>$BJ344="A"</formula>
    </cfRule>
  </conditionalFormatting>
  <conditionalFormatting sqref="V344">
    <cfRule type="expression" dxfId="1013" priority="1055">
      <formula>$BJ344="IR"</formula>
    </cfRule>
    <cfRule type="expression" dxfId="1012" priority="1056">
      <formula>$BJ344="SS"</formula>
    </cfRule>
    <cfRule type="expression" dxfId="1011" priority="1057">
      <formula>$BJ344="FI"</formula>
    </cfRule>
    <cfRule type="expression" dxfId="1010" priority="1058">
      <formula>$BJ344="X"</formula>
    </cfRule>
    <cfRule type="expression" dxfId="1009" priority="1059">
      <formula>$BJ344="OD"</formula>
    </cfRule>
    <cfRule type="expression" dxfId="1008" priority="1060">
      <formula>$BJ344="P"</formula>
    </cfRule>
    <cfRule type="expression" dxfId="1007" priority="1061">
      <formula>$BJ344="D"</formula>
    </cfRule>
    <cfRule type="expression" dxfId="1006" priority="1062">
      <formula>$BJ344="C"</formula>
    </cfRule>
    <cfRule type="expression" dxfId="1005" priority="1063">
      <formula>$BJ344="B"</formula>
    </cfRule>
    <cfRule type="expression" dxfId="1004" priority="1064">
      <formula>$BJ344="A"</formula>
    </cfRule>
  </conditionalFormatting>
  <conditionalFormatting sqref="Z308">
    <cfRule type="expression" dxfId="1003" priority="1045">
      <formula>$BJ308="IR"</formula>
    </cfRule>
    <cfRule type="expression" dxfId="1002" priority="1046">
      <formula>$BJ308="SS"</formula>
    </cfRule>
    <cfRule type="expression" dxfId="1001" priority="1047">
      <formula>$BJ308="FI"</formula>
    </cfRule>
    <cfRule type="expression" dxfId="1000" priority="1048">
      <formula>$BJ308="X"</formula>
    </cfRule>
    <cfRule type="expression" dxfId="999" priority="1049">
      <formula>$BJ308="OD"</formula>
    </cfRule>
    <cfRule type="expression" dxfId="998" priority="1050">
      <formula>$BJ308="P"</formula>
    </cfRule>
    <cfRule type="expression" dxfId="997" priority="1051">
      <formula>$BJ308="D"</formula>
    </cfRule>
    <cfRule type="expression" dxfId="996" priority="1052">
      <formula>$BJ308="C"</formula>
    </cfRule>
    <cfRule type="expression" dxfId="995" priority="1053">
      <formula>$BJ308="B"</formula>
    </cfRule>
    <cfRule type="expression" dxfId="994" priority="1054">
      <formula>$BJ308="A"</formula>
    </cfRule>
  </conditionalFormatting>
  <conditionalFormatting sqref="Z308">
    <cfRule type="expression" dxfId="993" priority="1035">
      <formula>$BJ308="IR"</formula>
    </cfRule>
    <cfRule type="expression" dxfId="992" priority="1036">
      <formula>$BJ308="SS"</formula>
    </cfRule>
    <cfRule type="expression" dxfId="991" priority="1037">
      <formula>$BJ308="FI"</formula>
    </cfRule>
    <cfRule type="expression" dxfId="990" priority="1038">
      <formula>$BJ308="X"</formula>
    </cfRule>
    <cfRule type="expression" dxfId="989" priority="1039">
      <formula>$BJ308="OD"</formula>
    </cfRule>
    <cfRule type="expression" dxfId="988" priority="1040">
      <formula>$BJ308="P"</formula>
    </cfRule>
    <cfRule type="expression" dxfId="987" priority="1041">
      <formula>$BJ308="D"</formula>
    </cfRule>
    <cfRule type="expression" dxfId="986" priority="1042">
      <formula>$BJ308="C"</formula>
    </cfRule>
    <cfRule type="expression" dxfId="985" priority="1043">
      <formula>$BJ308="B"</formula>
    </cfRule>
    <cfRule type="expression" dxfId="984" priority="1044">
      <formula>$BJ308="A"</formula>
    </cfRule>
  </conditionalFormatting>
  <conditionalFormatting sqref="AB308">
    <cfRule type="expression" dxfId="983" priority="1025">
      <formula>$BJ308="IR"</formula>
    </cfRule>
    <cfRule type="expression" dxfId="982" priority="1026">
      <formula>$BJ308="SS"</formula>
    </cfRule>
    <cfRule type="expression" dxfId="981" priority="1027">
      <formula>$BJ308="FI"</formula>
    </cfRule>
    <cfRule type="expression" dxfId="980" priority="1028">
      <formula>$BJ308="X"</formula>
    </cfRule>
    <cfRule type="expression" dxfId="979" priority="1029">
      <formula>$BJ308="OD"</formula>
    </cfRule>
    <cfRule type="expression" dxfId="978" priority="1030">
      <formula>$BJ308="P"</formula>
    </cfRule>
    <cfRule type="expression" dxfId="977" priority="1031">
      <formula>$BJ308="D"</formula>
    </cfRule>
    <cfRule type="expression" dxfId="976" priority="1032">
      <formula>$BJ308="C"</formula>
    </cfRule>
    <cfRule type="expression" dxfId="975" priority="1033">
      <formula>$BJ308="B"</formula>
    </cfRule>
    <cfRule type="expression" dxfId="974" priority="1034">
      <formula>$BJ308="A"</formula>
    </cfRule>
  </conditionalFormatting>
  <conditionalFormatting sqref="AA308">
    <cfRule type="expression" dxfId="973" priority="1015">
      <formula>$BJ308="IR"</formula>
    </cfRule>
    <cfRule type="expression" dxfId="972" priority="1016">
      <formula>$BJ308="SS"</formula>
    </cfRule>
    <cfRule type="expression" dxfId="971" priority="1017">
      <formula>$BJ308="FI"</formula>
    </cfRule>
    <cfRule type="expression" dxfId="970" priority="1018">
      <formula>$BJ308="X"</formula>
    </cfRule>
    <cfRule type="expression" dxfId="969" priority="1019">
      <formula>$BJ308="OD"</formula>
    </cfRule>
    <cfRule type="expression" dxfId="968" priority="1020">
      <formula>$BJ308="P"</formula>
    </cfRule>
    <cfRule type="expression" dxfId="967" priority="1021">
      <formula>$BJ308="D"</formula>
    </cfRule>
    <cfRule type="expression" dxfId="966" priority="1022">
      <formula>$BJ308="C"</formula>
    </cfRule>
    <cfRule type="expression" dxfId="965" priority="1023">
      <formula>$BJ308="B"</formula>
    </cfRule>
    <cfRule type="expression" dxfId="964" priority="1024">
      <formula>$BJ308="A"</formula>
    </cfRule>
  </conditionalFormatting>
  <conditionalFormatting sqref="X309:Y309 AB309">
    <cfRule type="expression" dxfId="963" priority="1005">
      <formula>$BJ309="IR"</formula>
    </cfRule>
    <cfRule type="expression" dxfId="962" priority="1006">
      <formula>$BJ309="SS"</formula>
    </cfRule>
    <cfRule type="expression" dxfId="961" priority="1007">
      <formula>$BJ309="FI"</formula>
    </cfRule>
    <cfRule type="expression" dxfId="960" priority="1008">
      <formula>$BJ309="X"</formula>
    </cfRule>
    <cfRule type="expression" dxfId="959" priority="1009">
      <formula>$BJ309="OD"</formula>
    </cfRule>
    <cfRule type="expression" dxfId="958" priority="1010">
      <formula>$BJ309="P"</formula>
    </cfRule>
    <cfRule type="expression" dxfId="957" priority="1011">
      <formula>$BJ309="D"</formula>
    </cfRule>
    <cfRule type="expression" dxfId="956" priority="1012">
      <formula>$BJ309="C"</formula>
    </cfRule>
    <cfRule type="expression" dxfId="955" priority="1013">
      <formula>$BJ309="B"</formula>
    </cfRule>
    <cfRule type="expression" dxfId="954" priority="1014">
      <formula>$BJ309="A"</formula>
    </cfRule>
  </conditionalFormatting>
  <conditionalFormatting sqref="Z309">
    <cfRule type="expression" dxfId="953" priority="995">
      <formula>$BJ309="IR"</formula>
    </cfRule>
    <cfRule type="expression" dxfId="952" priority="996">
      <formula>$BJ309="SS"</formula>
    </cfRule>
    <cfRule type="expression" dxfId="951" priority="997">
      <formula>$BJ309="FI"</formula>
    </cfRule>
    <cfRule type="expression" dxfId="950" priority="998">
      <formula>$BJ309="X"</formula>
    </cfRule>
    <cfRule type="expression" dxfId="949" priority="999">
      <formula>$BJ309="OD"</formula>
    </cfRule>
    <cfRule type="expression" dxfId="948" priority="1000">
      <formula>$BJ309="P"</formula>
    </cfRule>
    <cfRule type="expression" dxfId="947" priority="1001">
      <formula>$BJ309="D"</formula>
    </cfRule>
    <cfRule type="expression" dxfId="946" priority="1002">
      <formula>$BJ309="C"</formula>
    </cfRule>
    <cfRule type="expression" dxfId="945" priority="1003">
      <formula>$BJ309="B"</formula>
    </cfRule>
    <cfRule type="expression" dxfId="944" priority="1004">
      <formula>$BJ309="A"</formula>
    </cfRule>
  </conditionalFormatting>
  <conditionalFormatting sqref="Z309">
    <cfRule type="expression" dxfId="943" priority="985">
      <formula>$BJ309="IR"</formula>
    </cfRule>
    <cfRule type="expression" dxfId="942" priority="986">
      <formula>$BJ309="SS"</formula>
    </cfRule>
    <cfRule type="expression" dxfId="941" priority="987">
      <formula>$BJ309="FI"</formula>
    </cfRule>
    <cfRule type="expression" dxfId="940" priority="988">
      <formula>$BJ309="X"</formula>
    </cfRule>
    <cfRule type="expression" dxfId="939" priority="989">
      <formula>$BJ309="OD"</formula>
    </cfRule>
    <cfRule type="expression" dxfId="938" priority="990">
      <formula>$BJ309="P"</formula>
    </cfRule>
    <cfRule type="expression" dxfId="937" priority="991">
      <formula>$BJ309="D"</formula>
    </cfRule>
    <cfRule type="expression" dxfId="936" priority="992">
      <formula>$BJ309="C"</formula>
    </cfRule>
    <cfRule type="expression" dxfId="935" priority="993">
      <formula>$BJ309="B"</formula>
    </cfRule>
    <cfRule type="expression" dxfId="934" priority="994">
      <formula>$BJ309="A"</formula>
    </cfRule>
  </conditionalFormatting>
  <conditionalFormatting sqref="AB309">
    <cfRule type="expression" dxfId="933" priority="975">
      <formula>$BJ309="IR"</formula>
    </cfRule>
    <cfRule type="expression" dxfId="932" priority="976">
      <formula>$BJ309="SS"</formula>
    </cfRule>
    <cfRule type="expression" dxfId="931" priority="977">
      <formula>$BJ309="FI"</formula>
    </cfRule>
    <cfRule type="expression" dxfId="930" priority="978">
      <formula>$BJ309="X"</formula>
    </cfRule>
    <cfRule type="expression" dxfId="929" priority="979">
      <formula>$BJ309="OD"</formula>
    </cfRule>
    <cfRule type="expression" dxfId="928" priority="980">
      <formula>$BJ309="P"</formula>
    </cfRule>
    <cfRule type="expression" dxfId="927" priority="981">
      <formula>$BJ309="D"</formula>
    </cfRule>
    <cfRule type="expression" dxfId="926" priority="982">
      <formula>$BJ309="C"</formula>
    </cfRule>
    <cfRule type="expression" dxfId="925" priority="983">
      <formula>$BJ309="B"</formula>
    </cfRule>
    <cfRule type="expression" dxfId="924" priority="984">
      <formula>$BJ309="A"</formula>
    </cfRule>
  </conditionalFormatting>
  <conditionalFormatting sqref="AA309">
    <cfRule type="expression" dxfId="923" priority="965">
      <formula>$BJ309="IR"</formula>
    </cfRule>
    <cfRule type="expression" dxfId="922" priority="966">
      <formula>$BJ309="SS"</formula>
    </cfRule>
    <cfRule type="expression" dxfId="921" priority="967">
      <formula>$BJ309="FI"</formula>
    </cfRule>
    <cfRule type="expression" dxfId="920" priority="968">
      <formula>$BJ309="X"</formula>
    </cfRule>
    <cfRule type="expression" dxfId="919" priority="969">
      <formula>$BJ309="OD"</formula>
    </cfRule>
    <cfRule type="expression" dxfId="918" priority="970">
      <formula>$BJ309="P"</formula>
    </cfRule>
    <cfRule type="expression" dxfId="917" priority="971">
      <formula>$BJ309="D"</formula>
    </cfRule>
    <cfRule type="expression" dxfId="916" priority="972">
      <formula>$BJ309="C"</formula>
    </cfRule>
    <cfRule type="expression" dxfId="915" priority="973">
      <formula>$BJ309="B"</formula>
    </cfRule>
    <cfRule type="expression" dxfId="914" priority="974">
      <formula>$BJ309="A"</formula>
    </cfRule>
  </conditionalFormatting>
  <conditionalFormatting sqref="AC310:AD311 AG310:AG311">
    <cfRule type="expression" dxfId="913" priority="955">
      <formula>$BJ310="IR"</formula>
    </cfRule>
    <cfRule type="expression" dxfId="912" priority="956">
      <formula>$BJ310="SS"</formula>
    </cfRule>
    <cfRule type="expression" dxfId="911" priority="957">
      <formula>$BJ310="FI"</formula>
    </cfRule>
    <cfRule type="expression" dxfId="910" priority="958">
      <formula>$BJ310="X"</formula>
    </cfRule>
    <cfRule type="expression" dxfId="909" priority="959">
      <formula>$BJ310="OD"</formula>
    </cfRule>
    <cfRule type="expression" dxfId="908" priority="960">
      <formula>$BJ310="P"</formula>
    </cfRule>
    <cfRule type="expression" dxfId="907" priority="961">
      <formula>$BJ310="D"</formula>
    </cfRule>
    <cfRule type="expression" dxfId="906" priority="962">
      <formula>$BJ310="C"</formula>
    </cfRule>
    <cfRule type="expression" dxfId="905" priority="963">
      <formula>$BJ310="B"</formula>
    </cfRule>
    <cfRule type="expression" dxfId="904" priority="964">
      <formula>$BJ310="A"</formula>
    </cfRule>
  </conditionalFormatting>
  <conditionalFormatting sqref="AE310:AE311">
    <cfRule type="expression" dxfId="903" priority="945">
      <formula>$BJ310="IR"</formula>
    </cfRule>
    <cfRule type="expression" dxfId="902" priority="946">
      <formula>$BJ310="SS"</formula>
    </cfRule>
    <cfRule type="expression" dxfId="901" priority="947">
      <formula>$BJ310="FI"</formula>
    </cfRule>
    <cfRule type="expression" dxfId="900" priority="948">
      <formula>$BJ310="X"</formula>
    </cfRule>
    <cfRule type="expression" dxfId="899" priority="949">
      <formula>$BJ310="OD"</formula>
    </cfRule>
    <cfRule type="expression" dxfId="898" priority="950">
      <formula>$BJ310="P"</formula>
    </cfRule>
    <cfRule type="expression" dxfId="897" priority="951">
      <formula>$BJ310="D"</formula>
    </cfRule>
    <cfRule type="expression" dxfId="896" priority="952">
      <formula>$BJ310="C"</formula>
    </cfRule>
    <cfRule type="expression" dxfId="895" priority="953">
      <formula>$BJ310="B"</formula>
    </cfRule>
    <cfRule type="expression" dxfId="894" priority="954">
      <formula>$BJ310="A"</formula>
    </cfRule>
  </conditionalFormatting>
  <conditionalFormatting sqref="AE310:AE311">
    <cfRule type="expression" dxfId="893" priority="935">
      <formula>$BJ310="IR"</formula>
    </cfRule>
    <cfRule type="expression" dxfId="892" priority="936">
      <formula>$BJ310="SS"</formula>
    </cfRule>
    <cfRule type="expression" dxfId="891" priority="937">
      <formula>$BJ310="FI"</formula>
    </cfRule>
    <cfRule type="expression" dxfId="890" priority="938">
      <formula>$BJ310="X"</formula>
    </cfRule>
    <cfRule type="expression" dxfId="889" priority="939">
      <formula>$BJ310="OD"</formula>
    </cfRule>
    <cfRule type="expression" dxfId="888" priority="940">
      <formula>$BJ310="P"</formula>
    </cfRule>
    <cfRule type="expression" dxfId="887" priority="941">
      <formula>$BJ310="D"</formula>
    </cfRule>
    <cfRule type="expression" dxfId="886" priority="942">
      <formula>$BJ310="C"</formula>
    </cfRule>
    <cfRule type="expression" dxfId="885" priority="943">
      <formula>$BJ310="B"</formula>
    </cfRule>
    <cfRule type="expression" dxfId="884" priority="944">
      <formula>$BJ310="A"</formula>
    </cfRule>
  </conditionalFormatting>
  <conditionalFormatting sqref="AG310:AG311">
    <cfRule type="expression" dxfId="883" priority="925">
      <formula>$BJ310="IR"</formula>
    </cfRule>
    <cfRule type="expression" dxfId="882" priority="926">
      <formula>$BJ310="SS"</formula>
    </cfRule>
    <cfRule type="expression" dxfId="881" priority="927">
      <formula>$BJ310="FI"</formula>
    </cfRule>
    <cfRule type="expression" dxfId="880" priority="928">
      <formula>$BJ310="X"</formula>
    </cfRule>
    <cfRule type="expression" dxfId="879" priority="929">
      <formula>$BJ310="OD"</formula>
    </cfRule>
    <cfRule type="expression" dxfId="878" priority="930">
      <formula>$BJ310="P"</formula>
    </cfRule>
    <cfRule type="expression" dxfId="877" priority="931">
      <formula>$BJ310="D"</formula>
    </cfRule>
    <cfRule type="expression" dxfId="876" priority="932">
      <formula>$BJ310="C"</formula>
    </cfRule>
    <cfRule type="expression" dxfId="875" priority="933">
      <formula>$BJ310="B"</formula>
    </cfRule>
    <cfRule type="expression" dxfId="874" priority="934">
      <formula>$BJ310="A"</formula>
    </cfRule>
  </conditionalFormatting>
  <conditionalFormatting sqref="AF310:AF311">
    <cfRule type="expression" dxfId="873" priority="915">
      <formula>$BJ310="IR"</formula>
    </cfRule>
    <cfRule type="expression" dxfId="872" priority="916">
      <formula>$BJ310="SS"</formula>
    </cfRule>
    <cfRule type="expression" dxfId="871" priority="917">
      <formula>$BJ310="FI"</formula>
    </cfRule>
    <cfRule type="expression" dxfId="870" priority="918">
      <formula>$BJ310="X"</formula>
    </cfRule>
    <cfRule type="expression" dxfId="869" priority="919">
      <formula>$BJ310="OD"</formula>
    </cfRule>
    <cfRule type="expression" dxfId="868" priority="920">
      <formula>$BJ310="P"</formula>
    </cfRule>
    <cfRule type="expression" dxfId="867" priority="921">
      <formula>$BJ310="D"</formula>
    </cfRule>
    <cfRule type="expression" dxfId="866" priority="922">
      <formula>$BJ310="C"</formula>
    </cfRule>
    <cfRule type="expression" dxfId="865" priority="923">
      <formula>$BJ310="B"</formula>
    </cfRule>
    <cfRule type="expression" dxfId="864" priority="924">
      <formula>$BJ310="A"</formula>
    </cfRule>
  </conditionalFormatting>
  <conditionalFormatting sqref="S379">
    <cfRule type="expression" dxfId="863" priority="905">
      <formula>$BJ379="IR"</formula>
    </cfRule>
    <cfRule type="expression" dxfId="862" priority="906">
      <formula>$BJ379="SS"</formula>
    </cfRule>
    <cfRule type="expression" dxfId="861" priority="907">
      <formula>$BJ379="FI"</formula>
    </cfRule>
    <cfRule type="expression" dxfId="860" priority="908">
      <formula>$BJ379="X"</formula>
    </cfRule>
    <cfRule type="expression" dxfId="859" priority="909">
      <formula>$BJ379="OD"</formula>
    </cfRule>
    <cfRule type="expression" dxfId="858" priority="910">
      <formula>$BJ379="P"</formula>
    </cfRule>
    <cfRule type="expression" dxfId="857" priority="911">
      <formula>$BJ379="D"</formula>
    </cfRule>
    <cfRule type="expression" dxfId="856" priority="912">
      <formula>$BJ379="C"</formula>
    </cfRule>
    <cfRule type="expression" dxfId="855" priority="913">
      <formula>$BJ379="B"</formula>
    </cfRule>
    <cfRule type="expression" dxfId="854" priority="914">
      <formula>$BJ379="A"</formula>
    </cfRule>
  </conditionalFormatting>
  <conditionalFormatting sqref="I380">
    <cfRule type="expression" dxfId="853" priority="895">
      <formula>$BJ380="IR"</formula>
    </cfRule>
    <cfRule type="expression" dxfId="852" priority="896">
      <formula>$BJ380="SS"</formula>
    </cfRule>
    <cfRule type="expression" dxfId="851" priority="897">
      <formula>$BJ380="FI"</formula>
    </cfRule>
    <cfRule type="expression" dxfId="850" priority="898">
      <formula>$BJ380="X"</formula>
    </cfRule>
    <cfRule type="expression" dxfId="849" priority="899">
      <formula>$BJ380="OD"</formula>
    </cfRule>
    <cfRule type="expression" dxfId="848" priority="900">
      <formula>$BJ380="P"</formula>
    </cfRule>
    <cfRule type="expression" dxfId="847" priority="901">
      <formula>$BJ380="D"</formula>
    </cfRule>
    <cfRule type="expression" dxfId="846" priority="902">
      <formula>$BJ380="C"</formula>
    </cfRule>
    <cfRule type="expression" dxfId="845" priority="903">
      <formula>$BJ380="B"</formula>
    </cfRule>
    <cfRule type="expression" dxfId="844" priority="904">
      <formula>$BJ380="A"</formula>
    </cfRule>
  </conditionalFormatting>
  <conditionalFormatting sqref="I381">
    <cfRule type="expression" dxfId="843" priority="885">
      <formula>$BJ381="IR"</formula>
    </cfRule>
    <cfRule type="expression" dxfId="842" priority="886">
      <formula>$BJ381="SS"</formula>
    </cfRule>
    <cfRule type="expression" dxfId="841" priority="887">
      <formula>$BJ381="FI"</formula>
    </cfRule>
    <cfRule type="expression" dxfId="840" priority="888">
      <formula>$BJ381="X"</formula>
    </cfRule>
    <cfRule type="expression" dxfId="839" priority="889">
      <formula>$BJ381="OD"</formula>
    </cfRule>
    <cfRule type="expression" dxfId="838" priority="890">
      <formula>$BJ381="P"</formula>
    </cfRule>
    <cfRule type="expression" dxfId="837" priority="891">
      <formula>$BJ381="D"</formula>
    </cfRule>
    <cfRule type="expression" dxfId="836" priority="892">
      <formula>$BJ381="C"</formula>
    </cfRule>
    <cfRule type="expression" dxfId="835" priority="893">
      <formula>$BJ381="B"</formula>
    </cfRule>
    <cfRule type="expression" dxfId="834" priority="894">
      <formula>$BJ381="A"</formula>
    </cfRule>
  </conditionalFormatting>
  <conditionalFormatting sqref="B734">
    <cfRule type="expression" dxfId="833" priority="875">
      <formula>$BJ734="IR"</formula>
    </cfRule>
    <cfRule type="expression" dxfId="832" priority="876">
      <formula>$BJ734="SS"</formula>
    </cfRule>
    <cfRule type="expression" dxfId="831" priority="877">
      <formula>$BJ734="FI"</formula>
    </cfRule>
    <cfRule type="expression" dxfId="830" priority="878">
      <formula>$BJ734="X"</formula>
    </cfRule>
    <cfRule type="expression" dxfId="829" priority="879">
      <formula>$BJ734="OD"</formula>
    </cfRule>
    <cfRule type="expression" dxfId="828" priority="880">
      <formula>$BJ734="P"</formula>
    </cfRule>
    <cfRule type="expression" dxfId="827" priority="881">
      <formula>$BJ734="D"</formula>
    </cfRule>
    <cfRule type="expression" dxfId="826" priority="882">
      <formula>$BJ734="C"</formula>
    </cfRule>
    <cfRule type="expression" dxfId="825" priority="883">
      <formula>$BJ734="B"</formula>
    </cfRule>
    <cfRule type="expression" dxfId="824" priority="884">
      <formula>$BJ734="A"</formula>
    </cfRule>
  </conditionalFormatting>
  <conditionalFormatting sqref="C734">
    <cfRule type="expression" dxfId="823" priority="865">
      <formula>$BJ734="IR"</formula>
    </cfRule>
    <cfRule type="expression" dxfId="822" priority="866">
      <formula>$BJ734="SS"</formula>
    </cfRule>
    <cfRule type="expression" dxfId="821" priority="867">
      <formula>$BJ734="FI"</formula>
    </cfRule>
    <cfRule type="expression" dxfId="820" priority="868">
      <formula>$BJ734="X"</formula>
    </cfRule>
    <cfRule type="expression" dxfId="819" priority="869">
      <formula>$BJ734="OD"</formula>
    </cfRule>
    <cfRule type="expression" dxfId="818" priority="870">
      <formula>$BJ734="P"</formula>
    </cfRule>
    <cfRule type="expression" dxfId="817" priority="871">
      <formula>$BJ734="D"</formula>
    </cfRule>
    <cfRule type="expression" dxfId="816" priority="872">
      <formula>$BJ734="C"</formula>
    </cfRule>
    <cfRule type="expression" dxfId="815" priority="873">
      <formula>$BJ734="B"</formula>
    </cfRule>
    <cfRule type="expression" dxfId="814" priority="874">
      <formula>$BJ734="A"</formula>
    </cfRule>
  </conditionalFormatting>
  <conditionalFormatting sqref="B720">
    <cfRule type="expression" dxfId="813" priority="855">
      <formula>$BJ720="IR"</formula>
    </cfRule>
    <cfRule type="expression" dxfId="812" priority="856">
      <formula>$BJ720="SS"</formula>
    </cfRule>
    <cfRule type="expression" dxfId="811" priority="857">
      <formula>$BJ720="FI"</formula>
    </cfRule>
    <cfRule type="expression" dxfId="810" priority="858">
      <formula>$BJ720="X"</formula>
    </cfRule>
    <cfRule type="expression" dxfId="809" priority="859">
      <formula>$BJ720="OD"</formula>
    </cfRule>
    <cfRule type="expression" dxfId="808" priority="860">
      <formula>$BJ720="P"</formula>
    </cfRule>
    <cfRule type="expression" dxfId="807" priority="861">
      <formula>$BJ720="D"</formula>
    </cfRule>
    <cfRule type="expression" dxfId="806" priority="862">
      <formula>$BJ720="C"</formula>
    </cfRule>
    <cfRule type="expression" dxfId="805" priority="863">
      <formula>$BJ720="B"</formula>
    </cfRule>
    <cfRule type="expression" dxfId="804" priority="864">
      <formula>$BJ720="A"</formula>
    </cfRule>
  </conditionalFormatting>
  <conditionalFormatting sqref="C720">
    <cfRule type="expression" dxfId="803" priority="845">
      <formula>$BJ720="IR"</formula>
    </cfRule>
    <cfRule type="expression" dxfId="802" priority="846">
      <formula>$BJ720="SS"</formula>
    </cfRule>
    <cfRule type="expression" dxfId="801" priority="847">
      <formula>$BJ720="FI"</formula>
    </cfRule>
    <cfRule type="expression" dxfId="800" priority="848">
      <formula>$BJ720="X"</formula>
    </cfRule>
    <cfRule type="expression" dxfId="799" priority="849">
      <formula>$BJ720="OD"</formula>
    </cfRule>
    <cfRule type="expression" dxfId="798" priority="850">
      <formula>$BJ720="P"</formula>
    </cfRule>
    <cfRule type="expression" dxfId="797" priority="851">
      <formula>$BJ720="D"</formula>
    </cfRule>
    <cfRule type="expression" dxfId="796" priority="852">
      <formula>$BJ720="C"</formula>
    </cfRule>
    <cfRule type="expression" dxfId="795" priority="853">
      <formula>$BJ720="B"</formula>
    </cfRule>
    <cfRule type="expression" dxfId="794" priority="854">
      <formula>$BJ720="A"</formula>
    </cfRule>
  </conditionalFormatting>
  <conditionalFormatting sqref="B721">
    <cfRule type="expression" dxfId="793" priority="825">
      <formula>$BJ721="IR"</formula>
    </cfRule>
    <cfRule type="expression" dxfId="792" priority="826">
      <formula>$BJ721="SS"</formula>
    </cfRule>
    <cfRule type="expression" dxfId="791" priority="827">
      <formula>$BJ721="FI"</formula>
    </cfRule>
    <cfRule type="expression" dxfId="790" priority="828">
      <formula>$BJ721="X"</formula>
    </cfRule>
    <cfRule type="expression" dxfId="789" priority="829">
      <formula>$BJ721="OD"</formula>
    </cfRule>
    <cfRule type="expression" dxfId="788" priority="830">
      <formula>$BJ721="P"</formula>
    </cfRule>
    <cfRule type="expression" dxfId="787" priority="831">
      <formula>$BJ721="D"</formula>
    </cfRule>
    <cfRule type="expression" dxfId="786" priority="832">
      <formula>$BJ721="C"</formula>
    </cfRule>
    <cfRule type="expression" dxfId="785" priority="833">
      <formula>$BJ721="B"</formula>
    </cfRule>
    <cfRule type="expression" dxfId="784" priority="834">
      <formula>$BJ721="A"</formula>
    </cfRule>
  </conditionalFormatting>
  <conditionalFormatting sqref="C721">
    <cfRule type="expression" dxfId="783" priority="815">
      <formula>$BJ721="IR"</formula>
    </cfRule>
    <cfRule type="expression" dxfId="782" priority="816">
      <formula>$BJ721="SS"</formula>
    </cfRule>
    <cfRule type="expression" dxfId="781" priority="817">
      <formula>$BJ721="FI"</formula>
    </cfRule>
    <cfRule type="expression" dxfId="780" priority="818">
      <formula>$BJ721="X"</formula>
    </cfRule>
    <cfRule type="expression" dxfId="779" priority="819">
      <formula>$BJ721="OD"</formula>
    </cfRule>
    <cfRule type="expression" dxfId="778" priority="820">
      <formula>$BJ721="P"</formula>
    </cfRule>
    <cfRule type="expression" dxfId="777" priority="821">
      <formula>$BJ721="D"</formula>
    </cfRule>
    <cfRule type="expression" dxfId="776" priority="822">
      <formula>$BJ721="C"</formula>
    </cfRule>
    <cfRule type="expression" dxfId="775" priority="823">
      <formula>$BJ721="B"</formula>
    </cfRule>
    <cfRule type="expression" dxfId="774" priority="824">
      <formula>$BJ721="A"</formula>
    </cfRule>
  </conditionalFormatting>
  <conditionalFormatting sqref="B723">
    <cfRule type="expression" dxfId="773" priority="805">
      <formula>$BJ723="IR"</formula>
    </cfRule>
    <cfRule type="expression" dxfId="772" priority="806">
      <formula>$BJ723="SS"</formula>
    </cfRule>
    <cfRule type="expression" dxfId="771" priority="807">
      <formula>$BJ723="FI"</formula>
    </cfRule>
    <cfRule type="expression" dxfId="770" priority="808">
      <formula>$BJ723="X"</formula>
    </cfRule>
    <cfRule type="expression" dxfId="769" priority="809">
      <formula>$BJ723="OD"</formula>
    </cfRule>
    <cfRule type="expression" dxfId="768" priority="810">
      <formula>$BJ723="P"</formula>
    </cfRule>
    <cfRule type="expression" dxfId="767" priority="811">
      <formula>$BJ723="D"</formula>
    </cfRule>
    <cfRule type="expression" dxfId="766" priority="812">
      <formula>$BJ723="C"</formula>
    </cfRule>
    <cfRule type="expression" dxfId="765" priority="813">
      <formula>$BJ723="B"</formula>
    </cfRule>
    <cfRule type="expression" dxfId="764" priority="814">
      <formula>$BJ723="A"</formula>
    </cfRule>
  </conditionalFormatting>
  <conditionalFormatting sqref="C723">
    <cfRule type="expression" dxfId="763" priority="795">
      <formula>$BJ723="IR"</formula>
    </cfRule>
    <cfRule type="expression" dxfId="762" priority="796">
      <formula>$BJ723="SS"</formula>
    </cfRule>
    <cfRule type="expression" dxfId="761" priority="797">
      <formula>$BJ723="FI"</formula>
    </cfRule>
    <cfRule type="expression" dxfId="760" priority="798">
      <formula>$BJ723="X"</formula>
    </cfRule>
    <cfRule type="expression" dxfId="759" priority="799">
      <formula>$BJ723="OD"</formula>
    </cfRule>
    <cfRule type="expression" dxfId="758" priority="800">
      <formula>$BJ723="P"</formula>
    </cfRule>
    <cfRule type="expression" dxfId="757" priority="801">
      <formula>$BJ723="D"</formula>
    </cfRule>
    <cfRule type="expression" dxfId="756" priority="802">
      <formula>$BJ723="C"</formula>
    </cfRule>
    <cfRule type="expression" dxfId="755" priority="803">
      <formula>$BJ723="B"</formula>
    </cfRule>
    <cfRule type="expression" dxfId="754" priority="804">
      <formula>$BJ723="A"</formula>
    </cfRule>
  </conditionalFormatting>
  <conditionalFormatting sqref="BJ722">
    <cfRule type="cellIs" dxfId="753" priority="794" operator="equal">
      <formula>0</formula>
    </cfRule>
  </conditionalFormatting>
  <conditionalFormatting sqref="F722">
    <cfRule type="expression" dxfId="752" priority="784">
      <formula>#REF!="IR"</formula>
    </cfRule>
    <cfRule type="expression" dxfId="751" priority="785">
      <formula>#REF!="SS"</formula>
    </cfRule>
    <cfRule type="expression" dxfId="750" priority="786">
      <formula>#REF!="FI"</formula>
    </cfRule>
    <cfRule type="expression" dxfId="749" priority="787">
      <formula>#REF!="X"</formula>
    </cfRule>
    <cfRule type="expression" dxfId="748" priority="788">
      <formula>#REF!="OD"</formula>
    </cfRule>
    <cfRule type="expression" dxfId="747" priority="789">
      <formula>#REF!="P"</formula>
    </cfRule>
    <cfRule type="expression" dxfId="746" priority="790">
      <formula>#REF!="D"</formula>
    </cfRule>
    <cfRule type="expression" dxfId="745" priority="791">
      <formula>#REF!="C"</formula>
    </cfRule>
    <cfRule type="expression" dxfId="744" priority="792">
      <formula>#REF!="B"</formula>
    </cfRule>
    <cfRule type="expression" dxfId="743" priority="793">
      <formula>#REF!="A"</formula>
    </cfRule>
  </conditionalFormatting>
  <conditionalFormatting sqref="E722:H722 A722 J722:BK722">
    <cfRule type="expression" dxfId="742" priority="774">
      <formula>$BJ722="IR"</formula>
    </cfRule>
    <cfRule type="expression" dxfId="741" priority="775">
      <formula>$BJ722="SS"</formula>
    </cfRule>
    <cfRule type="expression" dxfId="740" priority="776">
      <formula>$BJ722="FI"</formula>
    </cfRule>
    <cfRule type="expression" dxfId="739" priority="777">
      <formula>$BJ722="X"</formula>
    </cfRule>
    <cfRule type="expression" dxfId="738" priority="778">
      <formula>$BJ722="OD"</formula>
    </cfRule>
    <cfRule type="expression" dxfId="737" priority="779">
      <formula>$BJ722="P"</formula>
    </cfRule>
    <cfRule type="expression" dxfId="736" priority="780">
      <formula>$BJ722="D"</formula>
    </cfRule>
    <cfRule type="expression" dxfId="735" priority="781">
      <formula>$BJ722="C"</formula>
    </cfRule>
    <cfRule type="expression" dxfId="734" priority="782">
      <formula>$BJ722="B"</formula>
    </cfRule>
    <cfRule type="expression" dxfId="733" priority="783">
      <formula>$BJ722="A"</formula>
    </cfRule>
  </conditionalFormatting>
  <conditionalFormatting sqref="B722">
    <cfRule type="expression" dxfId="732" priority="764">
      <formula>$BJ722="IR"</formula>
    </cfRule>
    <cfRule type="expression" dxfId="731" priority="765">
      <formula>$BJ722="SS"</formula>
    </cfRule>
    <cfRule type="expression" dxfId="730" priority="766">
      <formula>$BJ722="FI"</formula>
    </cfRule>
    <cfRule type="expression" dxfId="729" priority="767">
      <formula>$BJ722="X"</formula>
    </cfRule>
    <cfRule type="expression" dxfId="728" priority="768">
      <formula>$BJ722="OD"</formula>
    </cfRule>
    <cfRule type="expression" dxfId="727" priority="769">
      <formula>$BJ722="P"</formula>
    </cfRule>
    <cfRule type="expression" dxfId="726" priority="770">
      <formula>$BJ722="D"</formula>
    </cfRule>
    <cfRule type="expression" dxfId="725" priority="771">
      <formula>$BJ722="C"</formula>
    </cfRule>
    <cfRule type="expression" dxfId="724" priority="772">
      <formula>$BJ722="B"</formula>
    </cfRule>
    <cfRule type="expression" dxfId="723" priority="773">
      <formula>$BJ722="A"</formula>
    </cfRule>
  </conditionalFormatting>
  <conditionalFormatting sqref="C722">
    <cfRule type="expression" dxfId="722" priority="754">
      <formula>$BJ722="IR"</formula>
    </cfRule>
    <cfRule type="expression" dxfId="721" priority="755">
      <formula>$BJ722="SS"</formula>
    </cfRule>
    <cfRule type="expression" dxfId="720" priority="756">
      <formula>$BJ722="FI"</formula>
    </cfRule>
    <cfRule type="expression" dxfId="719" priority="757">
      <formula>$BJ722="X"</formula>
    </cfRule>
    <cfRule type="expression" dxfId="718" priority="758">
      <formula>$BJ722="OD"</formula>
    </cfRule>
    <cfRule type="expression" dxfId="717" priority="759">
      <formula>$BJ722="P"</formula>
    </cfRule>
    <cfRule type="expression" dxfId="716" priority="760">
      <formula>$BJ722="D"</formula>
    </cfRule>
    <cfRule type="expression" dxfId="715" priority="761">
      <formula>$BJ722="C"</formula>
    </cfRule>
    <cfRule type="expression" dxfId="714" priority="762">
      <formula>$BJ722="B"</formula>
    </cfRule>
    <cfRule type="expression" dxfId="713" priority="763">
      <formula>$BJ722="A"</formula>
    </cfRule>
  </conditionalFormatting>
  <conditionalFormatting sqref="D721:D723">
    <cfRule type="expression" dxfId="712" priority="734">
      <formula>$BJ721="IR"</formula>
    </cfRule>
    <cfRule type="expression" dxfId="711" priority="735">
      <formula>$BJ721="SS"</formula>
    </cfRule>
    <cfRule type="expression" dxfId="710" priority="736">
      <formula>$BJ721="FI"</formula>
    </cfRule>
    <cfRule type="expression" dxfId="709" priority="737">
      <formula>$BJ721="X"</formula>
    </cfRule>
    <cfRule type="expression" dxfId="708" priority="738">
      <formula>$BJ721="OD"</formula>
    </cfRule>
    <cfRule type="expression" dxfId="707" priority="739">
      <formula>$BJ721="P"</formula>
    </cfRule>
    <cfRule type="expression" dxfId="706" priority="740">
      <formula>$BJ721="D"</formula>
    </cfRule>
    <cfRule type="expression" dxfId="705" priority="741">
      <formula>$BJ721="C"</formula>
    </cfRule>
    <cfRule type="expression" dxfId="704" priority="742">
      <formula>$BJ721="B"</formula>
    </cfRule>
    <cfRule type="expression" dxfId="703" priority="743">
      <formula>$BJ721="A"</formula>
    </cfRule>
  </conditionalFormatting>
  <conditionalFormatting sqref="I720:I723">
    <cfRule type="expression" dxfId="702" priority="724">
      <formula>$BJ720="IR"</formula>
    </cfRule>
    <cfRule type="expression" dxfId="701" priority="725">
      <formula>$BJ720="SS"</formula>
    </cfRule>
    <cfRule type="expression" dxfId="700" priority="726">
      <formula>$BJ720="FI"</formula>
    </cfRule>
    <cfRule type="expression" dxfId="699" priority="727">
      <formula>$BJ720="X"</formula>
    </cfRule>
    <cfRule type="expression" dxfId="698" priority="728">
      <formula>$BJ720="OD"</formula>
    </cfRule>
    <cfRule type="expression" dxfId="697" priority="729">
      <formula>$BJ720="P"</formula>
    </cfRule>
    <cfRule type="expression" dxfId="696" priority="730">
      <formula>$BJ720="D"</formula>
    </cfRule>
    <cfRule type="expression" dxfId="695" priority="731">
      <formula>$BJ720="C"</formula>
    </cfRule>
    <cfRule type="expression" dxfId="694" priority="732">
      <formula>$BJ720="B"</formula>
    </cfRule>
    <cfRule type="expression" dxfId="693" priority="733">
      <formula>$BJ720="A"</formula>
    </cfRule>
  </conditionalFormatting>
  <conditionalFormatting sqref="BJ700">
    <cfRule type="cellIs" dxfId="692" priority="713" operator="equal">
      <formula>0</formula>
    </cfRule>
  </conditionalFormatting>
  <conditionalFormatting sqref="I700">
    <cfRule type="expression" dxfId="691" priority="714">
      <formula>$BJ700="IR"</formula>
    </cfRule>
    <cfRule type="expression" dxfId="690" priority="715">
      <formula>$BJ700="SS"</formula>
    </cfRule>
    <cfRule type="expression" dxfId="689" priority="716">
      <formula>$BJ700="FI"</formula>
    </cfRule>
    <cfRule type="expression" dxfId="688" priority="717">
      <formula>$BJ700="X"</formula>
    </cfRule>
    <cfRule type="expression" dxfId="687" priority="718">
      <formula>$BJ700="OD"</formula>
    </cfRule>
    <cfRule type="expression" dxfId="686" priority="719">
      <formula>$BJ700="P"</formula>
    </cfRule>
    <cfRule type="expression" dxfId="685" priority="720">
      <formula>$BJ700="D"</formula>
    </cfRule>
    <cfRule type="expression" dxfId="684" priority="721">
      <formula>$BJ700="C"</formula>
    </cfRule>
    <cfRule type="expression" dxfId="683" priority="722">
      <formula>$BJ700="B"</formula>
    </cfRule>
    <cfRule type="expression" dxfId="682" priority="723">
      <formula>$BJ700="A"</formula>
    </cfRule>
  </conditionalFormatting>
  <conditionalFormatting sqref="F700">
    <cfRule type="expression" dxfId="681" priority="703">
      <formula>#REF!="IR"</formula>
    </cfRule>
    <cfRule type="expression" dxfId="680" priority="704">
      <formula>#REF!="SS"</formula>
    </cfRule>
    <cfRule type="expression" dxfId="679" priority="705">
      <formula>#REF!="FI"</formula>
    </cfRule>
    <cfRule type="expression" dxfId="678" priority="706">
      <formula>#REF!="X"</formula>
    </cfRule>
    <cfRule type="expression" dxfId="677" priority="707">
      <formula>#REF!="OD"</formula>
    </cfRule>
    <cfRule type="expression" dxfId="676" priority="708">
      <formula>#REF!="P"</formula>
    </cfRule>
    <cfRule type="expression" dxfId="675" priority="709">
      <formula>#REF!="D"</formula>
    </cfRule>
    <cfRule type="expression" dxfId="674" priority="710">
      <formula>#REF!="C"</formula>
    </cfRule>
    <cfRule type="expression" dxfId="673" priority="711">
      <formula>#REF!="B"</formula>
    </cfRule>
    <cfRule type="expression" dxfId="672" priority="712">
      <formula>#REF!="A"</formula>
    </cfRule>
  </conditionalFormatting>
  <conditionalFormatting sqref="J700 D700:H700 A700 N700:BK700">
    <cfRule type="expression" dxfId="671" priority="693">
      <formula>$BJ700="IR"</formula>
    </cfRule>
    <cfRule type="expression" dxfId="670" priority="694">
      <formula>$BJ700="SS"</formula>
    </cfRule>
    <cfRule type="expression" dxfId="669" priority="695">
      <formula>$BJ700="FI"</formula>
    </cfRule>
    <cfRule type="expression" dxfId="668" priority="696">
      <formula>$BJ700="X"</formula>
    </cfRule>
    <cfRule type="expression" dxfId="667" priority="697">
      <formula>$BJ700="OD"</formula>
    </cfRule>
    <cfRule type="expression" dxfId="666" priority="698">
      <formula>$BJ700="P"</formula>
    </cfRule>
    <cfRule type="expression" dxfId="665" priority="699">
      <formula>$BJ700="D"</formula>
    </cfRule>
    <cfRule type="expression" dxfId="664" priority="700">
      <formula>$BJ700="C"</formula>
    </cfRule>
    <cfRule type="expression" dxfId="663" priority="701">
      <formula>$BJ700="B"</formula>
    </cfRule>
    <cfRule type="expression" dxfId="662" priority="702">
      <formula>$BJ700="A"</formula>
    </cfRule>
  </conditionalFormatting>
  <conditionalFormatting sqref="B700">
    <cfRule type="expression" dxfId="661" priority="663">
      <formula>$BJ700="IR"</formula>
    </cfRule>
    <cfRule type="expression" dxfId="660" priority="664">
      <formula>$BJ700="SS"</formula>
    </cfRule>
    <cfRule type="expression" dxfId="659" priority="665">
      <formula>$BJ700="FI"</formula>
    </cfRule>
    <cfRule type="expression" dxfId="658" priority="666">
      <formula>$BJ700="X"</formula>
    </cfRule>
    <cfRule type="expression" dxfId="657" priority="667">
      <formula>$BJ700="OD"</formula>
    </cfRule>
    <cfRule type="expression" dxfId="656" priority="668">
      <formula>$BJ700="P"</formula>
    </cfRule>
    <cfRule type="expression" dxfId="655" priority="669">
      <formula>$BJ700="D"</formula>
    </cfRule>
    <cfRule type="expression" dxfId="654" priority="670">
      <formula>$BJ700="C"</formula>
    </cfRule>
    <cfRule type="expression" dxfId="653" priority="671">
      <formula>$BJ700="B"</formula>
    </cfRule>
    <cfRule type="expression" dxfId="652" priority="672">
      <formula>$BJ700="A"</formula>
    </cfRule>
  </conditionalFormatting>
  <conditionalFormatting sqref="C700">
    <cfRule type="expression" dxfId="651" priority="653">
      <formula>$BJ700="IR"</formula>
    </cfRule>
    <cfRule type="expression" dxfId="650" priority="654">
      <formula>$BJ700="SS"</formula>
    </cfRule>
    <cfRule type="expression" dxfId="649" priority="655">
      <formula>$BJ700="FI"</formula>
    </cfRule>
    <cfRule type="expression" dxfId="648" priority="656">
      <formula>$BJ700="X"</formula>
    </cfRule>
    <cfRule type="expression" dxfId="647" priority="657">
      <formula>$BJ700="OD"</formula>
    </cfRule>
    <cfRule type="expression" dxfId="646" priority="658">
      <formula>$BJ700="P"</formula>
    </cfRule>
    <cfRule type="expression" dxfId="645" priority="659">
      <formula>$BJ700="D"</formula>
    </cfRule>
    <cfRule type="expression" dxfId="644" priority="660">
      <formula>$BJ700="C"</formula>
    </cfRule>
    <cfRule type="expression" dxfId="643" priority="661">
      <formula>$BJ700="B"</formula>
    </cfRule>
    <cfRule type="expression" dxfId="642" priority="662">
      <formula>$BJ700="A"</formula>
    </cfRule>
  </conditionalFormatting>
  <conditionalFormatting sqref="B701">
    <cfRule type="expression" dxfId="641" priority="643">
      <formula>$BJ701="IR"</formula>
    </cfRule>
    <cfRule type="expression" dxfId="640" priority="644">
      <formula>$BJ701="SS"</formula>
    </cfRule>
    <cfRule type="expression" dxfId="639" priority="645">
      <formula>$BJ701="FI"</formula>
    </cfRule>
    <cfRule type="expression" dxfId="638" priority="646">
      <formula>$BJ701="X"</formula>
    </cfRule>
    <cfRule type="expression" dxfId="637" priority="647">
      <formula>$BJ701="OD"</formula>
    </cfRule>
    <cfRule type="expression" dxfId="636" priority="648">
      <formula>$BJ701="P"</formula>
    </cfRule>
    <cfRule type="expression" dxfId="635" priority="649">
      <formula>$BJ701="D"</formula>
    </cfRule>
    <cfRule type="expression" dxfId="634" priority="650">
      <formula>$BJ701="C"</formula>
    </cfRule>
    <cfRule type="expression" dxfId="633" priority="651">
      <formula>$BJ701="B"</formula>
    </cfRule>
    <cfRule type="expression" dxfId="632" priority="652">
      <formula>$BJ701="A"</formula>
    </cfRule>
  </conditionalFormatting>
  <conditionalFormatting sqref="C701">
    <cfRule type="expression" dxfId="631" priority="633">
      <formula>$BJ701="IR"</formula>
    </cfRule>
    <cfRule type="expression" dxfId="630" priority="634">
      <formula>$BJ701="SS"</formula>
    </cfRule>
    <cfRule type="expression" dxfId="629" priority="635">
      <formula>$BJ701="FI"</formula>
    </cfRule>
    <cfRule type="expression" dxfId="628" priority="636">
      <formula>$BJ701="X"</formula>
    </cfRule>
    <cfRule type="expression" dxfId="627" priority="637">
      <formula>$BJ701="OD"</formula>
    </cfRule>
    <cfRule type="expression" dxfId="626" priority="638">
      <formula>$BJ701="P"</formula>
    </cfRule>
    <cfRule type="expression" dxfId="625" priority="639">
      <formula>$BJ701="D"</formula>
    </cfRule>
    <cfRule type="expression" dxfId="624" priority="640">
      <formula>$BJ701="C"</formula>
    </cfRule>
    <cfRule type="expression" dxfId="623" priority="641">
      <formula>$BJ701="B"</formula>
    </cfRule>
    <cfRule type="expression" dxfId="622" priority="642">
      <formula>$BJ701="A"</formula>
    </cfRule>
  </conditionalFormatting>
  <conditionalFormatting sqref="D322">
    <cfRule type="expression" dxfId="621" priority="613">
      <formula>$BJ322="IR"</formula>
    </cfRule>
    <cfRule type="expression" dxfId="620" priority="614">
      <formula>$BJ322="SS"</formula>
    </cfRule>
    <cfRule type="expression" dxfId="619" priority="615">
      <formula>$BJ322="FI"</formula>
    </cfRule>
    <cfRule type="expression" dxfId="618" priority="616">
      <formula>$BJ322="X"</formula>
    </cfRule>
    <cfRule type="expression" dxfId="617" priority="617">
      <formula>$BJ322="OD"</formula>
    </cfRule>
    <cfRule type="expression" dxfId="616" priority="618">
      <formula>$BJ322="P"</formula>
    </cfRule>
    <cfRule type="expression" dxfId="615" priority="619">
      <formula>$BJ322="D"</formula>
    </cfRule>
    <cfRule type="expression" dxfId="614" priority="620">
      <formula>$BJ322="C"</formula>
    </cfRule>
    <cfRule type="expression" dxfId="613" priority="621">
      <formula>$BJ322="B"</formula>
    </cfRule>
    <cfRule type="expression" dxfId="612" priority="622">
      <formula>$BJ322="A"</formula>
    </cfRule>
  </conditionalFormatting>
  <conditionalFormatting sqref="D324">
    <cfRule type="expression" dxfId="611" priority="603">
      <formula>$BJ324="IR"</formula>
    </cfRule>
    <cfRule type="expression" dxfId="610" priority="604">
      <formula>$BJ324="SS"</formula>
    </cfRule>
    <cfRule type="expression" dxfId="609" priority="605">
      <formula>$BJ324="FI"</formula>
    </cfRule>
    <cfRule type="expression" dxfId="608" priority="606">
      <formula>$BJ324="X"</formula>
    </cfRule>
    <cfRule type="expression" dxfId="607" priority="607">
      <formula>$BJ324="OD"</formula>
    </cfRule>
    <cfRule type="expression" dxfId="606" priority="608">
      <formula>$BJ324="P"</formula>
    </cfRule>
    <cfRule type="expression" dxfId="605" priority="609">
      <formula>$BJ324="D"</formula>
    </cfRule>
    <cfRule type="expression" dxfId="604" priority="610">
      <formula>$BJ324="C"</formula>
    </cfRule>
    <cfRule type="expression" dxfId="603" priority="611">
      <formula>$BJ324="B"</formula>
    </cfRule>
    <cfRule type="expression" dxfId="602" priority="612">
      <formula>$BJ324="A"</formula>
    </cfRule>
  </conditionalFormatting>
  <conditionalFormatting sqref="D325">
    <cfRule type="expression" dxfId="601" priority="593">
      <formula>$BJ325="IR"</formula>
    </cfRule>
    <cfRule type="expression" dxfId="600" priority="594">
      <formula>$BJ325="SS"</formula>
    </cfRule>
    <cfRule type="expression" dxfId="599" priority="595">
      <formula>$BJ325="FI"</formula>
    </cfRule>
    <cfRule type="expression" dxfId="598" priority="596">
      <formula>$BJ325="X"</formula>
    </cfRule>
    <cfRule type="expression" dxfId="597" priority="597">
      <formula>$BJ325="OD"</formula>
    </cfRule>
    <cfRule type="expression" dxfId="596" priority="598">
      <formula>$BJ325="P"</formula>
    </cfRule>
    <cfRule type="expression" dxfId="595" priority="599">
      <formula>$BJ325="D"</formula>
    </cfRule>
    <cfRule type="expression" dxfId="594" priority="600">
      <formula>$BJ325="C"</formula>
    </cfRule>
    <cfRule type="expression" dxfId="593" priority="601">
      <formula>$BJ325="B"</formula>
    </cfRule>
    <cfRule type="expression" dxfId="592" priority="602">
      <formula>$BJ325="A"</formula>
    </cfRule>
  </conditionalFormatting>
  <conditionalFormatting sqref="D153">
    <cfRule type="expression" dxfId="591" priority="583">
      <formula>$BJ153="IR"</formula>
    </cfRule>
    <cfRule type="expression" dxfId="590" priority="584">
      <formula>$BJ153="SS"</formula>
    </cfRule>
    <cfRule type="expression" dxfId="589" priority="585">
      <formula>$BJ153="FI"</formula>
    </cfRule>
    <cfRule type="expression" dxfId="588" priority="586">
      <formula>$BJ153="X"</formula>
    </cfRule>
    <cfRule type="expression" dxfId="587" priority="587">
      <formula>$BJ153="OD"</formula>
    </cfRule>
    <cfRule type="expression" dxfId="586" priority="588">
      <formula>$BJ153="P"</formula>
    </cfRule>
    <cfRule type="expression" dxfId="585" priority="589">
      <formula>$BJ153="D"</formula>
    </cfRule>
    <cfRule type="expression" dxfId="584" priority="590">
      <formula>$BJ153="C"</formula>
    </cfRule>
    <cfRule type="expression" dxfId="583" priority="591">
      <formula>$BJ153="B"</formula>
    </cfRule>
    <cfRule type="expression" dxfId="582" priority="592">
      <formula>$BJ153="A"</formula>
    </cfRule>
  </conditionalFormatting>
  <conditionalFormatting sqref="D163">
    <cfRule type="expression" dxfId="581" priority="573">
      <formula>$BJ163="IR"</formula>
    </cfRule>
    <cfRule type="expression" dxfId="580" priority="574">
      <formula>$BJ163="SS"</formula>
    </cfRule>
    <cfRule type="expression" dxfId="579" priority="575">
      <formula>$BJ163="FI"</formula>
    </cfRule>
    <cfRule type="expression" dxfId="578" priority="576">
      <formula>$BJ163="X"</formula>
    </cfRule>
    <cfRule type="expression" dxfId="577" priority="577">
      <formula>$BJ163="OD"</formula>
    </cfRule>
    <cfRule type="expression" dxfId="576" priority="578">
      <formula>$BJ163="P"</formula>
    </cfRule>
    <cfRule type="expression" dxfId="575" priority="579">
      <formula>$BJ163="D"</formula>
    </cfRule>
    <cfRule type="expression" dxfId="574" priority="580">
      <formula>$BJ163="C"</formula>
    </cfRule>
    <cfRule type="expression" dxfId="573" priority="581">
      <formula>$BJ163="B"</formula>
    </cfRule>
    <cfRule type="expression" dxfId="572" priority="582">
      <formula>$BJ163="A"</formula>
    </cfRule>
  </conditionalFormatting>
  <conditionalFormatting sqref="D164">
    <cfRule type="expression" dxfId="571" priority="563">
      <formula>$BJ164="IR"</formula>
    </cfRule>
    <cfRule type="expression" dxfId="570" priority="564">
      <formula>$BJ164="SS"</formula>
    </cfRule>
    <cfRule type="expression" dxfId="569" priority="565">
      <formula>$BJ164="FI"</formula>
    </cfRule>
    <cfRule type="expression" dxfId="568" priority="566">
      <formula>$BJ164="X"</formula>
    </cfRule>
    <cfRule type="expression" dxfId="567" priority="567">
      <formula>$BJ164="OD"</formula>
    </cfRule>
    <cfRule type="expression" dxfId="566" priority="568">
      <formula>$BJ164="P"</formula>
    </cfRule>
    <cfRule type="expression" dxfId="565" priority="569">
      <formula>$BJ164="D"</formula>
    </cfRule>
    <cfRule type="expression" dxfId="564" priority="570">
      <formula>$BJ164="C"</formula>
    </cfRule>
    <cfRule type="expression" dxfId="563" priority="571">
      <formula>$BJ164="B"</formula>
    </cfRule>
    <cfRule type="expression" dxfId="562" priority="572">
      <formula>$BJ164="A"</formula>
    </cfRule>
  </conditionalFormatting>
  <conditionalFormatting sqref="E164">
    <cfRule type="expression" dxfId="561" priority="553">
      <formula>$BJ164="IR"</formula>
    </cfRule>
    <cfRule type="expression" dxfId="560" priority="554">
      <formula>$BJ164="SS"</formula>
    </cfRule>
    <cfRule type="expression" dxfId="559" priority="555">
      <formula>$BJ164="FI"</formula>
    </cfRule>
    <cfRule type="expression" dxfId="558" priority="556">
      <formula>$BJ164="X"</formula>
    </cfRule>
    <cfRule type="expression" dxfId="557" priority="557">
      <formula>$BJ164="OD"</formula>
    </cfRule>
    <cfRule type="expression" dxfId="556" priority="558">
      <formula>$BJ164="P"</formula>
    </cfRule>
    <cfRule type="expression" dxfId="555" priority="559">
      <formula>$BJ164="D"</formula>
    </cfRule>
    <cfRule type="expression" dxfId="554" priority="560">
      <formula>$BJ164="C"</formula>
    </cfRule>
    <cfRule type="expression" dxfId="553" priority="561">
      <formula>$BJ164="B"</formula>
    </cfRule>
    <cfRule type="expression" dxfId="552" priority="562">
      <formula>$BJ164="A"</formula>
    </cfRule>
  </conditionalFormatting>
  <conditionalFormatting sqref="D161">
    <cfRule type="expression" dxfId="551" priority="543">
      <formula>$BJ161="IR"</formula>
    </cfRule>
    <cfRule type="expression" dxfId="550" priority="544">
      <formula>$BJ161="SS"</formula>
    </cfRule>
    <cfRule type="expression" dxfId="549" priority="545">
      <formula>$BJ161="FI"</formula>
    </cfRule>
    <cfRule type="expression" dxfId="548" priority="546">
      <formula>$BJ161="X"</formula>
    </cfRule>
    <cfRule type="expression" dxfId="547" priority="547">
      <formula>$BJ161="OD"</formula>
    </cfRule>
    <cfRule type="expression" dxfId="546" priority="548">
      <formula>$BJ161="P"</formula>
    </cfRule>
    <cfRule type="expression" dxfId="545" priority="549">
      <formula>$BJ161="D"</formula>
    </cfRule>
    <cfRule type="expression" dxfId="544" priority="550">
      <formula>$BJ161="C"</formula>
    </cfRule>
    <cfRule type="expression" dxfId="543" priority="551">
      <formula>$BJ161="B"</formula>
    </cfRule>
    <cfRule type="expression" dxfId="542" priority="552">
      <formula>$BJ161="A"</formula>
    </cfRule>
  </conditionalFormatting>
  <conditionalFormatting sqref="D162">
    <cfRule type="expression" dxfId="541" priority="533">
      <formula>$BJ162="IR"</formula>
    </cfRule>
    <cfRule type="expression" dxfId="540" priority="534">
      <formula>$BJ162="SS"</formula>
    </cfRule>
    <cfRule type="expression" dxfId="539" priority="535">
      <formula>$BJ162="FI"</formula>
    </cfRule>
    <cfRule type="expression" dxfId="538" priority="536">
      <formula>$BJ162="X"</formula>
    </cfRule>
    <cfRule type="expression" dxfId="537" priority="537">
      <formula>$BJ162="OD"</formula>
    </cfRule>
    <cfRule type="expression" dxfId="536" priority="538">
      <formula>$BJ162="P"</formula>
    </cfRule>
    <cfRule type="expression" dxfId="535" priority="539">
      <formula>$BJ162="D"</formula>
    </cfRule>
    <cfRule type="expression" dxfId="534" priority="540">
      <formula>$BJ162="C"</formula>
    </cfRule>
    <cfRule type="expression" dxfId="533" priority="541">
      <formula>$BJ162="B"</formula>
    </cfRule>
    <cfRule type="expression" dxfId="532" priority="542">
      <formula>$BJ162="A"</formula>
    </cfRule>
  </conditionalFormatting>
  <conditionalFormatting sqref="D165">
    <cfRule type="expression" dxfId="531" priority="523">
      <formula>$BJ165="IR"</formula>
    </cfRule>
    <cfRule type="expression" dxfId="530" priority="524">
      <formula>$BJ165="SS"</formula>
    </cfRule>
    <cfRule type="expression" dxfId="529" priority="525">
      <formula>$BJ165="FI"</formula>
    </cfRule>
    <cfRule type="expression" dxfId="528" priority="526">
      <formula>$BJ165="X"</formula>
    </cfRule>
    <cfRule type="expression" dxfId="527" priority="527">
      <formula>$BJ165="OD"</formula>
    </cfRule>
    <cfRule type="expression" dxfId="526" priority="528">
      <formula>$BJ165="P"</formula>
    </cfRule>
    <cfRule type="expression" dxfId="525" priority="529">
      <formula>$BJ165="D"</formula>
    </cfRule>
    <cfRule type="expression" dxfId="524" priority="530">
      <formula>$BJ165="C"</formula>
    </cfRule>
    <cfRule type="expression" dxfId="523" priority="531">
      <formula>$BJ165="B"</formula>
    </cfRule>
    <cfRule type="expression" dxfId="522" priority="532">
      <formula>$BJ165="A"</formula>
    </cfRule>
  </conditionalFormatting>
  <conditionalFormatting sqref="D166">
    <cfRule type="expression" dxfId="521" priority="513">
      <formula>$BJ166="IR"</formula>
    </cfRule>
    <cfRule type="expression" dxfId="520" priority="514">
      <formula>$BJ166="SS"</formula>
    </cfRule>
    <cfRule type="expression" dxfId="519" priority="515">
      <formula>$BJ166="FI"</formula>
    </cfRule>
    <cfRule type="expression" dxfId="518" priority="516">
      <formula>$BJ166="X"</formula>
    </cfRule>
    <cfRule type="expression" dxfId="517" priority="517">
      <formula>$BJ166="OD"</formula>
    </cfRule>
    <cfRule type="expression" dxfId="516" priority="518">
      <formula>$BJ166="P"</formula>
    </cfRule>
    <cfRule type="expression" dxfId="515" priority="519">
      <formula>$BJ166="D"</formula>
    </cfRule>
    <cfRule type="expression" dxfId="514" priority="520">
      <formula>$BJ166="C"</formula>
    </cfRule>
    <cfRule type="expression" dxfId="513" priority="521">
      <formula>$BJ166="B"</formula>
    </cfRule>
    <cfRule type="expression" dxfId="512" priority="522">
      <formula>$BJ166="A"</formula>
    </cfRule>
  </conditionalFormatting>
  <conditionalFormatting sqref="M734">
    <cfRule type="expression" dxfId="511" priority="503">
      <formula>$BJ734="IR"</formula>
    </cfRule>
    <cfRule type="expression" dxfId="510" priority="504">
      <formula>$BJ734="SS"</formula>
    </cfRule>
    <cfRule type="expression" dxfId="509" priority="505">
      <formula>$BJ734="FI"</formula>
    </cfRule>
    <cfRule type="expression" dxfId="508" priority="506">
      <formula>$BJ734="X"</formula>
    </cfRule>
    <cfRule type="expression" dxfId="507" priority="507">
      <formula>$BJ734="OD"</formula>
    </cfRule>
    <cfRule type="expression" dxfId="506" priority="508">
      <formula>$BJ734="P"</formula>
    </cfRule>
    <cfRule type="expression" dxfId="505" priority="509">
      <formula>$BJ734="D"</formula>
    </cfRule>
    <cfRule type="expression" dxfId="504" priority="510">
      <formula>$BJ734="C"</formula>
    </cfRule>
    <cfRule type="expression" dxfId="503" priority="511">
      <formula>$BJ734="B"</formula>
    </cfRule>
    <cfRule type="expression" dxfId="502" priority="512">
      <formula>$BJ734="A"</formula>
    </cfRule>
  </conditionalFormatting>
  <conditionalFormatting sqref="K734">
    <cfRule type="expression" dxfId="501" priority="493">
      <formula>$BJ734="IR"</formula>
    </cfRule>
    <cfRule type="expression" dxfId="500" priority="494">
      <formula>$BJ734="SS"</formula>
    </cfRule>
    <cfRule type="expression" dxfId="499" priority="495">
      <formula>$BJ734="FI"</formula>
    </cfRule>
    <cfRule type="expression" dxfId="498" priority="496">
      <formula>$BJ734="X"</formula>
    </cfRule>
    <cfRule type="expression" dxfId="497" priority="497">
      <formula>$BJ734="OD"</formula>
    </cfRule>
    <cfRule type="expression" dxfId="496" priority="498">
      <formula>$BJ734="P"</formula>
    </cfRule>
    <cfRule type="expression" dxfId="495" priority="499">
      <formula>$BJ734="D"</formula>
    </cfRule>
    <cfRule type="expression" dxfId="494" priority="500">
      <formula>$BJ734="C"</formula>
    </cfRule>
    <cfRule type="expression" dxfId="493" priority="501">
      <formula>$BJ734="B"</formula>
    </cfRule>
    <cfRule type="expression" dxfId="492" priority="502">
      <formula>$BJ734="A"</formula>
    </cfRule>
  </conditionalFormatting>
  <conditionalFormatting sqref="L734">
    <cfRule type="expression" dxfId="491" priority="483">
      <formula>$BJ734="IR"</formula>
    </cfRule>
    <cfRule type="expression" dxfId="490" priority="484">
      <formula>$BJ734="SS"</formula>
    </cfRule>
    <cfRule type="expression" dxfId="489" priority="485">
      <formula>$BJ734="FI"</formula>
    </cfRule>
    <cfRule type="expression" dxfId="488" priority="486">
      <formula>$BJ734="X"</formula>
    </cfRule>
    <cfRule type="expression" dxfId="487" priority="487">
      <formula>$BJ734="OD"</formula>
    </cfRule>
    <cfRule type="expression" dxfId="486" priority="488">
      <formula>$BJ734="P"</formula>
    </cfRule>
    <cfRule type="expression" dxfId="485" priority="489">
      <formula>$BJ734="D"</formula>
    </cfRule>
    <cfRule type="expression" dxfId="484" priority="490">
      <formula>$BJ734="C"</formula>
    </cfRule>
    <cfRule type="expression" dxfId="483" priority="491">
      <formula>$BJ734="B"</formula>
    </cfRule>
    <cfRule type="expression" dxfId="482" priority="492">
      <formula>$BJ734="A"</formula>
    </cfRule>
  </conditionalFormatting>
  <conditionalFormatting sqref="K700">
    <cfRule type="expression" dxfId="481" priority="473">
      <formula>$BJ700="IR"</formula>
    </cfRule>
    <cfRule type="expression" dxfId="480" priority="474">
      <formula>$BJ700="SS"</formula>
    </cfRule>
    <cfRule type="expression" dxfId="479" priority="475">
      <formula>$BJ700="FI"</formula>
    </cfRule>
    <cfRule type="expression" dxfId="478" priority="476">
      <formula>$BJ700="X"</formula>
    </cfRule>
    <cfRule type="expression" dxfId="477" priority="477">
      <formula>$BJ700="OD"</formula>
    </cfRule>
    <cfRule type="expression" dxfId="476" priority="478">
      <formula>$BJ700="P"</formula>
    </cfRule>
    <cfRule type="expression" dxfId="475" priority="479">
      <formula>$BJ700="D"</formula>
    </cfRule>
    <cfRule type="expression" dxfId="474" priority="480">
      <formula>$BJ700="C"</formula>
    </cfRule>
    <cfRule type="expression" dxfId="473" priority="481">
      <formula>$BJ700="B"</formula>
    </cfRule>
    <cfRule type="expression" dxfId="472" priority="482">
      <formula>$BJ700="A"</formula>
    </cfRule>
  </conditionalFormatting>
  <conditionalFormatting sqref="M700">
    <cfRule type="expression" dxfId="471" priority="463">
      <formula>$BJ700="IR"</formula>
    </cfRule>
    <cfRule type="expression" dxfId="470" priority="464">
      <formula>$BJ700="SS"</formula>
    </cfRule>
    <cfRule type="expression" dxfId="469" priority="465">
      <formula>$BJ700="FI"</formula>
    </cfRule>
    <cfRule type="expression" dxfId="468" priority="466">
      <formula>$BJ700="X"</formula>
    </cfRule>
    <cfRule type="expression" dxfId="467" priority="467">
      <formula>$BJ700="OD"</formula>
    </cfRule>
    <cfRule type="expression" dxfId="466" priority="468">
      <formula>$BJ700="P"</formula>
    </cfRule>
    <cfRule type="expression" dxfId="465" priority="469">
      <formula>$BJ700="D"</formula>
    </cfRule>
    <cfRule type="expression" dxfId="464" priority="470">
      <formula>$BJ700="C"</formula>
    </cfRule>
    <cfRule type="expression" dxfId="463" priority="471">
      <formula>$BJ700="B"</formula>
    </cfRule>
    <cfRule type="expression" dxfId="462" priority="472">
      <formula>$BJ700="A"</formula>
    </cfRule>
  </conditionalFormatting>
  <conditionalFormatting sqref="L700">
    <cfRule type="expression" dxfId="461" priority="453">
      <formula>$BJ700="IR"</formula>
    </cfRule>
    <cfRule type="expression" dxfId="460" priority="454">
      <formula>$BJ700="SS"</formula>
    </cfRule>
    <cfRule type="expression" dxfId="459" priority="455">
      <formula>$BJ700="FI"</formula>
    </cfRule>
    <cfRule type="expression" dxfId="458" priority="456">
      <formula>$BJ700="X"</formula>
    </cfRule>
    <cfRule type="expression" dxfId="457" priority="457">
      <formula>$BJ700="OD"</formula>
    </cfRule>
    <cfRule type="expression" dxfId="456" priority="458">
      <formula>$BJ700="P"</formula>
    </cfRule>
    <cfRule type="expression" dxfId="455" priority="459">
      <formula>$BJ700="D"</formula>
    </cfRule>
    <cfRule type="expression" dxfId="454" priority="460">
      <formula>$BJ700="C"</formula>
    </cfRule>
    <cfRule type="expression" dxfId="453" priority="461">
      <formula>$BJ700="B"</formula>
    </cfRule>
    <cfRule type="expression" dxfId="452" priority="462">
      <formula>$BJ700="A"</formula>
    </cfRule>
  </conditionalFormatting>
  <conditionalFormatting sqref="I701">
    <cfRule type="expression" dxfId="451" priority="443">
      <formula>$BJ701="IR"</formula>
    </cfRule>
    <cfRule type="expression" dxfId="450" priority="444">
      <formula>$BJ701="SS"</formula>
    </cfRule>
    <cfRule type="expression" dxfId="449" priority="445">
      <formula>$BJ701="FI"</formula>
    </cfRule>
    <cfRule type="expression" dxfId="448" priority="446">
      <formula>$BJ701="X"</formula>
    </cfRule>
    <cfRule type="expression" dxfId="447" priority="447">
      <formula>$BJ701="OD"</formula>
    </cfRule>
    <cfRule type="expression" dxfId="446" priority="448">
      <formula>$BJ701="P"</formula>
    </cfRule>
    <cfRule type="expression" dxfId="445" priority="449">
      <formula>$BJ701="D"</formula>
    </cfRule>
    <cfRule type="expression" dxfId="444" priority="450">
      <formula>$BJ701="C"</formula>
    </cfRule>
    <cfRule type="expression" dxfId="443" priority="451">
      <formula>$BJ701="B"</formula>
    </cfRule>
    <cfRule type="expression" dxfId="442" priority="452">
      <formula>$BJ701="A"</formula>
    </cfRule>
  </conditionalFormatting>
  <conditionalFormatting sqref="J701">
    <cfRule type="expression" dxfId="441" priority="433">
      <formula>$BJ701="IR"</formula>
    </cfRule>
    <cfRule type="expression" dxfId="440" priority="434">
      <formula>$BJ701="SS"</formula>
    </cfRule>
    <cfRule type="expression" dxfId="439" priority="435">
      <formula>$BJ701="FI"</formula>
    </cfRule>
    <cfRule type="expression" dxfId="438" priority="436">
      <formula>$BJ701="X"</formula>
    </cfRule>
    <cfRule type="expression" dxfId="437" priority="437">
      <formula>$BJ701="OD"</formula>
    </cfRule>
    <cfRule type="expression" dxfId="436" priority="438">
      <formula>$BJ701="P"</formula>
    </cfRule>
    <cfRule type="expression" dxfId="435" priority="439">
      <formula>$BJ701="D"</formula>
    </cfRule>
    <cfRule type="expression" dxfId="434" priority="440">
      <formula>$BJ701="C"</formula>
    </cfRule>
    <cfRule type="expression" dxfId="433" priority="441">
      <formula>$BJ701="B"</formula>
    </cfRule>
    <cfRule type="expression" dxfId="432" priority="442">
      <formula>$BJ701="A"</formula>
    </cfRule>
  </conditionalFormatting>
  <conditionalFormatting sqref="K701">
    <cfRule type="expression" dxfId="431" priority="423">
      <formula>$BJ701="IR"</formula>
    </cfRule>
    <cfRule type="expression" dxfId="430" priority="424">
      <formula>$BJ701="SS"</formula>
    </cfRule>
    <cfRule type="expression" dxfId="429" priority="425">
      <formula>$BJ701="FI"</formula>
    </cfRule>
    <cfRule type="expression" dxfId="428" priority="426">
      <formula>$BJ701="X"</formula>
    </cfRule>
    <cfRule type="expression" dxfId="427" priority="427">
      <formula>$BJ701="OD"</formula>
    </cfRule>
    <cfRule type="expression" dxfId="426" priority="428">
      <formula>$BJ701="P"</formula>
    </cfRule>
    <cfRule type="expression" dxfId="425" priority="429">
      <formula>$BJ701="D"</formula>
    </cfRule>
    <cfRule type="expression" dxfId="424" priority="430">
      <formula>$BJ701="C"</formula>
    </cfRule>
    <cfRule type="expression" dxfId="423" priority="431">
      <formula>$BJ701="B"</formula>
    </cfRule>
    <cfRule type="expression" dxfId="422" priority="432">
      <formula>$BJ701="A"</formula>
    </cfRule>
  </conditionalFormatting>
  <conditionalFormatting sqref="M701">
    <cfRule type="expression" dxfId="421" priority="413">
      <formula>$BJ701="IR"</formula>
    </cfRule>
    <cfRule type="expression" dxfId="420" priority="414">
      <formula>$BJ701="SS"</formula>
    </cfRule>
    <cfRule type="expression" dxfId="419" priority="415">
      <formula>$BJ701="FI"</formula>
    </cfRule>
    <cfRule type="expression" dxfId="418" priority="416">
      <formula>$BJ701="X"</formula>
    </cfRule>
    <cfRule type="expression" dxfId="417" priority="417">
      <formula>$BJ701="OD"</formula>
    </cfRule>
    <cfRule type="expression" dxfId="416" priority="418">
      <formula>$BJ701="P"</formula>
    </cfRule>
    <cfRule type="expression" dxfId="415" priority="419">
      <formula>$BJ701="D"</formula>
    </cfRule>
    <cfRule type="expression" dxfId="414" priority="420">
      <formula>$BJ701="C"</formula>
    </cfRule>
    <cfRule type="expression" dxfId="413" priority="421">
      <formula>$BJ701="B"</formula>
    </cfRule>
    <cfRule type="expression" dxfId="412" priority="422">
      <formula>$BJ701="A"</formula>
    </cfRule>
  </conditionalFormatting>
  <conditionalFormatting sqref="L701">
    <cfRule type="expression" dxfId="411" priority="403">
      <formula>$BJ701="IR"</formula>
    </cfRule>
    <cfRule type="expression" dxfId="410" priority="404">
      <formula>$BJ701="SS"</formula>
    </cfRule>
    <cfRule type="expression" dxfId="409" priority="405">
      <formula>$BJ701="FI"</formula>
    </cfRule>
    <cfRule type="expression" dxfId="408" priority="406">
      <formula>$BJ701="X"</formula>
    </cfRule>
    <cfRule type="expression" dxfId="407" priority="407">
      <formula>$BJ701="OD"</formula>
    </cfRule>
    <cfRule type="expression" dxfId="406" priority="408">
      <formula>$BJ701="P"</formula>
    </cfRule>
    <cfRule type="expression" dxfId="405" priority="409">
      <formula>$BJ701="D"</formula>
    </cfRule>
    <cfRule type="expression" dxfId="404" priority="410">
      <formula>$BJ701="C"</formula>
    </cfRule>
    <cfRule type="expression" dxfId="403" priority="411">
      <formula>$BJ701="B"</formula>
    </cfRule>
    <cfRule type="expression" dxfId="402" priority="412">
      <formula>$BJ701="A"</formula>
    </cfRule>
  </conditionalFormatting>
  <conditionalFormatting sqref="D260">
    <cfRule type="expression" dxfId="401" priority="393">
      <formula>$BJ260="IR"</formula>
    </cfRule>
    <cfRule type="expression" dxfId="400" priority="394">
      <formula>$BJ260="SS"</formula>
    </cfRule>
    <cfRule type="expression" dxfId="399" priority="395">
      <formula>$BJ260="FI"</formula>
    </cfRule>
    <cfRule type="expression" dxfId="398" priority="396">
      <formula>$BJ260="X"</formula>
    </cfRule>
    <cfRule type="expression" dxfId="397" priority="397">
      <formula>$BJ260="OD"</formula>
    </cfRule>
    <cfRule type="expression" dxfId="396" priority="398">
      <formula>$BJ260="P"</formula>
    </cfRule>
    <cfRule type="expression" dxfId="395" priority="399">
      <formula>$BJ260="D"</formula>
    </cfRule>
    <cfRule type="expression" dxfId="394" priority="400">
      <formula>$BJ260="C"</formula>
    </cfRule>
    <cfRule type="expression" dxfId="393" priority="401">
      <formula>$BJ260="B"</formula>
    </cfRule>
    <cfRule type="expression" dxfId="392" priority="402">
      <formula>$BJ260="A"</formula>
    </cfRule>
  </conditionalFormatting>
  <conditionalFormatting sqref="E260">
    <cfRule type="expression" dxfId="391" priority="383">
      <formula>$BJ260="IR"</formula>
    </cfRule>
    <cfRule type="expression" dxfId="390" priority="384">
      <formula>$BJ260="SS"</formula>
    </cfRule>
    <cfRule type="expression" dxfId="389" priority="385">
      <formula>$BJ260="FI"</formula>
    </cfRule>
    <cfRule type="expression" dxfId="388" priority="386">
      <formula>$BJ260="X"</formula>
    </cfRule>
    <cfRule type="expression" dxfId="387" priority="387">
      <formula>$BJ260="OD"</formula>
    </cfRule>
    <cfRule type="expression" dxfId="386" priority="388">
      <formula>$BJ260="P"</formula>
    </cfRule>
    <cfRule type="expression" dxfId="385" priority="389">
      <formula>$BJ260="D"</formula>
    </cfRule>
    <cfRule type="expression" dxfId="384" priority="390">
      <formula>$BJ260="C"</formula>
    </cfRule>
    <cfRule type="expression" dxfId="383" priority="391">
      <formula>$BJ260="B"</formula>
    </cfRule>
    <cfRule type="expression" dxfId="382" priority="392">
      <formula>$BJ260="A"</formula>
    </cfRule>
  </conditionalFormatting>
  <conditionalFormatting sqref="D254">
    <cfRule type="expression" dxfId="381" priority="373">
      <formula>$BJ254="IR"</formula>
    </cfRule>
    <cfRule type="expression" dxfId="380" priority="374">
      <formula>$BJ254="SS"</formula>
    </cfRule>
    <cfRule type="expression" dxfId="379" priority="375">
      <formula>$BJ254="FI"</formula>
    </cfRule>
    <cfRule type="expression" dxfId="378" priority="376">
      <formula>$BJ254="X"</formula>
    </cfRule>
    <cfRule type="expression" dxfId="377" priority="377">
      <formula>$BJ254="OD"</formula>
    </cfRule>
    <cfRule type="expression" dxfId="376" priority="378">
      <formula>$BJ254="P"</formula>
    </cfRule>
    <cfRule type="expression" dxfId="375" priority="379">
      <formula>$BJ254="D"</formula>
    </cfRule>
    <cfRule type="expression" dxfId="374" priority="380">
      <formula>$BJ254="C"</formula>
    </cfRule>
    <cfRule type="expression" dxfId="373" priority="381">
      <formula>$BJ254="B"</formula>
    </cfRule>
    <cfRule type="expression" dxfId="372" priority="382">
      <formula>$BJ254="A"</formula>
    </cfRule>
  </conditionalFormatting>
  <conditionalFormatting sqref="D255">
    <cfRule type="expression" dxfId="371" priority="363">
      <formula>$BJ255="IR"</formula>
    </cfRule>
    <cfRule type="expression" dxfId="370" priority="364">
      <formula>$BJ255="SS"</formula>
    </cfRule>
    <cfRule type="expression" dxfId="369" priority="365">
      <formula>$BJ255="FI"</formula>
    </cfRule>
    <cfRule type="expression" dxfId="368" priority="366">
      <formula>$BJ255="X"</formula>
    </cfRule>
    <cfRule type="expression" dxfId="367" priority="367">
      <formula>$BJ255="OD"</formula>
    </cfRule>
    <cfRule type="expression" dxfId="366" priority="368">
      <formula>$BJ255="P"</formula>
    </cfRule>
    <cfRule type="expression" dxfId="365" priority="369">
      <formula>$BJ255="D"</formula>
    </cfRule>
    <cfRule type="expression" dxfId="364" priority="370">
      <formula>$BJ255="C"</formula>
    </cfRule>
    <cfRule type="expression" dxfId="363" priority="371">
      <formula>$BJ255="B"</formula>
    </cfRule>
    <cfRule type="expression" dxfId="362" priority="372">
      <formula>$BJ255="A"</formula>
    </cfRule>
  </conditionalFormatting>
  <conditionalFormatting sqref="D335">
    <cfRule type="expression" dxfId="361" priority="353">
      <formula>$BJ335="IR"</formula>
    </cfRule>
    <cfRule type="expression" dxfId="360" priority="354">
      <formula>$BJ335="SS"</formula>
    </cfRule>
    <cfRule type="expression" dxfId="359" priority="355">
      <formula>$BJ335="FI"</formula>
    </cfRule>
    <cfRule type="expression" dxfId="358" priority="356">
      <formula>$BJ335="X"</formula>
    </cfRule>
    <cfRule type="expression" dxfId="357" priority="357">
      <formula>$BJ335="OD"</formula>
    </cfRule>
    <cfRule type="expression" dxfId="356" priority="358">
      <formula>$BJ335="P"</formula>
    </cfRule>
    <cfRule type="expression" dxfId="355" priority="359">
      <formula>$BJ335="D"</formula>
    </cfRule>
    <cfRule type="expression" dxfId="354" priority="360">
      <formula>$BJ335="C"</formula>
    </cfRule>
    <cfRule type="expression" dxfId="353" priority="361">
      <formula>$BJ335="B"</formula>
    </cfRule>
    <cfRule type="expression" dxfId="352" priority="362">
      <formula>$BJ335="A"</formula>
    </cfRule>
  </conditionalFormatting>
  <conditionalFormatting sqref="E334">
    <cfRule type="expression" dxfId="351" priority="343">
      <formula>$BJ334="IR"</formula>
    </cfRule>
    <cfRule type="expression" dxfId="350" priority="344">
      <formula>$BJ334="SS"</formula>
    </cfRule>
    <cfRule type="expression" dxfId="349" priority="345">
      <formula>$BJ334="FI"</formula>
    </cfRule>
    <cfRule type="expression" dxfId="348" priority="346">
      <formula>$BJ334="X"</formula>
    </cfRule>
    <cfRule type="expression" dxfId="347" priority="347">
      <formula>$BJ334="OD"</formula>
    </cfRule>
    <cfRule type="expression" dxfId="346" priority="348">
      <formula>$BJ334="P"</formula>
    </cfRule>
    <cfRule type="expression" dxfId="345" priority="349">
      <formula>$BJ334="D"</formula>
    </cfRule>
    <cfRule type="expression" dxfId="344" priority="350">
      <formula>$BJ334="C"</formula>
    </cfRule>
    <cfRule type="expression" dxfId="343" priority="351">
      <formula>$BJ334="B"</formula>
    </cfRule>
    <cfRule type="expression" dxfId="342" priority="352">
      <formula>$BJ334="A"</formula>
    </cfRule>
  </conditionalFormatting>
  <conditionalFormatting sqref="D178">
    <cfRule type="expression" dxfId="341" priority="333">
      <formula>$BJ178="IR"</formula>
    </cfRule>
    <cfRule type="expression" dxfId="340" priority="334">
      <formula>$BJ178="SS"</formula>
    </cfRule>
    <cfRule type="expression" dxfId="339" priority="335">
      <formula>$BJ178="FI"</formula>
    </cfRule>
    <cfRule type="expression" dxfId="338" priority="336">
      <formula>$BJ178="X"</formula>
    </cfRule>
    <cfRule type="expression" dxfId="337" priority="337">
      <formula>$BJ178="OD"</formula>
    </cfRule>
    <cfRule type="expression" dxfId="336" priority="338">
      <formula>$BJ178="P"</formula>
    </cfRule>
    <cfRule type="expression" dxfId="335" priority="339">
      <formula>$BJ178="D"</formula>
    </cfRule>
    <cfRule type="expression" dxfId="334" priority="340">
      <formula>$BJ178="C"</formula>
    </cfRule>
    <cfRule type="expression" dxfId="333" priority="341">
      <formula>$BJ178="B"</formula>
    </cfRule>
    <cfRule type="expression" dxfId="332" priority="342">
      <formula>$BJ178="A"</formula>
    </cfRule>
  </conditionalFormatting>
  <conditionalFormatting sqref="D198">
    <cfRule type="expression" dxfId="331" priority="323">
      <formula>$BJ198="IR"</formula>
    </cfRule>
    <cfRule type="expression" dxfId="330" priority="324">
      <formula>$BJ198="SS"</formula>
    </cfRule>
    <cfRule type="expression" dxfId="329" priority="325">
      <formula>$BJ198="FI"</formula>
    </cfRule>
    <cfRule type="expression" dxfId="328" priority="326">
      <formula>$BJ198="X"</formula>
    </cfRule>
    <cfRule type="expression" dxfId="327" priority="327">
      <formula>$BJ198="OD"</formula>
    </cfRule>
    <cfRule type="expression" dxfId="326" priority="328">
      <formula>$BJ198="P"</formula>
    </cfRule>
    <cfRule type="expression" dxfId="325" priority="329">
      <formula>$BJ198="D"</formula>
    </cfRule>
    <cfRule type="expression" dxfId="324" priority="330">
      <formula>$BJ198="C"</formula>
    </cfRule>
    <cfRule type="expression" dxfId="323" priority="331">
      <formula>$BJ198="B"</formula>
    </cfRule>
    <cfRule type="expression" dxfId="322" priority="332">
      <formula>$BJ198="A"</formula>
    </cfRule>
  </conditionalFormatting>
  <conditionalFormatting sqref="D199">
    <cfRule type="expression" dxfId="321" priority="313">
      <formula>$BJ199="IR"</formula>
    </cfRule>
    <cfRule type="expression" dxfId="320" priority="314">
      <formula>$BJ199="SS"</formula>
    </cfRule>
    <cfRule type="expression" dxfId="319" priority="315">
      <formula>$BJ199="FI"</formula>
    </cfRule>
    <cfRule type="expression" dxfId="318" priority="316">
      <formula>$BJ199="X"</formula>
    </cfRule>
    <cfRule type="expression" dxfId="317" priority="317">
      <formula>$BJ199="OD"</formula>
    </cfRule>
    <cfRule type="expression" dxfId="316" priority="318">
      <formula>$BJ199="P"</formula>
    </cfRule>
    <cfRule type="expression" dxfId="315" priority="319">
      <formula>$BJ199="D"</formula>
    </cfRule>
    <cfRule type="expression" dxfId="314" priority="320">
      <formula>$BJ199="C"</formula>
    </cfRule>
    <cfRule type="expression" dxfId="313" priority="321">
      <formula>$BJ199="B"</formula>
    </cfRule>
    <cfRule type="expression" dxfId="312" priority="322">
      <formula>$BJ199="A"</formula>
    </cfRule>
  </conditionalFormatting>
  <conditionalFormatting sqref="E199">
    <cfRule type="expression" dxfId="311" priority="303">
      <formula>$BJ199="IR"</formula>
    </cfRule>
    <cfRule type="expression" dxfId="310" priority="304">
      <formula>$BJ199="SS"</formula>
    </cfRule>
    <cfRule type="expression" dxfId="309" priority="305">
      <formula>$BJ199="FI"</formula>
    </cfRule>
    <cfRule type="expression" dxfId="308" priority="306">
      <formula>$BJ199="X"</formula>
    </cfRule>
    <cfRule type="expression" dxfId="307" priority="307">
      <formula>$BJ199="OD"</formula>
    </cfRule>
    <cfRule type="expression" dxfId="306" priority="308">
      <formula>$BJ199="P"</formula>
    </cfRule>
    <cfRule type="expression" dxfId="305" priority="309">
      <formula>$BJ199="D"</formula>
    </cfRule>
    <cfRule type="expression" dxfId="304" priority="310">
      <formula>$BJ199="C"</formula>
    </cfRule>
    <cfRule type="expression" dxfId="303" priority="311">
      <formula>$BJ199="B"</formula>
    </cfRule>
    <cfRule type="expression" dxfId="302" priority="312">
      <formula>$BJ199="A"</formula>
    </cfRule>
  </conditionalFormatting>
  <conditionalFormatting sqref="D201">
    <cfRule type="expression" dxfId="301" priority="293">
      <formula>$BJ201="IR"</formula>
    </cfRule>
    <cfRule type="expression" dxfId="300" priority="294">
      <formula>$BJ201="SS"</formula>
    </cfRule>
    <cfRule type="expression" dxfId="299" priority="295">
      <formula>$BJ201="FI"</formula>
    </cfRule>
    <cfRule type="expression" dxfId="298" priority="296">
      <formula>$BJ201="X"</formula>
    </cfRule>
    <cfRule type="expression" dxfId="297" priority="297">
      <formula>$BJ201="OD"</formula>
    </cfRule>
    <cfRule type="expression" dxfId="296" priority="298">
      <formula>$BJ201="P"</formula>
    </cfRule>
    <cfRule type="expression" dxfId="295" priority="299">
      <formula>$BJ201="D"</formula>
    </cfRule>
    <cfRule type="expression" dxfId="294" priority="300">
      <formula>$BJ201="C"</formula>
    </cfRule>
    <cfRule type="expression" dxfId="293" priority="301">
      <formula>$BJ201="B"</formula>
    </cfRule>
    <cfRule type="expression" dxfId="292" priority="302">
      <formula>$BJ201="A"</formula>
    </cfRule>
  </conditionalFormatting>
  <conditionalFormatting sqref="I728:J728">
    <cfRule type="expression" dxfId="291" priority="283">
      <formula>$BJ728="IR"</formula>
    </cfRule>
    <cfRule type="expression" dxfId="290" priority="284">
      <formula>$BJ728="SS"</formula>
    </cfRule>
    <cfRule type="expression" dxfId="289" priority="285">
      <formula>$BJ728="FI"</formula>
    </cfRule>
    <cfRule type="expression" dxfId="288" priority="286">
      <formula>$BJ728="X"</formula>
    </cfRule>
    <cfRule type="expression" dxfId="287" priority="287">
      <formula>$BJ728="OD"</formula>
    </cfRule>
    <cfRule type="expression" dxfId="286" priority="288">
      <formula>$BJ728="P"</formula>
    </cfRule>
    <cfRule type="expression" dxfId="285" priority="289">
      <formula>$BJ728="D"</formula>
    </cfRule>
    <cfRule type="expression" dxfId="284" priority="290">
      <formula>$BJ728="C"</formula>
    </cfRule>
    <cfRule type="expression" dxfId="283" priority="291">
      <formula>$BJ728="B"</formula>
    </cfRule>
    <cfRule type="expression" dxfId="282" priority="292">
      <formula>$BJ728="A"</formula>
    </cfRule>
  </conditionalFormatting>
  <conditionalFormatting sqref="M728">
    <cfRule type="expression" dxfId="281" priority="273">
      <formula>$BJ728="IR"</formula>
    </cfRule>
    <cfRule type="expression" dxfId="280" priority="274">
      <formula>$BJ728="SS"</formula>
    </cfRule>
    <cfRule type="expression" dxfId="279" priority="275">
      <formula>$BJ728="FI"</formula>
    </cfRule>
    <cfRule type="expression" dxfId="278" priority="276">
      <formula>$BJ728="X"</formula>
    </cfRule>
    <cfRule type="expression" dxfId="277" priority="277">
      <formula>$BJ728="OD"</formula>
    </cfRule>
    <cfRule type="expression" dxfId="276" priority="278">
      <formula>$BJ728="P"</formula>
    </cfRule>
    <cfRule type="expression" dxfId="275" priority="279">
      <formula>$BJ728="D"</formula>
    </cfRule>
    <cfRule type="expression" dxfId="274" priority="280">
      <formula>$BJ728="C"</formula>
    </cfRule>
    <cfRule type="expression" dxfId="273" priority="281">
      <formula>$BJ728="B"</formula>
    </cfRule>
    <cfRule type="expression" dxfId="272" priority="282">
      <formula>$BJ728="A"</formula>
    </cfRule>
  </conditionalFormatting>
  <conditionalFormatting sqref="K728">
    <cfRule type="expression" dxfId="271" priority="263">
      <formula>$BJ728="IR"</formula>
    </cfRule>
    <cfRule type="expression" dxfId="270" priority="264">
      <formula>$BJ728="SS"</formula>
    </cfRule>
    <cfRule type="expression" dxfId="269" priority="265">
      <formula>$BJ728="FI"</formula>
    </cfRule>
    <cfRule type="expression" dxfId="268" priority="266">
      <formula>$BJ728="X"</formula>
    </cfRule>
    <cfRule type="expression" dxfId="267" priority="267">
      <formula>$BJ728="OD"</formula>
    </cfRule>
    <cfRule type="expression" dxfId="266" priority="268">
      <formula>$BJ728="P"</formula>
    </cfRule>
    <cfRule type="expression" dxfId="265" priority="269">
      <formula>$BJ728="D"</formula>
    </cfRule>
    <cfRule type="expression" dxfId="264" priority="270">
      <formula>$BJ728="C"</formula>
    </cfRule>
    <cfRule type="expression" dxfId="263" priority="271">
      <formula>$BJ728="B"</formula>
    </cfRule>
    <cfRule type="expression" dxfId="262" priority="272">
      <formula>$BJ728="A"</formula>
    </cfRule>
  </conditionalFormatting>
  <conditionalFormatting sqref="L728">
    <cfRule type="expression" dxfId="261" priority="253">
      <formula>$BJ728="IR"</formula>
    </cfRule>
    <cfRule type="expression" dxfId="260" priority="254">
      <formula>$BJ728="SS"</formula>
    </cfRule>
    <cfRule type="expression" dxfId="259" priority="255">
      <formula>$BJ728="FI"</formula>
    </cfRule>
    <cfRule type="expression" dxfId="258" priority="256">
      <formula>$BJ728="X"</formula>
    </cfRule>
    <cfRule type="expression" dxfId="257" priority="257">
      <formula>$BJ728="OD"</formula>
    </cfRule>
    <cfRule type="expression" dxfId="256" priority="258">
      <formula>$BJ728="P"</formula>
    </cfRule>
    <cfRule type="expression" dxfId="255" priority="259">
      <formula>$BJ728="D"</formula>
    </cfRule>
    <cfRule type="expression" dxfId="254" priority="260">
      <formula>$BJ728="C"</formula>
    </cfRule>
    <cfRule type="expression" dxfId="253" priority="261">
      <formula>$BJ728="B"</formula>
    </cfRule>
    <cfRule type="expression" dxfId="252" priority="262">
      <formula>$BJ728="A"</formula>
    </cfRule>
  </conditionalFormatting>
  <conditionalFormatting sqref="BJ725">
    <cfRule type="cellIs" dxfId="251" priority="252" operator="equal">
      <formula>0</formula>
    </cfRule>
  </conditionalFormatting>
  <conditionalFormatting sqref="F725">
    <cfRule type="expression" dxfId="250" priority="242">
      <formula>#REF!="IR"</formula>
    </cfRule>
    <cfRule type="expression" dxfId="249" priority="243">
      <formula>#REF!="SS"</formula>
    </cfRule>
    <cfRule type="expression" dxfId="248" priority="244">
      <formula>#REF!="FI"</formula>
    </cfRule>
    <cfRule type="expression" dxfId="247" priority="245">
      <formula>#REF!="X"</formula>
    </cfRule>
    <cfRule type="expression" dxfId="246" priority="246">
      <formula>#REF!="OD"</formula>
    </cfRule>
    <cfRule type="expression" dxfId="245" priority="247">
      <formula>#REF!="P"</formula>
    </cfRule>
    <cfRule type="expression" dxfId="244" priority="248">
      <formula>#REF!="D"</formula>
    </cfRule>
    <cfRule type="expression" dxfId="243" priority="249">
      <formula>#REF!="C"</formula>
    </cfRule>
    <cfRule type="expression" dxfId="242" priority="250">
      <formula>#REF!="B"</formula>
    </cfRule>
    <cfRule type="expression" dxfId="241" priority="251">
      <formula>#REF!="A"</formula>
    </cfRule>
  </conditionalFormatting>
  <conditionalFormatting sqref="A725 N725:BK725 D725:H725">
    <cfRule type="expression" dxfId="240" priority="232">
      <formula>$BJ725="IR"</formula>
    </cfRule>
    <cfRule type="expression" dxfId="239" priority="233">
      <formula>$BJ725="SS"</formula>
    </cfRule>
    <cfRule type="expression" dxfId="238" priority="234">
      <formula>$BJ725="FI"</formula>
    </cfRule>
    <cfRule type="expression" dxfId="237" priority="235">
      <formula>$BJ725="X"</formula>
    </cfRule>
    <cfRule type="expression" dxfId="236" priority="236">
      <formula>$BJ725="OD"</formula>
    </cfRule>
    <cfRule type="expression" dxfId="235" priority="237">
      <formula>$BJ725="P"</formula>
    </cfRule>
    <cfRule type="expression" dxfId="234" priority="238">
      <formula>$BJ725="D"</formula>
    </cfRule>
    <cfRule type="expression" dxfId="233" priority="239">
      <formula>$BJ725="C"</formula>
    </cfRule>
    <cfRule type="expression" dxfId="232" priority="240">
      <formula>$BJ725="B"</formula>
    </cfRule>
    <cfRule type="expression" dxfId="231" priority="241">
      <formula>$BJ725="A"</formula>
    </cfRule>
  </conditionalFormatting>
  <conditionalFormatting sqref="BJ726">
    <cfRule type="cellIs" dxfId="230" priority="231" operator="equal">
      <formula>0</formula>
    </cfRule>
  </conditionalFormatting>
  <conditionalFormatting sqref="F726">
    <cfRule type="expression" dxfId="229" priority="221">
      <formula>#REF!="IR"</formula>
    </cfRule>
    <cfRule type="expression" dxfId="228" priority="222">
      <formula>#REF!="SS"</formula>
    </cfRule>
    <cfRule type="expression" dxfId="227" priority="223">
      <formula>#REF!="FI"</formula>
    </cfRule>
    <cfRule type="expression" dxfId="226" priority="224">
      <formula>#REF!="X"</formula>
    </cfRule>
    <cfRule type="expression" dxfId="225" priority="225">
      <formula>#REF!="OD"</formula>
    </cfRule>
    <cfRule type="expression" dxfId="224" priority="226">
      <formula>#REF!="P"</formula>
    </cfRule>
    <cfRule type="expression" dxfId="223" priority="227">
      <formula>#REF!="D"</formula>
    </cfRule>
    <cfRule type="expression" dxfId="222" priority="228">
      <formula>#REF!="C"</formula>
    </cfRule>
    <cfRule type="expression" dxfId="221" priority="229">
      <formula>#REF!="B"</formula>
    </cfRule>
    <cfRule type="expression" dxfId="220" priority="230">
      <formula>#REF!="A"</formula>
    </cfRule>
  </conditionalFormatting>
  <conditionalFormatting sqref="A726 N726:BK726 D726:H726">
    <cfRule type="expression" dxfId="219" priority="211">
      <formula>$BJ726="IR"</formula>
    </cfRule>
    <cfRule type="expression" dxfId="218" priority="212">
      <formula>$BJ726="SS"</formula>
    </cfRule>
    <cfRule type="expression" dxfId="217" priority="213">
      <formula>$BJ726="FI"</formula>
    </cfRule>
    <cfRule type="expression" dxfId="216" priority="214">
      <formula>$BJ726="X"</formula>
    </cfRule>
    <cfRule type="expression" dxfId="215" priority="215">
      <formula>$BJ726="OD"</formula>
    </cfRule>
    <cfRule type="expression" dxfId="214" priority="216">
      <formula>$BJ726="P"</formula>
    </cfRule>
    <cfRule type="expression" dxfId="213" priority="217">
      <formula>$BJ726="D"</formula>
    </cfRule>
    <cfRule type="expression" dxfId="212" priority="218">
      <formula>$BJ726="C"</formula>
    </cfRule>
    <cfRule type="expression" dxfId="211" priority="219">
      <formula>$BJ726="B"</formula>
    </cfRule>
    <cfRule type="expression" dxfId="210" priority="220">
      <formula>$BJ726="A"</formula>
    </cfRule>
  </conditionalFormatting>
  <conditionalFormatting sqref="I724:J727">
    <cfRule type="expression" dxfId="209" priority="201">
      <formula>$BJ724="IR"</formula>
    </cfRule>
    <cfRule type="expression" dxfId="208" priority="202">
      <formula>$BJ724="SS"</formula>
    </cfRule>
    <cfRule type="expression" dxfId="207" priority="203">
      <formula>$BJ724="FI"</formula>
    </cfRule>
    <cfRule type="expression" dxfId="206" priority="204">
      <formula>$BJ724="X"</formula>
    </cfRule>
    <cfRule type="expression" dxfId="205" priority="205">
      <formula>$BJ724="OD"</formula>
    </cfRule>
    <cfRule type="expression" dxfId="204" priority="206">
      <formula>$BJ724="P"</formula>
    </cfRule>
    <cfRule type="expression" dxfId="203" priority="207">
      <formula>$BJ724="D"</formula>
    </cfRule>
    <cfRule type="expression" dxfId="202" priority="208">
      <formula>$BJ724="C"</formula>
    </cfRule>
    <cfRule type="expression" dxfId="201" priority="209">
      <formula>$BJ724="B"</formula>
    </cfRule>
    <cfRule type="expression" dxfId="200" priority="210">
      <formula>$BJ724="A"</formula>
    </cfRule>
  </conditionalFormatting>
  <conditionalFormatting sqref="M724:M727">
    <cfRule type="expression" dxfId="199" priority="191">
      <formula>$BJ724="IR"</formula>
    </cfRule>
    <cfRule type="expression" dxfId="198" priority="192">
      <formula>$BJ724="SS"</formula>
    </cfRule>
    <cfRule type="expression" dxfId="197" priority="193">
      <formula>$BJ724="FI"</formula>
    </cfRule>
    <cfRule type="expression" dxfId="196" priority="194">
      <formula>$BJ724="X"</formula>
    </cfRule>
    <cfRule type="expression" dxfId="195" priority="195">
      <formula>$BJ724="OD"</formula>
    </cfRule>
    <cfRule type="expression" dxfId="194" priority="196">
      <formula>$BJ724="P"</formula>
    </cfRule>
    <cfRule type="expression" dxfId="193" priority="197">
      <formula>$BJ724="D"</formula>
    </cfRule>
    <cfRule type="expression" dxfId="192" priority="198">
      <formula>$BJ724="C"</formula>
    </cfRule>
    <cfRule type="expression" dxfId="191" priority="199">
      <formula>$BJ724="B"</formula>
    </cfRule>
    <cfRule type="expression" dxfId="190" priority="200">
      <formula>$BJ724="A"</formula>
    </cfRule>
  </conditionalFormatting>
  <conditionalFormatting sqref="K724:K727">
    <cfRule type="expression" dxfId="189" priority="181">
      <formula>$BJ724="IR"</formula>
    </cfRule>
    <cfRule type="expression" dxfId="188" priority="182">
      <formula>$BJ724="SS"</formula>
    </cfRule>
    <cfRule type="expression" dxfId="187" priority="183">
      <formula>$BJ724="FI"</formula>
    </cfRule>
    <cfRule type="expression" dxfId="186" priority="184">
      <formula>$BJ724="X"</formula>
    </cfRule>
    <cfRule type="expression" dxfId="185" priority="185">
      <formula>$BJ724="OD"</formula>
    </cfRule>
    <cfRule type="expression" dxfId="184" priority="186">
      <formula>$BJ724="P"</formula>
    </cfRule>
    <cfRule type="expression" dxfId="183" priority="187">
      <formula>$BJ724="D"</formula>
    </cfRule>
    <cfRule type="expression" dxfId="182" priority="188">
      <formula>$BJ724="C"</formula>
    </cfRule>
    <cfRule type="expression" dxfId="181" priority="189">
      <formula>$BJ724="B"</formula>
    </cfRule>
    <cfRule type="expression" dxfId="180" priority="190">
      <formula>$BJ724="A"</formula>
    </cfRule>
  </conditionalFormatting>
  <conditionalFormatting sqref="L724:L727">
    <cfRule type="expression" dxfId="179" priority="171">
      <formula>$BJ724="IR"</formula>
    </cfRule>
    <cfRule type="expression" dxfId="178" priority="172">
      <formula>$BJ724="SS"</formula>
    </cfRule>
    <cfRule type="expression" dxfId="177" priority="173">
      <formula>$BJ724="FI"</formula>
    </cfRule>
    <cfRule type="expression" dxfId="176" priority="174">
      <formula>$BJ724="X"</formula>
    </cfRule>
    <cfRule type="expression" dxfId="175" priority="175">
      <formula>$BJ724="OD"</formula>
    </cfRule>
    <cfRule type="expression" dxfId="174" priority="176">
      <formula>$BJ724="P"</formula>
    </cfRule>
    <cfRule type="expression" dxfId="173" priority="177">
      <formula>$BJ724="D"</formula>
    </cfRule>
    <cfRule type="expression" dxfId="172" priority="178">
      <formula>$BJ724="C"</formula>
    </cfRule>
    <cfRule type="expression" dxfId="171" priority="179">
      <formula>$BJ724="B"</formula>
    </cfRule>
    <cfRule type="expression" dxfId="170" priority="180">
      <formula>$BJ724="A"</formula>
    </cfRule>
  </conditionalFormatting>
  <conditionalFormatting sqref="D167">
    <cfRule type="expression" dxfId="169" priority="161">
      <formula>$BJ167="IR"</formula>
    </cfRule>
    <cfRule type="expression" dxfId="168" priority="162">
      <formula>$BJ167="SS"</formula>
    </cfRule>
    <cfRule type="expression" dxfId="167" priority="163">
      <formula>$BJ167="FI"</formula>
    </cfRule>
    <cfRule type="expression" dxfId="166" priority="164">
      <formula>$BJ167="X"</formula>
    </cfRule>
    <cfRule type="expression" dxfId="165" priority="165">
      <formula>$BJ167="OD"</formula>
    </cfRule>
    <cfRule type="expression" dxfId="164" priority="166">
      <formula>$BJ167="P"</formula>
    </cfRule>
    <cfRule type="expression" dxfId="163" priority="167">
      <formula>$BJ167="D"</formula>
    </cfRule>
    <cfRule type="expression" dxfId="162" priority="168">
      <formula>$BJ167="C"</formula>
    </cfRule>
    <cfRule type="expression" dxfId="161" priority="169">
      <formula>$BJ167="B"</formula>
    </cfRule>
    <cfRule type="expression" dxfId="160" priority="170">
      <formula>$BJ167="A"</formula>
    </cfRule>
  </conditionalFormatting>
  <conditionalFormatting sqref="D630">
    <cfRule type="expression" dxfId="159" priority="151">
      <formula>$BJ630="IR"</formula>
    </cfRule>
    <cfRule type="expression" dxfId="158" priority="152">
      <formula>$BJ630="SS"</formula>
    </cfRule>
    <cfRule type="expression" dxfId="157" priority="153">
      <formula>$BJ630="FI"</formula>
    </cfRule>
    <cfRule type="expression" dxfId="156" priority="154">
      <formula>$BJ630="X"</formula>
    </cfRule>
    <cfRule type="expression" dxfId="155" priority="155">
      <formula>$BJ630="OD"</formula>
    </cfRule>
    <cfRule type="expression" dxfId="154" priority="156">
      <formula>$BJ630="P"</formula>
    </cfRule>
    <cfRule type="expression" dxfId="153" priority="157">
      <formula>$BJ630="D"</formula>
    </cfRule>
    <cfRule type="expression" dxfId="152" priority="158">
      <formula>$BJ630="C"</formula>
    </cfRule>
    <cfRule type="expression" dxfId="151" priority="159">
      <formula>$BJ630="B"</formula>
    </cfRule>
    <cfRule type="expression" dxfId="150" priority="160">
      <formula>$BJ630="A"</formula>
    </cfRule>
  </conditionalFormatting>
  <conditionalFormatting sqref="D629">
    <cfRule type="expression" dxfId="149" priority="141">
      <formula>$BJ629="IR"</formula>
    </cfRule>
    <cfRule type="expression" dxfId="148" priority="142">
      <formula>$BJ629="SS"</formula>
    </cfRule>
    <cfRule type="expression" dxfId="147" priority="143">
      <formula>$BJ629="FI"</formula>
    </cfRule>
    <cfRule type="expression" dxfId="146" priority="144">
      <formula>$BJ629="X"</formula>
    </cfRule>
    <cfRule type="expression" dxfId="145" priority="145">
      <formula>$BJ629="OD"</formula>
    </cfRule>
    <cfRule type="expression" dxfId="144" priority="146">
      <formula>$BJ629="P"</formula>
    </cfRule>
    <cfRule type="expression" dxfId="143" priority="147">
      <formula>$BJ629="D"</formula>
    </cfRule>
    <cfRule type="expression" dxfId="142" priority="148">
      <formula>$BJ629="C"</formula>
    </cfRule>
    <cfRule type="expression" dxfId="141" priority="149">
      <formula>$BJ629="B"</formula>
    </cfRule>
    <cfRule type="expression" dxfId="140" priority="150">
      <formula>$BJ629="A"</formula>
    </cfRule>
  </conditionalFormatting>
  <conditionalFormatting sqref="D626">
    <cfRule type="expression" dxfId="139" priority="131">
      <formula>$BJ626="IR"</formula>
    </cfRule>
    <cfRule type="expression" dxfId="138" priority="132">
      <formula>$BJ626="SS"</formula>
    </cfRule>
    <cfRule type="expression" dxfId="137" priority="133">
      <formula>$BJ626="FI"</formula>
    </cfRule>
    <cfRule type="expression" dxfId="136" priority="134">
      <formula>$BJ626="X"</formula>
    </cfRule>
    <cfRule type="expression" dxfId="135" priority="135">
      <formula>$BJ626="OD"</formula>
    </cfRule>
    <cfRule type="expression" dxfId="134" priority="136">
      <formula>$BJ626="P"</formula>
    </cfRule>
    <cfRule type="expression" dxfId="133" priority="137">
      <formula>$BJ626="D"</formula>
    </cfRule>
    <cfRule type="expression" dxfId="132" priority="138">
      <formula>$BJ626="C"</formula>
    </cfRule>
    <cfRule type="expression" dxfId="131" priority="139">
      <formula>$BJ626="B"</formula>
    </cfRule>
    <cfRule type="expression" dxfId="130" priority="140">
      <formula>$BJ626="A"</formula>
    </cfRule>
  </conditionalFormatting>
  <conditionalFormatting sqref="D625">
    <cfRule type="expression" dxfId="129" priority="121">
      <formula>$BJ625="IR"</formula>
    </cfRule>
    <cfRule type="expression" dxfId="128" priority="122">
      <formula>$BJ625="SS"</formula>
    </cfRule>
    <cfRule type="expression" dxfId="127" priority="123">
      <formula>$BJ625="FI"</formula>
    </cfRule>
    <cfRule type="expression" dxfId="126" priority="124">
      <formula>$BJ625="X"</formula>
    </cfRule>
    <cfRule type="expression" dxfId="125" priority="125">
      <formula>$BJ625="OD"</formula>
    </cfRule>
    <cfRule type="expression" dxfId="124" priority="126">
      <formula>$BJ625="P"</formula>
    </cfRule>
    <cfRule type="expression" dxfId="123" priority="127">
      <formula>$BJ625="D"</formula>
    </cfRule>
    <cfRule type="expression" dxfId="122" priority="128">
      <formula>$BJ625="C"</formula>
    </cfRule>
    <cfRule type="expression" dxfId="121" priority="129">
      <formula>$BJ625="B"</formula>
    </cfRule>
    <cfRule type="expression" dxfId="120" priority="130">
      <formula>$BJ625="A"</formula>
    </cfRule>
  </conditionalFormatting>
  <conditionalFormatting sqref="J718">
    <cfRule type="expression" dxfId="119" priority="111">
      <formula>$BJ718="IR"</formula>
    </cfRule>
    <cfRule type="expression" dxfId="118" priority="112">
      <formula>$BJ718="SS"</formula>
    </cfRule>
    <cfRule type="expression" dxfId="117" priority="113">
      <formula>$BJ718="FI"</formula>
    </cfRule>
    <cfRule type="expression" dxfId="116" priority="114">
      <formula>$BJ718="X"</formula>
    </cfRule>
    <cfRule type="expression" dxfId="115" priority="115">
      <formula>$BJ718="OD"</formula>
    </cfRule>
    <cfRule type="expression" dxfId="114" priority="116">
      <formula>$BJ718="P"</formula>
    </cfRule>
    <cfRule type="expression" dxfId="113" priority="117">
      <formula>$BJ718="D"</formula>
    </cfRule>
    <cfRule type="expression" dxfId="112" priority="118">
      <formula>$BJ718="C"</formula>
    </cfRule>
    <cfRule type="expression" dxfId="111" priority="119">
      <formula>$BJ718="B"</formula>
    </cfRule>
    <cfRule type="expression" dxfId="110" priority="120">
      <formula>$BJ718="A"</formula>
    </cfRule>
  </conditionalFormatting>
  <conditionalFormatting sqref="J719">
    <cfRule type="expression" dxfId="109" priority="101">
      <formula>$BJ719="IR"</formula>
    </cfRule>
    <cfRule type="expression" dxfId="108" priority="102">
      <formula>$BJ719="SS"</formula>
    </cfRule>
    <cfRule type="expression" dxfId="107" priority="103">
      <formula>$BJ719="FI"</formula>
    </cfRule>
    <cfRule type="expression" dxfId="106" priority="104">
      <formula>$BJ719="X"</formula>
    </cfRule>
    <cfRule type="expression" dxfId="105" priority="105">
      <formula>$BJ719="OD"</formula>
    </cfRule>
    <cfRule type="expression" dxfId="104" priority="106">
      <formula>$BJ719="P"</formula>
    </cfRule>
    <cfRule type="expression" dxfId="103" priority="107">
      <formula>$BJ719="D"</formula>
    </cfRule>
    <cfRule type="expression" dxfId="102" priority="108">
      <formula>$BJ719="C"</formula>
    </cfRule>
    <cfRule type="expression" dxfId="101" priority="109">
      <formula>$BJ719="B"</formula>
    </cfRule>
    <cfRule type="expression" dxfId="100" priority="110">
      <formula>$BJ719="A"</formula>
    </cfRule>
  </conditionalFormatting>
  <conditionalFormatting sqref="J730:J733">
    <cfRule type="expression" dxfId="99" priority="91">
      <formula>$BJ730="IR"</formula>
    </cfRule>
    <cfRule type="expression" dxfId="98" priority="92">
      <formula>$BJ730="SS"</formula>
    </cfRule>
    <cfRule type="expression" dxfId="97" priority="93">
      <formula>$BJ730="FI"</formula>
    </cfRule>
    <cfRule type="expression" dxfId="96" priority="94">
      <formula>$BJ730="X"</formula>
    </cfRule>
    <cfRule type="expression" dxfId="95" priority="95">
      <formula>$BJ730="OD"</formula>
    </cfRule>
    <cfRule type="expression" dxfId="94" priority="96">
      <formula>$BJ730="P"</formula>
    </cfRule>
    <cfRule type="expression" dxfId="93" priority="97">
      <formula>$BJ730="D"</formula>
    </cfRule>
    <cfRule type="expression" dxfId="92" priority="98">
      <formula>$BJ730="C"</formula>
    </cfRule>
    <cfRule type="expression" dxfId="91" priority="99">
      <formula>$BJ730="B"</formula>
    </cfRule>
    <cfRule type="expression" dxfId="90" priority="100">
      <formula>$BJ730="A"</formula>
    </cfRule>
  </conditionalFormatting>
  <conditionalFormatting sqref="R392">
    <cfRule type="expression" dxfId="89" priority="81">
      <formula>$BJ392="IR"</formula>
    </cfRule>
    <cfRule type="expression" dxfId="88" priority="82">
      <formula>$BJ392="SS"</formula>
    </cfRule>
    <cfRule type="expression" dxfId="87" priority="83">
      <formula>$BJ392="FI"</formula>
    </cfRule>
    <cfRule type="expression" dxfId="86" priority="84">
      <formula>$BJ392="X"</formula>
    </cfRule>
    <cfRule type="expression" dxfId="85" priority="85">
      <formula>$BJ392="OD"</formula>
    </cfRule>
    <cfRule type="expression" dxfId="84" priority="86">
      <formula>$BJ392="P"</formula>
    </cfRule>
    <cfRule type="expression" dxfId="83" priority="87">
      <formula>$BJ392="D"</formula>
    </cfRule>
    <cfRule type="expression" dxfId="82" priority="88">
      <formula>$BJ392="C"</formula>
    </cfRule>
    <cfRule type="expression" dxfId="81" priority="89">
      <formula>$BJ392="B"</formula>
    </cfRule>
    <cfRule type="expression" dxfId="80" priority="90">
      <formula>$BJ392="A"</formula>
    </cfRule>
  </conditionalFormatting>
  <conditionalFormatting sqref="B725:B727">
    <cfRule type="expression" dxfId="79" priority="71">
      <formula>$BJ725="IR"</formula>
    </cfRule>
    <cfRule type="expression" dxfId="78" priority="72">
      <formula>$BJ725="SS"</formula>
    </cfRule>
    <cfRule type="expression" dxfId="77" priority="73">
      <formula>$BJ725="FI"</formula>
    </cfRule>
    <cfRule type="expression" dxfId="76" priority="74">
      <formula>$BJ725="X"</formula>
    </cfRule>
    <cfRule type="expression" dxfId="75" priority="75">
      <formula>$BJ725="OD"</formula>
    </cfRule>
    <cfRule type="expression" dxfId="74" priority="76">
      <formula>$BJ725="P"</formula>
    </cfRule>
    <cfRule type="expression" dxfId="73" priority="77">
      <formula>$BJ725="D"</formula>
    </cfRule>
    <cfRule type="expression" dxfId="72" priority="78">
      <formula>$BJ725="C"</formula>
    </cfRule>
    <cfRule type="expression" dxfId="71" priority="79">
      <formula>$BJ725="B"</formula>
    </cfRule>
    <cfRule type="expression" dxfId="70" priority="80">
      <formula>$BJ725="A"</formula>
    </cfRule>
  </conditionalFormatting>
  <conditionalFormatting sqref="C725:C727">
    <cfRule type="expression" dxfId="69" priority="61">
      <formula>$BJ725="IR"</formula>
    </cfRule>
    <cfRule type="expression" dxfId="68" priority="62">
      <formula>$BJ725="SS"</formula>
    </cfRule>
    <cfRule type="expression" dxfId="67" priority="63">
      <formula>$BJ725="FI"</formula>
    </cfRule>
    <cfRule type="expression" dxfId="66" priority="64">
      <formula>$BJ725="X"</formula>
    </cfRule>
    <cfRule type="expression" dxfId="65" priority="65">
      <formula>$BJ725="OD"</formula>
    </cfRule>
    <cfRule type="expression" dxfId="64" priority="66">
      <formula>$BJ725="P"</formula>
    </cfRule>
    <cfRule type="expression" dxfId="63" priority="67">
      <formula>$BJ725="D"</formula>
    </cfRule>
    <cfRule type="expression" dxfId="62" priority="68">
      <formula>$BJ725="C"</formula>
    </cfRule>
    <cfRule type="expression" dxfId="61" priority="69">
      <formula>$BJ725="B"</formula>
    </cfRule>
    <cfRule type="expression" dxfId="60" priority="70">
      <formula>$BJ725="A"</formula>
    </cfRule>
  </conditionalFormatting>
  <conditionalFormatting sqref="E294">
    <cfRule type="expression" dxfId="59" priority="51">
      <formula>$BJ294="IR"</formula>
    </cfRule>
    <cfRule type="expression" dxfId="58" priority="52">
      <formula>$BJ294="SS"</formula>
    </cfRule>
    <cfRule type="expression" dxfId="57" priority="53">
      <formula>$BJ294="FI"</formula>
    </cfRule>
    <cfRule type="expression" dxfId="56" priority="54">
      <formula>$BJ294="X"</formula>
    </cfRule>
    <cfRule type="expression" dxfId="55" priority="55">
      <formula>$BJ294="OD"</formula>
    </cfRule>
    <cfRule type="expression" dxfId="54" priority="56">
      <formula>$BJ294="P"</formula>
    </cfRule>
    <cfRule type="expression" dxfId="53" priority="57">
      <formula>$BJ294="D"</formula>
    </cfRule>
    <cfRule type="expression" dxfId="52" priority="58">
      <formula>$BJ294="C"</formula>
    </cfRule>
    <cfRule type="expression" dxfId="51" priority="59">
      <formula>$BJ294="B"</formula>
    </cfRule>
    <cfRule type="expression" dxfId="50" priority="60">
      <formula>$BJ294="A"</formula>
    </cfRule>
  </conditionalFormatting>
  <conditionalFormatting sqref="E268">
    <cfRule type="expression" dxfId="49" priority="41">
      <formula>$BJ268="IR"</formula>
    </cfRule>
    <cfRule type="expression" dxfId="48" priority="42">
      <formula>$BJ268="SS"</formula>
    </cfRule>
    <cfRule type="expression" dxfId="47" priority="43">
      <formula>$BJ268="FI"</formula>
    </cfRule>
    <cfRule type="expression" dxfId="46" priority="44">
      <formula>$BJ268="X"</formula>
    </cfRule>
    <cfRule type="expression" dxfId="45" priority="45">
      <formula>$BJ268="OD"</formula>
    </cfRule>
    <cfRule type="expression" dxfId="44" priority="46">
      <formula>$BJ268="P"</formula>
    </cfRule>
    <cfRule type="expression" dxfId="43" priority="47">
      <formula>$BJ268="D"</formula>
    </cfRule>
    <cfRule type="expression" dxfId="42" priority="48">
      <formula>$BJ268="C"</formula>
    </cfRule>
    <cfRule type="expression" dxfId="41" priority="49">
      <formula>$BJ268="B"</formula>
    </cfRule>
    <cfRule type="expression" dxfId="40" priority="50">
      <formula>$BJ268="A"</formula>
    </cfRule>
  </conditionalFormatting>
  <conditionalFormatting sqref="D273">
    <cfRule type="expression" dxfId="39" priority="31">
      <formula>$BJ273="IR"</formula>
    </cfRule>
    <cfRule type="expression" dxfId="38" priority="32">
      <formula>$BJ273="SS"</formula>
    </cfRule>
    <cfRule type="expression" dxfId="37" priority="33">
      <formula>$BJ273="FI"</formula>
    </cfRule>
    <cfRule type="expression" dxfId="36" priority="34">
      <formula>$BJ273="X"</formula>
    </cfRule>
    <cfRule type="expression" dxfId="35" priority="35">
      <formula>$BJ273="OD"</formula>
    </cfRule>
    <cfRule type="expression" dxfId="34" priority="36">
      <formula>$BJ273="P"</formula>
    </cfRule>
    <cfRule type="expression" dxfId="33" priority="37">
      <formula>$BJ273="D"</formula>
    </cfRule>
    <cfRule type="expression" dxfId="32" priority="38">
      <formula>$BJ273="C"</formula>
    </cfRule>
    <cfRule type="expression" dxfId="31" priority="39">
      <formula>$BJ273="B"</formula>
    </cfRule>
    <cfRule type="expression" dxfId="30" priority="40">
      <formula>$BJ273="A"</formula>
    </cfRule>
  </conditionalFormatting>
  <conditionalFormatting sqref="D631">
    <cfRule type="expression" dxfId="29" priority="21">
      <formula>$BJ631="IR"</formula>
    </cfRule>
    <cfRule type="expression" dxfId="28" priority="22">
      <formula>$BJ631="SS"</formula>
    </cfRule>
    <cfRule type="expression" dxfId="27" priority="23">
      <formula>$BJ631="FI"</formula>
    </cfRule>
    <cfRule type="expression" dxfId="26" priority="24">
      <formula>$BJ631="X"</formula>
    </cfRule>
    <cfRule type="expression" dxfId="25" priority="25">
      <formula>$BJ631="OD"</formula>
    </cfRule>
    <cfRule type="expression" dxfId="24" priority="26">
      <formula>$BJ631="P"</formula>
    </cfRule>
    <cfRule type="expression" dxfId="23" priority="27">
      <formula>$BJ631="D"</formula>
    </cfRule>
    <cfRule type="expression" dxfId="22" priority="28">
      <formula>$BJ631="C"</formula>
    </cfRule>
    <cfRule type="expression" dxfId="21" priority="29">
      <formula>$BJ631="B"</formula>
    </cfRule>
    <cfRule type="expression" dxfId="20" priority="30">
      <formula>$BJ631="A"</formula>
    </cfRule>
  </conditionalFormatting>
  <conditionalFormatting sqref="G180">
    <cfRule type="expression" dxfId="19" priority="11">
      <formula>$BJ180="IR"</formula>
    </cfRule>
    <cfRule type="expression" dxfId="18" priority="12">
      <formula>$BJ180="SS"</formula>
    </cfRule>
    <cfRule type="expression" dxfId="17" priority="13">
      <formula>$BJ180="FI"</formula>
    </cfRule>
    <cfRule type="expression" dxfId="16" priority="14">
      <formula>$BJ180="X"</formula>
    </cfRule>
    <cfRule type="expression" dxfId="15" priority="15">
      <formula>$BJ180="OD"</formula>
    </cfRule>
    <cfRule type="expression" dxfId="14" priority="16">
      <formula>$BJ180="P"</formula>
    </cfRule>
    <cfRule type="expression" dxfId="13" priority="17">
      <formula>$BJ180="D"</formula>
    </cfRule>
    <cfRule type="expression" dxfId="12" priority="18">
      <formula>$BJ180="C"</formula>
    </cfRule>
    <cfRule type="expression" dxfId="11" priority="19">
      <formula>$BJ180="B"</formula>
    </cfRule>
    <cfRule type="expression" dxfId="10" priority="20">
      <formula>$BJ180="A"</formula>
    </cfRule>
  </conditionalFormatting>
  <conditionalFormatting sqref="G181">
    <cfRule type="expression" dxfId="9" priority="1">
      <formula>$BJ181="IR"</formula>
    </cfRule>
    <cfRule type="expression" dxfId="8" priority="2">
      <formula>$BJ181="SS"</formula>
    </cfRule>
    <cfRule type="expression" dxfId="7" priority="3">
      <formula>$BJ181="FI"</formula>
    </cfRule>
    <cfRule type="expression" dxfId="6" priority="4">
      <formula>$BJ181="X"</formula>
    </cfRule>
    <cfRule type="expression" dxfId="5" priority="5">
      <formula>$BJ181="OD"</formula>
    </cfRule>
    <cfRule type="expression" dxfId="4" priority="6">
      <formula>$BJ181="P"</formula>
    </cfRule>
    <cfRule type="expression" dxfId="3" priority="7">
      <formula>$BJ181="D"</formula>
    </cfRule>
    <cfRule type="expression" dxfId="2" priority="8">
      <formula>$BJ181="C"</formula>
    </cfRule>
    <cfRule type="expression" dxfId="1" priority="9">
      <formula>$BJ181="B"</formula>
    </cfRule>
    <cfRule type="expression" dxfId="0" priority="10">
      <formula>$BJ181="A"</formula>
    </cfRule>
  </conditionalFormatting>
  <printOptions horizontalCentered="1"/>
  <pageMargins left="0.28000000000000003" right="0.28000000000000003" top="0.51" bottom="0.56999999999999995" header="0.27" footer="0.33"/>
  <pageSetup paperSize="8" scale="19" fitToHeight="100" orientation="landscape" r:id="rId1"/>
  <headerFooter alignWithMargins="0">
    <oddFooter>&amp;L&amp;"Arial,Regular"&amp;14Prepared By: NAM/BA/JF&amp;C&amp;"Arial,Regular"&amp;14Page &amp;P of &amp;N&amp;R&amp;"Arial,Regular"&amp;14 20170202-REV 02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SDS_Tracking_Log</vt:lpstr>
      <vt:lpstr>SDS_Tracking_Log!Print_Area</vt:lpstr>
      <vt:lpstr>Summary!Print_Area</vt:lpstr>
      <vt:lpstr>SDS_Tracking_Log!Print_Titles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SDS Tracking log</dc:title>
  <dc:subject>Shop Drawing Submittal Tracking Log</dc:subject>
  <dc:creator>Shahbaz Hussain Syed</dc:creator>
  <cp:lastModifiedBy>Greenline</cp:lastModifiedBy>
  <cp:lastPrinted>2019-08-26T10:55:07Z</cp:lastPrinted>
  <dcterms:created xsi:type="dcterms:W3CDTF">2014-06-26T05:42:37Z</dcterms:created>
  <dcterms:modified xsi:type="dcterms:W3CDTF">2019-08-26T10:55:20Z</dcterms:modified>
</cp:coreProperties>
</file>